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d.docs.live.net/3ee525153395069f/2. BASPC 15 2026/01. Procesos/09. Caninos/"/>
    </mc:Choice>
  </mc:AlternateContent>
  <xr:revisionPtr revIDLastSave="119" documentId="13_ncr:1_{9FD8D95F-E8C7-444C-869D-CBE526F942DE}" xr6:coauthVersionLast="47" xr6:coauthVersionMax="47" xr10:uidLastSave="{A751FD92-E434-445F-9D07-B8249C0FCED1}"/>
  <bookViews>
    <workbookView xWindow="-120" yWindow="-120" windowWidth="20730" windowHeight="11040" activeTab="1" xr2:uid="{00000000-000D-0000-FFFF-FFFF00000000}"/>
  </bookViews>
  <sheets>
    <sheet name="ESPE. TECNICAS " sheetId="9" r:id="rId1"/>
    <sheet name="PRECIO HISTORICO " sheetId="6" r:id="rId2"/>
    <sheet name="ANALISIS PRECIOS DEL MERCADO" sheetId="2" r:id="rId3"/>
    <sheet name="ANALI Y PROYEC DE PRECIO DE REF" sheetId="4" r:id="rId4"/>
    <sheet name="PRECIO DE REFERENCIA Y PROY PRE" sheetId="5" r:id="rId5"/>
    <sheet name="ESPEC. TECNICA CUMP O NO CUM" sheetId="7" r:id="rId6"/>
    <sheet name="ESPECIFICACIONES TEC ADICIONALE" sheetId="8" r:id="rId7"/>
  </sheets>
  <definedNames>
    <definedName name="_xlnm._FilterDatabase" localSheetId="3" hidden="1">'ANALI Y PROYEC DE PRECIO DE REF'!$A$2:$X$7</definedName>
    <definedName name="_xlnm._FilterDatabase" localSheetId="2" hidden="1">'ANALISIS PRECIOS DEL MERCADO'!$A$4:$Q$9</definedName>
    <definedName name="_xlnm._FilterDatabase" localSheetId="4" hidden="1">'PRECIO DE REFERENCIA Y PROY PRE'!$A$2:$Y$7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863" i="5" l="1"/>
  <c r="T863" i="5"/>
  <c r="S863" i="5"/>
  <c r="R863" i="5"/>
  <c r="V863" i="5" s="1"/>
  <c r="W863" i="5" s="1"/>
  <c r="X863" i="5" s="1"/>
  <c r="Y863" i="5" s="1"/>
  <c r="Z863" i="5" s="1"/>
  <c r="O863" i="5"/>
  <c r="P863" i="5" s="1"/>
  <c r="Q863" i="5" s="1"/>
  <c r="K863" i="5"/>
  <c r="L863" i="5" s="1"/>
  <c r="M863" i="5" s="1"/>
  <c r="G863" i="5"/>
  <c r="H863" i="5" s="1"/>
  <c r="I863" i="5" s="1"/>
  <c r="U862" i="5"/>
  <c r="T862" i="5"/>
  <c r="S862" i="5"/>
  <c r="R862" i="5"/>
  <c r="V862" i="5" s="1"/>
  <c r="W862" i="5" s="1"/>
  <c r="X862" i="5" s="1"/>
  <c r="Y862" i="5" s="1"/>
  <c r="Z862" i="5" s="1"/>
  <c r="O862" i="5"/>
  <c r="P862" i="5" s="1"/>
  <c r="Q862" i="5" s="1"/>
  <c r="K862" i="5"/>
  <c r="L862" i="5" s="1"/>
  <c r="M862" i="5" s="1"/>
  <c r="G862" i="5"/>
  <c r="H862" i="5" s="1"/>
  <c r="I862" i="5" s="1"/>
  <c r="U861" i="5"/>
  <c r="T861" i="5"/>
  <c r="S861" i="5"/>
  <c r="R861" i="5"/>
  <c r="V861" i="5" s="1"/>
  <c r="W861" i="5" s="1"/>
  <c r="X861" i="5" s="1"/>
  <c r="Y861" i="5" s="1"/>
  <c r="Z861" i="5" s="1"/>
  <c r="O861" i="5"/>
  <c r="P861" i="5" s="1"/>
  <c r="Q861" i="5" s="1"/>
  <c r="K861" i="5"/>
  <c r="L861" i="5" s="1"/>
  <c r="M861" i="5" s="1"/>
  <c r="G861" i="5"/>
  <c r="H861" i="5" s="1"/>
  <c r="I861" i="5" s="1"/>
  <c r="U860" i="5"/>
  <c r="T860" i="5"/>
  <c r="S860" i="5"/>
  <c r="R860" i="5"/>
  <c r="V860" i="5" s="1"/>
  <c r="W860" i="5" s="1"/>
  <c r="X860" i="5" s="1"/>
  <c r="Y860" i="5" s="1"/>
  <c r="Z860" i="5" s="1"/>
  <c r="O860" i="5"/>
  <c r="P860" i="5" s="1"/>
  <c r="Q860" i="5" s="1"/>
  <c r="K860" i="5"/>
  <c r="L860" i="5" s="1"/>
  <c r="M860" i="5" s="1"/>
  <c r="G860" i="5"/>
  <c r="H860" i="5" s="1"/>
  <c r="I860" i="5" s="1"/>
  <c r="U859" i="5"/>
  <c r="T859" i="5"/>
  <c r="S859" i="5"/>
  <c r="R859" i="5"/>
  <c r="V859" i="5" s="1"/>
  <c r="W859" i="5" s="1"/>
  <c r="X859" i="5" s="1"/>
  <c r="Y859" i="5" s="1"/>
  <c r="Z859" i="5" s="1"/>
  <c r="O859" i="5"/>
  <c r="P859" i="5" s="1"/>
  <c r="Q859" i="5" s="1"/>
  <c r="K859" i="5"/>
  <c r="L859" i="5" s="1"/>
  <c r="M859" i="5" s="1"/>
  <c r="G859" i="5"/>
  <c r="H859" i="5" s="1"/>
  <c r="I859" i="5" s="1"/>
  <c r="U858" i="5"/>
  <c r="T858" i="5"/>
  <c r="S858" i="5"/>
  <c r="R858" i="5"/>
  <c r="V858" i="5" s="1"/>
  <c r="W858" i="5" s="1"/>
  <c r="X858" i="5" s="1"/>
  <c r="Y858" i="5" s="1"/>
  <c r="Z858" i="5" s="1"/>
  <c r="O858" i="5"/>
  <c r="P858" i="5" s="1"/>
  <c r="Q858" i="5" s="1"/>
  <c r="K858" i="5"/>
  <c r="L858" i="5" s="1"/>
  <c r="M858" i="5" s="1"/>
  <c r="G858" i="5"/>
  <c r="H858" i="5" s="1"/>
  <c r="I858" i="5" s="1"/>
  <c r="O857" i="5"/>
  <c r="P857" i="5" s="1"/>
  <c r="Q857" i="5" s="1"/>
  <c r="O856" i="5"/>
  <c r="P856" i="5" s="1"/>
  <c r="Q856" i="5" s="1"/>
  <c r="U855" i="5"/>
  <c r="T855" i="5"/>
  <c r="S855" i="5"/>
  <c r="R855" i="5"/>
  <c r="V855" i="5" s="1"/>
  <c r="W855" i="5" s="1"/>
  <c r="X855" i="5" s="1"/>
  <c r="Y855" i="5" s="1"/>
  <c r="Z855" i="5" s="1"/>
  <c r="O855" i="5"/>
  <c r="P855" i="5" s="1"/>
  <c r="Q855" i="5" s="1"/>
  <c r="K855" i="5"/>
  <c r="L855" i="5" s="1"/>
  <c r="M855" i="5" s="1"/>
  <c r="G855" i="5"/>
  <c r="H855" i="5" s="1"/>
  <c r="I855" i="5" s="1"/>
  <c r="U854" i="5"/>
  <c r="T854" i="5"/>
  <c r="S854" i="5"/>
  <c r="R854" i="5"/>
  <c r="V854" i="5" s="1"/>
  <c r="W854" i="5" s="1"/>
  <c r="X854" i="5" s="1"/>
  <c r="Y854" i="5" s="1"/>
  <c r="Z854" i="5" s="1"/>
  <c r="O854" i="5"/>
  <c r="P854" i="5" s="1"/>
  <c r="Q854" i="5" s="1"/>
  <c r="K854" i="5"/>
  <c r="L854" i="5" s="1"/>
  <c r="M854" i="5" s="1"/>
  <c r="G854" i="5"/>
  <c r="H854" i="5" s="1"/>
  <c r="I854" i="5" s="1"/>
  <c r="U853" i="5"/>
  <c r="T853" i="5"/>
  <c r="S853" i="5"/>
  <c r="R853" i="5"/>
  <c r="V853" i="5" s="1"/>
  <c r="W853" i="5" s="1"/>
  <c r="X853" i="5" s="1"/>
  <c r="Y853" i="5" s="1"/>
  <c r="Z853" i="5" s="1"/>
  <c r="O853" i="5"/>
  <c r="P853" i="5" s="1"/>
  <c r="Q853" i="5" s="1"/>
  <c r="K853" i="5"/>
  <c r="L853" i="5" s="1"/>
  <c r="M853" i="5" s="1"/>
  <c r="G853" i="5"/>
  <c r="H853" i="5" s="1"/>
  <c r="I853" i="5" s="1"/>
  <c r="U852" i="5"/>
  <c r="T852" i="5"/>
  <c r="S852" i="5"/>
  <c r="R852" i="5"/>
  <c r="V852" i="5" s="1"/>
  <c r="W852" i="5" s="1"/>
  <c r="X852" i="5" s="1"/>
  <c r="Y852" i="5" s="1"/>
  <c r="Z852" i="5" s="1"/>
  <c r="O852" i="5"/>
  <c r="P852" i="5" s="1"/>
  <c r="Q852" i="5" s="1"/>
  <c r="K852" i="5"/>
  <c r="L852" i="5" s="1"/>
  <c r="M852" i="5" s="1"/>
  <c r="G852" i="5"/>
  <c r="H852" i="5" s="1"/>
  <c r="I852" i="5" s="1"/>
  <c r="U851" i="5"/>
  <c r="T851" i="5"/>
  <c r="S851" i="5"/>
  <c r="R851" i="5"/>
  <c r="V851" i="5" s="1"/>
  <c r="W851" i="5" s="1"/>
  <c r="X851" i="5" s="1"/>
  <c r="Y851" i="5" s="1"/>
  <c r="Z851" i="5" s="1"/>
  <c r="O851" i="5"/>
  <c r="P851" i="5" s="1"/>
  <c r="Q851" i="5" s="1"/>
  <c r="K851" i="5"/>
  <c r="L851" i="5" s="1"/>
  <c r="M851" i="5" s="1"/>
  <c r="G851" i="5"/>
  <c r="H851" i="5" s="1"/>
  <c r="I851" i="5" s="1"/>
  <c r="U850" i="5"/>
  <c r="T850" i="5"/>
  <c r="S850" i="5"/>
  <c r="R850" i="5"/>
  <c r="V850" i="5" s="1"/>
  <c r="W850" i="5" s="1"/>
  <c r="X850" i="5" s="1"/>
  <c r="Y850" i="5" s="1"/>
  <c r="Z850" i="5" s="1"/>
  <c r="O850" i="5"/>
  <c r="P850" i="5" s="1"/>
  <c r="Q850" i="5" s="1"/>
  <c r="K850" i="5"/>
  <c r="L850" i="5" s="1"/>
  <c r="M850" i="5" s="1"/>
  <c r="G850" i="5"/>
  <c r="H850" i="5" s="1"/>
  <c r="I850" i="5" s="1"/>
  <c r="U849" i="5"/>
  <c r="T849" i="5"/>
  <c r="S849" i="5"/>
  <c r="R849" i="5"/>
  <c r="V849" i="5" s="1"/>
  <c r="W849" i="5" s="1"/>
  <c r="X849" i="5" s="1"/>
  <c r="Y849" i="5" s="1"/>
  <c r="Z849" i="5" s="1"/>
  <c r="O849" i="5"/>
  <c r="P849" i="5" s="1"/>
  <c r="Q849" i="5" s="1"/>
  <c r="K849" i="5"/>
  <c r="L849" i="5" s="1"/>
  <c r="M849" i="5" s="1"/>
  <c r="G849" i="5"/>
  <c r="H849" i="5" s="1"/>
  <c r="I849" i="5" s="1"/>
  <c r="U848" i="5"/>
  <c r="T848" i="5"/>
  <c r="S848" i="5"/>
  <c r="R848" i="5"/>
  <c r="V848" i="5" s="1"/>
  <c r="W848" i="5" s="1"/>
  <c r="X848" i="5" s="1"/>
  <c r="Y848" i="5" s="1"/>
  <c r="Z848" i="5" s="1"/>
  <c r="O848" i="5"/>
  <c r="P848" i="5" s="1"/>
  <c r="Q848" i="5" s="1"/>
  <c r="K848" i="5"/>
  <c r="L848" i="5" s="1"/>
  <c r="M848" i="5" s="1"/>
  <c r="G848" i="5"/>
  <c r="H848" i="5" s="1"/>
  <c r="I848" i="5" s="1"/>
  <c r="U847" i="5"/>
  <c r="T847" i="5"/>
  <c r="S847" i="5"/>
  <c r="R847" i="5"/>
  <c r="V847" i="5" s="1"/>
  <c r="W847" i="5" s="1"/>
  <c r="X847" i="5" s="1"/>
  <c r="Y847" i="5" s="1"/>
  <c r="Z847" i="5" s="1"/>
  <c r="O847" i="5"/>
  <c r="P847" i="5" s="1"/>
  <c r="Q847" i="5" s="1"/>
  <c r="K847" i="5"/>
  <c r="L847" i="5" s="1"/>
  <c r="M847" i="5" s="1"/>
  <c r="G847" i="5"/>
  <c r="H847" i="5" s="1"/>
  <c r="I847" i="5" s="1"/>
  <c r="U846" i="5"/>
  <c r="T846" i="5"/>
  <c r="S846" i="5"/>
  <c r="R846" i="5"/>
  <c r="V846" i="5" s="1"/>
  <c r="W846" i="5" s="1"/>
  <c r="X846" i="5" s="1"/>
  <c r="Y846" i="5" s="1"/>
  <c r="Z846" i="5" s="1"/>
  <c r="O846" i="5"/>
  <c r="P846" i="5" s="1"/>
  <c r="Q846" i="5" s="1"/>
  <c r="K846" i="5"/>
  <c r="L846" i="5" s="1"/>
  <c r="M846" i="5" s="1"/>
  <c r="G846" i="5"/>
  <c r="H846" i="5" s="1"/>
  <c r="I846" i="5" s="1"/>
  <c r="U845" i="5"/>
  <c r="T845" i="5"/>
  <c r="S845" i="5"/>
  <c r="R845" i="5"/>
  <c r="V845" i="5" s="1"/>
  <c r="W845" i="5" s="1"/>
  <c r="X845" i="5" s="1"/>
  <c r="Y845" i="5" s="1"/>
  <c r="Z845" i="5" s="1"/>
  <c r="O845" i="5"/>
  <c r="P845" i="5" s="1"/>
  <c r="Q845" i="5" s="1"/>
  <c r="K845" i="5"/>
  <c r="L845" i="5" s="1"/>
  <c r="M845" i="5" s="1"/>
  <c r="G845" i="5"/>
  <c r="H845" i="5" s="1"/>
  <c r="I845" i="5" s="1"/>
  <c r="U844" i="5"/>
  <c r="T844" i="5"/>
  <c r="S844" i="5"/>
  <c r="R844" i="5"/>
  <c r="V844" i="5" s="1"/>
  <c r="W844" i="5" s="1"/>
  <c r="X844" i="5" s="1"/>
  <c r="Y844" i="5" s="1"/>
  <c r="Z844" i="5" s="1"/>
  <c r="O844" i="5"/>
  <c r="P844" i="5" s="1"/>
  <c r="Q844" i="5" s="1"/>
  <c r="K844" i="5"/>
  <c r="L844" i="5" s="1"/>
  <c r="M844" i="5" s="1"/>
  <c r="G844" i="5"/>
  <c r="H844" i="5" s="1"/>
  <c r="I844" i="5" s="1"/>
  <c r="U843" i="5"/>
  <c r="T843" i="5"/>
  <c r="S843" i="5"/>
  <c r="R843" i="5"/>
  <c r="V843" i="5" s="1"/>
  <c r="W843" i="5" s="1"/>
  <c r="X843" i="5" s="1"/>
  <c r="Y843" i="5" s="1"/>
  <c r="Z843" i="5" s="1"/>
  <c r="O843" i="5"/>
  <c r="P843" i="5" s="1"/>
  <c r="Q843" i="5" s="1"/>
  <c r="K843" i="5"/>
  <c r="L843" i="5" s="1"/>
  <c r="M843" i="5" s="1"/>
  <c r="G843" i="5"/>
  <c r="H843" i="5" s="1"/>
  <c r="I843" i="5" s="1"/>
  <c r="U842" i="5"/>
  <c r="T842" i="5"/>
  <c r="S842" i="5"/>
  <c r="R842" i="5"/>
  <c r="V842" i="5" s="1"/>
  <c r="W842" i="5" s="1"/>
  <c r="X842" i="5" s="1"/>
  <c r="Y842" i="5" s="1"/>
  <c r="Z842" i="5" s="1"/>
  <c r="O842" i="5"/>
  <c r="P842" i="5" s="1"/>
  <c r="Q842" i="5" s="1"/>
  <c r="K842" i="5"/>
  <c r="L842" i="5" s="1"/>
  <c r="M842" i="5" s="1"/>
  <c r="G842" i="5"/>
  <c r="H842" i="5" s="1"/>
  <c r="I842" i="5" s="1"/>
  <c r="U841" i="5"/>
  <c r="T841" i="5"/>
  <c r="S841" i="5"/>
  <c r="R841" i="5"/>
  <c r="V841" i="5" s="1"/>
  <c r="W841" i="5" s="1"/>
  <c r="X841" i="5" s="1"/>
  <c r="Y841" i="5" s="1"/>
  <c r="Z841" i="5" s="1"/>
  <c r="O841" i="5"/>
  <c r="P841" i="5" s="1"/>
  <c r="Q841" i="5" s="1"/>
  <c r="K841" i="5"/>
  <c r="L841" i="5" s="1"/>
  <c r="M841" i="5" s="1"/>
  <c r="G841" i="5"/>
  <c r="H841" i="5" s="1"/>
  <c r="I841" i="5" s="1"/>
  <c r="U840" i="5"/>
  <c r="T840" i="5"/>
  <c r="S840" i="5"/>
  <c r="R840" i="5"/>
  <c r="V840" i="5" s="1"/>
  <c r="W840" i="5" s="1"/>
  <c r="X840" i="5" s="1"/>
  <c r="Y840" i="5" s="1"/>
  <c r="Z840" i="5" s="1"/>
  <c r="O840" i="5"/>
  <c r="P840" i="5" s="1"/>
  <c r="Q840" i="5" s="1"/>
  <c r="K840" i="5"/>
  <c r="L840" i="5" s="1"/>
  <c r="M840" i="5" s="1"/>
  <c r="G840" i="5"/>
  <c r="H840" i="5" s="1"/>
  <c r="I840" i="5" s="1"/>
  <c r="U839" i="5"/>
  <c r="T839" i="5"/>
  <c r="S839" i="5"/>
  <c r="R839" i="5"/>
  <c r="V839" i="5" s="1"/>
  <c r="W839" i="5" s="1"/>
  <c r="X839" i="5" s="1"/>
  <c r="Y839" i="5" s="1"/>
  <c r="Z839" i="5" s="1"/>
  <c r="O839" i="5"/>
  <c r="P839" i="5" s="1"/>
  <c r="Q839" i="5" s="1"/>
  <c r="K839" i="5"/>
  <c r="L839" i="5" s="1"/>
  <c r="M839" i="5" s="1"/>
  <c r="G839" i="5"/>
  <c r="H839" i="5" s="1"/>
  <c r="I839" i="5" s="1"/>
  <c r="U838" i="5"/>
  <c r="T838" i="5"/>
  <c r="S838" i="5"/>
  <c r="R838" i="5"/>
  <c r="V838" i="5" s="1"/>
  <c r="W838" i="5" s="1"/>
  <c r="X838" i="5" s="1"/>
  <c r="Y838" i="5" s="1"/>
  <c r="Z838" i="5" s="1"/>
  <c r="O838" i="5"/>
  <c r="P838" i="5" s="1"/>
  <c r="Q838" i="5" s="1"/>
  <c r="K838" i="5"/>
  <c r="L838" i="5" s="1"/>
  <c r="M838" i="5" s="1"/>
  <c r="G838" i="5"/>
  <c r="H838" i="5" s="1"/>
  <c r="I838" i="5" s="1"/>
  <c r="U837" i="5"/>
  <c r="T837" i="5"/>
  <c r="S837" i="5"/>
  <c r="R837" i="5"/>
  <c r="V837" i="5" s="1"/>
  <c r="W837" i="5" s="1"/>
  <c r="X837" i="5" s="1"/>
  <c r="Y837" i="5" s="1"/>
  <c r="Z837" i="5" s="1"/>
  <c r="O837" i="5"/>
  <c r="P837" i="5" s="1"/>
  <c r="Q837" i="5" s="1"/>
  <c r="K837" i="5"/>
  <c r="L837" i="5" s="1"/>
  <c r="M837" i="5" s="1"/>
  <c r="G837" i="5"/>
  <c r="H837" i="5" s="1"/>
  <c r="I837" i="5" s="1"/>
  <c r="U836" i="5"/>
  <c r="T836" i="5"/>
  <c r="S836" i="5"/>
  <c r="R836" i="5"/>
  <c r="V836" i="5" s="1"/>
  <c r="W836" i="5" s="1"/>
  <c r="X836" i="5" s="1"/>
  <c r="Y836" i="5" s="1"/>
  <c r="Z836" i="5" s="1"/>
  <c r="O836" i="5"/>
  <c r="P836" i="5" s="1"/>
  <c r="Q836" i="5" s="1"/>
  <c r="K836" i="5"/>
  <c r="L836" i="5" s="1"/>
  <c r="M836" i="5" s="1"/>
  <c r="G836" i="5"/>
  <c r="H836" i="5" s="1"/>
  <c r="I836" i="5" s="1"/>
  <c r="U835" i="5"/>
  <c r="T835" i="5"/>
  <c r="S835" i="5"/>
  <c r="R835" i="5"/>
  <c r="V835" i="5" s="1"/>
  <c r="W835" i="5" s="1"/>
  <c r="X835" i="5" s="1"/>
  <c r="Y835" i="5" s="1"/>
  <c r="Z835" i="5" s="1"/>
  <c r="O835" i="5"/>
  <c r="P835" i="5" s="1"/>
  <c r="Q835" i="5" s="1"/>
  <c r="K835" i="5"/>
  <c r="L835" i="5" s="1"/>
  <c r="M835" i="5" s="1"/>
  <c r="G835" i="5"/>
  <c r="H835" i="5" s="1"/>
  <c r="I835" i="5" s="1"/>
  <c r="U834" i="5"/>
  <c r="T834" i="5"/>
  <c r="S834" i="5"/>
  <c r="R834" i="5"/>
  <c r="V834" i="5" s="1"/>
  <c r="W834" i="5" s="1"/>
  <c r="X834" i="5" s="1"/>
  <c r="Y834" i="5" s="1"/>
  <c r="Z834" i="5" s="1"/>
  <c r="O834" i="5"/>
  <c r="P834" i="5" s="1"/>
  <c r="Q834" i="5" s="1"/>
  <c r="K834" i="5"/>
  <c r="L834" i="5" s="1"/>
  <c r="M834" i="5" s="1"/>
  <c r="G834" i="5"/>
  <c r="H834" i="5" s="1"/>
  <c r="I834" i="5" s="1"/>
  <c r="U833" i="5"/>
  <c r="T833" i="5"/>
  <c r="S833" i="5"/>
  <c r="R833" i="5"/>
  <c r="V833" i="5" s="1"/>
  <c r="W833" i="5" s="1"/>
  <c r="X833" i="5" s="1"/>
  <c r="Y833" i="5" s="1"/>
  <c r="Z833" i="5" s="1"/>
  <c r="O833" i="5"/>
  <c r="P833" i="5" s="1"/>
  <c r="Q833" i="5" s="1"/>
  <c r="K833" i="5"/>
  <c r="L833" i="5" s="1"/>
  <c r="M833" i="5" s="1"/>
  <c r="G833" i="5"/>
  <c r="H833" i="5" s="1"/>
  <c r="I833" i="5" s="1"/>
  <c r="U832" i="5"/>
  <c r="T832" i="5"/>
  <c r="S832" i="5"/>
  <c r="R832" i="5"/>
  <c r="V832" i="5" s="1"/>
  <c r="W832" i="5" s="1"/>
  <c r="X832" i="5" s="1"/>
  <c r="Y832" i="5" s="1"/>
  <c r="Z832" i="5" s="1"/>
  <c r="O832" i="5"/>
  <c r="P832" i="5" s="1"/>
  <c r="Q832" i="5" s="1"/>
  <c r="K832" i="5"/>
  <c r="L832" i="5" s="1"/>
  <c r="M832" i="5" s="1"/>
  <c r="G832" i="5"/>
  <c r="H832" i="5" s="1"/>
  <c r="I832" i="5" s="1"/>
  <c r="U831" i="5"/>
  <c r="T831" i="5"/>
  <c r="S831" i="5"/>
  <c r="R831" i="5"/>
  <c r="V831" i="5" s="1"/>
  <c r="W831" i="5" s="1"/>
  <c r="X831" i="5" s="1"/>
  <c r="Y831" i="5" s="1"/>
  <c r="Z831" i="5" s="1"/>
  <c r="O831" i="5"/>
  <c r="P831" i="5" s="1"/>
  <c r="Q831" i="5" s="1"/>
  <c r="K831" i="5"/>
  <c r="L831" i="5" s="1"/>
  <c r="M831" i="5" s="1"/>
  <c r="G831" i="5"/>
  <c r="H831" i="5" s="1"/>
  <c r="I831" i="5" s="1"/>
  <c r="U830" i="5"/>
  <c r="T830" i="5"/>
  <c r="S830" i="5"/>
  <c r="R830" i="5"/>
  <c r="V830" i="5" s="1"/>
  <c r="W830" i="5" s="1"/>
  <c r="X830" i="5" s="1"/>
  <c r="Y830" i="5" s="1"/>
  <c r="Z830" i="5" s="1"/>
  <c r="O830" i="5"/>
  <c r="P830" i="5" s="1"/>
  <c r="Q830" i="5" s="1"/>
  <c r="K830" i="5"/>
  <c r="L830" i="5" s="1"/>
  <c r="M830" i="5" s="1"/>
  <c r="G830" i="5"/>
  <c r="H830" i="5" s="1"/>
  <c r="I830" i="5" s="1"/>
  <c r="U829" i="5"/>
  <c r="T829" i="5"/>
  <c r="S829" i="5"/>
  <c r="R829" i="5"/>
  <c r="V829" i="5" s="1"/>
  <c r="W829" i="5" s="1"/>
  <c r="X829" i="5" s="1"/>
  <c r="Y829" i="5" s="1"/>
  <c r="Z829" i="5" s="1"/>
  <c r="O829" i="5"/>
  <c r="P829" i="5" s="1"/>
  <c r="Q829" i="5" s="1"/>
  <c r="K829" i="5"/>
  <c r="L829" i="5" s="1"/>
  <c r="M829" i="5" s="1"/>
  <c r="G829" i="5"/>
  <c r="H829" i="5" s="1"/>
  <c r="I829" i="5" s="1"/>
  <c r="U828" i="5"/>
  <c r="T828" i="5"/>
  <c r="S828" i="5"/>
  <c r="R828" i="5"/>
  <c r="V828" i="5" s="1"/>
  <c r="W828" i="5" s="1"/>
  <c r="X828" i="5" s="1"/>
  <c r="Y828" i="5" s="1"/>
  <c r="Z828" i="5" s="1"/>
  <c r="O828" i="5"/>
  <c r="P828" i="5" s="1"/>
  <c r="Q828" i="5" s="1"/>
  <c r="K828" i="5"/>
  <c r="L828" i="5" s="1"/>
  <c r="M828" i="5" s="1"/>
  <c r="G828" i="5"/>
  <c r="H828" i="5" s="1"/>
  <c r="I828" i="5" s="1"/>
  <c r="U827" i="5"/>
  <c r="T827" i="5"/>
  <c r="S827" i="5"/>
  <c r="R827" i="5"/>
  <c r="V827" i="5" s="1"/>
  <c r="W827" i="5" s="1"/>
  <c r="X827" i="5" s="1"/>
  <c r="Y827" i="5" s="1"/>
  <c r="Z827" i="5" s="1"/>
  <c r="O827" i="5"/>
  <c r="P827" i="5" s="1"/>
  <c r="Q827" i="5" s="1"/>
  <c r="K827" i="5"/>
  <c r="L827" i="5" s="1"/>
  <c r="M827" i="5" s="1"/>
  <c r="G827" i="5"/>
  <c r="H827" i="5" s="1"/>
  <c r="I827" i="5" s="1"/>
  <c r="U826" i="5"/>
  <c r="T826" i="5"/>
  <c r="S826" i="5"/>
  <c r="R826" i="5"/>
  <c r="V826" i="5" s="1"/>
  <c r="W826" i="5" s="1"/>
  <c r="X826" i="5" s="1"/>
  <c r="Y826" i="5" s="1"/>
  <c r="Z826" i="5" s="1"/>
  <c r="O826" i="5"/>
  <c r="P826" i="5" s="1"/>
  <c r="Q826" i="5" s="1"/>
  <c r="K826" i="5"/>
  <c r="L826" i="5" s="1"/>
  <c r="M826" i="5" s="1"/>
  <c r="G826" i="5"/>
  <c r="H826" i="5" s="1"/>
  <c r="I826" i="5" s="1"/>
  <c r="U825" i="5"/>
  <c r="T825" i="5"/>
  <c r="S825" i="5"/>
  <c r="R825" i="5"/>
  <c r="V825" i="5" s="1"/>
  <c r="W825" i="5" s="1"/>
  <c r="X825" i="5" s="1"/>
  <c r="Y825" i="5" s="1"/>
  <c r="Z825" i="5" s="1"/>
  <c r="O825" i="5"/>
  <c r="P825" i="5" s="1"/>
  <c r="Q825" i="5" s="1"/>
  <c r="K825" i="5"/>
  <c r="L825" i="5" s="1"/>
  <c r="M825" i="5" s="1"/>
  <c r="G825" i="5"/>
  <c r="H825" i="5" s="1"/>
  <c r="I825" i="5" s="1"/>
  <c r="U824" i="5"/>
  <c r="T824" i="5"/>
  <c r="S824" i="5"/>
  <c r="R824" i="5"/>
  <c r="V824" i="5" s="1"/>
  <c r="W824" i="5" s="1"/>
  <c r="X824" i="5" s="1"/>
  <c r="Y824" i="5" s="1"/>
  <c r="Z824" i="5" s="1"/>
  <c r="O824" i="5"/>
  <c r="P824" i="5" s="1"/>
  <c r="Q824" i="5" s="1"/>
  <c r="K824" i="5"/>
  <c r="L824" i="5" s="1"/>
  <c r="M824" i="5" s="1"/>
  <c r="G824" i="5"/>
  <c r="H824" i="5" s="1"/>
  <c r="I824" i="5" s="1"/>
  <c r="U823" i="5"/>
  <c r="T823" i="5"/>
  <c r="S823" i="5"/>
  <c r="R823" i="5"/>
  <c r="V823" i="5" s="1"/>
  <c r="W823" i="5" s="1"/>
  <c r="X823" i="5" s="1"/>
  <c r="Y823" i="5" s="1"/>
  <c r="Z823" i="5" s="1"/>
  <c r="O823" i="5"/>
  <c r="P823" i="5" s="1"/>
  <c r="Q823" i="5" s="1"/>
  <c r="K823" i="5"/>
  <c r="L823" i="5" s="1"/>
  <c r="M823" i="5" s="1"/>
  <c r="G823" i="5"/>
  <c r="H823" i="5" s="1"/>
  <c r="I823" i="5" s="1"/>
  <c r="U822" i="5"/>
  <c r="T822" i="5"/>
  <c r="S822" i="5"/>
  <c r="R822" i="5"/>
  <c r="V822" i="5" s="1"/>
  <c r="W822" i="5" s="1"/>
  <c r="X822" i="5" s="1"/>
  <c r="Y822" i="5" s="1"/>
  <c r="Z822" i="5" s="1"/>
  <c r="O822" i="5"/>
  <c r="P822" i="5" s="1"/>
  <c r="Q822" i="5" s="1"/>
  <c r="K822" i="5"/>
  <c r="L822" i="5" s="1"/>
  <c r="M822" i="5" s="1"/>
  <c r="G822" i="5"/>
  <c r="H822" i="5" s="1"/>
  <c r="I822" i="5" s="1"/>
  <c r="U821" i="5"/>
  <c r="T821" i="5"/>
  <c r="S821" i="5"/>
  <c r="R821" i="5"/>
  <c r="V821" i="5" s="1"/>
  <c r="W821" i="5" s="1"/>
  <c r="X821" i="5" s="1"/>
  <c r="Y821" i="5" s="1"/>
  <c r="Z821" i="5" s="1"/>
  <c r="O821" i="5"/>
  <c r="P821" i="5" s="1"/>
  <c r="Q821" i="5" s="1"/>
  <c r="K821" i="5"/>
  <c r="L821" i="5" s="1"/>
  <c r="M821" i="5" s="1"/>
  <c r="G821" i="5"/>
  <c r="H821" i="5" s="1"/>
  <c r="I821" i="5" s="1"/>
  <c r="U820" i="5"/>
  <c r="T820" i="5"/>
  <c r="S820" i="5"/>
  <c r="R820" i="5"/>
  <c r="V820" i="5" s="1"/>
  <c r="W820" i="5" s="1"/>
  <c r="X820" i="5" s="1"/>
  <c r="Y820" i="5" s="1"/>
  <c r="Z820" i="5" s="1"/>
  <c r="O820" i="5"/>
  <c r="P820" i="5" s="1"/>
  <c r="Q820" i="5" s="1"/>
  <c r="K820" i="5"/>
  <c r="L820" i="5" s="1"/>
  <c r="M820" i="5" s="1"/>
  <c r="G820" i="5"/>
  <c r="H820" i="5" s="1"/>
  <c r="I820" i="5" s="1"/>
  <c r="U819" i="5"/>
  <c r="T819" i="5"/>
  <c r="S819" i="5"/>
  <c r="R819" i="5"/>
  <c r="V819" i="5" s="1"/>
  <c r="W819" i="5" s="1"/>
  <c r="X819" i="5" s="1"/>
  <c r="Y819" i="5" s="1"/>
  <c r="Z819" i="5" s="1"/>
  <c r="O819" i="5"/>
  <c r="P819" i="5" s="1"/>
  <c r="Q819" i="5" s="1"/>
  <c r="K819" i="5"/>
  <c r="L819" i="5" s="1"/>
  <c r="M819" i="5" s="1"/>
  <c r="G819" i="5"/>
  <c r="H819" i="5" s="1"/>
  <c r="I819" i="5" s="1"/>
  <c r="U818" i="5"/>
  <c r="T818" i="5"/>
  <c r="S818" i="5"/>
  <c r="R818" i="5"/>
  <c r="V818" i="5" s="1"/>
  <c r="W818" i="5" s="1"/>
  <c r="X818" i="5" s="1"/>
  <c r="Y818" i="5" s="1"/>
  <c r="Z818" i="5" s="1"/>
  <c r="O818" i="5"/>
  <c r="P818" i="5" s="1"/>
  <c r="Q818" i="5" s="1"/>
  <c r="K818" i="5"/>
  <c r="L818" i="5" s="1"/>
  <c r="M818" i="5" s="1"/>
  <c r="G818" i="5"/>
  <c r="H818" i="5" s="1"/>
  <c r="I818" i="5" s="1"/>
  <c r="U817" i="5"/>
  <c r="T817" i="5"/>
  <c r="S817" i="5"/>
  <c r="R817" i="5"/>
  <c r="V817" i="5" s="1"/>
  <c r="W817" i="5" s="1"/>
  <c r="X817" i="5" s="1"/>
  <c r="Y817" i="5" s="1"/>
  <c r="Z817" i="5" s="1"/>
  <c r="O817" i="5"/>
  <c r="P817" i="5" s="1"/>
  <c r="Q817" i="5" s="1"/>
  <c r="K817" i="5"/>
  <c r="L817" i="5" s="1"/>
  <c r="M817" i="5" s="1"/>
  <c r="G817" i="5"/>
  <c r="H817" i="5" s="1"/>
  <c r="I817" i="5" s="1"/>
  <c r="U816" i="5"/>
  <c r="T816" i="5"/>
  <c r="S816" i="5"/>
  <c r="R816" i="5"/>
  <c r="V816" i="5" s="1"/>
  <c r="W816" i="5" s="1"/>
  <c r="X816" i="5" s="1"/>
  <c r="Y816" i="5" s="1"/>
  <c r="Z816" i="5" s="1"/>
  <c r="O816" i="5"/>
  <c r="P816" i="5" s="1"/>
  <c r="Q816" i="5" s="1"/>
  <c r="K816" i="5"/>
  <c r="L816" i="5" s="1"/>
  <c r="M816" i="5" s="1"/>
  <c r="G816" i="5"/>
  <c r="H816" i="5" s="1"/>
  <c r="I816" i="5" s="1"/>
  <c r="U815" i="5"/>
  <c r="T815" i="5"/>
  <c r="S815" i="5"/>
  <c r="R815" i="5"/>
  <c r="V815" i="5" s="1"/>
  <c r="W815" i="5" s="1"/>
  <c r="X815" i="5" s="1"/>
  <c r="Y815" i="5" s="1"/>
  <c r="Z815" i="5" s="1"/>
  <c r="O815" i="5"/>
  <c r="P815" i="5" s="1"/>
  <c r="Q815" i="5" s="1"/>
  <c r="K815" i="5"/>
  <c r="L815" i="5" s="1"/>
  <c r="M815" i="5" s="1"/>
  <c r="G815" i="5"/>
  <c r="H815" i="5" s="1"/>
  <c r="I815" i="5" s="1"/>
  <c r="U814" i="5"/>
  <c r="T814" i="5"/>
  <c r="S814" i="5"/>
  <c r="R814" i="5"/>
  <c r="V814" i="5" s="1"/>
  <c r="W814" i="5" s="1"/>
  <c r="X814" i="5" s="1"/>
  <c r="Y814" i="5" s="1"/>
  <c r="Z814" i="5" s="1"/>
  <c r="O814" i="5"/>
  <c r="P814" i="5" s="1"/>
  <c r="Q814" i="5" s="1"/>
  <c r="K814" i="5"/>
  <c r="L814" i="5" s="1"/>
  <c r="M814" i="5" s="1"/>
  <c r="G814" i="5"/>
  <c r="H814" i="5" s="1"/>
  <c r="I814" i="5" s="1"/>
  <c r="U813" i="5"/>
  <c r="T813" i="5"/>
  <c r="S813" i="5"/>
  <c r="R813" i="5"/>
  <c r="V813" i="5" s="1"/>
  <c r="W813" i="5" s="1"/>
  <c r="X813" i="5" s="1"/>
  <c r="Y813" i="5" s="1"/>
  <c r="Z813" i="5" s="1"/>
  <c r="O813" i="5"/>
  <c r="P813" i="5" s="1"/>
  <c r="Q813" i="5" s="1"/>
  <c r="K813" i="5"/>
  <c r="L813" i="5" s="1"/>
  <c r="M813" i="5" s="1"/>
  <c r="G813" i="5"/>
  <c r="H813" i="5" s="1"/>
  <c r="I813" i="5" s="1"/>
  <c r="U812" i="5"/>
  <c r="T812" i="5"/>
  <c r="S812" i="5"/>
  <c r="R812" i="5"/>
  <c r="V812" i="5" s="1"/>
  <c r="W812" i="5" s="1"/>
  <c r="X812" i="5" s="1"/>
  <c r="Y812" i="5" s="1"/>
  <c r="Z812" i="5" s="1"/>
  <c r="O812" i="5"/>
  <c r="P812" i="5" s="1"/>
  <c r="Q812" i="5" s="1"/>
  <c r="K812" i="5"/>
  <c r="L812" i="5" s="1"/>
  <c r="M812" i="5" s="1"/>
  <c r="G812" i="5"/>
  <c r="H812" i="5" s="1"/>
  <c r="I812" i="5" s="1"/>
  <c r="U811" i="5"/>
  <c r="T811" i="5"/>
  <c r="S811" i="5"/>
  <c r="R811" i="5"/>
  <c r="V811" i="5" s="1"/>
  <c r="W811" i="5" s="1"/>
  <c r="X811" i="5" s="1"/>
  <c r="Y811" i="5" s="1"/>
  <c r="Z811" i="5" s="1"/>
  <c r="O811" i="5"/>
  <c r="P811" i="5" s="1"/>
  <c r="Q811" i="5" s="1"/>
  <c r="K811" i="5"/>
  <c r="L811" i="5" s="1"/>
  <c r="M811" i="5" s="1"/>
  <c r="G811" i="5"/>
  <c r="H811" i="5" s="1"/>
  <c r="I811" i="5" s="1"/>
  <c r="U810" i="5"/>
  <c r="T810" i="5"/>
  <c r="S810" i="5"/>
  <c r="R810" i="5"/>
  <c r="V810" i="5" s="1"/>
  <c r="W810" i="5" s="1"/>
  <c r="X810" i="5" s="1"/>
  <c r="Y810" i="5" s="1"/>
  <c r="Z810" i="5" s="1"/>
  <c r="O810" i="5"/>
  <c r="P810" i="5" s="1"/>
  <c r="Q810" i="5" s="1"/>
  <c r="K810" i="5"/>
  <c r="L810" i="5" s="1"/>
  <c r="M810" i="5" s="1"/>
  <c r="G810" i="5"/>
  <c r="H810" i="5" s="1"/>
  <c r="I810" i="5" s="1"/>
  <c r="U809" i="5"/>
  <c r="T809" i="5"/>
  <c r="S809" i="5"/>
  <c r="R809" i="5"/>
  <c r="V809" i="5" s="1"/>
  <c r="W809" i="5" s="1"/>
  <c r="X809" i="5" s="1"/>
  <c r="Y809" i="5" s="1"/>
  <c r="Z809" i="5" s="1"/>
  <c r="O809" i="5"/>
  <c r="P809" i="5" s="1"/>
  <c r="Q809" i="5" s="1"/>
  <c r="K809" i="5"/>
  <c r="L809" i="5" s="1"/>
  <c r="M809" i="5" s="1"/>
  <c r="G809" i="5"/>
  <c r="H809" i="5" s="1"/>
  <c r="I809" i="5" s="1"/>
  <c r="U808" i="5"/>
  <c r="T808" i="5"/>
  <c r="S808" i="5"/>
  <c r="R808" i="5"/>
  <c r="V808" i="5" s="1"/>
  <c r="W808" i="5" s="1"/>
  <c r="X808" i="5" s="1"/>
  <c r="Y808" i="5" s="1"/>
  <c r="Z808" i="5" s="1"/>
  <c r="O808" i="5"/>
  <c r="P808" i="5" s="1"/>
  <c r="Q808" i="5" s="1"/>
  <c r="K808" i="5"/>
  <c r="L808" i="5" s="1"/>
  <c r="M808" i="5" s="1"/>
  <c r="G808" i="5"/>
  <c r="H808" i="5" s="1"/>
  <c r="I808" i="5" s="1"/>
  <c r="U807" i="5"/>
  <c r="T807" i="5"/>
  <c r="S807" i="5"/>
  <c r="R807" i="5"/>
  <c r="V807" i="5" s="1"/>
  <c r="W807" i="5" s="1"/>
  <c r="X807" i="5" s="1"/>
  <c r="Y807" i="5" s="1"/>
  <c r="Z807" i="5" s="1"/>
  <c r="O807" i="5"/>
  <c r="P807" i="5" s="1"/>
  <c r="Q807" i="5" s="1"/>
  <c r="K807" i="5"/>
  <c r="L807" i="5" s="1"/>
  <c r="M807" i="5" s="1"/>
  <c r="G807" i="5"/>
  <c r="H807" i="5" s="1"/>
  <c r="I807" i="5" s="1"/>
  <c r="U806" i="5"/>
  <c r="T806" i="5"/>
  <c r="S806" i="5"/>
  <c r="R806" i="5"/>
  <c r="V806" i="5" s="1"/>
  <c r="W806" i="5" s="1"/>
  <c r="X806" i="5" s="1"/>
  <c r="Y806" i="5" s="1"/>
  <c r="Z806" i="5" s="1"/>
  <c r="O806" i="5"/>
  <c r="P806" i="5" s="1"/>
  <c r="Q806" i="5" s="1"/>
  <c r="K806" i="5"/>
  <c r="L806" i="5" s="1"/>
  <c r="M806" i="5" s="1"/>
  <c r="G806" i="5"/>
  <c r="H806" i="5" s="1"/>
  <c r="I806" i="5" s="1"/>
  <c r="U805" i="5"/>
  <c r="T805" i="5"/>
  <c r="S805" i="5"/>
  <c r="R805" i="5"/>
  <c r="V805" i="5" s="1"/>
  <c r="W805" i="5" s="1"/>
  <c r="X805" i="5" s="1"/>
  <c r="Y805" i="5" s="1"/>
  <c r="Z805" i="5" s="1"/>
  <c r="O805" i="5"/>
  <c r="P805" i="5" s="1"/>
  <c r="Q805" i="5" s="1"/>
  <c r="K805" i="5"/>
  <c r="L805" i="5" s="1"/>
  <c r="M805" i="5" s="1"/>
  <c r="G805" i="5"/>
  <c r="H805" i="5" s="1"/>
  <c r="I805" i="5" s="1"/>
  <c r="U804" i="5"/>
  <c r="T804" i="5"/>
  <c r="S804" i="5"/>
  <c r="R804" i="5"/>
  <c r="V804" i="5" s="1"/>
  <c r="W804" i="5" s="1"/>
  <c r="X804" i="5" s="1"/>
  <c r="Y804" i="5" s="1"/>
  <c r="Z804" i="5" s="1"/>
  <c r="O804" i="5"/>
  <c r="P804" i="5" s="1"/>
  <c r="Q804" i="5" s="1"/>
  <c r="K804" i="5"/>
  <c r="L804" i="5" s="1"/>
  <c r="M804" i="5" s="1"/>
  <c r="G804" i="5"/>
  <c r="H804" i="5" s="1"/>
  <c r="I804" i="5" s="1"/>
  <c r="U803" i="5"/>
  <c r="T803" i="5"/>
  <c r="S803" i="5"/>
  <c r="R803" i="5"/>
  <c r="V803" i="5" s="1"/>
  <c r="W803" i="5" s="1"/>
  <c r="X803" i="5" s="1"/>
  <c r="Y803" i="5" s="1"/>
  <c r="Z803" i="5" s="1"/>
  <c r="O803" i="5"/>
  <c r="P803" i="5" s="1"/>
  <c r="Q803" i="5" s="1"/>
  <c r="K803" i="5"/>
  <c r="L803" i="5" s="1"/>
  <c r="M803" i="5" s="1"/>
  <c r="G803" i="5"/>
  <c r="H803" i="5" s="1"/>
  <c r="I803" i="5" s="1"/>
  <c r="U802" i="5"/>
  <c r="T802" i="5"/>
  <c r="S802" i="5"/>
  <c r="R802" i="5"/>
  <c r="V802" i="5" s="1"/>
  <c r="W802" i="5" s="1"/>
  <c r="X802" i="5" s="1"/>
  <c r="Y802" i="5" s="1"/>
  <c r="Z802" i="5" s="1"/>
  <c r="O802" i="5"/>
  <c r="P802" i="5" s="1"/>
  <c r="Q802" i="5" s="1"/>
  <c r="K802" i="5"/>
  <c r="L802" i="5" s="1"/>
  <c r="M802" i="5" s="1"/>
  <c r="G802" i="5"/>
  <c r="H802" i="5" s="1"/>
  <c r="I802" i="5" s="1"/>
  <c r="U801" i="5"/>
  <c r="T801" i="5"/>
  <c r="S801" i="5"/>
  <c r="R801" i="5"/>
  <c r="V801" i="5" s="1"/>
  <c r="W801" i="5" s="1"/>
  <c r="X801" i="5" s="1"/>
  <c r="Y801" i="5" s="1"/>
  <c r="Z801" i="5" s="1"/>
  <c r="O801" i="5"/>
  <c r="P801" i="5" s="1"/>
  <c r="Q801" i="5" s="1"/>
  <c r="K801" i="5"/>
  <c r="L801" i="5" s="1"/>
  <c r="M801" i="5" s="1"/>
  <c r="G801" i="5"/>
  <c r="H801" i="5" s="1"/>
  <c r="I801" i="5" s="1"/>
  <c r="U800" i="5"/>
  <c r="T800" i="5"/>
  <c r="S800" i="5"/>
  <c r="R800" i="5"/>
  <c r="V800" i="5" s="1"/>
  <c r="W800" i="5" s="1"/>
  <c r="X800" i="5" s="1"/>
  <c r="Y800" i="5" s="1"/>
  <c r="Z800" i="5" s="1"/>
  <c r="O800" i="5"/>
  <c r="P800" i="5" s="1"/>
  <c r="Q800" i="5" s="1"/>
  <c r="K800" i="5"/>
  <c r="L800" i="5" s="1"/>
  <c r="M800" i="5" s="1"/>
  <c r="G800" i="5"/>
  <c r="H800" i="5" s="1"/>
  <c r="I800" i="5" s="1"/>
  <c r="U799" i="5"/>
  <c r="T799" i="5"/>
  <c r="S799" i="5"/>
  <c r="R799" i="5"/>
  <c r="V799" i="5" s="1"/>
  <c r="W799" i="5" s="1"/>
  <c r="X799" i="5" s="1"/>
  <c r="Y799" i="5" s="1"/>
  <c r="Z799" i="5" s="1"/>
  <c r="O799" i="5"/>
  <c r="P799" i="5" s="1"/>
  <c r="Q799" i="5" s="1"/>
  <c r="K799" i="5"/>
  <c r="L799" i="5" s="1"/>
  <c r="M799" i="5" s="1"/>
  <c r="G799" i="5"/>
  <c r="H799" i="5" s="1"/>
  <c r="I799" i="5" s="1"/>
  <c r="U798" i="5"/>
  <c r="T798" i="5"/>
  <c r="S798" i="5"/>
  <c r="R798" i="5"/>
  <c r="V798" i="5" s="1"/>
  <c r="W798" i="5" s="1"/>
  <c r="X798" i="5" s="1"/>
  <c r="Y798" i="5" s="1"/>
  <c r="Z798" i="5" s="1"/>
  <c r="O798" i="5"/>
  <c r="P798" i="5" s="1"/>
  <c r="Q798" i="5" s="1"/>
  <c r="K798" i="5"/>
  <c r="L798" i="5" s="1"/>
  <c r="M798" i="5" s="1"/>
  <c r="G798" i="5"/>
  <c r="H798" i="5" s="1"/>
  <c r="I798" i="5" s="1"/>
  <c r="U797" i="5"/>
  <c r="T797" i="5"/>
  <c r="S797" i="5"/>
  <c r="R797" i="5"/>
  <c r="V797" i="5" s="1"/>
  <c r="W797" i="5" s="1"/>
  <c r="X797" i="5" s="1"/>
  <c r="Y797" i="5" s="1"/>
  <c r="Z797" i="5" s="1"/>
  <c r="O797" i="5"/>
  <c r="P797" i="5" s="1"/>
  <c r="Q797" i="5" s="1"/>
  <c r="K797" i="5"/>
  <c r="L797" i="5" s="1"/>
  <c r="M797" i="5" s="1"/>
  <c r="G797" i="5"/>
  <c r="H797" i="5" s="1"/>
  <c r="I797" i="5" s="1"/>
  <c r="U796" i="5"/>
  <c r="T796" i="5"/>
  <c r="S796" i="5"/>
  <c r="R796" i="5"/>
  <c r="V796" i="5" s="1"/>
  <c r="W796" i="5" s="1"/>
  <c r="X796" i="5" s="1"/>
  <c r="Y796" i="5" s="1"/>
  <c r="Z796" i="5" s="1"/>
  <c r="O796" i="5"/>
  <c r="P796" i="5" s="1"/>
  <c r="Q796" i="5" s="1"/>
  <c r="K796" i="5"/>
  <c r="L796" i="5" s="1"/>
  <c r="M796" i="5" s="1"/>
  <c r="G796" i="5"/>
  <c r="H796" i="5" s="1"/>
  <c r="I796" i="5" s="1"/>
  <c r="U795" i="5"/>
  <c r="T795" i="5"/>
  <c r="S795" i="5"/>
  <c r="R795" i="5"/>
  <c r="V795" i="5" s="1"/>
  <c r="W795" i="5" s="1"/>
  <c r="X795" i="5" s="1"/>
  <c r="Y795" i="5" s="1"/>
  <c r="Z795" i="5" s="1"/>
  <c r="O795" i="5"/>
  <c r="P795" i="5" s="1"/>
  <c r="Q795" i="5" s="1"/>
  <c r="K795" i="5"/>
  <c r="L795" i="5" s="1"/>
  <c r="M795" i="5" s="1"/>
  <c r="G795" i="5"/>
  <c r="H795" i="5" s="1"/>
  <c r="I795" i="5" s="1"/>
  <c r="U794" i="5"/>
  <c r="T794" i="5"/>
  <c r="S794" i="5"/>
  <c r="R794" i="5"/>
  <c r="V794" i="5" s="1"/>
  <c r="W794" i="5" s="1"/>
  <c r="X794" i="5" s="1"/>
  <c r="Y794" i="5" s="1"/>
  <c r="Z794" i="5" s="1"/>
  <c r="O794" i="5"/>
  <c r="P794" i="5" s="1"/>
  <c r="Q794" i="5" s="1"/>
  <c r="K794" i="5"/>
  <c r="L794" i="5" s="1"/>
  <c r="M794" i="5" s="1"/>
  <c r="G794" i="5"/>
  <c r="H794" i="5" s="1"/>
  <c r="I794" i="5" s="1"/>
  <c r="U793" i="5"/>
  <c r="T793" i="5"/>
  <c r="S793" i="5"/>
  <c r="R793" i="5"/>
  <c r="V793" i="5" s="1"/>
  <c r="W793" i="5" s="1"/>
  <c r="X793" i="5" s="1"/>
  <c r="Y793" i="5" s="1"/>
  <c r="Z793" i="5" s="1"/>
  <c r="O793" i="5"/>
  <c r="P793" i="5" s="1"/>
  <c r="Q793" i="5" s="1"/>
  <c r="K793" i="5"/>
  <c r="L793" i="5" s="1"/>
  <c r="M793" i="5" s="1"/>
  <c r="G793" i="5"/>
  <c r="H793" i="5" s="1"/>
  <c r="I793" i="5" s="1"/>
  <c r="U792" i="5"/>
  <c r="T792" i="5"/>
  <c r="S792" i="5"/>
  <c r="R792" i="5"/>
  <c r="V792" i="5" s="1"/>
  <c r="W792" i="5" s="1"/>
  <c r="X792" i="5" s="1"/>
  <c r="Y792" i="5" s="1"/>
  <c r="Z792" i="5" s="1"/>
  <c r="O792" i="5"/>
  <c r="P792" i="5" s="1"/>
  <c r="Q792" i="5" s="1"/>
  <c r="K792" i="5"/>
  <c r="L792" i="5" s="1"/>
  <c r="M792" i="5" s="1"/>
  <c r="G792" i="5"/>
  <c r="H792" i="5" s="1"/>
  <c r="I792" i="5" s="1"/>
  <c r="U791" i="5"/>
  <c r="T791" i="5"/>
  <c r="S791" i="5"/>
  <c r="R791" i="5"/>
  <c r="V791" i="5" s="1"/>
  <c r="W791" i="5" s="1"/>
  <c r="X791" i="5" s="1"/>
  <c r="Y791" i="5" s="1"/>
  <c r="Z791" i="5" s="1"/>
  <c r="O791" i="5"/>
  <c r="P791" i="5" s="1"/>
  <c r="Q791" i="5" s="1"/>
  <c r="K791" i="5"/>
  <c r="L791" i="5" s="1"/>
  <c r="M791" i="5" s="1"/>
  <c r="G791" i="5"/>
  <c r="H791" i="5" s="1"/>
  <c r="I791" i="5" s="1"/>
  <c r="U790" i="5"/>
  <c r="T790" i="5"/>
  <c r="S790" i="5"/>
  <c r="R790" i="5"/>
  <c r="V790" i="5" s="1"/>
  <c r="W790" i="5" s="1"/>
  <c r="X790" i="5" s="1"/>
  <c r="Y790" i="5" s="1"/>
  <c r="Z790" i="5" s="1"/>
  <c r="O790" i="5"/>
  <c r="P790" i="5" s="1"/>
  <c r="Q790" i="5" s="1"/>
  <c r="K790" i="5"/>
  <c r="L790" i="5" s="1"/>
  <c r="M790" i="5" s="1"/>
  <c r="G790" i="5"/>
  <c r="H790" i="5" s="1"/>
  <c r="I790" i="5" s="1"/>
  <c r="U789" i="5"/>
  <c r="T789" i="5"/>
  <c r="S789" i="5"/>
  <c r="R789" i="5"/>
  <c r="V789" i="5" s="1"/>
  <c r="W789" i="5" s="1"/>
  <c r="X789" i="5" s="1"/>
  <c r="Y789" i="5" s="1"/>
  <c r="Z789" i="5" s="1"/>
  <c r="O789" i="5"/>
  <c r="P789" i="5" s="1"/>
  <c r="Q789" i="5" s="1"/>
  <c r="K789" i="5"/>
  <c r="L789" i="5" s="1"/>
  <c r="M789" i="5" s="1"/>
  <c r="G789" i="5"/>
  <c r="H789" i="5" s="1"/>
  <c r="I789" i="5" s="1"/>
  <c r="U788" i="5"/>
  <c r="T788" i="5"/>
  <c r="S788" i="5"/>
  <c r="R788" i="5"/>
  <c r="V788" i="5" s="1"/>
  <c r="W788" i="5" s="1"/>
  <c r="X788" i="5" s="1"/>
  <c r="Y788" i="5" s="1"/>
  <c r="Z788" i="5" s="1"/>
  <c r="O788" i="5"/>
  <c r="P788" i="5" s="1"/>
  <c r="Q788" i="5" s="1"/>
  <c r="K788" i="5"/>
  <c r="L788" i="5" s="1"/>
  <c r="M788" i="5" s="1"/>
  <c r="G788" i="5"/>
  <c r="H788" i="5" s="1"/>
  <c r="I788" i="5" s="1"/>
  <c r="U787" i="5"/>
  <c r="T787" i="5"/>
  <c r="S787" i="5"/>
  <c r="R787" i="5"/>
  <c r="V787" i="5" s="1"/>
  <c r="W787" i="5" s="1"/>
  <c r="X787" i="5" s="1"/>
  <c r="Y787" i="5" s="1"/>
  <c r="Z787" i="5" s="1"/>
  <c r="O787" i="5"/>
  <c r="P787" i="5" s="1"/>
  <c r="Q787" i="5" s="1"/>
  <c r="K787" i="5"/>
  <c r="L787" i="5" s="1"/>
  <c r="M787" i="5" s="1"/>
  <c r="G787" i="5"/>
  <c r="H787" i="5" s="1"/>
  <c r="I787" i="5" s="1"/>
  <c r="U786" i="5"/>
  <c r="T786" i="5"/>
  <c r="S786" i="5"/>
  <c r="R786" i="5"/>
  <c r="V786" i="5" s="1"/>
  <c r="W786" i="5" s="1"/>
  <c r="X786" i="5" s="1"/>
  <c r="Y786" i="5" s="1"/>
  <c r="Z786" i="5" s="1"/>
  <c r="O786" i="5"/>
  <c r="P786" i="5" s="1"/>
  <c r="Q786" i="5" s="1"/>
  <c r="K786" i="5"/>
  <c r="L786" i="5" s="1"/>
  <c r="M786" i="5" s="1"/>
  <c r="G786" i="5"/>
  <c r="H786" i="5" s="1"/>
  <c r="I786" i="5" s="1"/>
  <c r="U785" i="5"/>
  <c r="T785" i="5"/>
  <c r="S785" i="5"/>
  <c r="R785" i="5"/>
  <c r="V785" i="5" s="1"/>
  <c r="W785" i="5" s="1"/>
  <c r="X785" i="5" s="1"/>
  <c r="Y785" i="5" s="1"/>
  <c r="Z785" i="5" s="1"/>
  <c r="O785" i="5"/>
  <c r="P785" i="5" s="1"/>
  <c r="Q785" i="5" s="1"/>
  <c r="K785" i="5"/>
  <c r="L785" i="5" s="1"/>
  <c r="M785" i="5" s="1"/>
  <c r="G785" i="5"/>
  <c r="H785" i="5" s="1"/>
  <c r="I785" i="5" s="1"/>
  <c r="U784" i="5"/>
  <c r="T784" i="5"/>
  <c r="S784" i="5"/>
  <c r="R784" i="5"/>
  <c r="V784" i="5" s="1"/>
  <c r="W784" i="5" s="1"/>
  <c r="X784" i="5" s="1"/>
  <c r="Y784" i="5" s="1"/>
  <c r="Z784" i="5" s="1"/>
  <c r="O784" i="5"/>
  <c r="P784" i="5" s="1"/>
  <c r="Q784" i="5" s="1"/>
  <c r="K784" i="5"/>
  <c r="L784" i="5" s="1"/>
  <c r="M784" i="5" s="1"/>
  <c r="G784" i="5"/>
  <c r="H784" i="5" s="1"/>
  <c r="I784" i="5" s="1"/>
  <c r="U783" i="5"/>
  <c r="T783" i="5"/>
  <c r="S783" i="5"/>
  <c r="R783" i="5"/>
  <c r="V783" i="5" s="1"/>
  <c r="W783" i="5" s="1"/>
  <c r="X783" i="5" s="1"/>
  <c r="Y783" i="5" s="1"/>
  <c r="Z783" i="5" s="1"/>
  <c r="O783" i="5"/>
  <c r="P783" i="5" s="1"/>
  <c r="Q783" i="5" s="1"/>
  <c r="K783" i="5"/>
  <c r="L783" i="5" s="1"/>
  <c r="M783" i="5" s="1"/>
  <c r="G783" i="5"/>
  <c r="H783" i="5" s="1"/>
  <c r="I783" i="5" s="1"/>
  <c r="U782" i="5"/>
  <c r="T782" i="5"/>
  <c r="S782" i="5"/>
  <c r="R782" i="5"/>
  <c r="V782" i="5" s="1"/>
  <c r="W782" i="5" s="1"/>
  <c r="X782" i="5" s="1"/>
  <c r="Y782" i="5" s="1"/>
  <c r="Z782" i="5" s="1"/>
  <c r="O782" i="5"/>
  <c r="P782" i="5" s="1"/>
  <c r="Q782" i="5" s="1"/>
  <c r="K782" i="5"/>
  <c r="L782" i="5" s="1"/>
  <c r="M782" i="5" s="1"/>
  <c r="G782" i="5"/>
  <c r="H782" i="5" s="1"/>
  <c r="I782" i="5" s="1"/>
  <c r="U781" i="5"/>
  <c r="T781" i="5"/>
  <c r="S781" i="5"/>
  <c r="R781" i="5"/>
  <c r="V781" i="5" s="1"/>
  <c r="W781" i="5" s="1"/>
  <c r="X781" i="5" s="1"/>
  <c r="Y781" i="5" s="1"/>
  <c r="Z781" i="5" s="1"/>
  <c r="O781" i="5"/>
  <c r="P781" i="5" s="1"/>
  <c r="Q781" i="5" s="1"/>
  <c r="K781" i="5"/>
  <c r="L781" i="5" s="1"/>
  <c r="M781" i="5" s="1"/>
  <c r="G781" i="5"/>
  <c r="H781" i="5" s="1"/>
  <c r="I781" i="5" s="1"/>
  <c r="U780" i="5"/>
  <c r="T780" i="5"/>
  <c r="S780" i="5"/>
  <c r="R780" i="5"/>
  <c r="V780" i="5" s="1"/>
  <c r="W780" i="5" s="1"/>
  <c r="X780" i="5" s="1"/>
  <c r="Y780" i="5" s="1"/>
  <c r="Z780" i="5" s="1"/>
  <c r="O780" i="5"/>
  <c r="P780" i="5" s="1"/>
  <c r="Q780" i="5" s="1"/>
  <c r="K780" i="5"/>
  <c r="L780" i="5" s="1"/>
  <c r="M780" i="5" s="1"/>
  <c r="G780" i="5"/>
  <c r="H780" i="5" s="1"/>
  <c r="I780" i="5" s="1"/>
  <c r="U779" i="5"/>
  <c r="T779" i="5"/>
  <c r="S779" i="5"/>
  <c r="R779" i="5"/>
  <c r="V779" i="5" s="1"/>
  <c r="W779" i="5" s="1"/>
  <c r="X779" i="5" s="1"/>
  <c r="Y779" i="5" s="1"/>
  <c r="Z779" i="5" s="1"/>
  <c r="O779" i="5"/>
  <c r="P779" i="5" s="1"/>
  <c r="Q779" i="5" s="1"/>
  <c r="K779" i="5"/>
  <c r="L779" i="5" s="1"/>
  <c r="M779" i="5" s="1"/>
  <c r="G779" i="5"/>
  <c r="H779" i="5" s="1"/>
  <c r="I779" i="5" s="1"/>
  <c r="U778" i="5"/>
  <c r="T778" i="5"/>
  <c r="S778" i="5"/>
  <c r="R778" i="5"/>
  <c r="V778" i="5" s="1"/>
  <c r="W778" i="5" s="1"/>
  <c r="X778" i="5" s="1"/>
  <c r="Y778" i="5" s="1"/>
  <c r="Z778" i="5" s="1"/>
  <c r="O778" i="5"/>
  <c r="P778" i="5" s="1"/>
  <c r="Q778" i="5" s="1"/>
  <c r="K778" i="5"/>
  <c r="L778" i="5" s="1"/>
  <c r="M778" i="5" s="1"/>
  <c r="G778" i="5"/>
  <c r="H778" i="5" s="1"/>
  <c r="I778" i="5" s="1"/>
  <c r="U777" i="5"/>
  <c r="T777" i="5"/>
  <c r="S777" i="5"/>
  <c r="R777" i="5"/>
  <c r="V777" i="5" s="1"/>
  <c r="W777" i="5" s="1"/>
  <c r="X777" i="5" s="1"/>
  <c r="Y777" i="5" s="1"/>
  <c r="Z777" i="5" s="1"/>
  <c r="O777" i="5"/>
  <c r="P777" i="5" s="1"/>
  <c r="Q777" i="5" s="1"/>
  <c r="K777" i="5"/>
  <c r="L777" i="5" s="1"/>
  <c r="M777" i="5" s="1"/>
  <c r="G777" i="5"/>
  <c r="H777" i="5" s="1"/>
  <c r="I777" i="5" s="1"/>
  <c r="U776" i="5"/>
  <c r="T776" i="5"/>
  <c r="S776" i="5"/>
  <c r="R776" i="5"/>
  <c r="V776" i="5" s="1"/>
  <c r="W776" i="5" s="1"/>
  <c r="X776" i="5" s="1"/>
  <c r="Y776" i="5" s="1"/>
  <c r="Z776" i="5" s="1"/>
  <c r="O776" i="5"/>
  <c r="P776" i="5" s="1"/>
  <c r="Q776" i="5" s="1"/>
  <c r="K776" i="5"/>
  <c r="L776" i="5" s="1"/>
  <c r="M776" i="5" s="1"/>
  <c r="G776" i="5"/>
  <c r="H776" i="5" s="1"/>
  <c r="I776" i="5" s="1"/>
  <c r="U775" i="5"/>
  <c r="T775" i="5"/>
  <c r="S775" i="5"/>
  <c r="R775" i="5"/>
  <c r="V775" i="5" s="1"/>
  <c r="W775" i="5" s="1"/>
  <c r="X775" i="5" s="1"/>
  <c r="Y775" i="5" s="1"/>
  <c r="Z775" i="5" s="1"/>
  <c r="O775" i="5"/>
  <c r="P775" i="5" s="1"/>
  <c r="Q775" i="5" s="1"/>
  <c r="K775" i="5"/>
  <c r="L775" i="5" s="1"/>
  <c r="M775" i="5" s="1"/>
  <c r="G775" i="5"/>
  <c r="H775" i="5" s="1"/>
  <c r="I775" i="5" s="1"/>
  <c r="U774" i="5"/>
  <c r="T774" i="5"/>
  <c r="S774" i="5"/>
  <c r="R774" i="5"/>
  <c r="V774" i="5" s="1"/>
  <c r="W774" i="5" s="1"/>
  <c r="X774" i="5" s="1"/>
  <c r="Y774" i="5" s="1"/>
  <c r="Z774" i="5" s="1"/>
  <c r="O774" i="5"/>
  <c r="P774" i="5" s="1"/>
  <c r="Q774" i="5" s="1"/>
  <c r="K774" i="5"/>
  <c r="L774" i="5" s="1"/>
  <c r="M774" i="5" s="1"/>
  <c r="G774" i="5"/>
  <c r="H774" i="5" s="1"/>
  <c r="I774" i="5" s="1"/>
  <c r="U773" i="5"/>
  <c r="T773" i="5"/>
  <c r="S773" i="5"/>
  <c r="R773" i="5"/>
  <c r="V773" i="5" s="1"/>
  <c r="W773" i="5" s="1"/>
  <c r="X773" i="5" s="1"/>
  <c r="Y773" i="5" s="1"/>
  <c r="Z773" i="5" s="1"/>
  <c r="O773" i="5"/>
  <c r="P773" i="5" s="1"/>
  <c r="Q773" i="5" s="1"/>
  <c r="K773" i="5"/>
  <c r="L773" i="5" s="1"/>
  <c r="M773" i="5" s="1"/>
  <c r="G773" i="5"/>
  <c r="H773" i="5" s="1"/>
  <c r="I773" i="5" s="1"/>
  <c r="U772" i="5"/>
  <c r="T772" i="5"/>
  <c r="S772" i="5"/>
  <c r="R772" i="5"/>
  <c r="V772" i="5" s="1"/>
  <c r="W772" i="5" s="1"/>
  <c r="X772" i="5" s="1"/>
  <c r="Y772" i="5" s="1"/>
  <c r="Z772" i="5" s="1"/>
  <c r="O772" i="5"/>
  <c r="P772" i="5" s="1"/>
  <c r="Q772" i="5" s="1"/>
  <c r="K772" i="5"/>
  <c r="L772" i="5" s="1"/>
  <c r="M772" i="5" s="1"/>
  <c r="G772" i="5"/>
  <c r="H772" i="5" s="1"/>
  <c r="I772" i="5" s="1"/>
  <c r="U771" i="5"/>
  <c r="T771" i="5"/>
  <c r="S771" i="5"/>
  <c r="R771" i="5"/>
  <c r="V771" i="5" s="1"/>
  <c r="W771" i="5" s="1"/>
  <c r="X771" i="5" s="1"/>
  <c r="Y771" i="5" s="1"/>
  <c r="Z771" i="5" s="1"/>
  <c r="O771" i="5"/>
  <c r="P771" i="5" s="1"/>
  <c r="Q771" i="5" s="1"/>
  <c r="K771" i="5"/>
  <c r="L771" i="5" s="1"/>
  <c r="M771" i="5" s="1"/>
  <c r="G771" i="5"/>
  <c r="H771" i="5" s="1"/>
  <c r="I771" i="5" s="1"/>
  <c r="U770" i="5"/>
  <c r="T770" i="5"/>
  <c r="S770" i="5"/>
  <c r="R770" i="5"/>
  <c r="V770" i="5" s="1"/>
  <c r="W770" i="5" s="1"/>
  <c r="X770" i="5" s="1"/>
  <c r="Y770" i="5" s="1"/>
  <c r="Z770" i="5" s="1"/>
  <c r="O770" i="5"/>
  <c r="P770" i="5" s="1"/>
  <c r="Q770" i="5" s="1"/>
  <c r="K770" i="5"/>
  <c r="L770" i="5" s="1"/>
  <c r="M770" i="5" s="1"/>
  <c r="G770" i="5"/>
  <c r="H770" i="5" s="1"/>
  <c r="I770" i="5" s="1"/>
  <c r="O769" i="5"/>
  <c r="P769" i="5" s="1"/>
  <c r="Q769" i="5" s="1"/>
  <c r="O768" i="5"/>
  <c r="P768" i="5" s="1"/>
  <c r="Q768" i="5" s="1"/>
  <c r="U767" i="5"/>
  <c r="T767" i="5"/>
  <c r="S767" i="5"/>
  <c r="R767" i="5"/>
  <c r="V767" i="5" s="1"/>
  <c r="W767" i="5" s="1"/>
  <c r="X767" i="5" s="1"/>
  <c r="Y767" i="5" s="1"/>
  <c r="Z767" i="5" s="1"/>
  <c r="O767" i="5"/>
  <c r="P767" i="5" s="1"/>
  <c r="Q767" i="5" s="1"/>
  <c r="K767" i="5"/>
  <c r="L767" i="5" s="1"/>
  <c r="M767" i="5" s="1"/>
  <c r="G767" i="5"/>
  <c r="H767" i="5" s="1"/>
  <c r="I767" i="5" s="1"/>
  <c r="U766" i="5"/>
  <c r="T766" i="5"/>
  <c r="S766" i="5"/>
  <c r="R766" i="5"/>
  <c r="V766" i="5" s="1"/>
  <c r="W766" i="5" s="1"/>
  <c r="X766" i="5" s="1"/>
  <c r="Y766" i="5" s="1"/>
  <c r="Z766" i="5" s="1"/>
  <c r="O766" i="5"/>
  <c r="P766" i="5" s="1"/>
  <c r="Q766" i="5" s="1"/>
  <c r="K766" i="5"/>
  <c r="L766" i="5" s="1"/>
  <c r="M766" i="5" s="1"/>
  <c r="G766" i="5"/>
  <c r="H766" i="5" s="1"/>
  <c r="I766" i="5" s="1"/>
  <c r="U765" i="5"/>
  <c r="T765" i="5"/>
  <c r="S765" i="5"/>
  <c r="R765" i="5"/>
  <c r="V765" i="5" s="1"/>
  <c r="W765" i="5" s="1"/>
  <c r="X765" i="5" s="1"/>
  <c r="Y765" i="5" s="1"/>
  <c r="Z765" i="5" s="1"/>
  <c r="O765" i="5"/>
  <c r="P765" i="5" s="1"/>
  <c r="Q765" i="5" s="1"/>
  <c r="K765" i="5"/>
  <c r="L765" i="5" s="1"/>
  <c r="M765" i="5" s="1"/>
  <c r="G765" i="5"/>
  <c r="H765" i="5" s="1"/>
  <c r="I765" i="5" s="1"/>
  <c r="U764" i="5"/>
  <c r="T764" i="5"/>
  <c r="S764" i="5"/>
  <c r="R764" i="5"/>
  <c r="V764" i="5" s="1"/>
  <c r="W764" i="5" s="1"/>
  <c r="X764" i="5" s="1"/>
  <c r="Y764" i="5" s="1"/>
  <c r="Z764" i="5" s="1"/>
  <c r="O764" i="5"/>
  <c r="P764" i="5" s="1"/>
  <c r="Q764" i="5" s="1"/>
  <c r="K764" i="5"/>
  <c r="L764" i="5" s="1"/>
  <c r="M764" i="5" s="1"/>
  <c r="G764" i="5"/>
  <c r="H764" i="5" s="1"/>
  <c r="I764" i="5" s="1"/>
  <c r="U763" i="5"/>
  <c r="T763" i="5"/>
  <c r="S763" i="5"/>
  <c r="R763" i="5"/>
  <c r="V763" i="5" s="1"/>
  <c r="W763" i="5" s="1"/>
  <c r="X763" i="5" s="1"/>
  <c r="Y763" i="5" s="1"/>
  <c r="Z763" i="5" s="1"/>
  <c r="O763" i="5"/>
  <c r="P763" i="5" s="1"/>
  <c r="Q763" i="5" s="1"/>
  <c r="K763" i="5"/>
  <c r="L763" i="5" s="1"/>
  <c r="M763" i="5" s="1"/>
  <c r="G763" i="5"/>
  <c r="H763" i="5" s="1"/>
  <c r="I763" i="5" s="1"/>
  <c r="U762" i="5"/>
  <c r="T762" i="5"/>
  <c r="S762" i="5"/>
  <c r="R762" i="5"/>
  <c r="V762" i="5" s="1"/>
  <c r="W762" i="5" s="1"/>
  <c r="X762" i="5" s="1"/>
  <c r="Y762" i="5" s="1"/>
  <c r="Z762" i="5" s="1"/>
  <c r="O762" i="5"/>
  <c r="P762" i="5" s="1"/>
  <c r="Q762" i="5" s="1"/>
  <c r="K762" i="5"/>
  <c r="L762" i="5" s="1"/>
  <c r="M762" i="5" s="1"/>
  <c r="G762" i="5"/>
  <c r="H762" i="5" s="1"/>
  <c r="I762" i="5" s="1"/>
  <c r="U761" i="5"/>
  <c r="T761" i="5"/>
  <c r="S761" i="5"/>
  <c r="R761" i="5"/>
  <c r="V761" i="5" s="1"/>
  <c r="W761" i="5" s="1"/>
  <c r="X761" i="5" s="1"/>
  <c r="Y761" i="5" s="1"/>
  <c r="Z761" i="5" s="1"/>
  <c r="O761" i="5"/>
  <c r="P761" i="5" s="1"/>
  <c r="Q761" i="5" s="1"/>
  <c r="K761" i="5"/>
  <c r="L761" i="5" s="1"/>
  <c r="M761" i="5" s="1"/>
  <c r="G761" i="5"/>
  <c r="H761" i="5" s="1"/>
  <c r="I761" i="5" s="1"/>
  <c r="U760" i="5"/>
  <c r="T760" i="5"/>
  <c r="S760" i="5"/>
  <c r="R760" i="5"/>
  <c r="V760" i="5" s="1"/>
  <c r="W760" i="5" s="1"/>
  <c r="X760" i="5" s="1"/>
  <c r="Y760" i="5" s="1"/>
  <c r="Z760" i="5" s="1"/>
  <c r="O760" i="5"/>
  <c r="P760" i="5" s="1"/>
  <c r="Q760" i="5" s="1"/>
  <c r="K760" i="5"/>
  <c r="L760" i="5" s="1"/>
  <c r="M760" i="5" s="1"/>
  <c r="G760" i="5"/>
  <c r="H760" i="5" s="1"/>
  <c r="I760" i="5" s="1"/>
  <c r="U759" i="5"/>
  <c r="T759" i="5"/>
  <c r="S759" i="5"/>
  <c r="R759" i="5"/>
  <c r="V759" i="5" s="1"/>
  <c r="W759" i="5" s="1"/>
  <c r="X759" i="5" s="1"/>
  <c r="Y759" i="5" s="1"/>
  <c r="Z759" i="5" s="1"/>
  <c r="O759" i="5"/>
  <c r="P759" i="5" s="1"/>
  <c r="Q759" i="5" s="1"/>
  <c r="K759" i="5"/>
  <c r="L759" i="5" s="1"/>
  <c r="M759" i="5" s="1"/>
  <c r="G759" i="5"/>
  <c r="H759" i="5" s="1"/>
  <c r="I759" i="5" s="1"/>
  <c r="U758" i="5"/>
  <c r="T758" i="5"/>
  <c r="S758" i="5"/>
  <c r="R758" i="5"/>
  <c r="V758" i="5" s="1"/>
  <c r="W758" i="5" s="1"/>
  <c r="X758" i="5" s="1"/>
  <c r="Y758" i="5" s="1"/>
  <c r="Z758" i="5" s="1"/>
  <c r="O758" i="5"/>
  <c r="P758" i="5" s="1"/>
  <c r="Q758" i="5" s="1"/>
  <c r="K758" i="5"/>
  <c r="L758" i="5" s="1"/>
  <c r="M758" i="5" s="1"/>
  <c r="G758" i="5"/>
  <c r="H758" i="5" s="1"/>
  <c r="I758" i="5" s="1"/>
  <c r="U757" i="5"/>
  <c r="T757" i="5"/>
  <c r="S757" i="5"/>
  <c r="R757" i="5"/>
  <c r="V757" i="5" s="1"/>
  <c r="W757" i="5" s="1"/>
  <c r="X757" i="5" s="1"/>
  <c r="Y757" i="5" s="1"/>
  <c r="Z757" i="5" s="1"/>
  <c r="O757" i="5"/>
  <c r="P757" i="5" s="1"/>
  <c r="Q757" i="5" s="1"/>
  <c r="K757" i="5"/>
  <c r="L757" i="5" s="1"/>
  <c r="M757" i="5" s="1"/>
  <c r="G757" i="5"/>
  <c r="H757" i="5" s="1"/>
  <c r="I757" i="5" s="1"/>
  <c r="U756" i="5"/>
  <c r="T756" i="5"/>
  <c r="S756" i="5"/>
  <c r="R756" i="5"/>
  <c r="V756" i="5" s="1"/>
  <c r="W756" i="5" s="1"/>
  <c r="X756" i="5" s="1"/>
  <c r="Y756" i="5" s="1"/>
  <c r="Z756" i="5" s="1"/>
  <c r="O756" i="5"/>
  <c r="P756" i="5" s="1"/>
  <c r="Q756" i="5" s="1"/>
  <c r="K756" i="5"/>
  <c r="L756" i="5" s="1"/>
  <c r="M756" i="5" s="1"/>
  <c r="G756" i="5"/>
  <c r="H756" i="5" s="1"/>
  <c r="I756" i="5" s="1"/>
  <c r="U755" i="5"/>
  <c r="T755" i="5"/>
  <c r="S755" i="5"/>
  <c r="R755" i="5"/>
  <c r="V755" i="5" s="1"/>
  <c r="W755" i="5" s="1"/>
  <c r="X755" i="5" s="1"/>
  <c r="Y755" i="5" s="1"/>
  <c r="Z755" i="5" s="1"/>
  <c r="O755" i="5"/>
  <c r="P755" i="5" s="1"/>
  <c r="Q755" i="5" s="1"/>
  <c r="K755" i="5"/>
  <c r="L755" i="5" s="1"/>
  <c r="M755" i="5" s="1"/>
  <c r="G755" i="5"/>
  <c r="H755" i="5" s="1"/>
  <c r="I755" i="5" s="1"/>
  <c r="U754" i="5"/>
  <c r="T754" i="5"/>
  <c r="S754" i="5"/>
  <c r="R754" i="5"/>
  <c r="V754" i="5" s="1"/>
  <c r="W754" i="5" s="1"/>
  <c r="X754" i="5" s="1"/>
  <c r="Y754" i="5" s="1"/>
  <c r="Z754" i="5" s="1"/>
  <c r="O754" i="5"/>
  <c r="P754" i="5" s="1"/>
  <c r="Q754" i="5" s="1"/>
  <c r="K754" i="5"/>
  <c r="L754" i="5" s="1"/>
  <c r="M754" i="5" s="1"/>
  <c r="G754" i="5"/>
  <c r="H754" i="5" s="1"/>
  <c r="I754" i="5" s="1"/>
  <c r="U753" i="5"/>
  <c r="T753" i="5"/>
  <c r="S753" i="5"/>
  <c r="R753" i="5"/>
  <c r="V753" i="5" s="1"/>
  <c r="W753" i="5" s="1"/>
  <c r="X753" i="5" s="1"/>
  <c r="Y753" i="5" s="1"/>
  <c r="Z753" i="5" s="1"/>
  <c r="O753" i="5"/>
  <c r="P753" i="5" s="1"/>
  <c r="Q753" i="5" s="1"/>
  <c r="K753" i="5"/>
  <c r="L753" i="5" s="1"/>
  <c r="M753" i="5" s="1"/>
  <c r="G753" i="5"/>
  <c r="H753" i="5" s="1"/>
  <c r="I753" i="5" s="1"/>
  <c r="U752" i="5"/>
  <c r="T752" i="5"/>
  <c r="S752" i="5"/>
  <c r="R752" i="5"/>
  <c r="V752" i="5" s="1"/>
  <c r="W752" i="5" s="1"/>
  <c r="X752" i="5" s="1"/>
  <c r="Y752" i="5" s="1"/>
  <c r="Z752" i="5" s="1"/>
  <c r="O752" i="5"/>
  <c r="P752" i="5" s="1"/>
  <c r="Q752" i="5" s="1"/>
  <c r="K752" i="5"/>
  <c r="L752" i="5" s="1"/>
  <c r="M752" i="5" s="1"/>
  <c r="G752" i="5"/>
  <c r="H752" i="5" s="1"/>
  <c r="I752" i="5" s="1"/>
  <c r="U751" i="5"/>
  <c r="T751" i="5"/>
  <c r="S751" i="5"/>
  <c r="R751" i="5"/>
  <c r="V751" i="5" s="1"/>
  <c r="W751" i="5" s="1"/>
  <c r="X751" i="5" s="1"/>
  <c r="Y751" i="5" s="1"/>
  <c r="Z751" i="5" s="1"/>
  <c r="O751" i="5"/>
  <c r="P751" i="5" s="1"/>
  <c r="Q751" i="5" s="1"/>
  <c r="K751" i="5"/>
  <c r="L751" i="5" s="1"/>
  <c r="M751" i="5" s="1"/>
  <c r="G751" i="5"/>
  <c r="H751" i="5" s="1"/>
  <c r="I751" i="5" s="1"/>
  <c r="U750" i="5"/>
  <c r="T750" i="5"/>
  <c r="S750" i="5"/>
  <c r="R750" i="5"/>
  <c r="V750" i="5" s="1"/>
  <c r="W750" i="5" s="1"/>
  <c r="X750" i="5" s="1"/>
  <c r="Y750" i="5" s="1"/>
  <c r="Z750" i="5" s="1"/>
  <c r="O750" i="5"/>
  <c r="P750" i="5" s="1"/>
  <c r="Q750" i="5" s="1"/>
  <c r="K750" i="5"/>
  <c r="L750" i="5" s="1"/>
  <c r="M750" i="5" s="1"/>
  <c r="G750" i="5"/>
  <c r="H750" i="5" s="1"/>
  <c r="I750" i="5" s="1"/>
  <c r="U749" i="5"/>
  <c r="T749" i="5"/>
  <c r="S749" i="5"/>
  <c r="R749" i="5"/>
  <c r="V749" i="5" s="1"/>
  <c r="W749" i="5" s="1"/>
  <c r="X749" i="5" s="1"/>
  <c r="Y749" i="5" s="1"/>
  <c r="Z749" i="5" s="1"/>
  <c r="O749" i="5"/>
  <c r="P749" i="5" s="1"/>
  <c r="Q749" i="5" s="1"/>
  <c r="K749" i="5"/>
  <c r="L749" i="5" s="1"/>
  <c r="M749" i="5" s="1"/>
  <c r="G749" i="5"/>
  <c r="H749" i="5" s="1"/>
  <c r="I749" i="5" s="1"/>
  <c r="U748" i="5"/>
  <c r="T748" i="5"/>
  <c r="S748" i="5"/>
  <c r="R748" i="5"/>
  <c r="V748" i="5" s="1"/>
  <c r="W748" i="5" s="1"/>
  <c r="X748" i="5" s="1"/>
  <c r="Y748" i="5" s="1"/>
  <c r="Z748" i="5" s="1"/>
  <c r="O748" i="5"/>
  <c r="P748" i="5" s="1"/>
  <c r="Q748" i="5" s="1"/>
  <c r="K748" i="5"/>
  <c r="L748" i="5" s="1"/>
  <c r="M748" i="5" s="1"/>
  <c r="G748" i="5"/>
  <c r="H748" i="5" s="1"/>
  <c r="I748" i="5" s="1"/>
  <c r="U747" i="5"/>
  <c r="T747" i="5"/>
  <c r="S747" i="5"/>
  <c r="R747" i="5"/>
  <c r="V747" i="5" s="1"/>
  <c r="W747" i="5" s="1"/>
  <c r="X747" i="5" s="1"/>
  <c r="Y747" i="5" s="1"/>
  <c r="Z747" i="5" s="1"/>
  <c r="O747" i="5"/>
  <c r="P747" i="5" s="1"/>
  <c r="Q747" i="5" s="1"/>
  <c r="K747" i="5"/>
  <c r="L747" i="5" s="1"/>
  <c r="M747" i="5" s="1"/>
  <c r="G747" i="5"/>
  <c r="H747" i="5" s="1"/>
  <c r="I747" i="5" s="1"/>
  <c r="U746" i="5"/>
  <c r="T746" i="5"/>
  <c r="S746" i="5"/>
  <c r="R746" i="5"/>
  <c r="V746" i="5" s="1"/>
  <c r="W746" i="5" s="1"/>
  <c r="X746" i="5" s="1"/>
  <c r="Y746" i="5" s="1"/>
  <c r="Z746" i="5" s="1"/>
  <c r="O746" i="5"/>
  <c r="P746" i="5" s="1"/>
  <c r="Q746" i="5" s="1"/>
  <c r="K746" i="5"/>
  <c r="L746" i="5" s="1"/>
  <c r="M746" i="5" s="1"/>
  <c r="G746" i="5"/>
  <c r="H746" i="5" s="1"/>
  <c r="I746" i="5" s="1"/>
  <c r="U745" i="5"/>
  <c r="T745" i="5"/>
  <c r="S745" i="5"/>
  <c r="R745" i="5"/>
  <c r="V745" i="5" s="1"/>
  <c r="W745" i="5" s="1"/>
  <c r="X745" i="5" s="1"/>
  <c r="Y745" i="5" s="1"/>
  <c r="Z745" i="5" s="1"/>
  <c r="O745" i="5"/>
  <c r="P745" i="5" s="1"/>
  <c r="Q745" i="5" s="1"/>
  <c r="K745" i="5"/>
  <c r="L745" i="5" s="1"/>
  <c r="M745" i="5" s="1"/>
  <c r="G745" i="5"/>
  <c r="H745" i="5" s="1"/>
  <c r="I745" i="5" s="1"/>
  <c r="U744" i="5"/>
  <c r="T744" i="5"/>
  <c r="S744" i="5"/>
  <c r="R744" i="5"/>
  <c r="V744" i="5" s="1"/>
  <c r="W744" i="5" s="1"/>
  <c r="X744" i="5" s="1"/>
  <c r="Y744" i="5" s="1"/>
  <c r="Z744" i="5" s="1"/>
  <c r="O744" i="5"/>
  <c r="P744" i="5" s="1"/>
  <c r="Q744" i="5" s="1"/>
  <c r="K744" i="5"/>
  <c r="L744" i="5" s="1"/>
  <c r="M744" i="5" s="1"/>
  <c r="G744" i="5"/>
  <c r="H744" i="5" s="1"/>
  <c r="I744" i="5" s="1"/>
  <c r="U743" i="5"/>
  <c r="T743" i="5"/>
  <c r="S743" i="5"/>
  <c r="R743" i="5"/>
  <c r="V743" i="5" s="1"/>
  <c r="W743" i="5" s="1"/>
  <c r="X743" i="5" s="1"/>
  <c r="Y743" i="5" s="1"/>
  <c r="Z743" i="5" s="1"/>
  <c r="O743" i="5"/>
  <c r="P743" i="5" s="1"/>
  <c r="Q743" i="5" s="1"/>
  <c r="K743" i="5"/>
  <c r="L743" i="5" s="1"/>
  <c r="M743" i="5" s="1"/>
  <c r="G743" i="5"/>
  <c r="H743" i="5" s="1"/>
  <c r="I743" i="5" s="1"/>
  <c r="U742" i="5"/>
  <c r="T742" i="5"/>
  <c r="S742" i="5"/>
  <c r="R742" i="5"/>
  <c r="V742" i="5" s="1"/>
  <c r="W742" i="5" s="1"/>
  <c r="X742" i="5" s="1"/>
  <c r="Y742" i="5" s="1"/>
  <c r="Z742" i="5" s="1"/>
  <c r="O742" i="5"/>
  <c r="P742" i="5" s="1"/>
  <c r="Q742" i="5" s="1"/>
  <c r="K742" i="5"/>
  <c r="L742" i="5" s="1"/>
  <c r="M742" i="5" s="1"/>
  <c r="G742" i="5"/>
  <c r="H742" i="5" s="1"/>
  <c r="I742" i="5" s="1"/>
  <c r="U741" i="5"/>
  <c r="T741" i="5"/>
  <c r="S741" i="5"/>
  <c r="R741" i="5"/>
  <c r="V741" i="5" s="1"/>
  <c r="W741" i="5" s="1"/>
  <c r="X741" i="5" s="1"/>
  <c r="Y741" i="5" s="1"/>
  <c r="Z741" i="5" s="1"/>
  <c r="O741" i="5"/>
  <c r="P741" i="5" s="1"/>
  <c r="Q741" i="5" s="1"/>
  <c r="K741" i="5"/>
  <c r="L741" i="5" s="1"/>
  <c r="M741" i="5" s="1"/>
  <c r="G741" i="5"/>
  <c r="H741" i="5" s="1"/>
  <c r="I741" i="5" s="1"/>
  <c r="U740" i="5"/>
  <c r="T740" i="5"/>
  <c r="S740" i="5"/>
  <c r="R740" i="5"/>
  <c r="V740" i="5" s="1"/>
  <c r="W740" i="5" s="1"/>
  <c r="X740" i="5" s="1"/>
  <c r="Y740" i="5" s="1"/>
  <c r="Z740" i="5" s="1"/>
  <c r="O740" i="5"/>
  <c r="P740" i="5" s="1"/>
  <c r="Q740" i="5" s="1"/>
  <c r="K740" i="5"/>
  <c r="L740" i="5" s="1"/>
  <c r="M740" i="5" s="1"/>
  <c r="G740" i="5"/>
  <c r="H740" i="5" s="1"/>
  <c r="I740" i="5" s="1"/>
  <c r="U739" i="5"/>
  <c r="T739" i="5"/>
  <c r="S739" i="5"/>
  <c r="R739" i="5"/>
  <c r="V739" i="5" s="1"/>
  <c r="W739" i="5" s="1"/>
  <c r="X739" i="5" s="1"/>
  <c r="Y739" i="5" s="1"/>
  <c r="Z739" i="5" s="1"/>
  <c r="O739" i="5"/>
  <c r="P739" i="5" s="1"/>
  <c r="Q739" i="5" s="1"/>
  <c r="K739" i="5"/>
  <c r="L739" i="5" s="1"/>
  <c r="M739" i="5" s="1"/>
  <c r="G739" i="5"/>
  <c r="H739" i="5" s="1"/>
  <c r="I739" i="5" s="1"/>
  <c r="U738" i="5"/>
  <c r="T738" i="5"/>
  <c r="S738" i="5"/>
  <c r="R738" i="5"/>
  <c r="V738" i="5" s="1"/>
  <c r="W738" i="5" s="1"/>
  <c r="X738" i="5" s="1"/>
  <c r="Y738" i="5" s="1"/>
  <c r="Z738" i="5" s="1"/>
  <c r="O738" i="5"/>
  <c r="P738" i="5" s="1"/>
  <c r="Q738" i="5" s="1"/>
  <c r="K738" i="5"/>
  <c r="L738" i="5" s="1"/>
  <c r="M738" i="5" s="1"/>
  <c r="G738" i="5"/>
  <c r="H738" i="5" s="1"/>
  <c r="I738" i="5" s="1"/>
  <c r="U737" i="5"/>
  <c r="T737" i="5"/>
  <c r="S737" i="5"/>
  <c r="R737" i="5"/>
  <c r="V737" i="5" s="1"/>
  <c r="W737" i="5" s="1"/>
  <c r="X737" i="5" s="1"/>
  <c r="Y737" i="5" s="1"/>
  <c r="Z737" i="5" s="1"/>
  <c r="O737" i="5"/>
  <c r="P737" i="5" s="1"/>
  <c r="Q737" i="5" s="1"/>
  <c r="K737" i="5"/>
  <c r="L737" i="5" s="1"/>
  <c r="M737" i="5" s="1"/>
  <c r="G737" i="5"/>
  <c r="H737" i="5" s="1"/>
  <c r="I737" i="5" s="1"/>
  <c r="U736" i="5"/>
  <c r="T736" i="5"/>
  <c r="S736" i="5"/>
  <c r="R736" i="5"/>
  <c r="V736" i="5" s="1"/>
  <c r="W736" i="5" s="1"/>
  <c r="X736" i="5" s="1"/>
  <c r="Y736" i="5" s="1"/>
  <c r="Z736" i="5" s="1"/>
  <c r="O736" i="5"/>
  <c r="P736" i="5" s="1"/>
  <c r="Q736" i="5" s="1"/>
  <c r="K736" i="5"/>
  <c r="L736" i="5" s="1"/>
  <c r="M736" i="5" s="1"/>
  <c r="G736" i="5"/>
  <c r="H736" i="5" s="1"/>
  <c r="I736" i="5" s="1"/>
  <c r="U735" i="5"/>
  <c r="T735" i="5"/>
  <c r="S735" i="5"/>
  <c r="R735" i="5"/>
  <c r="V735" i="5" s="1"/>
  <c r="W735" i="5" s="1"/>
  <c r="X735" i="5" s="1"/>
  <c r="Y735" i="5" s="1"/>
  <c r="Z735" i="5" s="1"/>
  <c r="O735" i="5"/>
  <c r="P735" i="5" s="1"/>
  <c r="Q735" i="5" s="1"/>
  <c r="K735" i="5"/>
  <c r="L735" i="5" s="1"/>
  <c r="M735" i="5" s="1"/>
  <c r="G735" i="5"/>
  <c r="H735" i="5" s="1"/>
  <c r="I735" i="5" s="1"/>
  <c r="U734" i="5"/>
  <c r="T734" i="5"/>
  <c r="S734" i="5"/>
  <c r="R734" i="5"/>
  <c r="V734" i="5" s="1"/>
  <c r="W734" i="5" s="1"/>
  <c r="X734" i="5" s="1"/>
  <c r="Y734" i="5" s="1"/>
  <c r="Z734" i="5" s="1"/>
  <c r="O734" i="5"/>
  <c r="P734" i="5" s="1"/>
  <c r="Q734" i="5" s="1"/>
  <c r="K734" i="5"/>
  <c r="L734" i="5" s="1"/>
  <c r="M734" i="5" s="1"/>
  <c r="G734" i="5"/>
  <c r="H734" i="5" s="1"/>
  <c r="I734" i="5" s="1"/>
  <c r="U733" i="5"/>
  <c r="T733" i="5"/>
  <c r="S733" i="5"/>
  <c r="R733" i="5"/>
  <c r="V733" i="5" s="1"/>
  <c r="W733" i="5" s="1"/>
  <c r="X733" i="5" s="1"/>
  <c r="Y733" i="5" s="1"/>
  <c r="Z733" i="5" s="1"/>
  <c r="O733" i="5"/>
  <c r="P733" i="5" s="1"/>
  <c r="Q733" i="5" s="1"/>
  <c r="K733" i="5"/>
  <c r="L733" i="5" s="1"/>
  <c r="M733" i="5" s="1"/>
  <c r="G733" i="5"/>
  <c r="H733" i="5" s="1"/>
  <c r="I733" i="5" s="1"/>
  <c r="U732" i="5"/>
  <c r="T732" i="5"/>
  <c r="S732" i="5"/>
  <c r="R732" i="5"/>
  <c r="V732" i="5" s="1"/>
  <c r="W732" i="5" s="1"/>
  <c r="X732" i="5" s="1"/>
  <c r="Y732" i="5" s="1"/>
  <c r="Z732" i="5" s="1"/>
  <c r="O732" i="5"/>
  <c r="P732" i="5" s="1"/>
  <c r="Q732" i="5" s="1"/>
  <c r="K732" i="5"/>
  <c r="L732" i="5" s="1"/>
  <c r="M732" i="5" s="1"/>
  <c r="G732" i="5"/>
  <c r="H732" i="5" s="1"/>
  <c r="I732" i="5" s="1"/>
  <c r="U731" i="5"/>
  <c r="T731" i="5"/>
  <c r="S731" i="5"/>
  <c r="R731" i="5"/>
  <c r="V731" i="5" s="1"/>
  <c r="W731" i="5" s="1"/>
  <c r="X731" i="5" s="1"/>
  <c r="Y731" i="5" s="1"/>
  <c r="Z731" i="5" s="1"/>
  <c r="O731" i="5"/>
  <c r="P731" i="5" s="1"/>
  <c r="Q731" i="5" s="1"/>
  <c r="K731" i="5"/>
  <c r="L731" i="5" s="1"/>
  <c r="M731" i="5" s="1"/>
  <c r="G731" i="5"/>
  <c r="H731" i="5" s="1"/>
  <c r="I731" i="5" s="1"/>
  <c r="U730" i="5"/>
  <c r="T730" i="5"/>
  <c r="S730" i="5"/>
  <c r="R730" i="5"/>
  <c r="V730" i="5" s="1"/>
  <c r="W730" i="5" s="1"/>
  <c r="X730" i="5" s="1"/>
  <c r="Y730" i="5" s="1"/>
  <c r="Z730" i="5" s="1"/>
  <c r="O730" i="5"/>
  <c r="P730" i="5" s="1"/>
  <c r="Q730" i="5" s="1"/>
  <c r="K730" i="5"/>
  <c r="L730" i="5" s="1"/>
  <c r="M730" i="5" s="1"/>
  <c r="G730" i="5"/>
  <c r="H730" i="5" s="1"/>
  <c r="I730" i="5" s="1"/>
  <c r="U729" i="5"/>
  <c r="T729" i="5"/>
  <c r="S729" i="5"/>
  <c r="R729" i="5"/>
  <c r="V729" i="5" s="1"/>
  <c r="W729" i="5" s="1"/>
  <c r="X729" i="5" s="1"/>
  <c r="Y729" i="5" s="1"/>
  <c r="Z729" i="5" s="1"/>
  <c r="O729" i="5"/>
  <c r="P729" i="5" s="1"/>
  <c r="Q729" i="5" s="1"/>
  <c r="K729" i="5"/>
  <c r="L729" i="5" s="1"/>
  <c r="M729" i="5" s="1"/>
  <c r="G729" i="5"/>
  <c r="H729" i="5" s="1"/>
  <c r="I729" i="5" s="1"/>
  <c r="U728" i="5"/>
  <c r="T728" i="5"/>
  <c r="S728" i="5"/>
  <c r="R728" i="5"/>
  <c r="V728" i="5" s="1"/>
  <c r="W728" i="5" s="1"/>
  <c r="X728" i="5" s="1"/>
  <c r="Y728" i="5" s="1"/>
  <c r="Z728" i="5" s="1"/>
  <c r="O728" i="5"/>
  <c r="P728" i="5" s="1"/>
  <c r="Q728" i="5" s="1"/>
  <c r="K728" i="5"/>
  <c r="L728" i="5" s="1"/>
  <c r="M728" i="5" s="1"/>
  <c r="G728" i="5"/>
  <c r="H728" i="5" s="1"/>
  <c r="I728" i="5" s="1"/>
  <c r="U727" i="5"/>
  <c r="T727" i="5"/>
  <c r="S727" i="5"/>
  <c r="R727" i="5"/>
  <c r="V727" i="5" s="1"/>
  <c r="W727" i="5" s="1"/>
  <c r="X727" i="5" s="1"/>
  <c r="Y727" i="5" s="1"/>
  <c r="Z727" i="5" s="1"/>
  <c r="O727" i="5"/>
  <c r="P727" i="5" s="1"/>
  <c r="Q727" i="5" s="1"/>
  <c r="K727" i="5"/>
  <c r="L727" i="5" s="1"/>
  <c r="M727" i="5" s="1"/>
  <c r="G727" i="5"/>
  <c r="H727" i="5" s="1"/>
  <c r="I727" i="5" s="1"/>
  <c r="U726" i="5"/>
  <c r="T726" i="5"/>
  <c r="S726" i="5"/>
  <c r="R726" i="5"/>
  <c r="V726" i="5" s="1"/>
  <c r="W726" i="5" s="1"/>
  <c r="X726" i="5" s="1"/>
  <c r="Y726" i="5" s="1"/>
  <c r="Z726" i="5" s="1"/>
  <c r="O726" i="5"/>
  <c r="P726" i="5" s="1"/>
  <c r="Q726" i="5" s="1"/>
  <c r="K726" i="5"/>
  <c r="L726" i="5" s="1"/>
  <c r="M726" i="5" s="1"/>
  <c r="G726" i="5"/>
  <c r="H726" i="5" s="1"/>
  <c r="I726" i="5" s="1"/>
  <c r="U725" i="5"/>
  <c r="T725" i="5"/>
  <c r="S725" i="5"/>
  <c r="R725" i="5"/>
  <c r="V725" i="5" s="1"/>
  <c r="W725" i="5" s="1"/>
  <c r="X725" i="5" s="1"/>
  <c r="Y725" i="5" s="1"/>
  <c r="Z725" i="5" s="1"/>
  <c r="O725" i="5"/>
  <c r="P725" i="5" s="1"/>
  <c r="Q725" i="5" s="1"/>
  <c r="K725" i="5"/>
  <c r="L725" i="5" s="1"/>
  <c r="M725" i="5" s="1"/>
  <c r="G725" i="5"/>
  <c r="H725" i="5" s="1"/>
  <c r="I725" i="5" s="1"/>
  <c r="U724" i="5"/>
  <c r="T724" i="5"/>
  <c r="S724" i="5"/>
  <c r="R724" i="5"/>
  <c r="V724" i="5" s="1"/>
  <c r="W724" i="5" s="1"/>
  <c r="X724" i="5" s="1"/>
  <c r="Y724" i="5" s="1"/>
  <c r="Z724" i="5" s="1"/>
  <c r="O724" i="5"/>
  <c r="P724" i="5" s="1"/>
  <c r="Q724" i="5" s="1"/>
  <c r="K724" i="5"/>
  <c r="L724" i="5" s="1"/>
  <c r="M724" i="5" s="1"/>
  <c r="G724" i="5"/>
  <c r="H724" i="5" s="1"/>
  <c r="I724" i="5" s="1"/>
  <c r="U723" i="5"/>
  <c r="T723" i="5"/>
  <c r="S723" i="5"/>
  <c r="R723" i="5"/>
  <c r="V723" i="5" s="1"/>
  <c r="W723" i="5" s="1"/>
  <c r="X723" i="5" s="1"/>
  <c r="Y723" i="5" s="1"/>
  <c r="Z723" i="5" s="1"/>
  <c r="O723" i="5"/>
  <c r="P723" i="5" s="1"/>
  <c r="Q723" i="5" s="1"/>
  <c r="K723" i="5"/>
  <c r="L723" i="5" s="1"/>
  <c r="M723" i="5" s="1"/>
  <c r="G723" i="5"/>
  <c r="H723" i="5" s="1"/>
  <c r="I723" i="5" s="1"/>
  <c r="U722" i="5"/>
  <c r="T722" i="5"/>
  <c r="S722" i="5"/>
  <c r="R722" i="5"/>
  <c r="V722" i="5" s="1"/>
  <c r="W722" i="5" s="1"/>
  <c r="X722" i="5" s="1"/>
  <c r="Y722" i="5" s="1"/>
  <c r="Z722" i="5" s="1"/>
  <c r="O722" i="5"/>
  <c r="P722" i="5" s="1"/>
  <c r="Q722" i="5" s="1"/>
  <c r="K722" i="5"/>
  <c r="L722" i="5" s="1"/>
  <c r="M722" i="5" s="1"/>
  <c r="G722" i="5"/>
  <c r="H722" i="5" s="1"/>
  <c r="I722" i="5" s="1"/>
  <c r="U721" i="5"/>
  <c r="T721" i="5"/>
  <c r="S721" i="5"/>
  <c r="R721" i="5"/>
  <c r="V721" i="5" s="1"/>
  <c r="W721" i="5" s="1"/>
  <c r="X721" i="5" s="1"/>
  <c r="Y721" i="5" s="1"/>
  <c r="Z721" i="5" s="1"/>
  <c r="O721" i="5"/>
  <c r="P721" i="5" s="1"/>
  <c r="Q721" i="5" s="1"/>
  <c r="K721" i="5"/>
  <c r="L721" i="5" s="1"/>
  <c r="M721" i="5" s="1"/>
  <c r="G721" i="5"/>
  <c r="H721" i="5" s="1"/>
  <c r="I721" i="5" s="1"/>
  <c r="U720" i="5"/>
  <c r="T720" i="5"/>
  <c r="S720" i="5"/>
  <c r="R720" i="5"/>
  <c r="V720" i="5" s="1"/>
  <c r="W720" i="5" s="1"/>
  <c r="X720" i="5" s="1"/>
  <c r="Y720" i="5" s="1"/>
  <c r="Z720" i="5" s="1"/>
  <c r="O720" i="5"/>
  <c r="P720" i="5" s="1"/>
  <c r="Q720" i="5" s="1"/>
  <c r="K720" i="5"/>
  <c r="L720" i="5" s="1"/>
  <c r="M720" i="5" s="1"/>
  <c r="G720" i="5"/>
  <c r="H720" i="5" s="1"/>
  <c r="I720" i="5" s="1"/>
  <c r="U719" i="5"/>
  <c r="T719" i="5"/>
  <c r="S719" i="5"/>
  <c r="R719" i="5"/>
  <c r="V719" i="5" s="1"/>
  <c r="W719" i="5" s="1"/>
  <c r="X719" i="5" s="1"/>
  <c r="Y719" i="5" s="1"/>
  <c r="Z719" i="5" s="1"/>
  <c r="O719" i="5"/>
  <c r="P719" i="5" s="1"/>
  <c r="Q719" i="5" s="1"/>
  <c r="K719" i="5"/>
  <c r="L719" i="5" s="1"/>
  <c r="M719" i="5" s="1"/>
  <c r="G719" i="5"/>
  <c r="H719" i="5" s="1"/>
  <c r="I719" i="5" s="1"/>
  <c r="U718" i="5"/>
  <c r="T718" i="5"/>
  <c r="S718" i="5"/>
  <c r="R718" i="5"/>
  <c r="V718" i="5" s="1"/>
  <c r="W718" i="5" s="1"/>
  <c r="X718" i="5" s="1"/>
  <c r="Y718" i="5" s="1"/>
  <c r="Z718" i="5" s="1"/>
  <c r="O718" i="5"/>
  <c r="P718" i="5" s="1"/>
  <c r="Q718" i="5" s="1"/>
  <c r="K718" i="5"/>
  <c r="L718" i="5" s="1"/>
  <c r="M718" i="5" s="1"/>
  <c r="G718" i="5"/>
  <c r="H718" i="5" s="1"/>
  <c r="I718" i="5" s="1"/>
  <c r="U717" i="5"/>
  <c r="T717" i="5"/>
  <c r="S717" i="5"/>
  <c r="R717" i="5"/>
  <c r="V717" i="5" s="1"/>
  <c r="W717" i="5" s="1"/>
  <c r="X717" i="5" s="1"/>
  <c r="Y717" i="5" s="1"/>
  <c r="Z717" i="5" s="1"/>
  <c r="O717" i="5"/>
  <c r="P717" i="5" s="1"/>
  <c r="Q717" i="5" s="1"/>
  <c r="K717" i="5"/>
  <c r="L717" i="5" s="1"/>
  <c r="M717" i="5" s="1"/>
  <c r="G717" i="5"/>
  <c r="H717" i="5" s="1"/>
  <c r="I717" i="5" s="1"/>
  <c r="U716" i="5"/>
  <c r="T716" i="5"/>
  <c r="S716" i="5"/>
  <c r="R716" i="5"/>
  <c r="V716" i="5" s="1"/>
  <c r="W716" i="5" s="1"/>
  <c r="X716" i="5" s="1"/>
  <c r="Y716" i="5" s="1"/>
  <c r="Z716" i="5" s="1"/>
  <c r="O716" i="5"/>
  <c r="P716" i="5" s="1"/>
  <c r="Q716" i="5" s="1"/>
  <c r="K716" i="5"/>
  <c r="L716" i="5" s="1"/>
  <c r="M716" i="5" s="1"/>
  <c r="G716" i="5"/>
  <c r="H716" i="5" s="1"/>
  <c r="I716" i="5" s="1"/>
  <c r="U715" i="5"/>
  <c r="T715" i="5"/>
  <c r="S715" i="5"/>
  <c r="R715" i="5"/>
  <c r="V715" i="5" s="1"/>
  <c r="W715" i="5" s="1"/>
  <c r="X715" i="5" s="1"/>
  <c r="Y715" i="5" s="1"/>
  <c r="Z715" i="5" s="1"/>
  <c r="O715" i="5"/>
  <c r="P715" i="5" s="1"/>
  <c r="Q715" i="5" s="1"/>
  <c r="K715" i="5"/>
  <c r="L715" i="5" s="1"/>
  <c r="M715" i="5" s="1"/>
  <c r="G715" i="5"/>
  <c r="H715" i="5" s="1"/>
  <c r="I715" i="5" s="1"/>
  <c r="U714" i="5"/>
  <c r="T714" i="5"/>
  <c r="S714" i="5"/>
  <c r="R714" i="5"/>
  <c r="V714" i="5" s="1"/>
  <c r="W714" i="5" s="1"/>
  <c r="X714" i="5" s="1"/>
  <c r="Y714" i="5" s="1"/>
  <c r="Z714" i="5" s="1"/>
  <c r="O714" i="5"/>
  <c r="P714" i="5" s="1"/>
  <c r="Q714" i="5" s="1"/>
  <c r="K714" i="5"/>
  <c r="L714" i="5" s="1"/>
  <c r="M714" i="5" s="1"/>
  <c r="G714" i="5"/>
  <c r="H714" i="5" s="1"/>
  <c r="I714" i="5" s="1"/>
  <c r="U713" i="5"/>
  <c r="T713" i="5"/>
  <c r="S713" i="5"/>
  <c r="R713" i="5"/>
  <c r="V713" i="5" s="1"/>
  <c r="W713" i="5" s="1"/>
  <c r="X713" i="5" s="1"/>
  <c r="Y713" i="5" s="1"/>
  <c r="Z713" i="5" s="1"/>
  <c r="O713" i="5"/>
  <c r="P713" i="5" s="1"/>
  <c r="Q713" i="5" s="1"/>
  <c r="K713" i="5"/>
  <c r="L713" i="5" s="1"/>
  <c r="M713" i="5" s="1"/>
  <c r="G713" i="5"/>
  <c r="H713" i="5" s="1"/>
  <c r="I713" i="5" s="1"/>
  <c r="U712" i="5"/>
  <c r="T712" i="5"/>
  <c r="S712" i="5"/>
  <c r="R712" i="5"/>
  <c r="V712" i="5" s="1"/>
  <c r="W712" i="5" s="1"/>
  <c r="X712" i="5" s="1"/>
  <c r="Y712" i="5" s="1"/>
  <c r="Z712" i="5" s="1"/>
  <c r="O712" i="5"/>
  <c r="P712" i="5" s="1"/>
  <c r="Q712" i="5" s="1"/>
  <c r="K712" i="5"/>
  <c r="L712" i="5" s="1"/>
  <c r="M712" i="5" s="1"/>
  <c r="G712" i="5"/>
  <c r="H712" i="5" s="1"/>
  <c r="I712" i="5" s="1"/>
  <c r="U711" i="5"/>
  <c r="T711" i="5"/>
  <c r="S711" i="5"/>
  <c r="R711" i="5"/>
  <c r="V711" i="5" s="1"/>
  <c r="W711" i="5" s="1"/>
  <c r="X711" i="5" s="1"/>
  <c r="Y711" i="5" s="1"/>
  <c r="Z711" i="5" s="1"/>
  <c r="O711" i="5"/>
  <c r="P711" i="5" s="1"/>
  <c r="Q711" i="5" s="1"/>
  <c r="K711" i="5"/>
  <c r="L711" i="5" s="1"/>
  <c r="M711" i="5" s="1"/>
  <c r="G711" i="5"/>
  <c r="H711" i="5" s="1"/>
  <c r="I711" i="5" s="1"/>
  <c r="U710" i="5"/>
  <c r="T710" i="5"/>
  <c r="S710" i="5"/>
  <c r="R710" i="5"/>
  <c r="V710" i="5" s="1"/>
  <c r="W710" i="5" s="1"/>
  <c r="X710" i="5" s="1"/>
  <c r="Y710" i="5" s="1"/>
  <c r="Z710" i="5" s="1"/>
  <c r="O710" i="5"/>
  <c r="P710" i="5" s="1"/>
  <c r="Q710" i="5" s="1"/>
  <c r="K710" i="5"/>
  <c r="L710" i="5" s="1"/>
  <c r="M710" i="5" s="1"/>
  <c r="G710" i="5"/>
  <c r="H710" i="5" s="1"/>
  <c r="I710" i="5" s="1"/>
  <c r="U709" i="5"/>
  <c r="T709" i="5"/>
  <c r="S709" i="5"/>
  <c r="R709" i="5"/>
  <c r="V709" i="5" s="1"/>
  <c r="W709" i="5" s="1"/>
  <c r="X709" i="5" s="1"/>
  <c r="Y709" i="5" s="1"/>
  <c r="Z709" i="5" s="1"/>
  <c r="O709" i="5"/>
  <c r="P709" i="5" s="1"/>
  <c r="Q709" i="5" s="1"/>
  <c r="K709" i="5"/>
  <c r="L709" i="5" s="1"/>
  <c r="M709" i="5" s="1"/>
  <c r="G709" i="5"/>
  <c r="H709" i="5" s="1"/>
  <c r="I709" i="5" s="1"/>
  <c r="U708" i="5"/>
  <c r="T708" i="5"/>
  <c r="S708" i="5"/>
  <c r="R708" i="5"/>
  <c r="V708" i="5" s="1"/>
  <c r="W708" i="5" s="1"/>
  <c r="X708" i="5" s="1"/>
  <c r="Y708" i="5" s="1"/>
  <c r="Z708" i="5" s="1"/>
  <c r="O708" i="5"/>
  <c r="P708" i="5" s="1"/>
  <c r="Q708" i="5" s="1"/>
  <c r="K708" i="5"/>
  <c r="L708" i="5" s="1"/>
  <c r="M708" i="5" s="1"/>
  <c r="G708" i="5"/>
  <c r="H708" i="5" s="1"/>
  <c r="I708" i="5" s="1"/>
  <c r="U707" i="5"/>
  <c r="T707" i="5"/>
  <c r="S707" i="5"/>
  <c r="R707" i="5"/>
  <c r="V707" i="5" s="1"/>
  <c r="W707" i="5" s="1"/>
  <c r="X707" i="5" s="1"/>
  <c r="Y707" i="5" s="1"/>
  <c r="Z707" i="5" s="1"/>
  <c r="O707" i="5"/>
  <c r="P707" i="5" s="1"/>
  <c r="Q707" i="5" s="1"/>
  <c r="K707" i="5"/>
  <c r="L707" i="5" s="1"/>
  <c r="M707" i="5" s="1"/>
  <c r="G707" i="5"/>
  <c r="H707" i="5" s="1"/>
  <c r="I707" i="5" s="1"/>
  <c r="U706" i="5"/>
  <c r="T706" i="5"/>
  <c r="S706" i="5"/>
  <c r="R706" i="5"/>
  <c r="V706" i="5" s="1"/>
  <c r="W706" i="5" s="1"/>
  <c r="X706" i="5" s="1"/>
  <c r="Y706" i="5" s="1"/>
  <c r="Z706" i="5" s="1"/>
  <c r="O706" i="5"/>
  <c r="P706" i="5" s="1"/>
  <c r="Q706" i="5" s="1"/>
  <c r="K706" i="5"/>
  <c r="L706" i="5" s="1"/>
  <c r="M706" i="5" s="1"/>
  <c r="G706" i="5"/>
  <c r="H706" i="5" s="1"/>
  <c r="I706" i="5" s="1"/>
  <c r="U705" i="5"/>
  <c r="T705" i="5"/>
  <c r="S705" i="5"/>
  <c r="R705" i="5"/>
  <c r="V705" i="5" s="1"/>
  <c r="W705" i="5" s="1"/>
  <c r="X705" i="5" s="1"/>
  <c r="Y705" i="5" s="1"/>
  <c r="Z705" i="5" s="1"/>
  <c r="O705" i="5"/>
  <c r="P705" i="5" s="1"/>
  <c r="Q705" i="5" s="1"/>
  <c r="K705" i="5"/>
  <c r="L705" i="5" s="1"/>
  <c r="M705" i="5" s="1"/>
  <c r="G705" i="5"/>
  <c r="H705" i="5" s="1"/>
  <c r="I705" i="5" s="1"/>
  <c r="U704" i="5"/>
  <c r="T704" i="5"/>
  <c r="S704" i="5"/>
  <c r="R704" i="5"/>
  <c r="V704" i="5" s="1"/>
  <c r="W704" i="5" s="1"/>
  <c r="X704" i="5" s="1"/>
  <c r="Y704" i="5" s="1"/>
  <c r="Z704" i="5" s="1"/>
  <c r="O704" i="5"/>
  <c r="P704" i="5" s="1"/>
  <c r="Q704" i="5" s="1"/>
  <c r="K704" i="5"/>
  <c r="L704" i="5" s="1"/>
  <c r="M704" i="5" s="1"/>
  <c r="G704" i="5"/>
  <c r="H704" i="5" s="1"/>
  <c r="I704" i="5" s="1"/>
  <c r="U703" i="5"/>
  <c r="T703" i="5"/>
  <c r="S703" i="5"/>
  <c r="R703" i="5"/>
  <c r="V703" i="5" s="1"/>
  <c r="W703" i="5" s="1"/>
  <c r="X703" i="5" s="1"/>
  <c r="Y703" i="5" s="1"/>
  <c r="Z703" i="5" s="1"/>
  <c r="O703" i="5"/>
  <c r="P703" i="5" s="1"/>
  <c r="Q703" i="5" s="1"/>
  <c r="K703" i="5"/>
  <c r="L703" i="5" s="1"/>
  <c r="M703" i="5" s="1"/>
  <c r="G703" i="5"/>
  <c r="H703" i="5" s="1"/>
  <c r="I703" i="5" s="1"/>
  <c r="U702" i="5"/>
  <c r="T702" i="5"/>
  <c r="S702" i="5"/>
  <c r="R702" i="5"/>
  <c r="V702" i="5" s="1"/>
  <c r="W702" i="5" s="1"/>
  <c r="X702" i="5" s="1"/>
  <c r="Y702" i="5" s="1"/>
  <c r="Z702" i="5" s="1"/>
  <c r="O702" i="5"/>
  <c r="P702" i="5" s="1"/>
  <c r="Q702" i="5" s="1"/>
  <c r="K702" i="5"/>
  <c r="L702" i="5" s="1"/>
  <c r="M702" i="5" s="1"/>
  <c r="G702" i="5"/>
  <c r="H702" i="5" s="1"/>
  <c r="I702" i="5" s="1"/>
  <c r="U701" i="5"/>
  <c r="T701" i="5"/>
  <c r="S701" i="5"/>
  <c r="R701" i="5"/>
  <c r="V701" i="5" s="1"/>
  <c r="W701" i="5" s="1"/>
  <c r="X701" i="5" s="1"/>
  <c r="Y701" i="5" s="1"/>
  <c r="Z701" i="5" s="1"/>
  <c r="O701" i="5"/>
  <c r="P701" i="5" s="1"/>
  <c r="Q701" i="5" s="1"/>
  <c r="K701" i="5"/>
  <c r="L701" i="5" s="1"/>
  <c r="M701" i="5" s="1"/>
  <c r="G701" i="5"/>
  <c r="H701" i="5" s="1"/>
  <c r="I701" i="5" s="1"/>
  <c r="U700" i="5"/>
  <c r="T700" i="5"/>
  <c r="S700" i="5"/>
  <c r="R700" i="5"/>
  <c r="V700" i="5" s="1"/>
  <c r="W700" i="5" s="1"/>
  <c r="X700" i="5" s="1"/>
  <c r="Y700" i="5" s="1"/>
  <c r="Z700" i="5" s="1"/>
  <c r="O700" i="5"/>
  <c r="P700" i="5" s="1"/>
  <c r="Q700" i="5" s="1"/>
  <c r="K700" i="5"/>
  <c r="L700" i="5" s="1"/>
  <c r="M700" i="5" s="1"/>
  <c r="G700" i="5"/>
  <c r="H700" i="5" s="1"/>
  <c r="I700" i="5" s="1"/>
  <c r="U699" i="5"/>
  <c r="T699" i="5"/>
  <c r="S699" i="5"/>
  <c r="R699" i="5"/>
  <c r="V699" i="5" s="1"/>
  <c r="W699" i="5" s="1"/>
  <c r="X699" i="5" s="1"/>
  <c r="Y699" i="5" s="1"/>
  <c r="Z699" i="5" s="1"/>
  <c r="O699" i="5"/>
  <c r="P699" i="5" s="1"/>
  <c r="Q699" i="5" s="1"/>
  <c r="K699" i="5"/>
  <c r="L699" i="5" s="1"/>
  <c r="M699" i="5" s="1"/>
  <c r="G699" i="5"/>
  <c r="H699" i="5" s="1"/>
  <c r="I699" i="5" s="1"/>
  <c r="U698" i="5"/>
  <c r="T698" i="5"/>
  <c r="S698" i="5"/>
  <c r="R698" i="5"/>
  <c r="V698" i="5" s="1"/>
  <c r="W698" i="5" s="1"/>
  <c r="X698" i="5" s="1"/>
  <c r="Y698" i="5" s="1"/>
  <c r="Z698" i="5" s="1"/>
  <c r="O698" i="5"/>
  <c r="P698" i="5" s="1"/>
  <c r="Q698" i="5" s="1"/>
  <c r="K698" i="5"/>
  <c r="L698" i="5" s="1"/>
  <c r="M698" i="5" s="1"/>
  <c r="G698" i="5"/>
  <c r="H698" i="5" s="1"/>
  <c r="I698" i="5" s="1"/>
  <c r="U697" i="5"/>
  <c r="T697" i="5"/>
  <c r="S697" i="5"/>
  <c r="R697" i="5"/>
  <c r="V697" i="5" s="1"/>
  <c r="W697" i="5" s="1"/>
  <c r="X697" i="5" s="1"/>
  <c r="Y697" i="5" s="1"/>
  <c r="Z697" i="5" s="1"/>
  <c r="O697" i="5"/>
  <c r="P697" i="5" s="1"/>
  <c r="Q697" i="5" s="1"/>
  <c r="K697" i="5"/>
  <c r="L697" i="5" s="1"/>
  <c r="M697" i="5" s="1"/>
  <c r="G697" i="5"/>
  <c r="H697" i="5" s="1"/>
  <c r="I697" i="5" s="1"/>
  <c r="U696" i="5"/>
  <c r="T696" i="5"/>
  <c r="S696" i="5"/>
  <c r="R696" i="5"/>
  <c r="V696" i="5" s="1"/>
  <c r="W696" i="5" s="1"/>
  <c r="X696" i="5" s="1"/>
  <c r="Y696" i="5" s="1"/>
  <c r="Z696" i="5" s="1"/>
  <c r="O696" i="5"/>
  <c r="P696" i="5" s="1"/>
  <c r="Q696" i="5" s="1"/>
  <c r="K696" i="5"/>
  <c r="L696" i="5" s="1"/>
  <c r="M696" i="5" s="1"/>
  <c r="G696" i="5"/>
  <c r="H696" i="5" s="1"/>
  <c r="I696" i="5" s="1"/>
  <c r="U695" i="5"/>
  <c r="T695" i="5"/>
  <c r="S695" i="5"/>
  <c r="R695" i="5"/>
  <c r="V695" i="5" s="1"/>
  <c r="W695" i="5" s="1"/>
  <c r="X695" i="5" s="1"/>
  <c r="Y695" i="5" s="1"/>
  <c r="Z695" i="5" s="1"/>
  <c r="O695" i="5"/>
  <c r="P695" i="5" s="1"/>
  <c r="Q695" i="5" s="1"/>
  <c r="K695" i="5"/>
  <c r="L695" i="5" s="1"/>
  <c r="M695" i="5" s="1"/>
  <c r="G695" i="5"/>
  <c r="H695" i="5" s="1"/>
  <c r="I695" i="5" s="1"/>
  <c r="U694" i="5"/>
  <c r="T694" i="5"/>
  <c r="S694" i="5"/>
  <c r="R694" i="5"/>
  <c r="V694" i="5" s="1"/>
  <c r="W694" i="5" s="1"/>
  <c r="X694" i="5" s="1"/>
  <c r="Y694" i="5" s="1"/>
  <c r="Z694" i="5" s="1"/>
  <c r="O694" i="5"/>
  <c r="P694" i="5" s="1"/>
  <c r="Q694" i="5" s="1"/>
  <c r="K694" i="5"/>
  <c r="L694" i="5" s="1"/>
  <c r="M694" i="5" s="1"/>
  <c r="G694" i="5"/>
  <c r="H694" i="5" s="1"/>
  <c r="I694" i="5" s="1"/>
  <c r="U693" i="5"/>
  <c r="T693" i="5"/>
  <c r="S693" i="5"/>
  <c r="R693" i="5"/>
  <c r="V693" i="5" s="1"/>
  <c r="W693" i="5" s="1"/>
  <c r="X693" i="5" s="1"/>
  <c r="Y693" i="5" s="1"/>
  <c r="Z693" i="5" s="1"/>
  <c r="O693" i="5"/>
  <c r="P693" i="5" s="1"/>
  <c r="Q693" i="5" s="1"/>
  <c r="K693" i="5"/>
  <c r="L693" i="5" s="1"/>
  <c r="M693" i="5" s="1"/>
  <c r="G693" i="5"/>
  <c r="H693" i="5" s="1"/>
  <c r="I693" i="5" s="1"/>
  <c r="U692" i="5"/>
  <c r="T692" i="5"/>
  <c r="S692" i="5"/>
  <c r="R692" i="5"/>
  <c r="V692" i="5" s="1"/>
  <c r="W692" i="5" s="1"/>
  <c r="X692" i="5" s="1"/>
  <c r="Y692" i="5" s="1"/>
  <c r="Z692" i="5" s="1"/>
  <c r="O692" i="5"/>
  <c r="P692" i="5" s="1"/>
  <c r="Q692" i="5" s="1"/>
  <c r="K692" i="5"/>
  <c r="L692" i="5" s="1"/>
  <c r="M692" i="5" s="1"/>
  <c r="G692" i="5"/>
  <c r="H692" i="5" s="1"/>
  <c r="I692" i="5" s="1"/>
  <c r="U691" i="5"/>
  <c r="T691" i="5"/>
  <c r="S691" i="5"/>
  <c r="R691" i="5"/>
  <c r="V691" i="5" s="1"/>
  <c r="W691" i="5" s="1"/>
  <c r="X691" i="5" s="1"/>
  <c r="Y691" i="5" s="1"/>
  <c r="Z691" i="5" s="1"/>
  <c r="O691" i="5"/>
  <c r="P691" i="5" s="1"/>
  <c r="Q691" i="5" s="1"/>
  <c r="K691" i="5"/>
  <c r="L691" i="5" s="1"/>
  <c r="M691" i="5" s="1"/>
  <c r="G691" i="5"/>
  <c r="H691" i="5" s="1"/>
  <c r="I691" i="5" s="1"/>
  <c r="U690" i="5"/>
  <c r="T690" i="5"/>
  <c r="S690" i="5"/>
  <c r="R690" i="5"/>
  <c r="V690" i="5" s="1"/>
  <c r="W690" i="5" s="1"/>
  <c r="X690" i="5" s="1"/>
  <c r="Y690" i="5" s="1"/>
  <c r="Z690" i="5" s="1"/>
  <c r="O690" i="5"/>
  <c r="P690" i="5" s="1"/>
  <c r="Q690" i="5" s="1"/>
  <c r="K690" i="5"/>
  <c r="L690" i="5" s="1"/>
  <c r="M690" i="5" s="1"/>
  <c r="G690" i="5"/>
  <c r="H690" i="5" s="1"/>
  <c r="I690" i="5" s="1"/>
  <c r="U689" i="5"/>
  <c r="T689" i="5"/>
  <c r="S689" i="5"/>
  <c r="R689" i="5"/>
  <c r="V689" i="5" s="1"/>
  <c r="W689" i="5" s="1"/>
  <c r="X689" i="5" s="1"/>
  <c r="Y689" i="5" s="1"/>
  <c r="Z689" i="5" s="1"/>
  <c r="O689" i="5"/>
  <c r="P689" i="5" s="1"/>
  <c r="Q689" i="5" s="1"/>
  <c r="K689" i="5"/>
  <c r="L689" i="5" s="1"/>
  <c r="M689" i="5" s="1"/>
  <c r="G689" i="5"/>
  <c r="H689" i="5" s="1"/>
  <c r="I689" i="5" s="1"/>
  <c r="U688" i="5"/>
  <c r="T688" i="5"/>
  <c r="S688" i="5"/>
  <c r="R688" i="5"/>
  <c r="V688" i="5" s="1"/>
  <c r="W688" i="5" s="1"/>
  <c r="X688" i="5" s="1"/>
  <c r="Y688" i="5" s="1"/>
  <c r="Z688" i="5" s="1"/>
  <c r="O688" i="5"/>
  <c r="P688" i="5" s="1"/>
  <c r="Q688" i="5" s="1"/>
  <c r="K688" i="5"/>
  <c r="L688" i="5" s="1"/>
  <c r="M688" i="5" s="1"/>
  <c r="G688" i="5"/>
  <c r="H688" i="5" s="1"/>
  <c r="I688" i="5" s="1"/>
  <c r="U687" i="5"/>
  <c r="T687" i="5"/>
  <c r="S687" i="5"/>
  <c r="R687" i="5"/>
  <c r="V687" i="5" s="1"/>
  <c r="W687" i="5" s="1"/>
  <c r="X687" i="5" s="1"/>
  <c r="Y687" i="5" s="1"/>
  <c r="Z687" i="5" s="1"/>
  <c r="O687" i="5"/>
  <c r="P687" i="5" s="1"/>
  <c r="Q687" i="5" s="1"/>
  <c r="K687" i="5"/>
  <c r="L687" i="5" s="1"/>
  <c r="M687" i="5" s="1"/>
  <c r="G687" i="5"/>
  <c r="H687" i="5" s="1"/>
  <c r="I687" i="5" s="1"/>
  <c r="U686" i="5"/>
  <c r="T686" i="5"/>
  <c r="S686" i="5"/>
  <c r="R686" i="5"/>
  <c r="V686" i="5" s="1"/>
  <c r="W686" i="5" s="1"/>
  <c r="X686" i="5" s="1"/>
  <c r="Y686" i="5" s="1"/>
  <c r="Z686" i="5" s="1"/>
  <c r="O686" i="5"/>
  <c r="P686" i="5" s="1"/>
  <c r="Q686" i="5" s="1"/>
  <c r="K686" i="5"/>
  <c r="L686" i="5" s="1"/>
  <c r="M686" i="5" s="1"/>
  <c r="G686" i="5"/>
  <c r="H686" i="5" s="1"/>
  <c r="I686" i="5" s="1"/>
  <c r="U685" i="5"/>
  <c r="T685" i="5"/>
  <c r="S685" i="5"/>
  <c r="R685" i="5"/>
  <c r="V685" i="5" s="1"/>
  <c r="W685" i="5" s="1"/>
  <c r="X685" i="5" s="1"/>
  <c r="Y685" i="5" s="1"/>
  <c r="Z685" i="5" s="1"/>
  <c r="O685" i="5"/>
  <c r="P685" i="5" s="1"/>
  <c r="Q685" i="5" s="1"/>
  <c r="K685" i="5"/>
  <c r="L685" i="5" s="1"/>
  <c r="M685" i="5" s="1"/>
  <c r="G685" i="5"/>
  <c r="H685" i="5" s="1"/>
  <c r="I685" i="5" s="1"/>
  <c r="U684" i="5"/>
  <c r="T684" i="5"/>
  <c r="S684" i="5"/>
  <c r="R684" i="5"/>
  <c r="V684" i="5" s="1"/>
  <c r="W684" i="5" s="1"/>
  <c r="X684" i="5" s="1"/>
  <c r="Y684" i="5" s="1"/>
  <c r="Z684" i="5" s="1"/>
  <c r="O684" i="5"/>
  <c r="P684" i="5" s="1"/>
  <c r="Q684" i="5" s="1"/>
  <c r="K684" i="5"/>
  <c r="L684" i="5" s="1"/>
  <c r="M684" i="5" s="1"/>
  <c r="G684" i="5"/>
  <c r="H684" i="5" s="1"/>
  <c r="I684" i="5" s="1"/>
  <c r="U683" i="5"/>
  <c r="T683" i="5"/>
  <c r="S683" i="5"/>
  <c r="R683" i="5"/>
  <c r="V683" i="5" s="1"/>
  <c r="W683" i="5" s="1"/>
  <c r="X683" i="5" s="1"/>
  <c r="Y683" i="5" s="1"/>
  <c r="Z683" i="5" s="1"/>
  <c r="O683" i="5"/>
  <c r="P683" i="5" s="1"/>
  <c r="Q683" i="5" s="1"/>
  <c r="K683" i="5"/>
  <c r="L683" i="5" s="1"/>
  <c r="M683" i="5" s="1"/>
  <c r="G683" i="5"/>
  <c r="H683" i="5" s="1"/>
  <c r="I683" i="5" s="1"/>
  <c r="U682" i="5"/>
  <c r="T682" i="5"/>
  <c r="S682" i="5"/>
  <c r="R682" i="5"/>
  <c r="V682" i="5" s="1"/>
  <c r="W682" i="5" s="1"/>
  <c r="X682" i="5" s="1"/>
  <c r="Y682" i="5" s="1"/>
  <c r="Z682" i="5" s="1"/>
  <c r="O682" i="5"/>
  <c r="P682" i="5" s="1"/>
  <c r="Q682" i="5" s="1"/>
  <c r="K682" i="5"/>
  <c r="L682" i="5" s="1"/>
  <c r="M682" i="5" s="1"/>
  <c r="G682" i="5"/>
  <c r="H682" i="5" s="1"/>
  <c r="I682" i="5" s="1"/>
  <c r="U681" i="5"/>
  <c r="T681" i="5"/>
  <c r="S681" i="5"/>
  <c r="R681" i="5"/>
  <c r="V681" i="5" s="1"/>
  <c r="W681" i="5" s="1"/>
  <c r="X681" i="5" s="1"/>
  <c r="Y681" i="5" s="1"/>
  <c r="Z681" i="5" s="1"/>
  <c r="O681" i="5"/>
  <c r="P681" i="5" s="1"/>
  <c r="Q681" i="5" s="1"/>
  <c r="K681" i="5"/>
  <c r="L681" i="5" s="1"/>
  <c r="M681" i="5" s="1"/>
  <c r="G681" i="5"/>
  <c r="H681" i="5" s="1"/>
  <c r="I681" i="5" s="1"/>
  <c r="U680" i="5"/>
  <c r="T680" i="5"/>
  <c r="S680" i="5"/>
  <c r="R680" i="5"/>
  <c r="V680" i="5" s="1"/>
  <c r="W680" i="5" s="1"/>
  <c r="X680" i="5" s="1"/>
  <c r="Y680" i="5" s="1"/>
  <c r="Z680" i="5" s="1"/>
  <c r="O680" i="5"/>
  <c r="P680" i="5" s="1"/>
  <c r="Q680" i="5" s="1"/>
  <c r="K680" i="5"/>
  <c r="L680" i="5" s="1"/>
  <c r="M680" i="5" s="1"/>
  <c r="G680" i="5"/>
  <c r="H680" i="5" s="1"/>
  <c r="I680" i="5" s="1"/>
  <c r="U679" i="5"/>
  <c r="T679" i="5"/>
  <c r="S679" i="5"/>
  <c r="R679" i="5"/>
  <c r="V679" i="5" s="1"/>
  <c r="W679" i="5" s="1"/>
  <c r="X679" i="5" s="1"/>
  <c r="Y679" i="5" s="1"/>
  <c r="Z679" i="5" s="1"/>
  <c r="O679" i="5"/>
  <c r="P679" i="5" s="1"/>
  <c r="Q679" i="5" s="1"/>
  <c r="K679" i="5"/>
  <c r="L679" i="5" s="1"/>
  <c r="M679" i="5" s="1"/>
  <c r="G679" i="5"/>
  <c r="H679" i="5" s="1"/>
  <c r="I679" i="5" s="1"/>
  <c r="U678" i="5"/>
  <c r="T678" i="5"/>
  <c r="S678" i="5"/>
  <c r="R678" i="5"/>
  <c r="V678" i="5" s="1"/>
  <c r="W678" i="5" s="1"/>
  <c r="X678" i="5" s="1"/>
  <c r="Y678" i="5" s="1"/>
  <c r="Z678" i="5" s="1"/>
  <c r="O678" i="5"/>
  <c r="P678" i="5" s="1"/>
  <c r="Q678" i="5" s="1"/>
  <c r="K678" i="5"/>
  <c r="L678" i="5" s="1"/>
  <c r="M678" i="5" s="1"/>
  <c r="G678" i="5"/>
  <c r="H678" i="5" s="1"/>
  <c r="I678" i="5" s="1"/>
  <c r="U677" i="5"/>
  <c r="T677" i="5"/>
  <c r="S677" i="5"/>
  <c r="R677" i="5"/>
  <c r="V677" i="5" s="1"/>
  <c r="W677" i="5" s="1"/>
  <c r="X677" i="5" s="1"/>
  <c r="Y677" i="5" s="1"/>
  <c r="Z677" i="5" s="1"/>
  <c r="O677" i="5"/>
  <c r="P677" i="5" s="1"/>
  <c r="Q677" i="5" s="1"/>
  <c r="K677" i="5"/>
  <c r="L677" i="5" s="1"/>
  <c r="M677" i="5" s="1"/>
  <c r="G677" i="5"/>
  <c r="H677" i="5" s="1"/>
  <c r="I677" i="5" s="1"/>
  <c r="U676" i="5"/>
  <c r="T676" i="5"/>
  <c r="S676" i="5"/>
  <c r="R676" i="5"/>
  <c r="V676" i="5" s="1"/>
  <c r="W676" i="5" s="1"/>
  <c r="X676" i="5" s="1"/>
  <c r="Y676" i="5" s="1"/>
  <c r="Z676" i="5" s="1"/>
  <c r="O676" i="5"/>
  <c r="P676" i="5" s="1"/>
  <c r="Q676" i="5" s="1"/>
  <c r="K676" i="5"/>
  <c r="L676" i="5" s="1"/>
  <c r="M676" i="5" s="1"/>
  <c r="G676" i="5"/>
  <c r="H676" i="5" s="1"/>
  <c r="I676" i="5" s="1"/>
  <c r="U675" i="5"/>
  <c r="T675" i="5"/>
  <c r="S675" i="5"/>
  <c r="R675" i="5"/>
  <c r="V675" i="5" s="1"/>
  <c r="W675" i="5" s="1"/>
  <c r="X675" i="5" s="1"/>
  <c r="Y675" i="5" s="1"/>
  <c r="Z675" i="5" s="1"/>
  <c r="O675" i="5"/>
  <c r="P675" i="5" s="1"/>
  <c r="Q675" i="5" s="1"/>
  <c r="K675" i="5"/>
  <c r="L675" i="5" s="1"/>
  <c r="M675" i="5" s="1"/>
  <c r="G675" i="5"/>
  <c r="H675" i="5" s="1"/>
  <c r="I675" i="5" s="1"/>
  <c r="U674" i="5"/>
  <c r="T674" i="5"/>
  <c r="S674" i="5"/>
  <c r="R674" i="5"/>
  <c r="V674" i="5" s="1"/>
  <c r="W674" i="5" s="1"/>
  <c r="X674" i="5" s="1"/>
  <c r="Y674" i="5" s="1"/>
  <c r="Z674" i="5" s="1"/>
  <c r="O674" i="5"/>
  <c r="P674" i="5" s="1"/>
  <c r="Q674" i="5" s="1"/>
  <c r="K674" i="5"/>
  <c r="L674" i="5" s="1"/>
  <c r="M674" i="5" s="1"/>
  <c r="G674" i="5"/>
  <c r="H674" i="5" s="1"/>
  <c r="I674" i="5" s="1"/>
  <c r="U673" i="5"/>
  <c r="T673" i="5"/>
  <c r="S673" i="5"/>
  <c r="R673" i="5"/>
  <c r="V673" i="5" s="1"/>
  <c r="W673" i="5" s="1"/>
  <c r="X673" i="5" s="1"/>
  <c r="Y673" i="5" s="1"/>
  <c r="Z673" i="5" s="1"/>
  <c r="O673" i="5"/>
  <c r="P673" i="5" s="1"/>
  <c r="Q673" i="5" s="1"/>
  <c r="K673" i="5"/>
  <c r="L673" i="5" s="1"/>
  <c r="M673" i="5" s="1"/>
  <c r="G673" i="5"/>
  <c r="H673" i="5" s="1"/>
  <c r="I673" i="5" s="1"/>
  <c r="U672" i="5"/>
  <c r="T672" i="5"/>
  <c r="S672" i="5"/>
  <c r="R672" i="5"/>
  <c r="V672" i="5" s="1"/>
  <c r="W672" i="5" s="1"/>
  <c r="X672" i="5" s="1"/>
  <c r="Y672" i="5" s="1"/>
  <c r="Z672" i="5" s="1"/>
  <c r="O672" i="5"/>
  <c r="P672" i="5" s="1"/>
  <c r="Q672" i="5" s="1"/>
  <c r="K672" i="5"/>
  <c r="L672" i="5" s="1"/>
  <c r="M672" i="5" s="1"/>
  <c r="G672" i="5"/>
  <c r="H672" i="5" s="1"/>
  <c r="I672" i="5" s="1"/>
  <c r="U671" i="5"/>
  <c r="T671" i="5"/>
  <c r="S671" i="5"/>
  <c r="R671" i="5"/>
  <c r="V671" i="5" s="1"/>
  <c r="W671" i="5" s="1"/>
  <c r="X671" i="5" s="1"/>
  <c r="Y671" i="5" s="1"/>
  <c r="Z671" i="5" s="1"/>
  <c r="O671" i="5"/>
  <c r="P671" i="5" s="1"/>
  <c r="Q671" i="5" s="1"/>
  <c r="K671" i="5"/>
  <c r="L671" i="5" s="1"/>
  <c r="M671" i="5" s="1"/>
  <c r="G671" i="5"/>
  <c r="H671" i="5" s="1"/>
  <c r="I671" i="5" s="1"/>
  <c r="U670" i="5"/>
  <c r="T670" i="5"/>
  <c r="S670" i="5"/>
  <c r="R670" i="5"/>
  <c r="V670" i="5" s="1"/>
  <c r="W670" i="5" s="1"/>
  <c r="X670" i="5" s="1"/>
  <c r="Y670" i="5" s="1"/>
  <c r="Z670" i="5" s="1"/>
  <c r="O670" i="5"/>
  <c r="P670" i="5" s="1"/>
  <c r="Q670" i="5" s="1"/>
  <c r="K670" i="5"/>
  <c r="L670" i="5" s="1"/>
  <c r="M670" i="5" s="1"/>
  <c r="G670" i="5"/>
  <c r="H670" i="5" s="1"/>
  <c r="I670" i="5" s="1"/>
  <c r="U669" i="5"/>
  <c r="T669" i="5"/>
  <c r="S669" i="5"/>
  <c r="R669" i="5"/>
  <c r="V669" i="5" s="1"/>
  <c r="W669" i="5" s="1"/>
  <c r="X669" i="5" s="1"/>
  <c r="Y669" i="5" s="1"/>
  <c r="Z669" i="5" s="1"/>
  <c r="O669" i="5"/>
  <c r="P669" i="5" s="1"/>
  <c r="Q669" i="5" s="1"/>
  <c r="K669" i="5"/>
  <c r="L669" i="5" s="1"/>
  <c r="M669" i="5" s="1"/>
  <c r="G669" i="5"/>
  <c r="H669" i="5" s="1"/>
  <c r="I669" i="5" s="1"/>
  <c r="U668" i="5"/>
  <c r="T668" i="5"/>
  <c r="S668" i="5"/>
  <c r="R668" i="5"/>
  <c r="V668" i="5" s="1"/>
  <c r="W668" i="5" s="1"/>
  <c r="X668" i="5" s="1"/>
  <c r="Y668" i="5" s="1"/>
  <c r="Z668" i="5" s="1"/>
  <c r="O668" i="5"/>
  <c r="P668" i="5" s="1"/>
  <c r="Q668" i="5" s="1"/>
  <c r="K668" i="5"/>
  <c r="L668" i="5" s="1"/>
  <c r="M668" i="5" s="1"/>
  <c r="G668" i="5"/>
  <c r="H668" i="5" s="1"/>
  <c r="I668" i="5" s="1"/>
  <c r="U667" i="5"/>
  <c r="T667" i="5"/>
  <c r="S667" i="5"/>
  <c r="R667" i="5"/>
  <c r="V667" i="5" s="1"/>
  <c r="W667" i="5" s="1"/>
  <c r="X667" i="5" s="1"/>
  <c r="Y667" i="5" s="1"/>
  <c r="Z667" i="5" s="1"/>
  <c r="O667" i="5"/>
  <c r="P667" i="5" s="1"/>
  <c r="Q667" i="5" s="1"/>
  <c r="K667" i="5"/>
  <c r="L667" i="5" s="1"/>
  <c r="M667" i="5" s="1"/>
  <c r="G667" i="5"/>
  <c r="H667" i="5" s="1"/>
  <c r="I667" i="5" s="1"/>
  <c r="U666" i="5"/>
  <c r="T666" i="5"/>
  <c r="S666" i="5"/>
  <c r="R666" i="5"/>
  <c r="V666" i="5" s="1"/>
  <c r="W666" i="5" s="1"/>
  <c r="X666" i="5" s="1"/>
  <c r="Y666" i="5" s="1"/>
  <c r="Z666" i="5" s="1"/>
  <c r="O666" i="5"/>
  <c r="P666" i="5" s="1"/>
  <c r="Q666" i="5" s="1"/>
  <c r="K666" i="5"/>
  <c r="L666" i="5" s="1"/>
  <c r="M666" i="5" s="1"/>
  <c r="G666" i="5"/>
  <c r="H666" i="5" s="1"/>
  <c r="I666" i="5" s="1"/>
  <c r="U665" i="5"/>
  <c r="T665" i="5"/>
  <c r="S665" i="5"/>
  <c r="R665" i="5"/>
  <c r="V665" i="5" s="1"/>
  <c r="W665" i="5" s="1"/>
  <c r="X665" i="5" s="1"/>
  <c r="Y665" i="5" s="1"/>
  <c r="Z665" i="5" s="1"/>
  <c r="O665" i="5"/>
  <c r="P665" i="5" s="1"/>
  <c r="Q665" i="5" s="1"/>
  <c r="K665" i="5"/>
  <c r="L665" i="5" s="1"/>
  <c r="M665" i="5" s="1"/>
  <c r="G665" i="5"/>
  <c r="H665" i="5" s="1"/>
  <c r="I665" i="5" s="1"/>
  <c r="U664" i="5"/>
  <c r="T664" i="5"/>
  <c r="S664" i="5"/>
  <c r="R664" i="5"/>
  <c r="V664" i="5" s="1"/>
  <c r="W664" i="5" s="1"/>
  <c r="X664" i="5" s="1"/>
  <c r="Y664" i="5" s="1"/>
  <c r="Z664" i="5" s="1"/>
  <c r="O664" i="5"/>
  <c r="P664" i="5" s="1"/>
  <c r="Q664" i="5" s="1"/>
  <c r="K664" i="5"/>
  <c r="L664" i="5" s="1"/>
  <c r="M664" i="5" s="1"/>
  <c r="G664" i="5"/>
  <c r="H664" i="5" s="1"/>
  <c r="I664" i="5" s="1"/>
  <c r="U663" i="5"/>
  <c r="T663" i="5"/>
  <c r="S663" i="5"/>
  <c r="R663" i="5"/>
  <c r="V663" i="5" s="1"/>
  <c r="W663" i="5" s="1"/>
  <c r="X663" i="5" s="1"/>
  <c r="Y663" i="5" s="1"/>
  <c r="Z663" i="5" s="1"/>
  <c r="O663" i="5"/>
  <c r="P663" i="5" s="1"/>
  <c r="Q663" i="5" s="1"/>
  <c r="K663" i="5"/>
  <c r="L663" i="5" s="1"/>
  <c r="M663" i="5" s="1"/>
  <c r="G663" i="5"/>
  <c r="H663" i="5" s="1"/>
  <c r="I663" i="5" s="1"/>
  <c r="U662" i="5"/>
  <c r="T662" i="5"/>
  <c r="S662" i="5"/>
  <c r="R662" i="5"/>
  <c r="V662" i="5" s="1"/>
  <c r="W662" i="5" s="1"/>
  <c r="X662" i="5" s="1"/>
  <c r="Y662" i="5" s="1"/>
  <c r="Z662" i="5" s="1"/>
  <c r="O662" i="5"/>
  <c r="P662" i="5" s="1"/>
  <c r="Q662" i="5" s="1"/>
  <c r="K662" i="5"/>
  <c r="L662" i="5" s="1"/>
  <c r="M662" i="5" s="1"/>
  <c r="G662" i="5"/>
  <c r="H662" i="5" s="1"/>
  <c r="I662" i="5" s="1"/>
  <c r="U661" i="5"/>
  <c r="T661" i="5"/>
  <c r="S661" i="5"/>
  <c r="R661" i="5"/>
  <c r="V661" i="5" s="1"/>
  <c r="W661" i="5" s="1"/>
  <c r="X661" i="5" s="1"/>
  <c r="Y661" i="5" s="1"/>
  <c r="Z661" i="5" s="1"/>
  <c r="O661" i="5"/>
  <c r="P661" i="5" s="1"/>
  <c r="Q661" i="5" s="1"/>
  <c r="K661" i="5"/>
  <c r="L661" i="5" s="1"/>
  <c r="M661" i="5" s="1"/>
  <c r="G661" i="5"/>
  <c r="H661" i="5" s="1"/>
  <c r="I661" i="5" s="1"/>
  <c r="U660" i="5"/>
  <c r="T660" i="5"/>
  <c r="S660" i="5"/>
  <c r="R660" i="5"/>
  <c r="V660" i="5" s="1"/>
  <c r="W660" i="5" s="1"/>
  <c r="X660" i="5" s="1"/>
  <c r="Y660" i="5" s="1"/>
  <c r="Z660" i="5" s="1"/>
  <c r="O660" i="5"/>
  <c r="P660" i="5" s="1"/>
  <c r="Q660" i="5" s="1"/>
  <c r="K660" i="5"/>
  <c r="L660" i="5" s="1"/>
  <c r="M660" i="5" s="1"/>
  <c r="G660" i="5"/>
  <c r="H660" i="5" s="1"/>
  <c r="I660" i="5" s="1"/>
  <c r="U659" i="5"/>
  <c r="T659" i="5"/>
  <c r="S659" i="5"/>
  <c r="R659" i="5"/>
  <c r="V659" i="5" s="1"/>
  <c r="W659" i="5" s="1"/>
  <c r="X659" i="5" s="1"/>
  <c r="Y659" i="5" s="1"/>
  <c r="Z659" i="5" s="1"/>
  <c r="O659" i="5"/>
  <c r="P659" i="5" s="1"/>
  <c r="Q659" i="5" s="1"/>
  <c r="K659" i="5"/>
  <c r="L659" i="5" s="1"/>
  <c r="M659" i="5" s="1"/>
  <c r="G659" i="5"/>
  <c r="H659" i="5" s="1"/>
  <c r="I659" i="5" s="1"/>
  <c r="U658" i="5"/>
  <c r="T658" i="5"/>
  <c r="S658" i="5"/>
  <c r="R658" i="5"/>
  <c r="V658" i="5" s="1"/>
  <c r="W658" i="5" s="1"/>
  <c r="X658" i="5" s="1"/>
  <c r="Y658" i="5" s="1"/>
  <c r="Z658" i="5" s="1"/>
  <c r="O658" i="5"/>
  <c r="P658" i="5" s="1"/>
  <c r="Q658" i="5" s="1"/>
  <c r="K658" i="5"/>
  <c r="L658" i="5" s="1"/>
  <c r="M658" i="5" s="1"/>
  <c r="G658" i="5"/>
  <c r="H658" i="5" s="1"/>
  <c r="I658" i="5" s="1"/>
  <c r="U657" i="5"/>
  <c r="T657" i="5"/>
  <c r="S657" i="5"/>
  <c r="R657" i="5"/>
  <c r="V657" i="5" s="1"/>
  <c r="W657" i="5" s="1"/>
  <c r="X657" i="5" s="1"/>
  <c r="Y657" i="5" s="1"/>
  <c r="Z657" i="5" s="1"/>
  <c r="O657" i="5"/>
  <c r="P657" i="5" s="1"/>
  <c r="Q657" i="5" s="1"/>
  <c r="K657" i="5"/>
  <c r="L657" i="5" s="1"/>
  <c r="M657" i="5" s="1"/>
  <c r="G657" i="5"/>
  <c r="H657" i="5" s="1"/>
  <c r="I657" i="5" s="1"/>
  <c r="U656" i="5"/>
  <c r="T656" i="5"/>
  <c r="S656" i="5"/>
  <c r="R656" i="5"/>
  <c r="V656" i="5" s="1"/>
  <c r="W656" i="5" s="1"/>
  <c r="X656" i="5" s="1"/>
  <c r="Y656" i="5" s="1"/>
  <c r="Z656" i="5" s="1"/>
  <c r="O656" i="5"/>
  <c r="P656" i="5" s="1"/>
  <c r="Q656" i="5" s="1"/>
  <c r="K656" i="5"/>
  <c r="L656" i="5" s="1"/>
  <c r="M656" i="5" s="1"/>
  <c r="G656" i="5"/>
  <c r="H656" i="5" s="1"/>
  <c r="I656" i="5" s="1"/>
  <c r="U655" i="5"/>
  <c r="T655" i="5"/>
  <c r="S655" i="5"/>
  <c r="R655" i="5"/>
  <c r="V655" i="5" s="1"/>
  <c r="W655" i="5" s="1"/>
  <c r="X655" i="5" s="1"/>
  <c r="Y655" i="5" s="1"/>
  <c r="Z655" i="5" s="1"/>
  <c r="O655" i="5"/>
  <c r="P655" i="5" s="1"/>
  <c r="Q655" i="5" s="1"/>
  <c r="K655" i="5"/>
  <c r="L655" i="5" s="1"/>
  <c r="M655" i="5" s="1"/>
  <c r="G655" i="5"/>
  <c r="H655" i="5" s="1"/>
  <c r="I655" i="5" s="1"/>
  <c r="U654" i="5"/>
  <c r="T654" i="5"/>
  <c r="S654" i="5"/>
  <c r="R654" i="5"/>
  <c r="V654" i="5" s="1"/>
  <c r="W654" i="5" s="1"/>
  <c r="X654" i="5" s="1"/>
  <c r="Y654" i="5" s="1"/>
  <c r="Z654" i="5" s="1"/>
  <c r="O654" i="5"/>
  <c r="P654" i="5" s="1"/>
  <c r="Q654" i="5" s="1"/>
  <c r="K654" i="5"/>
  <c r="L654" i="5" s="1"/>
  <c r="M654" i="5" s="1"/>
  <c r="G654" i="5"/>
  <c r="H654" i="5" s="1"/>
  <c r="I654" i="5" s="1"/>
  <c r="U653" i="5"/>
  <c r="T653" i="5"/>
  <c r="S653" i="5"/>
  <c r="R653" i="5"/>
  <c r="V653" i="5" s="1"/>
  <c r="W653" i="5" s="1"/>
  <c r="X653" i="5" s="1"/>
  <c r="Y653" i="5" s="1"/>
  <c r="Z653" i="5" s="1"/>
  <c r="O653" i="5"/>
  <c r="P653" i="5" s="1"/>
  <c r="Q653" i="5" s="1"/>
  <c r="K653" i="5"/>
  <c r="L653" i="5" s="1"/>
  <c r="M653" i="5" s="1"/>
  <c r="G653" i="5"/>
  <c r="H653" i="5" s="1"/>
  <c r="I653" i="5" s="1"/>
  <c r="U652" i="5"/>
  <c r="T652" i="5"/>
  <c r="S652" i="5"/>
  <c r="R652" i="5"/>
  <c r="V652" i="5" s="1"/>
  <c r="W652" i="5" s="1"/>
  <c r="X652" i="5" s="1"/>
  <c r="Y652" i="5" s="1"/>
  <c r="Z652" i="5" s="1"/>
  <c r="O652" i="5"/>
  <c r="P652" i="5" s="1"/>
  <c r="Q652" i="5" s="1"/>
  <c r="K652" i="5"/>
  <c r="L652" i="5" s="1"/>
  <c r="M652" i="5" s="1"/>
  <c r="G652" i="5"/>
  <c r="H652" i="5" s="1"/>
  <c r="I652" i="5" s="1"/>
  <c r="U651" i="5"/>
  <c r="T651" i="5"/>
  <c r="S651" i="5"/>
  <c r="R651" i="5"/>
  <c r="V651" i="5" s="1"/>
  <c r="W651" i="5" s="1"/>
  <c r="X651" i="5" s="1"/>
  <c r="Y651" i="5" s="1"/>
  <c r="Z651" i="5" s="1"/>
  <c r="O651" i="5"/>
  <c r="P651" i="5" s="1"/>
  <c r="Q651" i="5" s="1"/>
  <c r="K651" i="5"/>
  <c r="L651" i="5" s="1"/>
  <c r="M651" i="5" s="1"/>
  <c r="G651" i="5"/>
  <c r="H651" i="5" s="1"/>
  <c r="I651" i="5" s="1"/>
  <c r="U650" i="5"/>
  <c r="T650" i="5"/>
  <c r="S650" i="5"/>
  <c r="R650" i="5"/>
  <c r="V650" i="5" s="1"/>
  <c r="W650" i="5" s="1"/>
  <c r="X650" i="5" s="1"/>
  <c r="Y650" i="5" s="1"/>
  <c r="Z650" i="5" s="1"/>
  <c r="O650" i="5"/>
  <c r="P650" i="5" s="1"/>
  <c r="Q650" i="5" s="1"/>
  <c r="K650" i="5"/>
  <c r="L650" i="5" s="1"/>
  <c r="M650" i="5" s="1"/>
  <c r="G650" i="5"/>
  <c r="H650" i="5" s="1"/>
  <c r="I650" i="5" s="1"/>
  <c r="U649" i="5"/>
  <c r="T649" i="5"/>
  <c r="S649" i="5"/>
  <c r="R649" i="5"/>
  <c r="V649" i="5" s="1"/>
  <c r="W649" i="5" s="1"/>
  <c r="X649" i="5" s="1"/>
  <c r="Y649" i="5" s="1"/>
  <c r="Z649" i="5" s="1"/>
  <c r="O649" i="5"/>
  <c r="P649" i="5" s="1"/>
  <c r="Q649" i="5" s="1"/>
  <c r="K649" i="5"/>
  <c r="L649" i="5" s="1"/>
  <c r="M649" i="5" s="1"/>
  <c r="G649" i="5"/>
  <c r="H649" i="5" s="1"/>
  <c r="I649" i="5" s="1"/>
  <c r="U648" i="5"/>
  <c r="T648" i="5"/>
  <c r="S648" i="5"/>
  <c r="R648" i="5"/>
  <c r="V648" i="5" s="1"/>
  <c r="W648" i="5" s="1"/>
  <c r="X648" i="5" s="1"/>
  <c r="Y648" i="5" s="1"/>
  <c r="Z648" i="5" s="1"/>
  <c r="O648" i="5"/>
  <c r="P648" i="5" s="1"/>
  <c r="Q648" i="5" s="1"/>
  <c r="K648" i="5"/>
  <c r="L648" i="5" s="1"/>
  <c r="M648" i="5" s="1"/>
  <c r="G648" i="5"/>
  <c r="H648" i="5" s="1"/>
  <c r="I648" i="5" s="1"/>
  <c r="U647" i="5"/>
  <c r="T647" i="5"/>
  <c r="S647" i="5"/>
  <c r="R647" i="5"/>
  <c r="V647" i="5" s="1"/>
  <c r="W647" i="5" s="1"/>
  <c r="X647" i="5" s="1"/>
  <c r="Y647" i="5" s="1"/>
  <c r="Z647" i="5" s="1"/>
  <c r="O647" i="5"/>
  <c r="P647" i="5" s="1"/>
  <c r="Q647" i="5" s="1"/>
  <c r="K647" i="5"/>
  <c r="L647" i="5" s="1"/>
  <c r="M647" i="5" s="1"/>
  <c r="G647" i="5"/>
  <c r="H647" i="5" s="1"/>
  <c r="I647" i="5" s="1"/>
  <c r="U646" i="5"/>
  <c r="T646" i="5"/>
  <c r="S646" i="5"/>
  <c r="R646" i="5"/>
  <c r="V646" i="5" s="1"/>
  <c r="W646" i="5" s="1"/>
  <c r="X646" i="5" s="1"/>
  <c r="Y646" i="5" s="1"/>
  <c r="Z646" i="5" s="1"/>
  <c r="O646" i="5"/>
  <c r="P646" i="5" s="1"/>
  <c r="Q646" i="5" s="1"/>
  <c r="K646" i="5"/>
  <c r="L646" i="5" s="1"/>
  <c r="M646" i="5" s="1"/>
  <c r="G646" i="5"/>
  <c r="H646" i="5" s="1"/>
  <c r="I646" i="5" s="1"/>
  <c r="U645" i="5"/>
  <c r="T645" i="5"/>
  <c r="S645" i="5"/>
  <c r="R645" i="5"/>
  <c r="V645" i="5" s="1"/>
  <c r="W645" i="5" s="1"/>
  <c r="X645" i="5" s="1"/>
  <c r="Y645" i="5" s="1"/>
  <c r="Z645" i="5" s="1"/>
  <c r="O645" i="5"/>
  <c r="P645" i="5" s="1"/>
  <c r="Q645" i="5" s="1"/>
  <c r="K645" i="5"/>
  <c r="L645" i="5" s="1"/>
  <c r="M645" i="5" s="1"/>
  <c r="G645" i="5"/>
  <c r="H645" i="5" s="1"/>
  <c r="I645" i="5" s="1"/>
  <c r="U644" i="5"/>
  <c r="T644" i="5"/>
  <c r="S644" i="5"/>
  <c r="R644" i="5"/>
  <c r="V644" i="5" s="1"/>
  <c r="W644" i="5" s="1"/>
  <c r="X644" i="5" s="1"/>
  <c r="Y644" i="5" s="1"/>
  <c r="Z644" i="5" s="1"/>
  <c r="O644" i="5"/>
  <c r="P644" i="5" s="1"/>
  <c r="Q644" i="5" s="1"/>
  <c r="K644" i="5"/>
  <c r="L644" i="5" s="1"/>
  <c r="M644" i="5" s="1"/>
  <c r="G644" i="5"/>
  <c r="H644" i="5" s="1"/>
  <c r="I644" i="5" s="1"/>
  <c r="U643" i="5"/>
  <c r="T643" i="5"/>
  <c r="S643" i="5"/>
  <c r="R643" i="5"/>
  <c r="V643" i="5" s="1"/>
  <c r="W643" i="5" s="1"/>
  <c r="X643" i="5" s="1"/>
  <c r="Y643" i="5" s="1"/>
  <c r="Z643" i="5" s="1"/>
  <c r="O643" i="5"/>
  <c r="P643" i="5" s="1"/>
  <c r="Q643" i="5" s="1"/>
  <c r="K643" i="5"/>
  <c r="L643" i="5" s="1"/>
  <c r="M643" i="5" s="1"/>
  <c r="G643" i="5"/>
  <c r="H643" i="5" s="1"/>
  <c r="I643" i="5" s="1"/>
  <c r="U642" i="5"/>
  <c r="T642" i="5"/>
  <c r="S642" i="5"/>
  <c r="R642" i="5"/>
  <c r="V642" i="5" s="1"/>
  <c r="W642" i="5" s="1"/>
  <c r="X642" i="5" s="1"/>
  <c r="Y642" i="5" s="1"/>
  <c r="Z642" i="5" s="1"/>
  <c r="O642" i="5"/>
  <c r="P642" i="5" s="1"/>
  <c r="Q642" i="5" s="1"/>
  <c r="K642" i="5"/>
  <c r="L642" i="5" s="1"/>
  <c r="M642" i="5" s="1"/>
  <c r="G642" i="5"/>
  <c r="H642" i="5" s="1"/>
  <c r="I642" i="5" s="1"/>
  <c r="U641" i="5"/>
  <c r="T641" i="5"/>
  <c r="S641" i="5"/>
  <c r="R641" i="5"/>
  <c r="V641" i="5" s="1"/>
  <c r="W641" i="5" s="1"/>
  <c r="X641" i="5" s="1"/>
  <c r="Y641" i="5" s="1"/>
  <c r="Z641" i="5" s="1"/>
  <c r="O641" i="5"/>
  <c r="P641" i="5" s="1"/>
  <c r="Q641" i="5" s="1"/>
  <c r="K641" i="5"/>
  <c r="L641" i="5" s="1"/>
  <c r="M641" i="5" s="1"/>
  <c r="G641" i="5"/>
  <c r="H641" i="5" s="1"/>
  <c r="I641" i="5" s="1"/>
  <c r="U640" i="5"/>
  <c r="T640" i="5"/>
  <c r="S640" i="5"/>
  <c r="R640" i="5"/>
  <c r="V640" i="5" s="1"/>
  <c r="W640" i="5" s="1"/>
  <c r="X640" i="5" s="1"/>
  <c r="Y640" i="5" s="1"/>
  <c r="Z640" i="5" s="1"/>
  <c r="O640" i="5"/>
  <c r="P640" i="5" s="1"/>
  <c r="Q640" i="5" s="1"/>
  <c r="K640" i="5"/>
  <c r="L640" i="5" s="1"/>
  <c r="M640" i="5" s="1"/>
  <c r="G640" i="5"/>
  <c r="H640" i="5" s="1"/>
  <c r="I640" i="5" s="1"/>
  <c r="O639" i="5"/>
  <c r="P639" i="5" s="1"/>
  <c r="Q639" i="5" s="1"/>
  <c r="O638" i="5"/>
  <c r="P638" i="5" s="1"/>
  <c r="Q638" i="5" s="1"/>
  <c r="U637" i="5"/>
  <c r="T637" i="5"/>
  <c r="S637" i="5"/>
  <c r="R637" i="5"/>
  <c r="V637" i="5" s="1"/>
  <c r="W637" i="5" s="1"/>
  <c r="X637" i="5" s="1"/>
  <c r="Y637" i="5" s="1"/>
  <c r="Z637" i="5" s="1"/>
  <c r="O637" i="5"/>
  <c r="P637" i="5" s="1"/>
  <c r="Q637" i="5" s="1"/>
  <c r="K637" i="5"/>
  <c r="L637" i="5" s="1"/>
  <c r="M637" i="5" s="1"/>
  <c r="G637" i="5"/>
  <c r="H637" i="5" s="1"/>
  <c r="I637" i="5" s="1"/>
  <c r="U636" i="5"/>
  <c r="T636" i="5"/>
  <c r="S636" i="5"/>
  <c r="R636" i="5"/>
  <c r="V636" i="5" s="1"/>
  <c r="W636" i="5" s="1"/>
  <c r="X636" i="5" s="1"/>
  <c r="Y636" i="5" s="1"/>
  <c r="Z636" i="5" s="1"/>
  <c r="O636" i="5"/>
  <c r="P636" i="5" s="1"/>
  <c r="Q636" i="5" s="1"/>
  <c r="K636" i="5"/>
  <c r="L636" i="5" s="1"/>
  <c r="M636" i="5" s="1"/>
  <c r="G636" i="5"/>
  <c r="H636" i="5" s="1"/>
  <c r="I636" i="5" s="1"/>
  <c r="U635" i="5"/>
  <c r="T635" i="5"/>
  <c r="S635" i="5"/>
  <c r="R635" i="5"/>
  <c r="V635" i="5" s="1"/>
  <c r="W635" i="5" s="1"/>
  <c r="X635" i="5" s="1"/>
  <c r="Y635" i="5" s="1"/>
  <c r="Z635" i="5" s="1"/>
  <c r="O635" i="5"/>
  <c r="P635" i="5" s="1"/>
  <c r="Q635" i="5" s="1"/>
  <c r="K635" i="5"/>
  <c r="L635" i="5" s="1"/>
  <c r="M635" i="5" s="1"/>
  <c r="G635" i="5"/>
  <c r="H635" i="5" s="1"/>
  <c r="I635" i="5" s="1"/>
  <c r="U634" i="5"/>
  <c r="T634" i="5"/>
  <c r="S634" i="5"/>
  <c r="R634" i="5"/>
  <c r="V634" i="5" s="1"/>
  <c r="W634" i="5" s="1"/>
  <c r="X634" i="5" s="1"/>
  <c r="Y634" i="5" s="1"/>
  <c r="Z634" i="5" s="1"/>
  <c r="O634" i="5"/>
  <c r="P634" i="5" s="1"/>
  <c r="Q634" i="5" s="1"/>
  <c r="K634" i="5"/>
  <c r="L634" i="5" s="1"/>
  <c r="M634" i="5" s="1"/>
  <c r="G634" i="5"/>
  <c r="H634" i="5" s="1"/>
  <c r="I634" i="5" s="1"/>
  <c r="P543" i="5"/>
  <c r="L543" i="5"/>
  <c r="M543" i="5" s="1"/>
  <c r="H543" i="5"/>
  <c r="I543" i="5" s="1"/>
  <c r="P542" i="5"/>
  <c r="L542" i="5"/>
  <c r="M542" i="5" s="1"/>
  <c r="H542" i="5"/>
  <c r="I542" i="5" s="1"/>
  <c r="P541" i="5"/>
  <c r="L541" i="5"/>
  <c r="M541" i="5" s="1"/>
  <c r="H541" i="5"/>
  <c r="I541" i="5" s="1"/>
  <c r="P540" i="5"/>
  <c r="L540" i="5"/>
  <c r="H540" i="5"/>
  <c r="I540" i="5" s="1"/>
  <c r="P539" i="5"/>
  <c r="L539" i="5"/>
  <c r="M539" i="5" s="1"/>
  <c r="H539" i="5"/>
  <c r="I539" i="5" s="1"/>
  <c r="P538" i="5"/>
  <c r="L538" i="5"/>
  <c r="M538" i="5" s="1"/>
  <c r="H538" i="5"/>
  <c r="I538" i="5" s="1"/>
  <c r="P537" i="5"/>
  <c r="U537" i="5" s="1"/>
  <c r="L537" i="5"/>
  <c r="M537" i="5" s="1"/>
  <c r="H537" i="5"/>
  <c r="I537" i="5" s="1"/>
  <c r="P536" i="5"/>
  <c r="L536" i="5"/>
  <c r="M536" i="5" s="1"/>
  <c r="H536" i="5"/>
  <c r="I536" i="5" s="1"/>
  <c r="P535" i="5"/>
  <c r="L535" i="5"/>
  <c r="M535" i="5" s="1"/>
  <c r="H535" i="5"/>
  <c r="I535" i="5" s="1"/>
  <c r="P534" i="5"/>
  <c r="L534" i="5"/>
  <c r="M534" i="5" s="1"/>
  <c r="H534" i="5"/>
  <c r="I534" i="5" s="1"/>
  <c r="P533" i="5"/>
  <c r="Q533" i="5" s="1"/>
  <c r="L533" i="5"/>
  <c r="M533" i="5" s="1"/>
  <c r="H533" i="5"/>
  <c r="I533" i="5" s="1"/>
  <c r="P532" i="5"/>
  <c r="Q532" i="5" s="1"/>
  <c r="L532" i="5"/>
  <c r="M532" i="5" s="1"/>
  <c r="H532" i="5"/>
  <c r="P531" i="5"/>
  <c r="L531" i="5"/>
  <c r="M531" i="5" s="1"/>
  <c r="H531" i="5"/>
  <c r="I531" i="5" s="1"/>
  <c r="P530" i="5"/>
  <c r="Q530" i="5" s="1"/>
  <c r="L530" i="5"/>
  <c r="M530" i="5" s="1"/>
  <c r="H530" i="5"/>
  <c r="P529" i="5"/>
  <c r="L529" i="5"/>
  <c r="M529" i="5" s="1"/>
  <c r="H529" i="5"/>
  <c r="I529" i="5" s="1"/>
  <c r="P528" i="5"/>
  <c r="L528" i="5"/>
  <c r="M528" i="5" s="1"/>
  <c r="H528" i="5"/>
  <c r="P527" i="5"/>
  <c r="Q527" i="5" s="1"/>
  <c r="L527" i="5"/>
  <c r="M527" i="5" s="1"/>
  <c r="H527" i="5"/>
  <c r="P526" i="5"/>
  <c r="Q526" i="5" s="1"/>
  <c r="L526" i="5"/>
  <c r="M526" i="5" s="1"/>
  <c r="H526" i="5"/>
  <c r="P525" i="5"/>
  <c r="L525" i="5"/>
  <c r="M525" i="5" s="1"/>
  <c r="H525" i="5"/>
  <c r="I525" i="5" s="1"/>
  <c r="P524" i="5"/>
  <c r="Q524" i="5" s="1"/>
  <c r="L524" i="5"/>
  <c r="M524" i="5" s="1"/>
  <c r="H524" i="5"/>
  <c r="P523" i="5"/>
  <c r="Q523" i="5" s="1"/>
  <c r="L523" i="5"/>
  <c r="M523" i="5" s="1"/>
  <c r="H523" i="5"/>
  <c r="P522" i="5"/>
  <c r="L522" i="5"/>
  <c r="M522" i="5" s="1"/>
  <c r="H522" i="5"/>
  <c r="I522" i="5" s="1"/>
  <c r="P521" i="5"/>
  <c r="L521" i="5"/>
  <c r="M521" i="5" s="1"/>
  <c r="H521" i="5"/>
  <c r="I521" i="5" s="1"/>
  <c r="P520" i="5"/>
  <c r="L520" i="5"/>
  <c r="M520" i="5" s="1"/>
  <c r="H520" i="5"/>
  <c r="P519" i="5"/>
  <c r="L519" i="5"/>
  <c r="M519" i="5" s="1"/>
  <c r="H519" i="5"/>
  <c r="I519" i="5" s="1"/>
  <c r="P518" i="5"/>
  <c r="L518" i="5"/>
  <c r="M518" i="5" s="1"/>
  <c r="H518" i="5"/>
  <c r="I518" i="5" s="1"/>
  <c r="P517" i="5"/>
  <c r="L517" i="5"/>
  <c r="M517" i="5" s="1"/>
  <c r="H517" i="5"/>
  <c r="I517" i="5" s="1"/>
  <c r="P516" i="5"/>
  <c r="L516" i="5"/>
  <c r="M516" i="5" s="1"/>
  <c r="H516" i="5"/>
  <c r="I516" i="5" s="1"/>
  <c r="P515" i="5"/>
  <c r="L515" i="5"/>
  <c r="M515" i="5" s="1"/>
  <c r="H515" i="5"/>
  <c r="I515" i="5" s="1"/>
  <c r="P514" i="5"/>
  <c r="Q514" i="5" s="1"/>
  <c r="L514" i="5"/>
  <c r="M514" i="5" s="1"/>
  <c r="H514" i="5"/>
  <c r="I514" i="5" s="1"/>
  <c r="P513" i="5"/>
  <c r="L513" i="5"/>
  <c r="M513" i="5" s="1"/>
  <c r="H513" i="5"/>
  <c r="I513" i="5" s="1"/>
  <c r="P512" i="5"/>
  <c r="Q512" i="5" s="1"/>
  <c r="L512" i="5"/>
  <c r="M512" i="5" s="1"/>
  <c r="H512" i="5"/>
  <c r="P511" i="5"/>
  <c r="L511" i="5"/>
  <c r="M511" i="5" s="1"/>
  <c r="H511" i="5"/>
  <c r="I511" i="5" s="1"/>
  <c r="P510" i="5"/>
  <c r="L510" i="5"/>
  <c r="M510" i="5" s="1"/>
  <c r="H510" i="5"/>
  <c r="I510" i="5" s="1"/>
  <c r="P509" i="5"/>
  <c r="L509" i="5"/>
  <c r="M509" i="5" s="1"/>
  <c r="H509" i="5"/>
  <c r="I509" i="5" s="1"/>
  <c r="P508" i="5"/>
  <c r="L508" i="5"/>
  <c r="M508" i="5" s="1"/>
  <c r="H508" i="5"/>
  <c r="T508" i="5" s="1"/>
  <c r="P507" i="5"/>
  <c r="Q507" i="5" s="1"/>
  <c r="L507" i="5"/>
  <c r="M507" i="5" s="1"/>
  <c r="H507" i="5"/>
  <c r="U507" i="5" s="1"/>
  <c r="P506" i="5"/>
  <c r="Q506" i="5" s="1"/>
  <c r="L506" i="5"/>
  <c r="M506" i="5" s="1"/>
  <c r="H506" i="5"/>
  <c r="I506" i="5" s="1"/>
  <c r="P505" i="5"/>
  <c r="L505" i="5"/>
  <c r="M505" i="5" s="1"/>
  <c r="H505" i="5"/>
  <c r="I505" i="5" s="1"/>
  <c r="P504" i="5"/>
  <c r="L504" i="5"/>
  <c r="H504" i="5"/>
  <c r="I504" i="5" s="1"/>
  <c r="O503" i="5"/>
  <c r="P503" i="5" s="1"/>
  <c r="O502" i="5"/>
  <c r="P502" i="5" s="1"/>
  <c r="P501" i="5"/>
  <c r="L501" i="5"/>
  <c r="M501" i="5" s="1"/>
  <c r="H501" i="5"/>
  <c r="I501" i="5" s="1"/>
  <c r="P500" i="5"/>
  <c r="L500" i="5"/>
  <c r="M500" i="5" s="1"/>
  <c r="H500" i="5"/>
  <c r="I500" i="5" s="1"/>
  <c r="P499" i="5"/>
  <c r="L499" i="5"/>
  <c r="M499" i="5" s="1"/>
  <c r="H499" i="5"/>
  <c r="I499" i="5" s="1"/>
  <c r="P498" i="5"/>
  <c r="L498" i="5"/>
  <c r="M498" i="5" s="1"/>
  <c r="H498" i="5"/>
  <c r="I498" i="5" s="1"/>
  <c r="P497" i="5"/>
  <c r="L497" i="5"/>
  <c r="M497" i="5" s="1"/>
  <c r="H497" i="5"/>
  <c r="I497" i="5" s="1"/>
  <c r="P496" i="5"/>
  <c r="L496" i="5"/>
  <c r="M496" i="5" s="1"/>
  <c r="H496" i="5"/>
  <c r="P495" i="5"/>
  <c r="L495" i="5"/>
  <c r="M495" i="5" s="1"/>
  <c r="H495" i="5"/>
  <c r="I495" i="5" s="1"/>
  <c r="P494" i="5"/>
  <c r="L494" i="5"/>
  <c r="M494" i="5" s="1"/>
  <c r="H494" i="5"/>
  <c r="I494" i="5" s="1"/>
  <c r="P493" i="5"/>
  <c r="L493" i="5"/>
  <c r="M493" i="5" s="1"/>
  <c r="H493" i="5"/>
  <c r="I493" i="5" s="1"/>
  <c r="P492" i="5"/>
  <c r="Q492" i="5" s="1"/>
  <c r="L492" i="5"/>
  <c r="M492" i="5" s="1"/>
  <c r="H492" i="5"/>
  <c r="I492" i="5" s="1"/>
  <c r="P491" i="5"/>
  <c r="L491" i="5"/>
  <c r="M491" i="5" s="1"/>
  <c r="H491" i="5"/>
  <c r="P490" i="5"/>
  <c r="L490" i="5"/>
  <c r="M490" i="5" s="1"/>
  <c r="H490" i="5"/>
  <c r="I490" i="5" s="1"/>
  <c r="P489" i="5"/>
  <c r="Q489" i="5" s="1"/>
  <c r="L489" i="5"/>
  <c r="M489" i="5" s="1"/>
  <c r="H489" i="5"/>
  <c r="I489" i="5" s="1"/>
  <c r="P488" i="5"/>
  <c r="L488" i="5"/>
  <c r="M488" i="5" s="1"/>
  <c r="H488" i="5"/>
  <c r="U488" i="5" s="1"/>
  <c r="P487" i="5"/>
  <c r="L487" i="5"/>
  <c r="M487" i="5" s="1"/>
  <c r="H487" i="5"/>
  <c r="I487" i="5" s="1"/>
  <c r="P486" i="5"/>
  <c r="Q486" i="5" s="1"/>
  <c r="L486" i="5"/>
  <c r="M486" i="5" s="1"/>
  <c r="H486" i="5"/>
  <c r="I486" i="5" s="1"/>
  <c r="P485" i="5"/>
  <c r="L485" i="5"/>
  <c r="M485" i="5" s="1"/>
  <c r="H485" i="5"/>
  <c r="I485" i="5" s="1"/>
  <c r="P484" i="5"/>
  <c r="L484" i="5"/>
  <c r="M484" i="5" s="1"/>
  <c r="H484" i="5"/>
  <c r="P483" i="5"/>
  <c r="L483" i="5"/>
  <c r="M483" i="5" s="1"/>
  <c r="H483" i="5"/>
  <c r="I483" i="5" s="1"/>
  <c r="P482" i="5"/>
  <c r="L482" i="5"/>
  <c r="M482" i="5" s="1"/>
  <c r="H482" i="5"/>
  <c r="I482" i="5" s="1"/>
  <c r="P481" i="5"/>
  <c r="L481" i="5"/>
  <c r="M481" i="5" s="1"/>
  <c r="H481" i="5"/>
  <c r="I481" i="5" s="1"/>
  <c r="P480" i="5"/>
  <c r="L480" i="5"/>
  <c r="M480" i="5" s="1"/>
  <c r="H480" i="5"/>
  <c r="P479" i="5"/>
  <c r="L479" i="5"/>
  <c r="M479" i="5" s="1"/>
  <c r="H479" i="5"/>
  <c r="I479" i="5" s="1"/>
  <c r="P478" i="5"/>
  <c r="L478" i="5"/>
  <c r="M478" i="5" s="1"/>
  <c r="H478" i="5"/>
  <c r="I478" i="5" s="1"/>
  <c r="P477" i="5"/>
  <c r="L477" i="5"/>
  <c r="M477" i="5" s="1"/>
  <c r="H477" i="5"/>
  <c r="I477" i="5" s="1"/>
  <c r="P476" i="5"/>
  <c r="L476" i="5"/>
  <c r="M476" i="5" s="1"/>
  <c r="H476" i="5"/>
  <c r="I476" i="5" s="1"/>
  <c r="P475" i="5"/>
  <c r="T475" i="5" s="1"/>
  <c r="L475" i="5"/>
  <c r="M475" i="5" s="1"/>
  <c r="H475" i="5"/>
  <c r="P474" i="5"/>
  <c r="Q474" i="5" s="1"/>
  <c r="L474" i="5"/>
  <c r="M474" i="5" s="1"/>
  <c r="H474" i="5"/>
  <c r="I474" i="5" s="1"/>
  <c r="P473" i="5"/>
  <c r="Q473" i="5" s="1"/>
  <c r="L473" i="5"/>
  <c r="H473" i="5"/>
  <c r="I473" i="5" s="1"/>
  <c r="P472" i="5"/>
  <c r="L472" i="5"/>
  <c r="M472" i="5" s="1"/>
  <c r="H472" i="5"/>
  <c r="I472" i="5" s="1"/>
  <c r="P471" i="5"/>
  <c r="L471" i="5"/>
  <c r="M471" i="5" s="1"/>
  <c r="H471" i="5"/>
  <c r="I471" i="5" s="1"/>
  <c r="P470" i="5"/>
  <c r="L470" i="5"/>
  <c r="M470" i="5" s="1"/>
  <c r="H470" i="5"/>
  <c r="I470" i="5" s="1"/>
  <c r="P469" i="5"/>
  <c r="L469" i="5"/>
  <c r="M469" i="5" s="1"/>
  <c r="H469" i="5"/>
  <c r="I469" i="5" s="1"/>
  <c r="P468" i="5"/>
  <c r="L468" i="5"/>
  <c r="M468" i="5" s="1"/>
  <c r="H468" i="5"/>
  <c r="I468" i="5" s="1"/>
  <c r="P467" i="5"/>
  <c r="U467" i="5" s="1"/>
  <c r="L467" i="5"/>
  <c r="M467" i="5" s="1"/>
  <c r="H467" i="5"/>
  <c r="I467" i="5" s="1"/>
  <c r="P466" i="5"/>
  <c r="L466" i="5"/>
  <c r="M466" i="5" s="1"/>
  <c r="H466" i="5"/>
  <c r="I466" i="5" s="1"/>
  <c r="P465" i="5"/>
  <c r="T465" i="5" s="1"/>
  <c r="L465" i="5"/>
  <c r="M465" i="5" s="1"/>
  <c r="H465" i="5"/>
  <c r="I465" i="5" s="1"/>
  <c r="P464" i="5"/>
  <c r="L464" i="5"/>
  <c r="M464" i="5" s="1"/>
  <c r="H464" i="5"/>
  <c r="I464" i="5" s="1"/>
  <c r="P463" i="5"/>
  <c r="L463" i="5"/>
  <c r="M463" i="5" s="1"/>
  <c r="H463" i="5"/>
  <c r="I463" i="5" s="1"/>
  <c r="P462" i="5"/>
  <c r="Q462" i="5" s="1"/>
  <c r="L462" i="5"/>
  <c r="M462" i="5" s="1"/>
  <c r="H462" i="5"/>
  <c r="I462" i="5" s="1"/>
  <c r="P461" i="5"/>
  <c r="R461" i="5" s="1"/>
  <c r="L461" i="5"/>
  <c r="M461" i="5" s="1"/>
  <c r="H461" i="5"/>
  <c r="I461" i="5" s="1"/>
  <c r="P460" i="5"/>
  <c r="L460" i="5"/>
  <c r="M460" i="5" s="1"/>
  <c r="H460" i="5"/>
  <c r="I460" i="5" s="1"/>
  <c r="P459" i="5"/>
  <c r="L459" i="5"/>
  <c r="H459" i="5"/>
  <c r="I459" i="5" s="1"/>
  <c r="P458" i="5"/>
  <c r="L458" i="5"/>
  <c r="M458" i="5" s="1"/>
  <c r="H458" i="5"/>
  <c r="I458" i="5" s="1"/>
  <c r="P457" i="5"/>
  <c r="L457" i="5"/>
  <c r="M457" i="5" s="1"/>
  <c r="H457" i="5"/>
  <c r="I457" i="5" s="1"/>
  <c r="P456" i="5"/>
  <c r="L456" i="5"/>
  <c r="M456" i="5" s="1"/>
  <c r="H456" i="5"/>
  <c r="P455" i="5"/>
  <c r="L455" i="5"/>
  <c r="M455" i="5" s="1"/>
  <c r="H455" i="5"/>
  <c r="P454" i="5"/>
  <c r="L454" i="5"/>
  <c r="M454" i="5" s="1"/>
  <c r="H454" i="5"/>
  <c r="I454" i="5" s="1"/>
  <c r="P453" i="5"/>
  <c r="Q453" i="5" s="1"/>
  <c r="L453" i="5"/>
  <c r="H453" i="5"/>
  <c r="I453" i="5" s="1"/>
  <c r="P452" i="5"/>
  <c r="Q452" i="5" s="1"/>
  <c r="L452" i="5"/>
  <c r="M452" i="5" s="1"/>
  <c r="H452" i="5"/>
  <c r="P451" i="5"/>
  <c r="L451" i="5"/>
  <c r="M451" i="5" s="1"/>
  <c r="H451" i="5"/>
  <c r="I451" i="5" s="1"/>
  <c r="P450" i="5"/>
  <c r="L450" i="5"/>
  <c r="M450" i="5" s="1"/>
  <c r="H450" i="5"/>
  <c r="I450" i="5" s="1"/>
  <c r="P449" i="5"/>
  <c r="L449" i="5"/>
  <c r="M449" i="5" s="1"/>
  <c r="H449" i="5"/>
  <c r="I449" i="5" s="1"/>
  <c r="P448" i="5"/>
  <c r="Q448" i="5" s="1"/>
  <c r="L448" i="5"/>
  <c r="M448" i="5" s="1"/>
  <c r="H448" i="5"/>
  <c r="I448" i="5" s="1"/>
  <c r="P447" i="5"/>
  <c r="L447" i="5"/>
  <c r="M447" i="5" s="1"/>
  <c r="H447" i="5"/>
  <c r="I447" i="5" s="1"/>
  <c r="P446" i="5"/>
  <c r="L446" i="5"/>
  <c r="M446" i="5" s="1"/>
  <c r="H446" i="5"/>
  <c r="I446" i="5" s="1"/>
  <c r="P445" i="5"/>
  <c r="L445" i="5"/>
  <c r="H445" i="5"/>
  <c r="I445" i="5" s="1"/>
  <c r="P444" i="5"/>
  <c r="Q444" i="5" s="1"/>
  <c r="L444" i="5"/>
  <c r="M444" i="5" s="1"/>
  <c r="H444" i="5"/>
  <c r="P443" i="5"/>
  <c r="L443" i="5"/>
  <c r="M443" i="5" s="1"/>
  <c r="H443" i="5"/>
  <c r="T443" i="5" s="1"/>
  <c r="P442" i="5"/>
  <c r="L442" i="5"/>
  <c r="M442" i="5" s="1"/>
  <c r="H442" i="5"/>
  <c r="I442" i="5" s="1"/>
  <c r="P441" i="5"/>
  <c r="L441" i="5"/>
  <c r="M441" i="5" s="1"/>
  <c r="H441" i="5"/>
  <c r="I441" i="5" s="1"/>
  <c r="P440" i="5"/>
  <c r="L440" i="5"/>
  <c r="M440" i="5" s="1"/>
  <c r="H440" i="5"/>
  <c r="I440" i="5" s="1"/>
  <c r="P439" i="5"/>
  <c r="L439" i="5"/>
  <c r="M439" i="5" s="1"/>
  <c r="H439" i="5"/>
  <c r="I439" i="5" s="1"/>
  <c r="P438" i="5"/>
  <c r="L438" i="5"/>
  <c r="M438" i="5" s="1"/>
  <c r="H438" i="5"/>
  <c r="I438" i="5" s="1"/>
  <c r="P437" i="5"/>
  <c r="L437" i="5"/>
  <c r="M437" i="5" s="1"/>
  <c r="H437" i="5"/>
  <c r="I437" i="5" s="1"/>
  <c r="P436" i="5"/>
  <c r="Q436" i="5" s="1"/>
  <c r="L436" i="5"/>
  <c r="M436" i="5" s="1"/>
  <c r="H436" i="5"/>
  <c r="P435" i="5"/>
  <c r="Q435" i="5" s="1"/>
  <c r="L435" i="5"/>
  <c r="M435" i="5" s="1"/>
  <c r="H435" i="5"/>
  <c r="P434" i="5"/>
  <c r="Q434" i="5" s="1"/>
  <c r="L434" i="5"/>
  <c r="M434" i="5" s="1"/>
  <c r="H434" i="5"/>
  <c r="I434" i="5" s="1"/>
  <c r="P433" i="5"/>
  <c r="Q433" i="5" s="1"/>
  <c r="L433" i="5"/>
  <c r="H433" i="5"/>
  <c r="I433" i="5" s="1"/>
  <c r="P432" i="5"/>
  <c r="Q432" i="5" s="1"/>
  <c r="L432" i="5"/>
  <c r="M432" i="5" s="1"/>
  <c r="H432" i="5"/>
  <c r="P431" i="5"/>
  <c r="L431" i="5"/>
  <c r="M431" i="5" s="1"/>
  <c r="H431" i="5"/>
  <c r="I431" i="5" s="1"/>
  <c r="P430" i="5"/>
  <c r="L430" i="5"/>
  <c r="M430" i="5" s="1"/>
  <c r="H430" i="5"/>
  <c r="I430" i="5" s="1"/>
  <c r="P429" i="5"/>
  <c r="L429" i="5"/>
  <c r="M429" i="5" s="1"/>
  <c r="H429" i="5"/>
  <c r="I429" i="5" s="1"/>
  <c r="P428" i="5"/>
  <c r="L428" i="5"/>
  <c r="H428" i="5"/>
  <c r="I428" i="5" s="1"/>
  <c r="P427" i="5"/>
  <c r="L427" i="5"/>
  <c r="M427" i="5" s="1"/>
  <c r="H427" i="5"/>
  <c r="I427" i="5" s="1"/>
  <c r="P426" i="5"/>
  <c r="Q426" i="5" s="1"/>
  <c r="L426" i="5"/>
  <c r="M426" i="5" s="1"/>
  <c r="H426" i="5"/>
  <c r="I426" i="5" s="1"/>
  <c r="P425" i="5"/>
  <c r="L425" i="5"/>
  <c r="M425" i="5" s="1"/>
  <c r="H425" i="5"/>
  <c r="I425" i="5" s="1"/>
  <c r="P424" i="5"/>
  <c r="Q424" i="5" s="1"/>
  <c r="L424" i="5"/>
  <c r="M424" i="5" s="1"/>
  <c r="H424" i="5"/>
  <c r="I424" i="5" s="1"/>
  <c r="P423" i="5"/>
  <c r="Q423" i="5" s="1"/>
  <c r="L423" i="5"/>
  <c r="M423" i="5" s="1"/>
  <c r="H423" i="5"/>
  <c r="I423" i="5" s="1"/>
  <c r="P422" i="5"/>
  <c r="L422" i="5"/>
  <c r="M422" i="5" s="1"/>
  <c r="H422" i="5"/>
  <c r="I422" i="5" s="1"/>
  <c r="P421" i="5"/>
  <c r="L421" i="5"/>
  <c r="M421" i="5" s="1"/>
  <c r="H421" i="5"/>
  <c r="I421" i="5" s="1"/>
  <c r="P420" i="5"/>
  <c r="L420" i="5"/>
  <c r="M420" i="5" s="1"/>
  <c r="H420" i="5"/>
  <c r="I420" i="5" s="1"/>
  <c r="P419" i="5"/>
  <c r="L419" i="5"/>
  <c r="M419" i="5" s="1"/>
  <c r="H419" i="5"/>
  <c r="I419" i="5" s="1"/>
  <c r="P418" i="5"/>
  <c r="L418" i="5"/>
  <c r="M418" i="5" s="1"/>
  <c r="H418" i="5"/>
  <c r="I418" i="5" s="1"/>
  <c r="P417" i="5"/>
  <c r="L417" i="5"/>
  <c r="M417" i="5" s="1"/>
  <c r="H417" i="5"/>
  <c r="I417" i="5" s="1"/>
  <c r="P416" i="5"/>
  <c r="Q416" i="5" s="1"/>
  <c r="L416" i="5"/>
  <c r="M416" i="5" s="1"/>
  <c r="H416" i="5"/>
  <c r="P415" i="5"/>
  <c r="L415" i="5"/>
  <c r="M415" i="5" s="1"/>
  <c r="H415" i="5"/>
  <c r="I415" i="5" s="1"/>
  <c r="P414" i="5"/>
  <c r="L414" i="5"/>
  <c r="M414" i="5" s="1"/>
  <c r="H414" i="5"/>
  <c r="I414" i="5" s="1"/>
  <c r="P413" i="5"/>
  <c r="L413" i="5"/>
  <c r="M413" i="5" s="1"/>
  <c r="H413" i="5"/>
  <c r="I413" i="5" s="1"/>
  <c r="P412" i="5"/>
  <c r="L412" i="5"/>
  <c r="M412" i="5" s="1"/>
  <c r="H412" i="5"/>
  <c r="P411" i="5"/>
  <c r="L411" i="5"/>
  <c r="M411" i="5" s="1"/>
  <c r="H411" i="5"/>
  <c r="I411" i="5" s="1"/>
  <c r="P410" i="5"/>
  <c r="Q410" i="5" s="1"/>
  <c r="L410" i="5"/>
  <c r="M410" i="5" s="1"/>
  <c r="H410" i="5"/>
  <c r="P409" i="5"/>
  <c r="L409" i="5"/>
  <c r="M409" i="5" s="1"/>
  <c r="H409" i="5"/>
  <c r="I409" i="5" s="1"/>
  <c r="P408" i="5"/>
  <c r="L408" i="5"/>
  <c r="M408" i="5" s="1"/>
  <c r="H408" i="5"/>
  <c r="P407" i="5"/>
  <c r="L407" i="5"/>
  <c r="M407" i="5" s="1"/>
  <c r="H407" i="5"/>
  <c r="I407" i="5" s="1"/>
  <c r="P406" i="5"/>
  <c r="L406" i="5"/>
  <c r="M406" i="5" s="1"/>
  <c r="H406" i="5"/>
  <c r="I406" i="5" s="1"/>
  <c r="P405" i="5"/>
  <c r="L405" i="5"/>
  <c r="H405" i="5"/>
  <c r="I405" i="5" s="1"/>
  <c r="P404" i="5"/>
  <c r="L404" i="5"/>
  <c r="M404" i="5" s="1"/>
  <c r="H404" i="5"/>
  <c r="P403" i="5"/>
  <c r="L403" i="5"/>
  <c r="M403" i="5" s="1"/>
  <c r="H403" i="5"/>
  <c r="I403" i="5" s="1"/>
  <c r="P402" i="5"/>
  <c r="L402" i="5"/>
  <c r="M402" i="5" s="1"/>
  <c r="H402" i="5"/>
  <c r="I402" i="5" s="1"/>
  <c r="P401" i="5"/>
  <c r="L401" i="5"/>
  <c r="M401" i="5" s="1"/>
  <c r="H401" i="5"/>
  <c r="I401" i="5" s="1"/>
  <c r="P400" i="5"/>
  <c r="L400" i="5"/>
  <c r="M400" i="5" s="1"/>
  <c r="H400" i="5"/>
  <c r="U400" i="5" s="1"/>
  <c r="P399" i="5"/>
  <c r="L399" i="5"/>
  <c r="M399" i="5" s="1"/>
  <c r="H399" i="5"/>
  <c r="I399" i="5" s="1"/>
  <c r="P398" i="5"/>
  <c r="L398" i="5"/>
  <c r="M398" i="5" s="1"/>
  <c r="H398" i="5"/>
  <c r="I398" i="5" s="1"/>
  <c r="P397" i="5"/>
  <c r="Q397" i="5" s="1"/>
  <c r="L397" i="5"/>
  <c r="M397" i="5" s="1"/>
  <c r="H397" i="5"/>
  <c r="I397" i="5" s="1"/>
  <c r="P396" i="5"/>
  <c r="L396" i="5"/>
  <c r="M396" i="5" s="1"/>
  <c r="H396" i="5"/>
  <c r="I396" i="5" s="1"/>
  <c r="P395" i="5"/>
  <c r="Q395" i="5" s="1"/>
  <c r="L395" i="5"/>
  <c r="M395" i="5" s="1"/>
  <c r="H395" i="5"/>
  <c r="P394" i="5"/>
  <c r="L394" i="5"/>
  <c r="M394" i="5" s="1"/>
  <c r="H394" i="5"/>
  <c r="I394" i="5" s="1"/>
  <c r="P393" i="5"/>
  <c r="L393" i="5"/>
  <c r="H393" i="5"/>
  <c r="I393" i="5" s="1"/>
  <c r="P392" i="5"/>
  <c r="L392" i="5"/>
  <c r="M392" i="5" s="1"/>
  <c r="H392" i="5"/>
  <c r="P391" i="5"/>
  <c r="L391" i="5"/>
  <c r="M391" i="5" s="1"/>
  <c r="H391" i="5"/>
  <c r="P390" i="5"/>
  <c r="L390" i="5"/>
  <c r="M390" i="5" s="1"/>
  <c r="H390" i="5"/>
  <c r="I390" i="5" s="1"/>
  <c r="P389" i="5"/>
  <c r="Q389" i="5" s="1"/>
  <c r="L389" i="5"/>
  <c r="M389" i="5" s="1"/>
  <c r="H389" i="5"/>
  <c r="I389" i="5" s="1"/>
  <c r="P388" i="5"/>
  <c r="L388" i="5"/>
  <c r="M388" i="5" s="1"/>
  <c r="H388" i="5"/>
  <c r="I388" i="5" s="1"/>
  <c r="P387" i="5"/>
  <c r="L387" i="5"/>
  <c r="M387" i="5" s="1"/>
  <c r="H387" i="5"/>
  <c r="P386" i="5"/>
  <c r="L386" i="5"/>
  <c r="M386" i="5" s="1"/>
  <c r="H386" i="5"/>
  <c r="I386" i="5" s="1"/>
  <c r="P385" i="5"/>
  <c r="L385" i="5"/>
  <c r="M385" i="5" s="1"/>
  <c r="H385" i="5"/>
  <c r="I385" i="5" s="1"/>
  <c r="P384" i="5"/>
  <c r="L384" i="5"/>
  <c r="M384" i="5" s="1"/>
  <c r="H384" i="5"/>
  <c r="I384" i="5" s="1"/>
  <c r="P383" i="5"/>
  <c r="L383" i="5"/>
  <c r="M383" i="5" s="1"/>
  <c r="H383" i="5"/>
  <c r="I383" i="5" s="1"/>
  <c r="P382" i="5"/>
  <c r="L382" i="5"/>
  <c r="M382" i="5" s="1"/>
  <c r="H382" i="5"/>
  <c r="I382" i="5" s="1"/>
  <c r="P381" i="5"/>
  <c r="Q381" i="5" s="1"/>
  <c r="L381" i="5"/>
  <c r="M381" i="5" s="1"/>
  <c r="H381" i="5"/>
  <c r="P380" i="5"/>
  <c r="Q380" i="5" s="1"/>
  <c r="L380" i="5"/>
  <c r="M380" i="5" s="1"/>
  <c r="H380" i="5"/>
  <c r="P379" i="5"/>
  <c r="L379" i="5"/>
  <c r="M379" i="5" s="1"/>
  <c r="H379" i="5"/>
  <c r="P378" i="5"/>
  <c r="L378" i="5"/>
  <c r="M378" i="5" s="1"/>
  <c r="H378" i="5"/>
  <c r="P377" i="5"/>
  <c r="L377" i="5"/>
  <c r="M377" i="5" s="1"/>
  <c r="H377" i="5"/>
  <c r="I377" i="5" s="1"/>
  <c r="P376" i="5"/>
  <c r="Q376" i="5" s="1"/>
  <c r="L376" i="5"/>
  <c r="M376" i="5" s="1"/>
  <c r="H376" i="5"/>
  <c r="I376" i="5" s="1"/>
  <c r="P375" i="5"/>
  <c r="L375" i="5"/>
  <c r="M375" i="5" s="1"/>
  <c r="H375" i="5"/>
  <c r="I375" i="5" s="1"/>
  <c r="P374" i="5"/>
  <c r="Q374" i="5" s="1"/>
  <c r="L374" i="5"/>
  <c r="M374" i="5" s="1"/>
  <c r="H374" i="5"/>
  <c r="I374" i="5" s="1"/>
  <c r="P373" i="5"/>
  <c r="Q373" i="5" s="1"/>
  <c r="L373" i="5"/>
  <c r="M373" i="5" s="1"/>
  <c r="H373" i="5"/>
  <c r="P372" i="5"/>
  <c r="L372" i="5"/>
  <c r="M372" i="5" s="1"/>
  <c r="H372" i="5"/>
  <c r="I372" i="5" s="1"/>
  <c r="P371" i="5"/>
  <c r="L371" i="5"/>
  <c r="M371" i="5" s="1"/>
  <c r="H371" i="5"/>
  <c r="I371" i="5" s="1"/>
  <c r="P370" i="5"/>
  <c r="L370" i="5"/>
  <c r="M370" i="5" s="1"/>
  <c r="H370" i="5"/>
  <c r="I370" i="5" s="1"/>
  <c r="P369" i="5"/>
  <c r="L369" i="5"/>
  <c r="M369" i="5" s="1"/>
  <c r="H369" i="5"/>
  <c r="I369" i="5" s="1"/>
  <c r="P368" i="5"/>
  <c r="L368" i="5"/>
  <c r="H368" i="5"/>
  <c r="I368" i="5" s="1"/>
  <c r="P367" i="5"/>
  <c r="L367" i="5"/>
  <c r="M367" i="5" s="1"/>
  <c r="H367" i="5"/>
  <c r="I367" i="5" s="1"/>
  <c r="P366" i="5"/>
  <c r="L366" i="5"/>
  <c r="M366" i="5" s="1"/>
  <c r="H366" i="5"/>
  <c r="I366" i="5" s="1"/>
  <c r="P365" i="5"/>
  <c r="Q365" i="5" s="1"/>
  <c r="L365" i="5"/>
  <c r="M365" i="5" s="1"/>
  <c r="H365" i="5"/>
  <c r="S365" i="5" s="1"/>
  <c r="P364" i="5"/>
  <c r="L364" i="5"/>
  <c r="M364" i="5" s="1"/>
  <c r="H364" i="5"/>
  <c r="I364" i="5" s="1"/>
  <c r="P363" i="5"/>
  <c r="Q363" i="5" s="1"/>
  <c r="L363" i="5"/>
  <c r="M363" i="5" s="1"/>
  <c r="H363" i="5"/>
  <c r="P362" i="5"/>
  <c r="Q362" i="5" s="1"/>
  <c r="L362" i="5"/>
  <c r="M362" i="5" s="1"/>
  <c r="H362" i="5"/>
  <c r="P361" i="5"/>
  <c r="Q361" i="5" s="1"/>
  <c r="L361" i="5"/>
  <c r="M361" i="5" s="1"/>
  <c r="H361" i="5"/>
  <c r="I361" i="5" s="1"/>
  <c r="P360" i="5"/>
  <c r="Q360" i="5" s="1"/>
  <c r="L360" i="5"/>
  <c r="M360" i="5" s="1"/>
  <c r="H360" i="5"/>
  <c r="I360" i="5" s="1"/>
  <c r="P359" i="5"/>
  <c r="L359" i="5"/>
  <c r="M359" i="5" s="1"/>
  <c r="H359" i="5"/>
  <c r="P358" i="5"/>
  <c r="L358" i="5"/>
  <c r="M358" i="5" s="1"/>
  <c r="H358" i="5"/>
  <c r="I358" i="5" s="1"/>
  <c r="P357" i="5"/>
  <c r="L357" i="5"/>
  <c r="M357" i="5" s="1"/>
  <c r="H357" i="5"/>
  <c r="I357" i="5" s="1"/>
  <c r="P356" i="5"/>
  <c r="L356" i="5"/>
  <c r="M356" i="5" s="1"/>
  <c r="H356" i="5"/>
  <c r="I356" i="5" s="1"/>
  <c r="P355" i="5"/>
  <c r="L355" i="5"/>
  <c r="M355" i="5" s="1"/>
  <c r="H355" i="5"/>
  <c r="I355" i="5" s="1"/>
  <c r="P354" i="5"/>
  <c r="Q354" i="5" s="1"/>
  <c r="L354" i="5"/>
  <c r="M354" i="5" s="1"/>
  <c r="H354" i="5"/>
  <c r="I354" i="5" s="1"/>
  <c r="P353" i="5"/>
  <c r="L353" i="5"/>
  <c r="M353" i="5" s="1"/>
  <c r="H353" i="5"/>
  <c r="P352" i="5"/>
  <c r="L352" i="5"/>
  <c r="M352" i="5" s="1"/>
  <c r="H352" i="5"/>
  <c r="I352" i="5" s="1"/>
  <c r="P351" i="5"/>
  <c r="Q351" i="5" s="1"/>
  <c r="L351" i="5"/>
  <c r="M351" i="5" s="1"/>
  <c r="H351" i="5"/>
  <c r="P350" i="5"/>
  <c r="L350" i="5"/>
  <c r="M350" i="5" s="1"/>
  <c r="H350" i="5"/>
  <c r="P349" i="5"/>
  <c r="Q349" i="5" s="1"/>
  <c r="L349" i="5"/>
  <c r="M349" i="5" s="1"/>
  <c r="H349" i="5"/>
  <c r="P348" i="5"/>
  <c r="L348" i="5"/>
  <c r="M348" i="5" s="1"/>
  <c r="H348" i="5"/>
  <c r="I348" i="5" s="1"/>
  <c r="P347" i="5"/>
  <c r="L347" i="5"/>
  <c r="H347" i="5"/>
  <c r="I347" i="5" s="1"/>
  <c r="P346" i="5"/>
  <c r="Q346" i="5" s="1"/>
  <c r="L346" i="5"/>
  <c r="H346" i="5"/>
  <c r="I346" i="5" s="1"/>
  <c r="P345" i="5"/>
  <c r="L345" i="5"/>
  <c r="M345" i="5" s="1"/>
  <c r="H345" i="5"/>
  <c r="P344" i="5"/>
  <c r="L344" i="5"/>
  <c r="M344" i="5" s="1"/>
  <c r="H344" i="5"/>
  <c r="R344" i="5" s="1"/>
  <c r="P343" i="5"/>
  <c r="L343" i="5"/>
  <c r="M343" i="5" s="1"/>
  <c r="H343" i="5"/>
  <c r="I343" i="5" s="1"/>
  <c r="P342" i="5"/>
  <c r="L342" i="5"/>
  <c r="M342" i="5" s="1"/>
  <c r="H342" i="5"/>
  <c r="I342" i="5" s="1"/>
  <c r="P341" i="5"/>
  <c r="Q341" i="5" s="1"/>
  <c r="L341" i="5"/>
  <c r="H341" i="5"/>
  <c r="I341" i="5" s="1"/>
  <c r="P340" i="5"/>
  <c r="L340" i="5"/>
  <c r="M340" i="5" s="1"/>
  <c r="H340" i="5"/>
  <c r="I340" i="5" s="1"/>
  <c r="P339" i="5"/>
  <c r="L339" i="5"/>
  <c r="M339" i="5" s="1"/>
  <c r="H339" i="5"/>
  <c r="I339" i="5" s="1"/>
  <c r="P338" i="5"/>
  <c r="Q338" i="5" s="1"/>
  <c r="L338" i="5"/>
  <c r="M338" i="5" s="1"/>
  <c r="H338" i="5"/>
  <c r="P337" i="5"/>
  <c r="L337" i="5"/>
  <c r="M337" i="5" s="1"/>
  <c r="H337" i="5"/>
  <c r="I337" i="5" s="1"/>
  <c r="P336" i="5"/>
  <c r="L336" i="5"/>
  <c r="M336" i="5" s="1"/>
  <c r="H336" i="5"/>
  <c r="I336" i="5" s="1"/>
  <c r="P335" i="5"/>
  <c r="L335" i="5"/>
  <c r="M335" i="5" s="1"/>
  <c r="H335" i="5"/>
  <c r="P334" i="5"/>
  <c r="L334" i="5"/>
  <c r="H334" i="5"/>
  <c r="I334" i="5" s="1"/>
  <c r="P333" i="5"/>
  <c r="L333" i="5"/>
  <c r="M333" i="5" s="1"/>
  <c r="H333" i="5"/>
  <c r="P332" i="5"/>
  <c r="L332" i="5"/>
  <c r="M332" i="5" s="1"/>
  <c r="H332" i="5"/>
  <c r="P331" i="5"/>
  <c r="L331" i="5"/>
  <c r="M331" i="5" s="1"/>
  <c r="H331" i="5"/>
  <c r="I331" i="5" s="1"/>
  <c r="P330" i="5"/>
  <c r="L330" i="5"/>
  <c r="M330" i="5" s="1"/>
  <c r="H330" i="5"/>
  <c r="I330" i="5" s="1"/>
  <c r="P329" i="5"/>
  <c r="Q329" i="5" s="1"/>
  <c r="L329" i="5"/>
  <c r="H329" i="5"/>
  <c r="P328" i="5"/>
  <c r="L328" i="5"/>
  <c r="M328" i="5" s="1"/>
  <c r="H328" i="5"/>
  <c r="I328" i="5" s="1"/>
  <c r="P327" i="5"/>
  <c r="L327" i="5"/>
  <c r="M327" i="5" s="1"/>
  <c r="H327" i="5"/>
  <c r="I327" i="5" s="1"/>
  <c r="P326" i="5"/>
  <c r="Q326" i="5" s="1"/>
  <c r="L326" i="5"/>
  <c r="M326" i="5" s="1"/>
  <c r="H326" i="5"/>
  <c r="S326" i="5" s="1"/>
  <c r="P325" i="5"/>
  <c r="L325" i="5"/>
  <c r="M325" i="5" s="1"/>
  <c r="H325" i="5"/>
  <c r="P324" i="5"/>
  <c r="Q324" i="5" s="1"/>
  <c r="L324" i="5"/>
  <c r="M324" i="5" s="1"/>
  <c r="H324" i="5"/>
  <c r="I324" i="5" s="1"/>
  <c r="P323" i="5"/>
  <c r="Q323" i="5" s="1"/>
  <c r="L323" i="5"/>
  <c r="M323" i="5" s="1"/>
  <c r="H323" i="5"/>
  <c r="I323" i="5" s="1"/>
  <c r="P322" i="5"/>
  <c r="L322" i="5"/>
  <c r="M322" i="5" s="1"/>
  <c r="H322" i="5"/>
  <c r="I322" i="5" s="1"/>
  <c r="P321" i="5"/>
  <c r="L321" i="5"/>
  <c r="M321" i="5" s="1"/>
  <c r="H321" i="5"/>
  <c r="P320" i="5"/>
  <c r="L320" i="5"/>
  <c r="M320" i="5" s="1"/>
  <c r="H320" i="5"/>
  <c r="I320" i="5" s="1"/>
  <c r="P319" i="5"/>
  <c r="L319" i="5"/>
  <c r="M319" i="5" s="1"/>
  <c r="H319" i="5"/>
  <c r="I319" i="5" s="1"/>
  <c r="P318" i="5"/>
  <c r="L318" i="5"/>
  <c r="M318" i="5" s="1"/>
  <c r="H318" i="5"/>
  <c r="I318" i="5" s="1"/>
  <c r="P317" i="5"/>
  <c r="L317" i="5"/>
  <c r="M317" i="5" s="1"/>
  <c r="H317" i="5"/>
  <c r="P316" i="5"/>
  <c r="Q316" i="5" s="1"/>
  <c r="L316" i="5"/>
  <c r="H316" i="5"/>
  <c r="I316" i="5" s="1"/>
  <c r="P315" i="5"/>
  <c r="L315" i="5"/>
  <c r="M315" i="5" s="1"/>
  <c r="H315" i="5"/>
  <c r="I315" i="5" s="1"/>
  <c r="P314" i="5"/>
  <c r="Q314" i="5" s="1"/>
  <c r="L314" i="5"/>
  <c r="M314" i="5" s="1"/>
  <c r="H314" i="5"/>
  <c r="I314" i="5" s="1"/>
  <c r="P313" i="5"/>
  <c r="L313" i="5"/>
  <c r="M313" i="5" s="1"/>
  <c r="H313" i="5"/>
  <c r="I313" i="5" s="1"/>
  <c r="P312" i="5"/>
  <c r="L312" i="5"/>
  <c r="M312" i="5" s="1"/>
  <c r="H312" i="5"/>
  <c r="I312" i="5" s="1"/>
  <c r="P311" i="5"/>
  <c r="L311" i="5"/>
  <c r="M311" i="5" s="1"/>
  <c r="H311" i="5"/>
  <c r="I311" i="5" s="1"/>
  <c r="P310" i="5"/>
  <c r="Q310" i="5" s="1"/>
  <c r="L310" i="5"/>
  <c r="M310" i="5" s="1"/>
  <c r="H310" i="5"/>
  <c r="I310" i="5" s="1"/>
  <c r="P309" i="5"/>
  <c r="Q309" i="5" s="1"/>
  <c r="L309" i="5"/>
  <c r="M309" i="5" s="1"/>
  <c r="H309" i="5"/>
  <c r="P308" i="5"/>
  <c r="L308" i="5"/>
  <c r="M308" i="5" s="1"/>
  <c r="H308" i="5"/>
  <c r="P307" i="5"/>
  <c r="L307" i="5"/>
  <c r="M307" i="5" s="1"/>
  <c r="H307" i="5"/>
  <c r="I307" i="5" s="1"/>
  <c r="P306" i="5"/>
  <c r="Q306" i="5" s="1"/>
  <c r="L306" i="5"/>
  <c r="M306" i="5" s="1"/>
  <c r="H306" i="5"/>
  <c r="P305" i="5"/>
  <c r="Q305" i="5" s="1"/>
  <c r="L305" i="5"/>
  <c r="M305" i="5" s="1"/>
  <c r="H305" i="5"/>
  <c r="P304" i="5"/>
  <c r="L304" i="5"/>
  <c r="M304" i="5" s="1"/>
  <c r="H304" i="5"/>
  <c r="I304" i="5" s="1"/>
  <c r="P303" i="5"/>
  <c r="L303" i="5"/>
  <c r="M303" i="5" s="1"/>
  <c r="H303" i="5"/>
  <c r="I303" i="5" s="1"/>
  <c r="P302" i="5"/>
  <c r="Q302" i="5" s="1"/>
  <c r="L302" i="5"/>
  <c r="H302" i="5"/>
  <c r="I302" i="5" s="1"/>
  <c r="P301" i="5"/>
  <c r="Q301" i="5" s="1"/>
  <c r="L301" i="5"/>
  <c r="H301" i="5"/>
  <c r="I301" i="5" s="1"/>
  <c r="P300" i="5"/>
  <c r="L300" i="5"/>
  <c r="M300" i="5" s="1"/>
  <c r="H300" i="5"/>
  <c r="I300" i="5" s="1"/>
  <c r="P299" i="5"/>
  <c r="L299" i="5"/>
  <c r="M299" i="5" s="1"/>
  <c r="H299" i="5"/>
  <c r="I299" i="5" s="1"/>
  <c r="P298" i="5"/>
  <c r="L298" i="5"/>
  <c r="M298" i="5" s="1"/>
  <c r="H298" i="5"/>
  <c r="I298" i="5" s="1"/>
  <c r="P297" i="5"/>
  <c r="L297" i="5"/>
  <c r="M297" i="5" s="1"/>
  <c r="H297" i="5"/>
  <c r="P296" i="5"/>
  <c r="L296" i="5"/>
  <c r="M296" i="5" s="1"/>
  <c r="H296" i="5"/>
  <c r="I296" i="5" s="1"/>
  <c r="P295" i="5"/>
  <c r="L295" i="5"/>
  <c r="M295" i="5" s="1"/>
  <c r="H295" i="5"/>
  <c r="T295" i="5" s="1"/>
  <c r="P294" i="5"/>
  <c r="L294" i="5"/>
  <c r="M294" i="5" s="1"/>
  <c r="H294" i="5"/>
  <c r="P293" i="5"/>
  <c r="Q293" i="5" s="1"/>
  <c r="L293" i="5"/>
  <c r="M293" i="5" s="1"/>
  <c r="H293" i="5"/>
  <c r="I293" i="5" s="1"/>
  <c r="P292" i="5"/>
  <c r="L292" i="5"/>
  <c r="M292" i="5" s="1"/>
  <c r="H292" i="5"/>
  <c r="I292" i="5" s="1"/>
  <c r="P291" i="5"/>
  <c r="U291" i="5" s="1"/>
  <c r="L291" i="5"/>
  <c r="M291" i="5" s="1"/>
  <c r="H291" i="5"/>
  <c r="I291" i="5" s="1"/>
  <c r="P290" i="5"/>
  <c r="L290" i="5"/>
  <c r="M290" i="5" s="1"/>
  <c r="H290" i="5"/>
  <c r="I290" i="5" s="1"/>
  <c r="P289" i="5"/>
  <c r="Q289" i="5" s="1"/>
  <c r="L289" i="5"/>
  <c r="H289" i="5"/>
  <c r="P288" i="5"/>
  <c r="Q288" i="5" s="1"/>
  <c r="L288" i="5"/>
  <c r="H288" i="5"/>
  <c r="I288" i="5" s="1"/>
  <c r="P287" i="5"/>
  <c r="L287" i="5"/>
  <c r="M287" i="5" s="1"/>
  <c r="H287" i="5"/>
  <c r="I287" i="5" s="1"/>
  <c r="P286" i="5"/>
  <c r="L286" i="5"/>
  <c r="M286" i="5" s="1"/>
  <c r="H286" i="5"/>
  <c r="I286" i="5" s="1"/>
  <c r="P285" i="5"/>
  <c r="L285" i="5"/>
  <c r="M285" i="5" s="1"/>
  <c r="H285" i="5"/>
  <c r="P284" i="5"/>
  <c r="L284" i="5"/>
  <c r="M284" i="5" s="1"/>
  <c r="H284" i="5"/>
  <c r="P283" i="5"/>
  <c r="L283" i="5"/>
  <c r="M283" i="5" s="1"/>
  <c r="H283" i="5"/>
  <c r="I283" i="5" s="1"/>
  <c r="P282" i="5"/>
  <c r="L282" i="5"/>
  <c r="M282" i="5" s="1"/>
  <c r="H282" i="5"/>
  <c r="I282" i="5" s="1"/>
  <c r="P281" i="5"/>
  <c r="Q281" i="5" s="1"/>
  <c r="L281" i="5"/>
  <c r="M281" i="5" s="1"/>
  <c r="H281" i="5"/>
  <c r="R281" i="5" s="1"/>
  <c r="P280" i="5"/>
  <c r="L280" i="5"/>
  <c r="M280" i="5" s="1"/>
  <c r="H280" i="5"/>
  <c r="I280" i="5" s="1"/>
  <c r="P279" i="5"/>
  <c r="L279" i="5"/>
  <c r="M279" i="5" s="1"/>
  <c r="H279" i="5"/>
  <c r="I279" i="5" s="1"/>
  <c r="P278" i="5"/>
  <c r="L278" i="5"/>
  <c r="M278" i="5" s="1"/>
  <c r="H278" i="5"/>
  <c r="I278" i="5" s="1"/>
  <c r="P277" i="5"/>
  <c r="L277" i="5"/>
  <c r="M277" i="5" s="1"/>
  <c r="H277" i="5"/>
  <c r="P276" i="5"/>
  <c r="L276" i="5"/>
  <c r="M276" i="5" s="1"/>
  <c r="H276" i="5"/>
  <c r="I276" i="5" s="1"/>
  <c r="P275" i="5"/>
  <c r="L275" i="5"/>
  <c r="M275" i="5" s="1"/>
  <c r="H275" i="5"/>
  <c r="I275" i="5" s="1"/>
  <c r="P274" i="5"/>
  <c r="L274" i="5"/>
  <c r="M274" i="5" s="1"/>
  <c r="H274" i="5"/>
  <c r="I274" i="5" s="1"/>
  <c r="P273" i="5"/>
  <c r="L273" i="5"/>
  <c r="M273" i="5" s="1"/>
  <c r="H273" i="5"/>
  <c r="P272" i="5"/>
  <c r="L272" i="5"/>
  <c r="H272" i="5"/>
  <c r="I272" i="5" s="1"/>
  <c r="P271" i="5"/>
  <c r="L271" i="5"/>
  <c r="M271" i="5" s="1"/>
  <c r="H271" i="5"/>
  <c r="I271" i="5" s="1"/>
  <c r="P270" i="5"/>
  <c r="L270" i="5"/>
  <c r="M270" i="5" s="1"/>
  <c r="H270" i="5"/>
  <c r="I270" i="5" s="1"/>
  <c r="P269" i="5"/>
  <c r="Q269" i="5" s="1"/>
  <c r="L269" i="5"/>
  <c r="H269" i="5"/>
  <c r="I269" i="5" s="1"/>
  <c r="P268" i="5"/>
  <c r="L268" i="5"/>
  <c r="H268" i="5"/>
  <c r="I268" i="5" s="1"/>
  <c r="P267" i="5"/>
  <c r="L267" i="5"/>
  <c r="M267" i="5" s="1"/>
  <c r="H267" i="5"/>
  <c r="P266" i="5"/>
  <c r="L266" i="5"/>
  <c r="M266" i="5" s="1"/>
  <c r="H266" i="5"/>
  <c r="I266" i="5" s="1"/>
  <c r="P265" i="5"/>
  <c r="Q265" i="5" s="1"/>
  <c r="L265" i="5"/>
  <c r="M265" i="5" s="1"/>
  <c r="H265" i="5"/>
  <c r="P264" i="5"/>
  <c r="Q264" i="5" s="1"/>
  <c r="L264" i="5"/>
  <c r="M264" i="5" s="1"/>
  <c r="H264" i="5"/>
  <c r="I264" i="5" s="1"/>
  <c r="P263" i="5"/>
  <c r="L263" i="5"/>
  <c r="M263" i="5" s="1"/>
  <c r="H263" i="5"/>
  <c r="I263" i="5" s="1"/>
  <c r="P262" i="5"/>
  <c r="L262" i="5"/>
  <c r="M262" i="5" s="1"/>
  <c r="H262" i="5"/>
  <c r="I262" i="5" s="1"/>
  <c r="P261" i="5"/>
  <c r="Q261" i="5" s="1"/>
  <c r="L261" i="5"/>
  <c r="M261" i="5" s="1"/>
  <c r="H261" i="5"/>
  <c r="P260" i="5"/>
  <c r="L260" i="5"/>
  <c r="M260" i="5" s="1"/>
  <c r="H260" i="5"/>
  <c r="I260" i="5" s="1"/>
  <c r="P259" i="5"/>
  <c r="T259" i="5" s="1"/>
  <c r="L259" i="5"/>
  <c r="M259" i="5" s="1"/>
  <c r="H259" i="5"/>
  <c r="I259" i="5" s="1"/>
  <c r="P258" i="5"/>
  <c r="Q258" i="5" s="1"/>
  <c r="L258" i="5"/>
  <c r="M258" i="5" s="1"/>
  <c r="H258" i="5"/>
  <c r="I258" i="5" s="1"/>
  <c r="P257" i="5"/>
  <c r="Q257" i="5" s="1"/>
  <c r="L257" i="5"/>
  <c r="M257" i="5" s="1"/>
  <c r="H257" i="5"/>
  <c r="P256" i="5"/>
  <c r="L256" i="5"/>
  <c r="M256" i="5" s="1"/>
  <c r="H256" i="5"/>
  <c r="I256" i="5" s="1"/>
  <c r="P255" i="5"/>
  <c r="L255" i="5"/>
  <c r="M255" i="5" s="1"/>
  <c r="H255" i="5"/>
  <c r="I255" i="5" s="1"/>
  <c r="P254" i="5"/>
  <c r="Q254" i="5" s="1"/>
  <c r="L254" i="5"/>
  <c r="M254" i="5" s="1"/>
  <c r="H254" i="5"/>
  <c r="P253" i="5"/>
  <c r="L253" i="5"/>
  <c r="M253" i="5" s="1"/>
  <c r="H253" i="5"/>
  <c r="I253" i="5" s="1"/>
  <c r="P252" i="5"/>
  <c r="L252" i="5"/>
  <c r="M252" i="5" s="1"/>
  <c r="H252" i="5"/>
  <c r="I252" i="5" s="1"/>
  <c r="P251" i="5"/>
  <c r="L251" i="5"/>
  <c r="M251" i="5" s="1"/>
  <c r="H251" i="5"/>
  <c r="I251" i="5" s="1"/>
  <c r="P250" i="5"/>
  <c r="L250" i="5"/>
  <c r="H250" i="5"/>
  <c r="I250" i="5" s="1"/>
  <c r="P249" i="5"/>
  <c r="L249" i="5"/>
  <c r="M249" i="5" s="1"/>
  <c r="H249" i="5"/>
  <c r="P248" i="5"/>
  <c r="L248" i="5"/>
  <c r="M248" i="5" s="1"/>
  <c r="H248" i="5"/>
  <c r="T248" i="5" s="1"/>
  <c r="P247" i="5"/>
  <c r="L247" i="5"/>
  <c r="M247" i="5" s="1"/>
  <c r="H247" i="5"/>
  <c r="I247" i="5" s="1"/>
  <c r="P246" i="5"/>
  <c r="L246" i="5"/>
  <c r="M246" i="5" s="1"/>
  <c r="H246" i="5"/>
  <c r="I246" i="5" s="1"/>
  <c r="P245" i="5"/>
  <c r="Q245" i="5" s="1"/>
  <c r="L245" i="5"/>
  <c r="M245" i="5" s="1"/>
  <c r="H245" i="5"/>
  <c r="P244" i="5"/>
  <c r="L244" i="5"/>
  <c r="M244" i="5" s="1"/>
  <c r="H244" i="5"/>
  <c r="I244" i="5" s="1"/>
  <c r="P243" i="5"/>
  <c r="L243" i="5"/>
  <c r="M243" i="5" s="1"/>
  <c r="H243" i="5"/>
  <c r="I243" i="5" s="1"/>
  <c r="P242" i="5"/>
  <c r="Q242" i="5" s="1"/>
  <c r="L242" i="5"/>
  <c r="M242" i="5" s="1"/>
  <c r="H242" i="5"/>
  <c r="P241" i="5"/>
  <c r="L241" i="5"/>
  <c r="M241" i="5" s="1"/>
  <c r="H241" i="5"/>
  <c r="P240" i="5"/>
  <c r="L240" i="5"/>
  <c r="M240" i="5" s="1"/>
  <c r="H240" i="5"/>
  <c r="I240" i="5" s="1"/>
  <c r="P239" i="5"/>
  <c r="L239" i="5"/>
  <c r="M239" i="5" s="1"/>
  <c r="H239" i="5"/>
  <c r="I239" i="5" s="1"/>
  <c r="P238" i="5"/>
  <c r="L238" i="5"/>
  <c r="M238" i="5" s="1"/>
  <c r="H238" i="5"/>
  <c r="I238" i="5" s="1"/>
  <c r="P237" i="5"/>
  <c r="L237" i="5"/>
  <c r="M237" i="5" s="1"/>
  <c r="H237" i="5"/>
  <c r="I237" i="5" s="1"/>
  <c r="P236" i="5"/>
  <c r="L236" i="5"/>
  <c r="H236" i="5"/>
  <c r="I236" i="5" s="1"/>
  <c r="P235" i="5"/>
  <c r="L235" i="5"/>
  <c r="M235" i="5" s="1"/>
  <c r="H235" i="5"/>
  <c r="T235" i="5" s="1"/>
  <c r="P234" i="5"/>
  <c r="L234" i="5"/>
  <c r="M234" i="5" s="1"/>
  <c r="H234" i="5"/>
  <c r="I234" i="5" s="1"/>
  <c r="P233" i="5"/>
  <c r="Q233" i="5" s="1"/>
  <c r="L233" i="5"/>
  <c r="M233" i="5" s="1"/>
  <c r="H233" i="5"/>
  <c r="I233" i="5" s="1"/>
  <c r="P232" i="5"/>
  <c r="Q232" i="5" s="1"/>
  <c r="L232" i="5"/>
  <c r="M232" i="5" s="1"/>
  <c r="H232" i="5"/>
  <c r="I232" i="5" s="1"/>
  <c r="P231" i="5"/>
  <c r="L231" i="5"/>
  <c r="M231" i="5" s="1"/>
  <c r="H231" i="5"/>
  <c r="I231" i="5" s="1"/>
  <c r="P230" i="5"/>
  <c r="Q230" i="5" s="1"/>
  <c r="L230" i="5"/>
  <c r="M230" i="5" s="1"/>
  <c r="H230" i="5"/>
  <c r="U230" i="5" s="1"/>
  <c r="P229" i="5"/>
  <c r="Q229" i="5" s="1"/>
  <c r="L229" i="5"/>
  <c r="M229" i="5" s="1"/>
  <c r="H229" i="5"/>
  <c r="P228" i="5"/>
  <c r="L228" i="5"/>
  <c r="M228" i="5" s="1"/>
  <c r="H228" i="5"/>
  <c r="P227" i="5"/>
  <c r="L227" i="5"/>
  <c r="M227" i="5" s="1"/>
  <c r="H227" i="5"/>
  <c r="I227" i="5" s="1"/>
  <c r="P226" i="5"/>
  <c r="L226" i="5"/>
  <c r="M226" i="5" s="1"/>
  <c r="H226" i="5"/>
  <c r="I226" i="5" s="1"/>
  <c r="P225" i="5"/>
  <c r="L225" i="5"/>
  <c r="M225" i="5" s="1"/>
  <c r="H225" i="5"/>
  <c r="I225" i="5" s="1"/>
  <c r="P224" i="5"/>
  <c r="L224" i="5"/>
  <c r="M224" i="5" s="1"/>
  <c r="H224" i="5"/>
  <c r="I224" i="5" s="1"/>
  <c r="P223" i="5"/>
  <c r="L223" i="5"/>
  <c r="H223" i="5"/>
  <c r="I223" i="5" s="1"/>
  <c r="P222" i="5"/>
  <c r="Q222" i="5" s="1"/>
  <c r="L222" i="5"/>
  <c r="M222" i="5" s="1"/>
  <c r="H222" i="5"/>
  <c r="I222" i="5" s="1"/>
  <c r="P221" i="5"/>
  <c r="L221" i="5"/>
  <c r="M221" i="5" s="1"/>
  <c r="H221" i="5"/>
  <c r="I221" i="5" s="1"/>
  <c r="P220" i="5"/>
  <c r="L220" i="5"/>
  <c r="M220" i="5" s="1"/>
  <c r="H220" i="5"/>
  <c r="I220" i="5" s="1"/>
  <c r="P219" i="5"/>
  <c r="Q219" i="5" s="1"/>
  <c r="L219" i="5"/>
  <c r="H219" i="5"/>
  <c r="I219" i="5" s="1"/>
  <c r="P218" i="5"/>
  <c r="L218" i="5"/>
  <c r="M218" i="5" s="1"/>
  <c r="H218" i="5"/>
  <c r="I218" i="5" s="1"/>
  <c r="P217" i="5"/>
  <c r="L217" i="5"/>
  <c r="M217" i="5" s="1"/>
  <c r="H217" i="5"/>
  <c r="I217" i="5" s="1"/>
  <c r="P216" i="5"/>
  <c r="Q216" i="5" s="1"/>
  <c r="L216" i="5"/>
  <c r="M216" i="5" s="1"/>
  <c r="H216" i="5"/>
  <c r="I216" i="5" s="1"/>
  <c r="P215" i="5"/>
  <c r="Q215" i="5" s="1"/>
  <c r="L215" i="5"/>
  <c r="H215" i="5"/>
  <c r="P214" i="5"/>
  <c r="R214" i="5" s="1"/>
  <c r="L214" i="5"/>
  <c r="M214" i="5" s="1"/>
  <c r="H214" i="5"/>
  <c r="I214" i="5" s="1"/>
  <c r="P213" i="5"/>
  <c r="L213" i="5"/>
  <c r="M213" i="5" s="1"/>
  <c r="H213" i="5"/>
  <c r="I213" i="5" s="1"/>
  <c r="P212" i="5"/>
  <c r="Q212" i="5" s="1"/>
  <c r="L212" i="5"/>
  <c r="M212" i="5" s="1"/>
  <c r="H212" i="5"/>
  <c r="I212" i="5" s="1"/>
  <c r="P211" i="5"/>
  <c r="L211" i="5"/>
  <c r="M211" i="5" s="1"/>
  <c r="H211" i="5"/>
  <c r="P210" i="5"/>
  <c r="L210" i="5"/>
  <c r="M210" i="5" s="1"/>
  <c r="H210" i="5"/>
  <c r="I210" i="5" s="1"/>
  <c r="P209" i="5"/>
  <c r="L209" i="5"/>
  <c r="M209" i="5" s="1"/>
  <c r="H209" i="5"/>
  <c r="I209" i="5" s="1"/>
  <c r="P208" i="5"/>
  <c r="L208" i="5"/>
  <c r="M208" i="5" s="1"/>
  <c r="H208" i="5"/>
  <c r="I208" i="5" s="1"/>
  <c r="P207" i="5"/>
  <c r="L207" i="5"/>
  <c r="M207" i="5" s="1"/>
  <c r="H207" i="5"/>
  <c r="P206" i="5"/>
  <c r="Q206" i="5" s="1"/>
  <c r="L206" i="5"/>
  <c r="M206" i="5" s="1"/>
  <c r="H206" i="5"/>
  <c r="I206" i="5" s="1"/>
  <c r="P205" i="5"/>
  <c r="L205" i="5"/>
  <c r="M205" i="5" s="1"/>
  <c r="H205" i="5"/>
  <c r="I205" i="5" s="1"/>
  <c r="P204" i="5"/>
  <c r="L204" i="5"/>
  <c r="M204" i="5" s="1"/>
  <c r="H204" i="5"/>
  <c r="I204" i="5" s="1"/>
  <c r="P203" i="5"/>
  <c r="L203" i="5"/>
  <c r="M203" i="5" s="1"/>
  <c r="H203" i="5"/>
  <c r="R203" i="5" s="1"/>
  <c r="P202" i="5"/>
  <c r="L202" i="5"/>
  <c r="M202" i="5" s="1"/>
  <c r="H202" i="5"/>
  <c r="P201" i="5"/>
  <c r="Q201" i="5" s="1"/>
  <c r="L201" i="5"/>
  <c r="H201" i="5"/>
  <c r="I201" i="5" s="1"/>
  <c r="P200" i="5"/>
  <c r="L200" i="5"/>
  <c r="M200" i="5" s="1"/>
  <c r="H200" i="5"/>
  <c r="P199" i="5"/>
  <c r="L199" i="5"/>
  <c r="M199" i="5" s="1"/>
  <c r="H199" i="5"/>
  <c r="I199" i="5" s="1"/>
  <c r="P198" i="5"/>
  <c r="L198" i="5"/>
  <c r="M198" i="5" s="1"/>
  <c r="H198" i="5"/>
  <c r="I198" i="5" s="1"/>
  <c r="P197" i="5"/>
  <c r="L197" i="5"/>
  <c r="M197" i="5" s="1"/>
  <c r="H197" i="5"/>
  <c r="I197" i="5" s="1"/>
  <c r="P196" i="5"/>
  <c r="Q196" i="5" s="1"/>
  <c r="L196" i="5"/>
  <c r="M196" i="5" s="1"/>
  <c r="H196" i="5"/>
  <c r="I196" i="5" s="1"/>
  <c r="P195" i="5"/>
  <c r="Q195" i="5" s="1"/>
  <c r="L195" i="5"/>
  <c r="M195" i="5" s="1"/>
  <c r="H195" i="5"/>
  <c r="I195" i="5" s="1"/>
  <c r="P194" i="5"/>
  <c r="L194" i="5"/>
  <c r="M194" i="5" s="1"/>
  <c r="H194" i="5"/>
  <c r="I194" i="5" s="1"/>
  <c r="P193" i="5"/>
  <c r="L193" i="5"/>
  <c r="M193" i="5" s="1"/>
  <c r="H193" i="5"/>
  <c r="I193" i="5" s="1"/>
  <c r="P192" i="5"/>
  <c r="Q192" i="5" s="1"/>
  <c r="L192" i="5"/>
  <c r="M192" i="5" s="1"/>
  <c r="H192" i="5"/>
  <c r="I192" i="5" s="1"/>
  <c r="P191" i="5"/>
  <c r="L191" i="5"/>
  <c r="M191" i="5" s="1"/>
  <c r="H191" i="5"/>
  <c r="I191" i="5" s="1"/>
  <c r="P190" i="5"/>
  <c r="L190" i="5"/>
  <c r="M190" i="5" s="1"/>
  <c r="H190" i="5"/>
  <c r="I190" i="5" s="1"/>
  <c r="P189" i="5"/>
  <c r="L189" i="5"/>
  <c r="M189" i="5" s="1"/>
  <c r="H189" i="5"/>
  <c r="I189" i="5" s="1"/>
  <c r="P188" i="5"/>
  <c r="L188" i="5"/>
  <c r="M188" i="5" s="1"/>
  <c r="H188" i="5"/>
  <c r="I188" i="5" s="1"/>
  <c r="P187" i="5"/>
  <c r="L187" i="5"/>
  <c r="M187" i="5" s="1"/>
  <c r="H187" i="5"/>
  <c r="P186" i="5"/>
  <c r="L186" i="5"/>
  <c r="M186" i="5" s="1"/>
  <c r="H186" i="5"/>
  <c r="I186" i="5" s="1"/>
  <c r="P185" i="5"/>
  <c r="L185" i="5"/>
  <c r="M185" i="5" s="1"/>
  <c r="H185" i="5"/>
  <c r="I185" i="5" s="1"/>
  <c r="P184" i="5"/>
  <c r="L184" i="5"/>
  <c r="M184" i="5" s="1"/>
  <c r="H184" i="5"/>
  <c r="I184" i="5" s="1"/>
  <c r="P183" i="5"/>
  <c r="L183" i="5"/>
  <c r="M183" i="5" s="1"/>
  <c r="H183" i="5"/>
  <c r="R183" i="5" s="1"/>
  <c r="P182" i="5"/>
  <c r="L182" i="5"/>
  <c r="M182" i="5" s="1"/>
  <c r="H182" i="5"/>
  <c r="I182" i="5" s="1"/>
  <c r="P181" i="5"/>
  <c r="L181" i="5"/>
  <c r="M181" i="5" s="1"/>
  <c r="H181" i="5"/>
  <c r="I181" i="5" s="1"/>
  <c r="P180" i="5"/>
  <c r="L180" i="5"/>
  <c r="M180" i="5" s="1"/>
  <c r="H180" i="5"/>
  <c r="I180" i="5" s="1"/>
  <c r="P179" i="5"/>
  <c r="L179" i="5"/>
  <c r="M179" i="5" s="1"/>
  <c r="H179" i="5"/>
  <c r="P178" i="5"/>
  <c r="L178" i="5"/>
  <c r="M178" i="5" s="1"/>
  <c r="H178" i="5"/>
  <c r="I178" i="5" s="1"/>
  <c r="P177" i="5"/>
  <c r="L177" i="5"/>
  <c r="M177" i="5" s="1"/>
  <c r="H177" i="5"/>
  <c r="I177" i="5" s="1"/>
  <c r="P176" i="5"/>
  <c r="L176" i="5"/>
  <c r="M176" i="5" s="1"/>
  <c r="H176" i="5"/>
  <c r="I176" i="5" s="1"/>
  <c r="P175" i="5"/>
  <c r="Q175" i="5" s="1"/>
  <c r="L175" i="5"/>
  <c r="M175" i="5" s="1"/>
  <c r="H175" i="5"/>
  <c r="R175" i="5" s="1"/>
  <c r="P174" i="5"/>
  <c r="Q174" i="5" s="1"/>
  <c r="L174" i="5"/>
  <c r="M174" i="5" s="1"/>
  <c r="H174" i="5"/>
  <c r="I174" i="5" s="1"/>
  <c r="P173" i="5"/>
  <c r="L173" i="5"/>
  <c r="M173" i="5" s="1"/>
  <c r="H173" i="5"/>
  <c r="I173" i="5" s="1"/>
  <c r="P172" i="5"/>
  <c r="L172" i="5"/>
  <c r="M172" i="5" s="1"/>
  <c r="H172" i="5"/>
  <c r="P171" i="5"/>
  <c r="L171" i="5"/>
  <c r="M171" i="5" s="1"/>
  <c r="H171" i="5"/>
  <c r="I171" i="5" s="1"/>
  <c r="P170" i="5"/>
  <c r="L170" i="5"/>
  <c r="M170" i="5" s="1"/>
  <c r="H170" i="5"/>
  <c r="I170" i="5" s="1"/>
  <c r="P169" i="5"/>
  <c r="L169" i="5"/>
  <c r="M169" i="5" s="1"/>
  <c r="H169" i="5"/>
  <c r="I169" i="5" s="1"/>
  <c r="P168" i="5"/>
  <c r="L168" i="5"/>
  <c r="M168" i="5" s="1"/>
  <c r="H168" i="5"/>
  <c r="I168" i="5" s="1"/>
  <c r="P167" i="5"/>
  <c r="Q167" i="5" s="1"/>
  <c r="L167" i="5"/>
  <c r="H167" i="5"/>
  <c r="I167" i="5" s="1"/>
  <c r="P166" i="5"/>
  <c r="L166" i="5"/>
  <c r="M166" i="5" s="1"/>
  <c r="H166" i="5"/>
  <c r="I166" i="5" s="1"/>
  <c r="P165" i="5"/>
  <c r="L165" i="5"/>
  <c r="M165" i="5" s="1"/>
  <c r="H165" i="5"/>
  <c r="I165" i="5" s="1"/>
  <c r="P164" i="5"/>
  <c r="L164" i="5"/>
  <c r="M164" i="5" s="1"/>
  <c r="H164" i="5"/>
  <c r="I164" i="5" s="1"/>
  <c r="P163" i="5"/>
  <c r="Q163" i="5" s="1"/>
  <c r="L163" i="5"/>
  <c r="M163" i="5" s="1"/>
  <c r="H163" i="5"/>
  <c r="P162" i="5"/>
  <c r="Q162" i="5" s="1"/>
  <c r="L162" i="5"/>
  <c r="M162" i="5" s="1"/>
  <c r="H162" i="5"/>
  <c r="I162" i="5" s="1"/>
  <c r="P161" i="5"/>
  <c r="L161" i="5"/>
  <c r="M161" i="5" s="1"/>
  <c r="H161" i="5"/>
  <c r="I161" i="5" s="1"/>
  <c r="P160" i="5"/>
  <c r="L160" i="5"/>
  <c r="M160" i="5" s="1"/>
  <c r="H160" i="5"/>
  <c r="I160" i="5" s="1"/>
  <c r="P159" i="5"/>
  <c r="Q159" i="5" s="1"/>
  <c r="L159" i="5"/>
  <c r="M159" i="5" s="1"/>
  <c r="H159" i="5"/>
  <c r="P158" i="5"/>
  <c r="Q158" i="5" s="1"/>
  <c r="L158" i="5"/>
  <c r="M158" i="5" s="1"/>
  <c r="H158" i="5"/>
  <c r="R158" i="5" s="1"/>
  <c r="P157" i="5"/>
  <c r="L157" i="5"/>
  <c r="M157" i="5" s="1"/>
  <c r="H157" i="5"/>
  <c r="I157" i="5" s="1"/>
  <c r="P156" i="5"/>
  <c r="L156" i="5"/>
  <c r="M156" i="5" s="1"/>
  <c r="H156" i="5"/>
  <c r="I156" i="5" s="1"/>
  <c r="P155" i="5"/>
  <c r="Q155" i="5" s="1"/>
  <c r="L155" i="5"/>
  <c r="H155" i="5"/>
  <c r="I155" i="5" s="1"/>
  <c r="P154" i="5"/>
  <c r="Q154" i="5" s="1"/>
  <c r="L154" i="5"/>
  <c r="M154" i="5" s="1"/>
  <c r="H154" i="5"/>
  <c r="I154" i="5" s="1"/>
  <c r="P153" i="5"/>
  <c r="L153" i="5"/>
  <c r="M153" i="5" s="1"/>
  <c r="H153" i="5"/>
  <c r="I153" i="5" s="1"/>
  <c r="P152" i="5"/>
  <c r="L152" i="5"/>
  <c r="M152" i="5" s="1"/>
  <c r="H152" i="5"/>
  <c r="I152" i="5" s="1"/>
  <c r="P151" i="5"/>
  <c r="L151" i="5"/>
  <c r="M151" i="5" s="1"/>
  <c r="H151" i="5"/>
  <c r="R151" i="5" s="1"/>
  <c r="P150" i="5"/>
  <c r="L150" i="5"/>
  <c r="M150" i="5" s="1"/>
  <c r="H150" i="5"/>
  <c r="I150" i="5" s="1"/>
  <c r="P149" i="5"/>
  <c r="L149" i="5"/>
  <c r="M149" i="5" s="1"/>
  <c r="H149" i="5"/>
  <c r="I149" i="5" s="1"/>
  <c r="P148" i="5"/>
  <c r="L148" i="5"/>
  <c r="M148" i="5" s="1"/>
  <c r="H148" i="5"/>
  <c r="I148" i="5" s="1"/>
  <c r="P147" i="5"/>
  <c r="L147" i="5"/>
  <c r="M147" i="5" s="1"/>
  <c r="H147" i="5"/>
  <c r="R147" i="5" s="1"/>
  <c r="P146" i="5"/>
  <c r="L146" i="5"/>
  <c r="M146" i="5" s="1"/>
  <c r="H146" i="5"/>
  <c r="I146" i="5" s="1"/>
  <c r="P145" i="5"/>
  <c r="L145" i="5"/>
  <c r="M145" i="5" s="1"/>
  <c r="H145" i="5"/>
  <c r="I145" i="5" s="1"/>
  <c r="P144" i="5"/>
  <c r="Q144" i="5" s="1"/>
  <c r="L144" i="5"/>
  <c r="M144" i="5" s="1"/>
  <c r="H144" i="5"/>
  <c r="P143" i="5"/>
  <c r="Q143" i="5" s="1"/>
  <c r="L143" i="5"/>
  <c r="H143" i="5"/>
  <c r="I143" i="5" s="1"/>
  <c r="P142" i="5"/>
  <c r="L142" i="5"/>
  <c r="M142" i="5" s="1"/>
  <c r="H142" i="5"/>
  <c r="I142" i="5" s="1"/>
  <c r="P141" i="5"/>
  <c r="L141" i="5"/>
  <c r="M141" i="5" s="1"/>
  <c r="H141" i="5"/>
  <c r="I141" i="5" s="1"/>
  <c r="P140" i="5"/>
  <c r="L140" i="5"/>
  <c r="M140" i="5" s="1"/>
  <c r="H140" i="5"/>
  <c r="I140" i="5" s="1"/>
  <c r="P139" i="5"/>
  <c r="Q139" i="5" s="1"/>
  <c r="L139" i="5"/>
  <c r="M139" i="5" s="1"/>
  <c r="H139" i="5"/>
  <c r="I139" i="5" s="1"/>
  <c r="P138" i="5"/>
  <c r="L138" i="5"/>
  <c r="M138" i="5" s="1"/>
  <c r="H138" i="5"/>
  <c r="I138" i="5" s="1"/>
  <c r="P137" i="5"/>
  <c r="L137" i="5"/>
  <c r="M137" i="5" s="1"/>
  <c r="H137" i="5"/>
  <c r="I137" i="5" s="1"/>
  <c r="P136" i="5"/>
  <c r="L136" i="5"/>
  <c r="M136" i="5" s="1"/>
  <c r="H136" i="5"/>
  <c r="I136" i="5" s="1"/>
  <c r="P135" i="5"/>
  <c r="L135" i="5"/>
  <c r="H135" i="5"/>
  <c r="I135" i="5" s="1"/>
  <c r="P134" i="5"/>
  <c r="L134" i="5"/>
  <c r="M134" i="5" s="1"/>
  <c r="H134" i="5"/>
  <c r="I134" i="5" s="1"/>
  <c r="P133" i="5"/>
  <c r="Q133" i="5" s="1"/>
  <c r="L133" i="5"/>
  <c r="H133" i="5"/>
  <c r="I133" i="5" s="1"/>
  <c r="P132" i="5"/>
  <c r="L132" i="5"/>
  <c r="M132" i="5" s="1"/>
  <c r="H132" i="5"/>
  <c r="I132" i="5" s="1"/>
  <c r="P131" i="5"/>
  <c r="Q131" i="5" s="1"/>
  <c r="L131" i="5"/>
  <c r="M131" i="5" s="1"/>
  <c r="H131" i="5"/>
  <c r="I131" i="5" s="1"/>
  <c r="P130" i="5"/>
  <c r="Q130" i="5" s="1"/>
  <c r="L130" i="5"/>
  <c r="M130" i="5" s="1"/>
  <c r="H130" i="5"/>
  <c r="U130" i="5" s="1"/>
  <c r="P129" i="5"/>
  <c r="L129" i="5"/>
  <c r="M129" i="5" s="1"/>
  <c r="H129" i="5"/>
  <c r="I129" i="5" s="1"/>
  <c r="P128" i="5"/>
  <c r="L128" i="5"/>
  <c r="M128" i="5" s="1"/>
  <c r="H128" i="5"/>
  <c r="I128" i="5" s="1"/>
  <c r="P127" i="5"/>
  <c r="L127" i="5"/>
  <c r="M127" i="5" s="1"/>
  <c r="H127" i="5"/>
  <c r="S127" i="5" s="1"/>
  <c r="P126" i="5"/>
  <c r="L126" i="5"/>
  <c r="M126" i="5" s="1"/>
  <c r="H126" i="5"/>
  <c r="I126" i="5" s="1"/>
  <c r="P125" i="5"/>
  <c r="L125" i="5"/>
  <c r="M125" i="5" s="1"/>
  <c r="H125" i="5"/>
  <c r="I125" i="5" s="1"/>
  <c r="P124" i="5"/>
  <c r="L124" i="5"/>
  <c r="M124" i="5" s="1"/>
  <c r="H124" i="5"/>
  <c r="I124" i="5" s="1"/>
  <c r="P123" i="5"/>
  <c r="Q123" i="5" s="1"/>
  <c r="L123" i="5"/>
  <c r="H123" i="5"/>
  <c r="I123" i="5" s="1"/>
  <c r="P122" i="5"/>
  <c r="L122" i="5"/>
  <c r="M122" i="5" s="1"/>
  <c r="H122" i="5"/>
  <c r="I122" i="5" s="1"/>
  <c r="P121" i="5"/>
  <c r="Q121" i="5" s="1"/>
  <c r="L121" i="5"/>
  <c r="M121" i="5" s="1"/>
  <c r="H121" i="5"/>
  <c r="U121" i="5" s="1"/>
  <c r="P120" i="5"/>
  <c r="L120" i="5"/>
  <c r="M120" i="5" s="1"/>
  <c r="H120" i="5"/>
  <c r="I120" i="5" s="1"/>
  <c r="P119" i="5"/>
  <c r="L119" i="5"/>
  <c r="M119" i="5" s="1"/>
  <c r="H119" i="5"/>
  <c r="I119" i="5" s="1"/>
  <c r="P118" i="5"/>
  <c r="L118" i="5"/>
  <c r="M118" i="5" s="1"/>
  <c r="H118" i="5"/>
  <c r="I118" i="5" s="1"/>
  <c r="P117" i="5"/>
  <c r="Q117" i="5" s="1"/>
  <c r="L117" i="5"/>
  <c r="M117" i="5" s="1"/>
  <c r="H117" i="5"/>
  <c r="I117" i="5" s="1"/>
  <c r="P116" i="5"/>
  <c r="Q116" i="5" s="1"/>
  <c r="L116" i="5"/>
  <c r="M116" i="5" s="1"/>
  <c r="H116" i="5"/>
  <c r="I116" i="5" s="1"/>
  <c r="P115" i="5"/>
  <c r="Q115" i="5" s="1"/>
  <c r="L115" i="5"/>
  <c r="M115" i="5" s="1"/>
  <c r="H115" i="5"/>
  <c r="P114" i="5"/>
  <c r="L114" i="5"/>
  <c r="M114" i="5" s="1"/>
  <c r="H114" i="5"/>
  <c r="U114" i="5" s="1"/>
  <c r="P113" i="5"/>
  <c r="Q113" i="5" s="1"/>
  <c r="L113" i="5"/>
  <c r="M113" i="5" s="1"/>
  <c r="H113" i="5"/>
  <c r="I113" i="5" s="1"/>
  <c r="P112" i="5"/>
  <c r="L112" i="5"/>
  <c r="M112" i="5" s="1"/>
  <c r="H112" i="5"/>
  <c r="I112" i="5" s="1"/>
  <c r="P111" i="5"/>
  <c r="L111" i="5"/>
  <c r="M111" i="5" s="1"/>
  <c r="H111" i="5"/>
  <c r="I111" i="5" s="1"/>
  <c r="P110" i="5"/>
  <c r="L110" i="5"/>
  <c r="M110" i="5" s="1"/>
  <c r="H110" i="5"/>
  <c r="I110" i="5" s="1"/>
  <c r="P109" i="5"/>
  <c r="L109" i="5"/>
  <c r="M109" i="5" s="1"/>
  <c r="H109" i="5"/>
  <c r="I109" i="5" s="1"/>
  <c r="P108" i="5"/>
  <c r="L108" i="5"/>
  <c r="M108" i="5" s="1"/>
  <c r="H108" i="5"/>
  <c r="I108" i="5" s="1"/>
  <c r="P107" i="5"/>
  <c r="Q107" i="5" s="1"/>
  <c r="L107" i="5"/>
  <c r="M107" i="5" s="1"/>
  <c r="H107" i="5"/>
  <c r="P106" i="5"/>
  <c r="L106" i="5"/>
  <c r="M106" i="5" s="1"/>
  <c r="H106" i="5"/>
  <c r="I106" i="5" s="1"/>
  <c r="P105" i="5"/>
  <c r="L105" i="5"/>
  <c r="M105" i="5" s="1"/>
  <c r="H105" i="5"/>
  <c r="I105" i="5" s="1"/>
  <c r="P104" i="5"/>
  <c r="L104" i="5"/>
  <c r="M104" i="5" s="1"/>
  <c r="H104" i="5"/>
  <c r="I104" i="5" s="1"/>
  <c r="P103" i="5"/>
  <c r="L103" i="5"/>
  <c r="M103" i="5" s="1"/>
  <c r="H103" i="5"/>
  <c r="T103" i="5" s="1"/>
  <c r="P102" i="5"/>
  <c r="L102" i="5"/>
  <c r="M102" i="5" s="1"/>
  <c r="H102" i="5"/>
  <c r="I102" i="5" s="1"/>
  <c r="P101" i="5"/>
  <c r="L101" i="5"/>
  <c r="M101" i="5" s="1"/>
  <c r="H101" i="5"/>
  <c r="I101" i="5" s="1"/>
  <c r="P100" i="5"/>
  <c r="L100" i="5"/>
  <c r="M100" i="5" s="1"/>
  <c r="H100" i="5"/>
  <c r="I100" i="5" s="1"/>
  <c r="P99" i="5"/>
  <c r="Q99" i="5" s="1"/>
  <c r="L99" i="5"/>
  <c r="H99" i="5"/>
  <c r="I99" i="5" s="1"/>
  <c r="P98" i="5"/>
  <c r="L98" i="5"/>
  <c r="M98" i="5" s="1"/>
  <c r="H98" i="5"/>
  <c r="I98" i="5" s="1"/>
  <c r="P97" i="5"/>
  <c r="Q97" i="5" s="1"/>
  <c r="L97" i="5"/>
  <c r="M97" i="5" s="1"/>
  <c r="H97" i="5"/>
  <c r="P96" i="5"/>
  <c r="L96" i="5"/>
  <c r="M96" i="5" s="1"/>
  <c r="H96" i="5"/>
  <c r="I96" i="5" s="1"/>
  <c r="P95" i="5"/>
  <c r="Q95" i="5" s="1"/>
  <c r="L95" i="5"/>
  <c r="M95" i="5" s="1"/>
  <c r="H95" i="5"/>
  <c r="P94" i="5"/>
  <c r="L94" i="5"/>
  <c r="M94" i="5" s="1"/>
  <c r="H94" i="5"/>
  <c r="R94" i="5" s="1"/>
  <c r="P93" i="5"/>
  <c r="L93" i="5"/>
  <c r="M93" i="5" s="1"/>
  <c r="H93" i="5"/>
  <c r="I93" i="5" s="1"/>
  <c r="P92" i="5"/>
  <c r="L92" i="5"/>
  <c r="M92" i="5" s="1"/>
  <c r="H92" i="5"/>
  <c r="I92" i="5" s="1"/>
  <c r="P91" i="5"/>
  <c r="Q91" i="5" s="1"/>
  <c r="L91" i="5"/>
  <c r="M91" i="5" s="1"/>
  <c r="H91" i="5"/>
  <c r="U91" i="5" s="1"/>
  <c r="P90" i="5"/>
  <c r="L90" i="5"/>
  <c r="M90" i="5" s="1"/>
  <c r="H90" i="5"/>
  <c r="I90" i="5" s="1"/>
  <c r="P89" i="5"/>
  <c r="L89" i="5"/>
  <c r="M89" i="5" s="1"/>
  <c r="H89" i="5"/>
  <c r="I89" i="5" s="1"/>
  <c r="P88" i="5"/>
  <c r="L88" i="5"/>
  <c r="M88" i="5" s="1"/>
  <c r="H88" i="5"/>
  <c r="I88" i="5" s="1"/>
  <c r="P87" i="5"/>
  <c r="L87" i="5"/>
  <c r="M87" i="5" s="1"/>
  <c r="H87" i="5"/>
  <c r="I87" i="5" s="1"/>
  <c r="P86" i="5"/>
  <c r="L86" i="5"/>
  <c r="M86" i="5" s="1"/>
  <c r="H86" i="5"/>
  <c r="I86" i="5" s="1"/>
  <c r="P85" i="5"/>
  <c r="L85" i="5"/>
  <c r="M85" i="5" s="1"/>
  <c r="H85" i="5"/>
  <c r="I85" i="5" s="1"/>
  <c r="P84" i="5"/>
  <c r="L84" i="5"/>
  <c r="M84" i="5" s="1"/>
  <c r="H84" i="5"/>
  <c r="I84" i="5" s="1"/>
  <c r="P83" i="5"/>
  <c r="Q83" i="5" s="1"/>
  <c r="L83" i="5"/>
  <c r="H83" i="5"/>
  <c r="I83" i="5" s="1"/>
  <c r="P82" i="5"/>
  <c r="L82" i="5"/>
  <c r="M82" i="5" s="1"/>
  <c r="H82" i="5"/>
  <c r="I82" i="5" s="1"/>
  <c r="P81" i="5"/>
  <c r="L81" i="5"/>
  <c r="M81" i="5" s="1"/>
  <c r="H81" i="5"/>
  <c r="I81" i="5" s="1"/>
  <c r="P80" i="5"/>
  <c r="L80" i="5"/>
  <c r="M80" i="5" s="1"/>
  <c r="H80" i="5"/>
  <c r="I80" i="5" s="1"/>
  <c r="P79" i="5"/>
  <c r="Q79" i="5" s="1"/>
  <c r="L79" i="5"/>
  <c r="M79" i="5" s="1"/>
  <c r="H79" i="5"/>
  <c r="I79" i="5" s="1"/>
  <c r="P78" i="5"/>
  <c r="L78" i="5"/>
  <c r="M78" i="5" s="1"/>
  <c r="H78" i="5"/>
  <c r="I78" i="5" s="1"/>
  <c r="P77" i="5"/>
  <c r="L77" i="5"/>
  <c r="M77" i="5" s="1"/>
  <c r="H77" i="5"/>
  <c r="I77" i="5" s="1"/>
  <c r="P76" i="5"/>
  <c r="Q76" i="5" s="1"/>
  <c r="L76" i="5"/>
  <c r="M76" i="5" s="1"/>
  <c r="H76" i="5"/>
  <c r="I76" i="5" s="1"/>
  <c r="P75" i="5"/>
  <c r="L75" i="5"/>
  <c r="H75" i="5"/>
  <c r="I75" i="5" s="1"/>
  <c r="P74" i="5"/>
  <c r="L74" i="5"/>
  <c r="M74" i="5" s="1"/>
  <c r="H74" i="5"/>
  <c r="I74" i="5" s="1"/>
  <c r="P73" i="5"/>
  <c r="Q73" i="5" s="1"/>
  <c r="L73" i="5"/>
  <c r="M73" i="5" s="1"/>
  <c r="H73" i="5"/>
  <c r="U73" i="5" s="1"/>
  <c r="P72" i="5"/>
  <c r="L72" i="5"/>
  <c r="M72" i="5" s="1"/>
  <c r="H72" i="5"/>
  <c r="I72" i="5" s="1"/>
  <c r="P71" i="5"/>
  <c r="Q71" i="5" s="1"/>
  <c r="L71" i="5"/>
  <c r="M71" i="5" s="1"/>
  <c r="H71" i="5"/>
  <c r="P70" i="5"/>
  <c r="L70" i="5"/>
  <c r="M70" i="5" s="1"/>
  <c r="H70" i="5"/>
  <c r="I70" i="5" s="1"/>
  <c r="P69" i="5"/>
  <c r="L69" i="5"/>
  <c r="M69" i="5" s="1"/>
  <c r="H69" i="5"/>
  <c r="I69" i="5" s="1"/>
  <c r="P68" i="5"/>
  <c r="L68" i="5"/>
  <c r="M68" i="5" s="1"/>
  <c r="H68" i="5"/>
  <c r="I68" i="5" s="1"/>
  <c r="P67" i="5"/>
  <c r="L67" i="5"/>
  <c r="M67" i="5" s="1"/>
  <c r="H67" i="5"/>
  <c r="S67" i="5" s="1"/>
  <c r="P66" i="5"/>
  <c r="L66" i="5"/>
  <c r="M66" i="5" s="1"/>
  <c r="H66" i="5"/>
  <c r="I66" i="5" s="1"/>
  <c r="P65" i="5"/>
  <c r="L65" i="5"/>
  <c r="M65" i="5" s="1"/>
  <c r="H65" i="5"/>
  <c r="I65" i="5" s="1"/>
  <c r="P64" i="5"/>
  <c r="L64" i="5"/>
  <c r="M64" i="5" s="1"/>
  <c r="H64" i="5"/>
  <c r="I64" i="5" s="1"/>
  <c r="P63" i="5"/>
  <c r="L63" i="5"/>
  <c r="M63" i="5" s="1"/>
  <c r="H63" i="5"/>
  <c r="I63" i="5" s="1"/>
  <c r="P62" i="5"/>
  <c r="L62" i="5"/>
  <c r="M62" i="5" s="1"/>
  <c r="H62" i="5"/>
  <c r="I62" i="5" s="1"/>
  <c r="P61" i="5"/>
  <c r="Q61" i="5" s="1"/>
  <c r="L61" i="5"/>
  <c r="H61" i="5"/>
  <c r="I61" i="5" s="1"/>
  <c r="P60" i="5"/>
  <c r="L60" i="5"/>
  <c r="M60" i="5" s="1"/>
  <c r="H60" i="5"/>
  <c r="I60" i="5" s="1"/>
  <c r="P59" i="5"/>
  <c r="Q59" i="5" s="1"/>
  <c r="L59" i="5"/>
  <c r="M59" i="5" s="1"/>
  <c r="H59" i="5"/>
  <c r="P58" i="5"/>
  <c r="L58" i="5"/>
  <c r="M58" i="5" s="1"/>
  <c r="H58" i="5"/>
  <c r="I58" i="5" s="1"/>
  <c r="P57" i="5"/>
  <c r="U57" i="5" s="1"/>
  <c r="L57" i="5"/>
  <c r="M57" i="5" s="1"/>
  <c r="H57" i="5"/>
  <c r="I57" i="5" s="1"/>
  <c r="P56" i="5"/>
  <c r="U56" i="5" s="1"/>
  <c r="L56" i="5"/>
  <c r="M56" i="5" s="1"/>
  <c r="H56" i="5"/>
  <c r="I56" i="5" s="1"/>
  <c r="P55" i="5"/>
  <c r="Q55" i="5" s="1"/>
  <c r="L55" i="5"/>
  <c r="M55" i="5" s="1"/>
  <c r="H55" i="5"/>
  <c r="U55" i="5" s="1"/>
  <c r="P54" i="5"/>
  <c r="L54" i="5"/>
  <c r="M54" i="5" s="1"/>
  <c r="H54" i="5"/>
  <c r="U54" i="5" s="1"/>
  <c r="P53" i="5"/>
  <c r="L53" i="5"/>
  <c r="M53" i="5" s="1"/>
  <c r="H53" i="5"/>
  <c r="I53" i="5" s="1"/>
  <c r="P52" i="5"/>
  <c r="L52" i="5"/>
  <c r="M52" i="5" s="1"/>
  <c r="H52" i="5"/>
  <c r="I52" i="5" s="1"/>
  <c r="P51" i="5"/>
  <c r="L51" i="5"/>
  <c r="M51" i="5" s="1"/>
  <c r="H51" i="5"/>
  <c r="I51" i="5" s="1"/>
  <c r="P50" i="5"/>
  <c r="L50" i="5"/>
  <c r="M50" i="5" s="1"/>
  <c r="H50" i="5"/>
  <c r="I50" i="5" s="1"/>
  <c r="P49" i="5"/>
  <c r="L49" i="5"/>
  <c r="M49" i="5" s="1"/>
  <c r="H49" i="5"/>
  <c r="I49" i="5" s="1"/>
  <c r="P48" i="5"/>
  <c r="L48" i="5"/>
  <c r="M48" i="5" s="1"/>
  <c r="H48" i="5"/>
  <c r="I48" i="5" s="1"/>
  <c r="P47" i="5"/>
  <c r="Q47" i="5" s="1"/>
  <c r="L47" i="5"/>
  <c r="H47" i="5"/>
  <c r="I47" i="5" s="1"/>
  <c r="P46" i="5"/>
  <c r="L46" i="5"/>
  <c r="M46" i="5" s="1"/>
  <c r="H46" i="5"/>
  <c r="I46" i="5" s="1"/>
  <c r="P45" i="5"/>
  <c r="L45" i="5"/>
  <c r="M45" i="5" s="1"/>
  <c r="H45" i="5"/>
  <c r="I45" i="5" s="1"/>
  <c r="P44" i="5"/>
  <c r="Q44" i="5" s="1"/>
  <c r="L44" i="5"/>
  <c r="M44" i="5" s="1"/>
  <c r="H44" i="5"/>
  <c r="I44" i="5" s="1"/>
  <c r="P43" i="5"/>
  <c r="Q43" i="5" s="1"/>
  <c r="L43" i="5"/>
  <c r="M43" i="5" s="1"/>
  <c r="H43" i="5"/>
  <c r="P42" i="5"/>
  <c r="L42" i="5"/>
  <c r="M42" i="5" s="1"/>
  <c r="H42" i="5"/>
  <c r="I42" i="5" s="1"/>
  <c r="P41" i="5"/>
  <c r="L41" i="5"/>
  <c r="M41" i="5" s="1"/>
  <c r="H41" i="5"/>
  <c r="I41" i="5" s="1"/>
  <c r="P40" i="5"/>
  <c r="L40" i="5"/>
  <c r="M40" i="5" s="1"/>
  <c r="H40" i="5"/>
  <c r="I40" i="5" s="1"/>
  <c r="P39" i="5"/>
  <c r="L39" i="5"/>
  <c r="H39" i="5"/>
  <c r="I39" i="5" s="1"/>
  <c r="P38" i="5"/>
  <c r="L38" i="5"/>
  <c r="M38" i="5" s="1"/>
  <c r="H38" i="5"/>
  <c r="I38" i="5" s="1"/>
  <c r="P37" i="5"/>
  <c r="L37" i="5"/>
  <c r="M37" i="5" s="1"/>
  <c r="H37" i="5"/>
  <c r="R37" i="5" s="1"/>
  <c r="P36" i="5"/>
  <c r="L36" i="5"/>
  <c r="M36" i="5" s="1"/>
  <c r="H36" i="5"/>
  <c r="I36" i="5" s="1"/>
  <c r="P35" i="5"/>
  <c r="L35" i="5"/>
  <c r="M35" i="5" s="1"/>
  <c r="H35" i="5"/>
  <c r="P34" i="5"/>
  <c r="L34" i="5"/>
  <c r="M34" i="5" s="1"/>
  <c r="H34" i="5"/>
  <c r="I34" i="5" s="1"/>
  <c r="P33" i="5"/>
  <c r="L33" i="5"/>
  <c r="M33" i="5" s="1"/>
  <c r="H33" i="5"/>
  <c r="I33" i="5" s="1"/>
  <c r="P32" i="5"/>
  <c r="Q32" i="5" s="1"/>
  <c r="L32" i="5"/>
  <c r="M32" i="5" s="1"/>
  <c r="H32" i="5"/>
  <c r="I32" i="5" s="1"/>
  <c r="P31" i="5"/>
  <c r="Q31" i="5" s="1"/>
  <c r="L31" i="5"/>
  <c r="H31" i="5"/>
  <c r="I31" i="5" s="1"/>
  <c r="P30" i="5"/>
  <c r="L30" i="5"/>
  <c r="M30" i="5" s="1"/>
  <c r="H30" i="5"/>
  <c r="I30" i="5" s="1"/>
  <c r="P29" i="5"/>
  <c r="L29" i="5"/>
  <c r="M29" i="5" s="1"/>
  <c r="H29" i="5"/>
  <c r="I29" i="5" s="1"/>
  <c r="P28" i="5"/>
  <c r="L28" i="5"/>
  <c r="M28" i="5" s="1"/>
  <c r="H28" i="5"/>
  <c r="I28" i="5" s="1"/>
  <c r="P27" i="5"/>
  <c r="L27" i="5"/>
  <c r="H27" i="5"/>
  <c r="I27" i="5" s="1"/>
  <c r="P26" i="5"/>
  <c r="L26" i="5"/>
  <c r="M26" i="5" s="1"/>
  <c r="H26" i="5"/>
  <c r="I26" i="5" s="1"/>
  <c r="P25" i="5"/>
  <c r="Q25" i="5" s="1"/>
  <c r="L25" i="5"/>
  <c r="M25" i="5" s="1"/>
  <c r="H25" i="5"/>
  <c r="U25" i="5" s="1"/>
  <c r="P24" i="5"/>
  <c r="L24" i="5"/>
  <c r="M24" i="5" s="1"/>
  <c r="H24" i="5"/>
  <c r="I24" i="5" s="1"/>
  <c r="P23" i="5"/>
  <c r="Q23" i="5" s="1"/>
  <c r="L23" i="5"/>
  <c r="M23" i="5" s="1"/>
  <c r="H23" i="5"/>
  <c r="P22" i="5"/>
  <c r="L22" i="5"/>
  <c r="M22" i="5" s="1"/>
  <c r="H22" i="5"/>
  <c r="I22" i="5" s="1"/>
  <c r="P21" i="5"/>
  <c r="L21" i="5"/>
  <c r="M21" i="5" s="1"/>
  <c r="H21" i="5"/>
  <c r="I21" i="5" s="1"/>
  <c r="P20" i="5"/>
  <c r="L20" i="5"/>
  <c r="M20" i="5" s="1"/>
  <c r="H20" i="5"/>
  <c r="I20" i="5" s="1"/>
  <c r="P19" i="5"/>
  <c r="L19" i="5"/>
  <c r="M19" i="5" s="1"/>
  <c r="H19" i="5"/>
  <c r="I19" i="5" s="1"/>
  <c r="P18" i="5"/>
  <c r="L18" i="5"/>
  <c r="M18" i="5" s="1"/>
  <c r="H18" i="5"/>
  <c r="I18" i="5" s="1"/>
  <c r="P17" i="5"/>
  <c r="L17" i="5"/>
  <c r="M17" i="5" s="1"/>
  <c r="H17" i="5"/>
  <c r="I17" i="5" s="1"/>
  <c r="P16" i="5"/>
  <c r="L16" i="5"/>
  <c r="M16" i="5" s="1"/>
  <c r="H16" i="5"/>
  <c r="I16" i="5" s="1"/>
  <c r="P15" i="5"/>
  <c r="Q15" i="5" s="1"/>
  <c r="L15" i="5"/>
  <c r="H15" i="5"/>
  <c r="I15" i="5" s="1"/>
  <c r="P14" i="5"/>
  <c r="L14" i="5"/>
  <c r="M14" i="5" s="1"/>
  <c r="H14" i="5"/>
  <c r="I14" i="5" s="1"/>
  <c r="P13" i="5"/>
  <c r="Q13" i="5" s="1"/>
  <c r="L13" i="5"/>
  <c r="M13" i="5" s="1"/>
  <c r="H13" i="5"/>
  <c r="P12" i="5"/>
  <c r="L12" i="5"/>
  <c r="M12" i="5" s="1"/>
  <c r="H12" i="5"/>
  <c r="I12" i="5" s="1"/>
  <c r="P9" i="5"/>
  <c r="Q9" i="5" s="1"/>
  <c r="L9" i="5"/>
  <c r="M9" i="5" s="1"/>
  <c r="H9" i="5"/>
  <c r="P8" i="5"/>
  <c r="L8" i="5"/>
  <c r="M8" i="5" s="1"/>
  <c r="H8" i="5"/>
  <c r="R8" i="5" s="1"/>
  <c r="AB7" i="5"/>
  <c r="P7" i="5"/>
  <c r="L7" i="5"/>
  <c r="M7" i="5" s="1"/>
  <c r="H7" i="5"/>
  <c r="I7" i="5" s="1"/>
  <c r="AB6" i="5"/>
  <c r="P6" i="5"/>
  <c r="Q6" i="5" s="1"/>
  <c r="L6" i="5"/>
  <c r="M6" i="5" s="1"/>
  <c r="H6" i="5"/>
  <c r="R6" i="5" s="1"/>
  <c r="AB5" i="5"/>
  <c r="P5" i="5"/>
  <c r="Q5" i="5" s="1"/>
  <c r="L5" i="5"/>
  <c r="M5" i="5" s="1"/>
  <c r="H5" i="5"/>
  <c r="I5" i="5" s="1"/>
  <c r="U863" i="4"/>
  <c r="T863" i="4"/>
  <c r="S863" i="4"/>
  <c r="R863" i="4"/>
  <c r="V863" i="4" s="1"/>
  <c r="W863" i="4" s="1"/>
  <c r="X863" i="4" s="1"/>
  <c r="O863" i="4"/>
  <c r="P863" i="4" s="1"/>
  <c r="Q863" i="4" s="1"/>
  <c r="K863" i="4"/>
  <c r="L863" i="4" s="1"/>
  <c r="M863" i="4" s="1"/>
  <c r="G863" i="4"/>
  <c r="H863" i="4" s="1"/>
  <c r="I863" i="4" s="1"/>
  <c r="U862" i="4"/>
  <c r="T862" i="4"/>
  <c r="S862" i="4"/>
  <c r="R862" i="4"/>
  <c r="V862" i="4" s="1"/>
  <c r="W862" i="4" s="1"/>
  <c r="X862" i="4" s="1"/>
  <c r="O862" i="4"/>
  <c r="P862" i="4" s="1"/>
  <c r="Q862" i="4" s="1"/>
  <c r="K862" i="4"/>
  <c r="L862" i="4" s="1"/>
  <c r="M862" i="4" s="1"/>
  <c r="G862" i="4"/>
  <c r="H862" i="4" s="1"/>
  <c r="I862" i="4" s="1"/>
  <c r="U861" i="4"/>
  <c r="T861" i="4"/>
  <c r="S861" i="4"/>
  <c r="R861" i="4"/>
  <c r="V861" i="4" s="1"/>
  <c r="W861" i="4" s="1"/>
  <c r="X861" i="4" s="1"/>
  <c r="O861" i="4"/>
  <c r="P861" i="4" s="1"/>
  <c r="Q861" i="4" s="1"/>
  <c r="K861" i="4"/>
  <c r="L861" i="4" s="1"/>
  <c r="M861" i="4" s="1"/>
  <c r="G861" i="4"/>
  <c r="H861" i="4" s="1"/>
  <c r="I861" i="4" s="1"/>
  <c r="U860" i="4"/>
  <c r="T860" i="4"/>
  <c r="S860" i="4"/>
  <c r="R860" i="4"/>
  <c r="V860" i="4" s="1"/>
  <c r="W860" i="4" s="1"/>
  <c r="X860" i="4" s="1"/>
  <c r="O860" i="4"/>
  <c r="P860" i="4" s="1"/>
  <c r="Q860" i="4" s="1"/>
  <c r="K860" i="4"/>
  <c r="L860" i="4" s="1"/>
  <c r="M860" i="4" s="1"/>
  <c r="G860" i="4"/>
  <c r="H860" i="4" s="1"/>
  <c r="I860" i="4" s="1"/>
  <c r="U859" i="4"/>
  <c r="T859" i="4"/>
  <c r="S859" i="4"/>
  <c r="R859" i="4"/>
  <c r="V859" i="4" s="1"/>
  <c r="W859" i="4" s="1"/>
  <c r="X859" i="4" s="1"/>
  <c r="O859" i="4"/>
  <c r="P859" i="4" s="1"/>
  <c r="Q859" i="4" s="1"/>
  <c r="K859" i="4"/>
  <c r="L859" i="4" s="1"/>
  <c r="M859" i="4" s="1"/>
  <c r="G859" i="4"/>
  <c r="H859" i="4" s="1"/>
  <c r="I859" i="4" s="1"/>
  <c r="U858" i="4"/>
  <c r="T858" i="4"/>
  <c r="S858" i="4"/>
  <c r="R858" i="4"/>
  <c r="V858" i="4" s="1"/>
  <c r="W858" i="4" s="1"/>
  <c r="X858" i="4" s="1"/>
  <c r="O858" i="4"/>
  <c r="P858" i="4" s="1"/>
  <c r="Q858" i="4" s="1"/>
  <c r="K858" i="4"/>
  <c r="L858" i="4" s="1"/>
  <c r="M858" i="4" s="1"/>
  <c r="G858" i="4"/>
  <c r="H858" i="4" s="1"/>
  <c r="I858" i="4" s="1"/>
  <c r="O857" i="4"/>
  <c r="P857" i="4" s="1"/>
  <c r="Q857" i="4" s="1"/>
  <c r="O856" i="4"/>
  <c r="P856" i="4" s="1"/>
  <c r="Q856" i="4" s="1"/>
  <c r="U855" i="4"/>
  <c r="T855" i="4"/>
  <c r="S855" i="4"/>
  <c r="R855" i="4"/>
  <c r="V855" i="4" s="1"/>
  <c r="W855" i="4" s="1"/>
  <c r="X855" i="4" s="1"/>
  <c r="O855" i="4"/>
  <c r="P855" i="4" s="1"/>
  <c r="Q855" i="4" s="1"/>
  <c r="K855" i="4"/>
  <c r="L855" i="4" s="1"/>
  <c r="M855" i="4" s="1"/>
  <c r="G855" i="4"/>
  <c r="H855" i="4" s="1"/>
  <c r="I855" i="4" s="1"/>
  <c r="U854" i="4"/>
  <c r="T854" i="4"/>
  <c r="S854" i="4"/>
  <c r="R854" i="4"/>
  <c r="V854" i="4" s="1"/>
  <c r="W854" i="4" s="1"/>
  <c r="X854" i="4" s="1"/>
  <c r="O854" i="4"/>
  <c r="P854" i="4" s="1"/>
  <c r="Q854" i="4" s="1"/>
  <c r="K854" i="4"/>
  <c r="L854" i="4" s="1"/>
  <c r="M854" i="4" s="1"/>
  <c r="G854" i="4"/>
  <c r="H854" i="4" s="1"/>
  <c r="I854" i="4" s="1"/>
  <c r="U853" i="4"/>
  <c r="T853" i="4"/>
  <c r="S853" i="4"/>
  <c r="R853" i="4"/>
  <c r="V853" i="4" s="1"/>
  <c r="W853" i="4" s="1"/>
  <c r="X853" i="4" s="1"/>
  <c r="O853" i="4"/>
  <c r="P853" i="4" s="1"/>
  <c r="Q853" i="4" s="1"/>
  <c r="K853" i="4"/>
  <c r="L853" i="4" s="1"/>
  <c r="M853" i="4" s="1"/>
  <c r="G853" i="4"/>
  <c r="H853" i="4" s="1"/>
  <c r="I853" i="4" s="1"/>
  <c r="U852" i="4"/>
  <c r="T852" i="4"/>
  <c r="S852" i="4"/>
  <c r="R852" i="4"/>
  <c r="V852" i="4" s="1"/>
  <c r="W852" i="4" s="1"/>
  <c r="X852" i="4" s="1"/>
  <c r="O852" i="4"/>
  <c r="P852" i="4" s="1"/>
  <c r="Q852" i="4" s="1"/>
  <c r="K852" i="4"/>
  <c r="L852" i="4" s="1"/>
  <c r="M852" i="4" s="1"/>
  <c r="G852" i="4"/>
  <c r="H852" i="4" s="1"/>
  <c r="I852" i="4" s="1"/>
  <c r="U851" i="4"/>
  <c r="T851" i="4"/>
  <c r="S851" i="4"/>
  <c r="R851" i="4"/>
  <c r="V851" i="4" s="1"/>
  <c r="W851" i="4" s="1"/>
  <c r="X851" i="4" s="1"/>
  <c r="O851" i="4"/>
  <c r="P851" i="4" s="1"/>
  <c r="Q851" i="4" s="1"/>
  <c r="K851" i="4"/>
  <c r="L851" i="4" s="1"/>
  <c r="M851" i="4" s="1"/>
  <c r="G851" i="4"/>
  <c r="H851" i="4" s="1"/>
  <c r="I851" i="4" s="1"/>
  <c r="U850" i="4"/>
  <c r="T850" i="4"/>
  <c r="S850" i="4"/>
  <c r="R850" i="4"/>
  <c r="V850" i="4" s="1"/>
  <c r="W850" i="4" s="1"/>
  <c r="X850" i="4" s="1"/>
  <c r="O850" i="4"/>
  <c r="P850" i="4" s="1"/>
  <c r="Q850" i="4" s="1"/>
  <c r="K850" i="4"/>
  <c r="L850" i="4" s="1"/>
  <c r="M850" i="4" s="1"/>
  <c r="G850" i="4"/>
  <c r="H850" i="4" s="1"/>
  <c r="I850" i="4" s="1"/>
  <c r="U849" i="4"/>
  <c r="T849" i="4"/>
  <c r="S849" i="4"/>
  <c r="R849" i="4"/>
  <c r="V849" i="4" s="1"/>
  <c r="W849" i="4" s="1"/>
  <c r="X849" i="4" s="1"/>
  <c r="O849" i="4"/>
  <c r="P849" i="4" s="1"/>
  <c r="Q849" i="4" s="1"/>
  <c r="K849" i="4"/>
  <c r="L849" i="4" s="1"/>
  <c r="M849" i="4" s="1"/>
  <c r="G849" i="4"/>
  <c r="H849" i="4" s="1"/>
  <c r="I849" i="4" s="1"/>
  <c r="U848" i="4"/>
  <c r="T848" i="4"/>
  <c r="S848" i="4"/>
  <c r="R848" i="4"/>
  <c r="V848" i="4" s="1"/>
  <c r="W848" i="4" s="1"/>
  <c r="X848" i="4" s="1"/>
  <c r="O848" i="4"/>
  <c r="P848" i="4" s="1"/>
  <c r="Q848" i="4" s="1"/>
  <c r="K848" i="4"/>
  <c r="L848" i="4" s="1"/>
  <c r="M848" i="4" s="1"/>
  <c r="G848" i="4"/>
  <c r="H848" i="4" s="1"/>
  <c r="I848" i="4" s="1"/>
  <c r="U847" i="4"/>
  <c r="T847" i="4"/>
  <c r="S847" i="4"/>
  <c r="R847" i="4"/>
  <c r="V847" i="4" s="1"/>
  <c r="W847" i="4" s="1"/>
  <c r="X847" i="4" s="1"/>
  <c r="O847" i="4"/>
  <c r="P847" i="4" s="1"/>
  <c r="Q847" i="4" s="1"/>
  <c r="K847" i="4"/>
  <c r="L847" i="4" s="1"/>
  <c r="M847" i="4" s="1"/>
  <c r="G847" i="4"/>
  <c r="H847" i="4" s="1"/>
  <c r="I847" i="4" s="1"/>
  <c r="U846" i="4"/>
  <c r="T846" i="4"/>
  <c r="S846" i="4"/>
  <c r="R846" i="4"/>
  <c r="V846" i="4" s="1"/>
  <c r="W846" i="4" s="1"/>
  <c r="X846" i="4" s="1"/>
  <c r="O846" i="4"/>
  <c r="P846" i="4" s="1"/>
  <c r="Q846" i="4" s="1"/>
  <c r="K846" i="4"/>
  <c r="L846" i="4" s="1"/>
  <c r="M846" i="4" s="1"/>
  <c r="G846" i="4"/>
  <c r="H846" i="4" s="1"/>
  <c r="I846" i="4" s="1"/>
  <c r="U845" i="4"/>
  <c r="T845" i="4"/>
  <c r="S845" i="4"/>
  <c r="R845" i="4"/>
  <c r="V845" i="4" s="1"/>
  <c r="W845" i="4" s="1"/>
  <c r="X845" i="4" s="1"/>
  <c r="O845" i="4"/>
  <c r="P845" i="4" s="1"/>
  <c r="Q845" i="4" s="1"/>
  <c r="K845" i="4"/>
  <c r="L845" i="4" s="1"/>
  <c r="M845" i="4" s="1"/>
  <c r="G845" i="4"/>
  <c r="H845" i="4" s="1"/>
  <c r="I845" i="4" s="1"/>
  <c r="U844" i="4"/>
  <c r="T844" i="4"/>
  <c r="S844" i="4"/>
  <c r="R844" i="4"/>
  <c r="V844" i="4" s="1"/>
  <c r="W844" i="4" s="1"/>
  <c r="X844" i="4" s="1"/>
  <c r="O844" i="4"/>
  <c r="P844" i="4" s="1"/>
  <c r="Q844" i="4" s="1"/>
  <c r="K844" i="4"/>
  <c r="L844" i="4" s="1"/>
  <c r="M844" i="4" s="1"/>
  <c r="G844" i="4"/>
  <c r="H844" i="4" s="1"/>
  <c r="I844" i="4" s="1"/>
  <c r="U843" i="4"/>
  <c r="T843" i="4"/>
  <c r="S843" i="4"/>
  <c r="R843" i="4"/>
  <c r="V843" i="4" s="1"/>
  <c r="W843" i="4" s="1"/>
  <c r="X843" i="4" s="1"/>
  <c r="O843" i="4"/>
  <c r="P843" i="4" s="1"/>
  <c r="Q843" i="4" s="1"/>
  <c r="K843" i="4"/>
  <c r="L843" i="4" s="1"/>
  <c r="M843" i="4" s="1"/>
  <c r="G843" i="4"/>
  <c r="H843" i="4" s="1"/>
  <c r="I843" i="4" s="1"/>
  <c r="U842" i="4"/>
  <c r="T842" i="4"/>
  <c r="S842" i="4"/>
  <c r="R842" i="4"/>
  <c r="V842" i="4" s="1"/>
  <c r="W842" i="4" s="1"/>
  <c r="X842" i="4" s="1"/>
  <c r="O842" i="4"/>
  <c r="P842" i="4" s="1"/>
  <c r="Q842" i="4" s="1"/>
  <c r="K842" i="4"/>
  <c r="L842" i="4" s="1"/>
  <c r="M842" i="4" s="1"/>
  <c r="G842" i="4"/>
  <c r="H842" i="4" s="1"/>
  <c r="I842" i="4" s="1"/>
  <c r="U841" i="4"/>
  <c r="T841" i="4"/>
  <c r="S841" i="4"/>
  <c r="R841" i="4"/>
  <c r="V841" i="4" s="1"/>
  <c r="W841" i="4" s="1"/>
  <c r="X841" i="4" s="1"/>
  <c r="O841" i="4"/>
  <c r="P841" i="4" s="1"/>
  <c r="Q841" i="4" s="1"/>
  <c r="K841" i="4"/>
  <c r="L841" i="4" s="1"/>
  <c r="M841" i="4" s="1"/>
  <c r="G841" i="4"/>
  <c r="H841" i="4" s="1"/>
  <c r="I841" i="4" s="1"/>
  <c r="U840" i="4"/>
  <c r="T840" i="4"/>
  <c r="S840" i="4"/>
  <c r="R840" i="4"/>
  <c r="V840" i="4" s="1"/>
  <c r="W840" i="4" s="1"/>
  <c r="X840" i="4" s="1"/>
  <c r="O840" i="4"/>
  <c r="P840" i="4" s="1"/>
  <c r="Q840" i="4" s="1"/>
  <c r="K840" i="4"/>
  <c r="L840" i="4" s="1"/>
  <c r="M840" i="4" s="1"/>
  <c r="G840" i="4"/>
  <c r="H840" i="4" s="1"/>
  <c r="I840" i="4" s="1"/>
  <c r="U839" i="4"/>
  <c r="T839" i="4"/>
  <c r="S839" i="4"/>
  <c r="R839" i="4"/>
  <c r="V839" i="4" s="1"/>
  <c r="W839" i="4" s="1"/>
  <c r="X839" i="4" s="1"/>
  <c r="O839" i="4"/>
  <c r="P839" i="4" s="1"/>
  <c r="Q839" i="4" s="1"/>
  <c r="K839" i="4"/>
  <c r="L839" i="4" s="1"/>
  <c r="M839" i="4" s="1"/>
  <c r="G839" i="4"/>
  <c r="H839" i="4" s="1"/>
  <c r="I839" i="4" s="1"/>
  <c r="U838" i="4"/>
  <c r="T838" i="4"/>
  <c r="S838" i="4"/>
  <c r="R838" i="4"/>
  <c r="V838" i="4" s="1"/>
  <c r="W838" i="4" s="1"/>
  <c r="X838" i="4" s="1"/>
  <c r="O838" i="4"/>
  <c r="P838" i="4" s="1"/>
  <c r="Q838" i="4" s="1"/>
  <c r="K838" i="4"/>
  <c r="L838" i="4" s="1"/>
  <c r="M838" i="4" s="1"/>
  <c r="G838" i="4"/>
  <c r="H838" i="4" s="1"/>
  <c r="I838" i="4" s="1"/>
  <c r="U837" i="4"/>
  <c r="T837" i="4"/>
  <c r="S837" i="4"/>
  <c r="R837" i="4"/>
  <c r="V837" i="4" s="1"/>
  <c r="W837" i="4" s="1"/>
  <c r="X837" i="4" s="1"/>
  <c r="O837" i="4"/>
  <c r="P837" i="4" s="1"/>
  <c r="Q837" i="4" s="1"/>
  <c r="K837" i="4"/>
  <c r="L837" i="4" s="1"/>
  <c r="M837" i="4" s="1"/>
  <c r="G837" i="4"/>
  <c r="H837" i="4" s="1"/>
  <c r="I837" i="4" s="1"/>
  <c r="U836" i="4"/>
  <c r="T836" i="4"/>
  <c r="S836" i="4"/>
  <c r="R836" i="4"/>
  <c r="V836" i="4" s="1"/>
  <c r="W836" i="4" s="1"/>
  <c r="X836" i="4" s="1"/>
  <c r="O836" i="4"/>
  <c r="P836" i="4" s="1"/>
  <c r="Q836" i="4" s="1"/>
  <c r="K836" i="4"/>
  <c r="L836" i="4" s="1"/>
  <c r="M836" i="4" s="1"/>
  <c r="G836" i="4"/>
  <c r="H836" i="4" s="1"/>
  <c r="I836" i="4" s="1"/>
  <c r="U835" i="4"/>
  <c r="T835" i="4"/>
  <c r="S835" i="4"/>
  <c r="R835" i="4"/>
  <c r="V835" i="4" s="1"/>
  <c r="W835" i="4" s="1"/>
  <c r="X835" i="4" s="1"/>
  <c r="O835" i="4"/>
  <c r="P835" i="4" s="1"/>
  <c r="Q835" i="4" s="1"/>
  <c r="K835" i="4"/>
  <c r="L835" i="4" s="1"/>
  <c r="M835" i="4" s="1"/>
  <c r="G835" i="4"/>
  <c r="H835" i="4" s="1"/>
  <c r="I835" i="4" s="1"/>
  <c r="U834" i="4"/>
  <c r="T834" i="4"/>
  <c r="S834" i="4"/>
  <c r="R834" i="4"/>
  <c r="V834" i="4" s="1"/>
  <c r="W834" i="4" s="1"/>
  <c r="X834" i="4" s="1"/>
  <c r="O834" i="4"/>
  <c r="P834" i="4" s="1"/>
  <c r="Q834" i="4" s="1"/>
  <c r="K834" i="4"/>
  <c r="L834" i="4" s="1"/>
  <c r="M834" i="4" s="1"/>
  <c r="G834" i="4"/>
  <c r="H834" i="4" s="1"/>
  <c r="I834" i="4" s="1"/>
  <c r="U833" i="4"/>
  <c r="T833" i="4"/>
  <c r="S833" i="4"/>
  <c r="R833" i="4"/>
  <c r="V833" i="4" s="1"/>
  <c r="W833" i="4" s="1"/>
  <c r="X833" i="4" s="1"/>
  <c r="O833" i="4"/>
  <c r="P833" i="4" s="1"/>
  <c r="Q833" i="4" s="1"/>
  <c r="K833" i="4"/>
  <c r="L833" i="4" s="1"/>
  <c r="M833" i="4" s="1"/>
  <c r="G833" i="4"/>
  <c r="H833" i="4" s="1"/>
  <c r="I833" i="4" s="1"/>
  <c r="U832" i="4"/>
  <c r="T832" i="4"/>
  <c r="S832" i="4"/>
  <c r="R832" i="4"/>
  <c r="V832" i="4" s="1"/>
  <c r="W832" i="4" s="1"/>
  <c r="X832" i="4" s="1"/>
  <c r="O832" i="4"/>
  <c r="P832" i="4" s="1"/>
  <c r="Q832" i="4" s="1"/>
  <c r="K832" i="4"/>
  <c r="L832" i="4" s="1"/>
  <c r="M832" i="4" s="1"/>
  <c r="G832" i="4"/>
  <c r="H832" i="4" s="1"/>
  <c r="I832" i="4" s="1"/>
  <c r="U831" i="4"/>
  <c r="T831" i="4"/>
  <c r="S831" i="4"/>
  <c r="R831" i="4"/>
  <c r="V831" i="4" s="1"/>
  <c r="W831" i="4" s="1"/>
  <c r="X831" i="4" s="1"/>
  <c r="O831" i="4"/>
  <c r="P831" i="4" s="1"/>
  <c r="Q831" i="4" s="1"/>
  <c r="K831" i="4"/>
  <c r="L831" i="4" s="1"/>
  <c r="M831" i="4" s="1"/>
  <c r="G831" i="4"/>
  <c r="H831" i="4" s="1"/>
  <c r="I831" i="4" s="1"/>
  <c r="U830" i="4"/>
  <c r="T830" i="4"/>
  <c r="S830" i="4"/>
  <c r="R830" i="4"/>
  <c r="V830" i="4" s="1"/>
  <c r="W830" i="4" s="1"/>
  <c r="X830" i="4" s="1"/>
  <c r="O830" i="4"/>
  <c r="P830" i="4" s="1"/>
  <c r="Q830" i="4" s="1"/>
  <c r="K830" i="4"/>
  <c r="L830" i="4" s="1"/>
  <c r="M830" i="4" s="1"/>
  <c r="G830" i="4"/>
  <c r="H830" i="4" s="1"/>
  <c r="I830" i="4" s="1"/>
  <c r="U829" i="4"/>
  <c r="T829" i="4"/>
  <c r="S829" i="4"/>
  <c r="R829" i="4"/>
  <c r="V829" i="4" s="1"/>
  <c r="W829" i="4" s="1"/>
  <c r="X829" i="4" s="1"/>
  <c r="O829" i="4"/>
  <c r="P829" i="4" s="1"/>
  <c r="Q829" i="4" s="1"/>
  <c r="K829" i="4"/>
  <c r="L829" i="4" s="1"/>
  <c r="M829" i="4" s="1"/>
  <c r="G829" i="4"/>
  <c r="H829" i="4" s="1"/>
  <c r="I829" i="4" s="1"/>
  <c r="U828" i="4"/>
  <c r="T828" i="4"/>
  <c r="S828" i="4"/>
  <c r="R828" i="4"/>
  <c r="V828" i="4" s="1"/>
  <c r="W828" i="4" s="1"/>
  <c r="X828" i="4" s="1"/>
  <c r="O828" i="4"/>
  <c r="P828" i="4" s="1"/>
  <c r="Q828" i="4" s="1"/>
  <c r="K828" i="4"/>
  <c r="L828" i="4" s="1"/>
  <c r="M828" i="4" s="1"/>
  <c r="G828" i="4"/>
  <c r="H828" i="4" s="1"/>
  <c r="I828" i="4" s="1"/>
  <c r="U827" i="4"/>
  <c r="T827" i="4"/>
  <c r="S827" i="4"/>
  <c r="R827" i="4"/>
  <c r="V827" i="4" s="1"/>
  <c r="W827" i="4" s="1"/>
  <c r="X827" i="4" s="1"/>
  <c r="O827" i="4"/>
  <c r="P827" i="4" s="1"/>
  <c r="Q827" i="4" s="1"/>
  <c r="K827" i="4"/>
  <c r="L827" i="4" s="1"/>
  <c r="M827" i="4" s="1"/>
  <c r="G827" i="4"/>
  <c r="H827" i="4" s="1"/>
  <c r="I827" i="4" s="1"/>
  <c r="U826" i="4"/>
  <c r="T826" i="4"/>
  <c r="S826" i="4"/>
  <c r="R826" i="4"/>
  <c r="V826" i="4" s="1"/>
  <c r="W826" i="4" s="1"/>
  <c r="X826" i="4" s="1"/>
  <c r="O826" i="4"/>
  <c r="P826" i="4" s="1"/>
  <c r="Q826" i="4" s="1"/>
  <c r="K826" i="4"/>
  <c r="L826" i="4" s="1"/>
  <c r="M826" i="4" s="1"/>
  <c r="G826" i="4"/>
  <c r="H826" i="4" s="1"/>
  <c r="I826" i="4" s="1"/>
  <c r="U825" i="4"/>
  <c r="T825" i="4"/>
  <c r="S825" i="4"/>
  <c r="R825" i="4"/>
  <c r="V825" i="4" s="1"/>
  <c r="W825" i="4" s="1"/>
  <c r="X825" i="4" s="1"/>
  <c r="O825" i="4"/>
  <c r="P825" i="4" s="1"/>
  <c r="Q825" i="4" s="1"/>
  <c r="K825" i="4"/>
  <c r="L825" i="4" s="1"/>
  <c r="M825" i="4" s="1"/>
  <c r="G825" i="4"/>
  <c r="H825" i="4" s="1"/>
  <c r="I825" i="4" s="1"/>
  <c r="U824" i="4"/>
  <c r="T824" i="4"/>
  <c r="S824" i="4"/>
  <c r="R824" i="4"/>
  <c r="V824" i="4" s="1"/>
  <c r="W824" i="4" s="1"/>
  <c r="X824" i="4" s="1"/>
  <c r="O824" i="4"/>
  <c r="P824" i="4" s="1"/>
  <c r="Q824" i="4" s="1"/>
  <c r="K824" i="4"/>
  <c r="L824" i="4" s="1"/>
  <c r="M824" i="4" s="1"/>
  <c r="G824" i="4"/>
  <c r="H824" i="4" s="1"/>
  <c r="I824" i="4" s="1"/>
  <c r="U823" i="4"/>
  <c r="T823" i="4"/>
  <c r="S823" i="4"/>
  <c r="R823" i="4"/>
  <c r="V823" i="4" s="1"/>
  <c r="W823" i="4" s="1"/>
  <c r="X823" i="4" s="1"/>
  <c r="O823" i="4"/>
  <c r="P823" i="4" s="1"/>
  <c r="Q823" i="4" s="1"/>
  <c r="K823" i="4"/>
  <c r="L823" i="4" s="1"/>
  <c r="M823" i="4" s="1"/>
  <c r="G823" i="4"/>
  <c r="H823" i="4" s="1"/>
  <c r="I823" i="4" s="1"/>
  <c r="U822" i="4"/>
  <c r="T822" i="4"/>
  <c r="S822" i="4"/>
  <c r="R822" i="4"/>
  <c r="V822" i="4" s="1"/>
  <c r="W822" i="4" s="1"/>
  <c r="X822" i="4" s="1"/>
  <c r="O822" i="4"/>
  <c r="P822" i="4" s="1"/>
  <c r="Q822" i="4" s="1"/>
  <c r="K822" i="4"/>
  <c r="L822" i="4" s="1"/>
  <c r="M822" i="4" s="1"/>
  <c r="G822" i="4"/>
  <c r="H822" i="4" s="1"/>
  <c r="I822" i="4" s="1"/>
  <c r="U821" i="4"/>
  <c r="T821" i="4"/>
  <c r="S821" i="4"/>
  <c r="R821" i="4"/>
  <c r="V821" i="4" s="1"/>
  <c r="W821" i="4" s="1"/>
  <c r="X821" i="4" s="1"/>
  <c r="O821" i="4"/>
  <c r="P821" i="4" s="1"/>
  <c r="Q821" i="4" s="1"/>
  <c r="K821" i="4"/>
  <c r="L821" i="4" s="1"/>
  <c r="M821" i="4" s="1"/>
  <c r="G821" i="4"/>
  <c r="H821" i="4" s="1"/>
  <c r="I821" i="4" s="1"/>
  <c r="U820" i="4"/>
  <c r="T820" i="4"/>
  <c r="S820" i="4"/>
  <c r="R820" i="4"/>
  <c r="V820" i="4" s="1"/>
  <c r="W820" i="4" s="1"/>
  <c r="X820" i="4" s="1"/>
  <c r="O820" i="4"/>
  <c r="P820" i="4" s="1"/>
  <c r="Q820" i="4" s="1"/>
  <c r="K820" i="4"/>
  <c r="L820" i="4" s="1"/>
  <c r="M820" i="4" s="1"/>
  <c r="G820" i="4"/>
  <c r="H820" i="4" s="1"/>
  <c r="I820" i="4" s="1"/>
  <c r="U819" i="4"/>
  <c r="T819" i="4"/>
  <c r="S819" i="4"/>
  <c r="R819" i="4"/>
  <c r="V819" i="4" s="1"/>
  <c r="W819" i="4" s="1"/>
  <c r="X819" i="4" s="1"/>
  <c r="O819" i="4"/>
  <c r="P819" i="4" s="1"/>
  <c r="Q819" i="4" s="1"/>
  <c r="K819" i="4"/>
  <c r="L819" i="4" s="1"/>
  <c r="M819" i="4" s="1"/>
  <c r="G819" i="4"/>
  <c r="H819" i="4" s="1"/>
  <c r="I819" i="4" s="1"/>
  <c r="U818" i="4"/>
  <c r="T818" i="4"/>
  <c r="S818" i="4"/>
  <c r="R818" i="4"/>
  <c r="V818" i="4" s="1"/>
  <c r="W818" i="4" s="1"/>
  <c r="X818" i="4" s="1"/>
  <c r="O818" i="4"/>
  <c r="P818" i="4" s="1"/>
  <c r="Q818" i="4" s="1"/>
  <c r="K818" i="4"/>
  <c r="L818" i="4" s="1"/>
  <c r="M818" i="4" s="1"/>
  <c r="G818" i="4"/>
  <c r="H818" i="4" s="1"/>
  <c r="I818" i="4" s="1"/>
  <c r="U817" i="4"/>
  <c r="T817" i="4"/>
  <c r="S817" i="4"/>
  <c r="R817" i="4"/>
  <c r="V817" i="4" s="1"/>
  <c r="W817" i="4" s="1"/>
  <c r="X817" i="4" s="1"/>
  <c r="O817" i="4"/>
  <c r="P817" i="4" s="1"/>
  <c r="Q817" i="4" s="1"/>
  <c r="K817" i="4"/>
  <c r="L817" i="4" s="1"/>
  <c r="M817" i="4" s="1"/>
  <c r="G817" i="4"/>
  <c r="H817" i="4" s="1"/>
  <c r="I817" i="4" s="1"/>
  <c r="U816" i="4"/>
  <c r="T816" i="4"/>
  <c r="S816" i="4"/>
  <c r="R816" i="4"/>
  <c r="V816" i="4" s="1"/>
  <c r="W816" i="4" s="1"/>
  <c r="X816" i="4" s="1"/>
  <c r="O816" i="4"/>
  <c r="P816" i="4" s="1"/>
  <c r="Q816" i="4" s="1"/>
  <c r="K816" i="4"/>
  <c r="L816" i="4" s="1"/>
  <c r="M816" i="4" s="1"/>
  <c r="G816" i="4"/>
  <c r="H816" i="4" s="1"/>
  <c r="I816" i="4" s="1"/>
  <c r="U815" i="4"/>
  <c r="T815" i="4"/>
  <c r="S815" i="4"/>
  <c r="R815" i="4"/>
  <c r="V815" i="4" s="1"/>
  <c r="W815" i="4" s="1"/>
  <c r="X815" i="4" s="1"/>
  <c r="O815" i="4"/>
  <c r="P815" i="4" s="1"/>
  <c r="Q815" i="4" s="1"/>
  <c r="K815" i="4"/>
  <c r="L815" i="4" s="1"/>
  <c r="M815" i="4" s="1"/>
  <c r="G815" i="4"/>
  <c r="H815" i="4" s="1"/>
  <c r="I815" i="4" s="1"/>
  <c r="U814" i="4"/>
  <c r="T814" i="4"/>
  <c r="S814" i="4"/>
  <c r="R814" i="4"/>
  <c r="V814" i="4" s="1"/>
  <c r="W814" i="4" s="1"/>
  <c r="X814" i="4" s="1"/>
  <c r="O814" i="4"/>
  <c r="P814" i="4" s="1"/>
  <c r="Q814" i="4" s="1"/>
  <c r="K814" i="4"/>
  <c r="L814" i="4" s="1"/>
  <c r="M814" i="4" s="1"/>
  <c r="G814" i="4"/>
  <c r="H814" i="4" s="1"/>
  <c r="I814" i="4" s="1"/>
  <c r="U813" i="4"/>
  <c r="T813" i="4"/>
  <c r="S813" i="4"/>
  <c r="R813" i="4"/>
  <c r="V813" i="4" s="1"/>
  <c r="W813" i="4" s="1"/>
  <c r="X813" i="4" s="1"/>
  <c r="O813" i="4"/>
  <c r="P813" i="4" s="1"/>
  <c r="Q813" i="4" s="1"/>
  <c r="K813" i="4"/>
  <c r="L813" i="4" s="1"/>
  <c r="M813" i="4" s="1"/>
  <c r="G813" i="4"/>
  <c r="H813" i="4" s="1"/>
  <c r="I813" i="4" s="1"/>
  <c r="U812" i="4"/>
  <c r="T812" i="4"/>
  <c r="S812" i="4"/>
  <c r="R812" i="4"/>
  <c r="V812" i="4" s="1"/>
  <c r="W812" i="4" s="1"/>
  <c r="X812" i="4" s="1"/>
  <c r="O812" i="4"/>
  <c r="P812" i="4" s="1"/>
  <c r="Q812" i="4" s="1"/>
  <c r="K812" i="4"/>
  <c r="L812" i="4" s="1"/>
  <c r="M812" i="4" s="1"/>
  <c r="G812" i="4"/>
  <c r="H812" i="4" s="1"/>
  <c r="I812" i="4" s="1"/>
  <c r="U811" i="4"/>
  <c r="T811" i="4"/>
  <c r="S811" i="4"/>
  <c r="R811" i="4"/>
  <c r="V811" i="4" s="1"/>
  <c r="W811" i="4" s="1"/>
  <c r="X811" i="4" s="1"/>
  <c r="O811" i="4"/>
  <c r="P811" i="4" s="1"/>
  <c r="Q811" i="4" s="1"/>
  <c r="K811" i="4"/>
  <c r="L811" i="4" s="1"/>
  <c r="M811" i="4" s="1"/>
  <c r="G811" i="4"/>
  <c r="H811" i="4" s="1"/>
  <c r="I811" i="4" s="1"/>
  <c r="U810" i="4"/>
  <c r="T810" i="4"/>
  <c r="S810" i="4"/>
  <c r="R810" i="4"/>
  <c r="V810" i="4" s="1"/>
  <c r="W810" i="4" s="1"/>
  <c r="X810" i="4" s="1"/>
  <c r="O810" i="4"/>
  <c r="P810" i="4" s="1"/>
  <c r="Q810" i="4" s="1"/>
  <c r="K810" i="4"/>
  <c r="L810" i="4" s="1"/>
  <c r="M810" i="4" s="1"/>
  <c r="G810" i="4"/>
  <c r="H810" i="4" s="1"/>
  <c r="I810" i="4" s="1"/>
  <c r="U809" i="4"/>
  <c r="T809" i="4"/>
  <c r="S809" i="4"/>
  <c r="R809" i="4"/>
  <c r="V809" i="4" s="1"/>
  <c r="W809" i="4" s="1"/>
  <c r="X809" i="4" s="1"/>
  <c r="O809" i="4"/>
  <c r="P809" i="4" s="1"/>
  <c r="Q809" i="4" s="1"/>
  <c r="K809" i="4"/>
  <c r="L809" i="4" s="1"/>
  <c r="M809" i="4" s="1"/>
  <c r="G809" i="4"/>
  <c r="H809" i="4" s="1"/>
  <c r="I809" i="4" s="1"/>
  <c r="U808" i="4"/>
  <c r="T808" i="4"/>
  <c r="S808" i="4"/>
  <c r="R808" i="4"/>
  <c r="V808" i="4" s="1"/>
  <c r="W808" i="4" s="1"/>
  <c r="X808" i="4" s="1"/>
  <c r="O808" i="4"/>
  <c r="P808" i="4" s="1"/>
  <c r="Q808" i="4" s="1"/>
  <c r="K808" i="4"/>
  <c r="L808" i="4" s="1"/>
  <c r="M808" i="4" s="1"/>
  <c r="G808" i="4"/>
  <c r="H808" i="4" s="1"/>
  <c r="I808" i="4" s="1"/>
  <c r="U807" i="4"/>
  <c r="T807" i="4"/>
  <c r="S807" i="4"/>
  <c r="R807" i="4"/>
  <c r="V807" i="4" s="1"/>
  <c r="W807" i="4" s="1"/>
  <c r="X807" i="4" s="1"/>
  <c r="O807" i="4"/>
  <c r="P807" i="4" s="1"/>
  <c r="Q807" i="4" s="1"/>
  <c r="K807" i="4"/>
  <c r="L807" i="4" s="1"/>
  <c r="M807" i="4" s="1"/>
  <c r="G807" i="4"/>
  <c r="H807" i="4" s="1"/>
  <c r="I807" i="4" s="1"/>
  <c r="U806" i="4"/>
  <c r="T806" i="4"/>
  <c r="S806" i="4"/>
  <c r="R806" i="4"/>
  <c r="V806" i="4" s="1"/>
  <c r="W806" i="4" s="1"/>
  <c r="X806" i="4" s="1"/>
  <c r="O806" i="4"/>
  <c r="P806" i="4" s="1"/>
  <c r="Q806" i="4" s="1"/>
  <c r="K806" i="4"/>
  <c r="L806" i="4" s="1"/>
  <c r="M806" i="4" s="1"/>
  <c r="G806" i="4"/>
  <c r="H806" i="4" s="1"/>
  <c r="I806" i="4" s="1"/>
  <c r="U805" i="4"/>
  <c r="T805" i="4"/>
  <c r="S805" i="4"/>
  <c r="R805" i="4"/>
  <c r="V805" i="4" s="1"/>
  <c r="W805" i="4" s="1"/>
  <c r="X805" i="4" s="1"/>
  <c r="O805" i="4"/>
  <c r="P805" i="4" s="1"/>
  <c r="Q805" i="4" s="1"/>
  <c r="K805" i="4"/>
  <c r="L805" i="4" s="1"/>
  <c r="M805" i="4" s="1"/>
  <c r="G805" i="4"/>
  <c r="H805" i="4" s="1"/>
  <c r="I805" i="4" s="1"/>
  <c r="U804" i="4"/>
  <c r="T804" i="4"/>
  <c r="S804" i="4"/>
  <c r="R804" i="4"/>
  <c r="V804" i="4" s="1"/>
  <c r="W804" i="4" s="1"/>
  <c r="X804" i="4" s="1"/>
  <c r="O804" i="4"/>
  <c r="P804" i="4" s="1"/>
  <c r="Q804" i="4" s="1"/>
  <c r="K804" i="4"/>
  <c r="L804" i="4" s="1"/>
  <c r="M804" i="4" s="1"/>
  <c r="G804" i="4"/>
  <c r="H804" i="4" s="1"/>
  <c r="I804" i="4" s="1"/>
  <c r="U803" i="4"/>
  <c r="T803" i="4"/>
  <c r="S803" i="4"/>
  <c r="R803" i="4"/>
  <c r="V803" i="4" s="1"/>
  <c r="W803" i="4" s="1"/>
  <c r="X803" i="4" s="1"/>
  <c r="O803" i="4"/>
  <c r="P803" i="4" s="1"/>
  <c r="Q803" i="4" s="1"/>
  <c r="K803" i="4"/>
  <c r="L803" i="4" s="1"/>
  <c r="M803" i="4" s="1"/>
  <c r="G803" i="4"/>
  <c r="H803" i="4" s="1"/>
  <c r="I803" i="4" s="1"/>
  <c r="U802" i="4"/>
  <c r="T802" i="4"/>
  <c r="S802" i="4"/>
  <c r="R802" i="4"/>
  <c r="V802" i="4" s="1"/>
  <c r="W802" i="4" s="1"/>
  <c r="X802" i="4" s="1"/>
  <c r="O802" i="4"/>
  <c r="P802" i="4" s="1"/>
  <c r="Q802" i="4" s="1"/>
  <c r="K802" i="4"/>
  <c r="L802" i="4" s="1"/>
  <c r="M802" i="4" s="1"/>
  <c r="G802" i="4"/>
  <c r="H802" i="4" s="1"/>
  <c r="I802" i="4" s="1"/>
  <c r="U801" i="4"/>
  <c r="T801" i="4"/>
  <c r="S801" i="4"/>
  <c r="R801" i="4"/>
  <c r="V801" i="4" s="1"/>
  <c r="W801" i="4" s="1"/>
  <c r="X801" i="4" s="1"/>
  <c r="O801" i="4"/>
  <c r="P801" i="4" s="1"/>
  <c r="Q801" i="4" s="1"/>
  <c r="K801" i="4"/>
  <c r="L801" i="4" s="1"/>
  <c r="M801" i="4" s="1"/>
  <c r="G801" i="4"/>
  <c r="H801" i="4" s="1"/>
  <c r="I801" i="4" s="1"/>
  <c r="U800" i="4"/>
  <c r="T800" i="4"/>
  <c r="S800" i="4"/>
  <c r="R800" i="4"/>
  <c r="V800" i="4" s="1"/>
  <c r="W800" i="4" s="1"/>
  <c r="X800" i="4" s="1"/>
  <c r="O800" i="4"/>
  <c r="P800" i="4" s="1"/>
  <c r="Q800" i="4" s="1"/>
  <c r="K800" i="4"/>
  <c r="L800" i="4" s="1"/>
  <c r="M800" i="4" s="1"/>
  <c r="G800" i="4"/>
  <c r="H800" i="4" s="1"/>
  <c r="I800" i="4" s="1"/>
  <c r="U799" i="4"/>
  <c r="T799" i="4"/>
  <c r="S799" i="4"/>
  <c r="R799" i="4"/>
  <c r="V799" i="4" s="1"/>
  <c r="W799" i="4" s="1"/>
  <c r="X799" i="4" s="1"/>
  <c r="O799" i="4"/>
  <c r="P799" i="4" s="1"/>
  <c r="Q799" i="4" s="1"/>
  <c r="K799" i="4"/>
  <c r="L799" i="4" s="1"/>
  <c r="M799" i="4" s="1"/>
  <c r="G799" i="4"/>
  <c r="H799" i="4" s="1"/>
  <c r="I799" i="4" s="1"/>
  <c r="U798" i="4"/>
  <c r="T798" i="4"/>
  <c r="S798" i="4"/>
  <c r="R798" i="4"/>
  <c r="V798" i="4" s="1"/>
  <c r="W798" i="4" s="1"/>
  <c r="X798" i="4" s="1"/>
  <c r="O798" i="4"/>
  <c r="P798" i="4" s="1"/>
  <c r="Q798" i="4" s="1"/>
  <c r="K798" i="4"/>
  <c r="L798" i="4" s="1"/>
  <c r="M798" i="4" s="1"/>
  <c r="G798" i="4"/>
  <c r="H798" i="4" s="1"/>
  <c r="I798" i="4" s="1"/>
  <c r="U797" i="4"/>
  <c r="T797" i="4"/>
  <c r="S797" i="4"/>
  <c r="R797" i="4"/>
  <c r="V797" i="4" s="1"/>
  <c r="W797" i="4" s="1"/>
  <c r="X797" i="4" s="1"/>
  <c r="O797" i="4"/>
  <c r="P797" i="4" s="1"/>
  <c r="Q797" i="4" s="1"/>
  <c r="K797" i="4"/>
  <c r="L797" i="4" s="1"/>
  <c r="M797" i="4" s="1"/>
  <c r="G797" i="4"/>
  <c r="H797" i="4" s="1"/>
  <c r="I797" i="4" s="1"/>
  <c r="U796" i="4"/>
  <c r="T796" i="4"/>
  <c r="S796" i="4"/>
  <c r="R796" i="4"/>
  <c r="V796" i="4" s="1"/>
  <c r="W796" i="4" s="1"/>
  <c r="X796" i="4" s="1"/>
  <c r="O796" i="4"/>
  <c r="P796" i="4" s="1"/>
  <c r="Q796" i="4" s="1"/>
  <c r="K796" i="4"/>
  <c r="L796" i="4" s="1"/>
  <c r="M796" i="4" s="1"/>
  <c r="G796" i="4"/>
  <c r="H796" i="4" s="1"/>
  <c r="I796" i="4" s="1"/>
  <c r="U795" i="4"/>
  <c r="T795" i="4"/>
  <c r="S795" i="4"/>
  <c r="R795" i="4"/>
  <c r="V795" i="4" s="1"/>
  <c r="W795" i="4" s="1"/>
  <c r="X795" i="4" s="1"/>
  <c r="O795" i="4"/>
  <c r="P795" i="4" s="1"/>
  <c r="Q795" i="4" s="1"/>
  <c r="K795" i="4"/>
  <c r="L795" i="4" s="1"/>
  <c r="M795" i="4" s="1"/>
  <c r="G795" i="4"/>
  <c r="H795" i="4" s="1"/>
  <c r="I795" i="4" s="1"/>
  <c r="U794" i="4"/>
  <c r="T794" i="4"/>
  <c r="S794" i="4"/>
  <c r="R794" i="4"/>
  <c r="V794" i="4" s="1"/>
  <c r="W794" i="4" s="1"/>
  <c r="X794" i="4" s="1"/>
  <c r="O794" i="4"/>
  <c r="P794" i="4" s="1"/>
  <c r="Q794" i="4" s="1"/>
  <c r="K794" i="4"/>
  <c r="L794" i="4" s="1"/>
  <c r="M794" i="4" s="1"/>
  <c r="G794" i="4"/>
  <c r="H794" i="4" s="1"/>
  <c r="I794" i="4" s="1"/>
  <c r="U793" i="4"/>
  <c r="T793" i="4"/>
  <c r="S793" i="4"/>
  <c r="R793" i="4"/>
  <c r="V793" i="4" s="1"/>
  <c r="W793" i="4" s="1"/>
  <c r="X793" i="4" s="1"/>
  <c r="O793" i="4"/>
  <c r="P793" i="4" s="1"/>
  <c r="Q793" i="4" s="1"/>
  <c r="K793" i="4"/>
  <c r="L793" i="4" s="1"/>
  <c r="M793" i="4" s="1"/>
  <c r="G793" i="4"/>
  <c r="H793" i="4" s="1"/>
  <c r="I793" i="4" s="1"/>
  <c r="U792" i="4"/>
  <c r="T792" i="4"/>
  <c r="S792" i="4"/>
  <c r="R792" i="4"/>
  <c r="V792" i="4" s="1"/>
  <c r="W792" i="4" s="1"/>
  <c r="X792" i="4" s="1"/>
  <c r="O792" i="4"/>
  <c r="P792" i="4" s="1"/>
  <c r="Q792" i="4" s="1"/>
  <c r="K792" i="4"/>
  <c r="L792" i="4" s="1"/>
  <c r="M792" i="4" s="1"/>
  <c r="G792" i="4"/>
  <c r="H792" i="4" s="1"/>
  <c r="I792" i="4" s="1"/>
  <c r="U791" i="4"/>
  <c r="T791" i="4"/>
  <c r="S791" i="4"/>
  <c r="R791" i="4"/>
  <c r="V791" i="4" s="1"/>
  <c r="W791" i="4" s="1"/>
  <c r="X791" i="4" s="1"/>
  <c r="O791" i="4"/>
  <c r="P791" i="4" s="1"/>
  <c r="Q791" i="4" s="1"/>
  <c r="K791" i="4"/>
  <c r="L791" i="4" s="1"/>
  <c r="M791" i="4" s="1"/>
  <c r="G791" i="4"/>
  <c r="H791" i="4" s="1"/>
  <c r="I791" i="4" s="1"/>
  <c r="U790" i="4"/>
  <c r="T790" i="4"/>
  <c r="S790" i="4"/>
  <c r="R790" i="4"/>
  <c r="V790" i="4" s="1"/>
  <c r="W790" i="4" s="1"/>
  <c r="X790" i="4" s="1"/>
  <c r="O790" i="4"/>
  <c r="P790" i="4" s="1"/>
  <c r="Q790" i="4" s="1"/>
  <c r="K790" i="4"/>
  <c r="L790" i="4" s="1"/>
  <c r="M790" i="4" s="1"/>
  <c r="G790" i="4"/>
  <c r="H790" i="4" s="1"/>
  <c r="I790" i="4" s="1"/>
  <c r="U789" i="4"/>
  <c r="T789" i="4"/>
  <c r="S789" i="4"/>
  <c r="R789" i="4"/>
  <c r="V789" i="4" s="1"/>
  <c r="W789" i="4" s="1"/>
  <c r="X789" i="4" s="1"/>
  <c r="O789" i="4"/>
  <c r="P789" i="4" s="1"/>
  <c r="Q789" i="4" s="1"/>
  <c r="K789" i="4"/>
  <c r="L789" i="4" s="1"/>
  <c r="M789" i="4" s="1"/>
  <c r="G789" i="4"/>
  <c r="H789" i="4" s="1"/>
  <c r="I789" i="4" s="1"/>
  <c r="U788" i="4"/>
  <c r="T788" i="4"/>
  <c r="S788" i="4"/>
  <c r="R788" i="4"/>
  <c r="V788" i="4" s="1"/>
  <c r="W788" i="4" s="1"/>
  <c r="X788" i="4" s="1"/>
  <c r="O788" i="4"/>
  <c r="P788" i="4" s="1"/>
  <c r="Q788" i="4" s="1"/>
  <c r="K788" i="4"/>
  <c r="L788" i="4" s="1"/>
  <c r="M788" i="4" s="1"/>
  <c r="G788" i="4"/>
  <c r="H788" i="4" s="1"/>
  <c r="I788" i="4" s="1"/>
  <c r="U787" i="4"/>
  <c r="T787" i="4"/>
  <c r="S787" i="4"/>
  <c r="R787" i="4"/>
  <c r="V787" i="4" s="1"/>
  <c r="W787" i="4" s="1"/>
  <c r="X787" i="4" s="1"/>
  <c r="O787" i="4"/>
  <c r="P787" i="4" s="1"/>
  <c r="Q787" i="4" s="1"/>
  <c r="K787" i="4"/>
  <c r="L787" i="4" s="1"/>
  <c r="M787" i="4" s="1"/>
  <c r="G787" i="4"/>
  <c r="H787" i="4" s="1"/>
  <c r="I787" i="4" s="1"/>
  <c r="U786" i="4"/>
  <c r="T786" i="4"/>
  <c r="S786" i="4"/>
  <c r="R786" i="4"/>
  <c r="V786" i="4" s="1"/>
  <c r="W786" i="4" s="1"/>
  <c r="X786" i="4" s="1"/>
  <c r="O786" i="4"/>
  <c r="P786" i="4" s="1"/>
  <c r="Q786" i="4" s="1"/>
  <c r="K786" i="4"/>
  <c r="L786" i="4" s="1"/>
  <c r="M786" i="4" s="1"/>
  <c r="G786" i="4"/>
  <c r="H786" i="4" s="1"/>
  <c r="I786" i="4" s="1"/>
  <c r="U785" i="4"/>
  <c r="T785" i="4"/>
  <c r="S785" i="4"/>
  <c r="R785" i="4"/>
  <c r="V785" i="4" s="1"/>
  <c r="W785" i="4" s="1"/>
  <c r="X785" i="4" s="1"/>
  <c r="O785" i="4"/>
  <c r="P785" i="4" s="1"/>
  <c r="Q785" i="4" s="1"/>
  <c r="K785" i="4"/>
  <c r="L785" i="4" s="1"/>
  <c r="M785" i="4" s="1"/>
  <c r="G785" i="4"/>
  <c r="H785" i="4" s="1"/>
  <c r="I785" i="4" s="1"/>
  <c r="U784" i="4"/>
  <c r="T784" i="4"/>
  <c r="S784" i="4"/>
  <c r="R784" i="4"/>
  <c r="V784" i="4" s="1"/>
  <c r="W784" i="4" s="1"/>
  <c r="X784" i="4" s="1"/>
  <c r="O784" i="4"/>
  <c r="P784" i="4" s="1"/>
  <c r="Q784" i="4" s="1"/>
  <c r="K784" i="4"/>
  <c r="L784" i="4" s="1"/>
  <c r="M784" i="4" s="1"/>
  <c r="G784" i="4"/>
  <c r="H784" i="4" s="1"/>
  <c r="I784" i="4" s="1"/>
  <c r="U783" i="4"/>
  <c r="T783" i="4"/>
  <c r="S783" i="4"/>
  <c r="R783" i="4"/>
  <c r="V783" i="4" s="1"/>
  <c r="W783" i="4" s="1"/>
  <c r="X783" i="4" s="1"/>
  <c r="O783" i="4"/>
  <c r="P783" i="4" s="1"/>
  <c r="Q783" i="4" s="1"/>
  <c r="K783" i="4"/>
  <c r="L783" i="4" s="1"/>
  <c r="M783" i="4" s="1"/>
  <c r="G783" i="4"/>
  <c r="H783" i="4" s="1"/>
  <c r="I783" i="4" s="1"/>
  <c r="U782" i="4"/>
  <c r="T782" i="4"/>
  <c r="S782" i="4"/>
  <c r="R782" i="4"/>
  <c r="V782" i="4" s="1"/>
  <c r="W782" i="4" s="1"/>
  <c r="X782" i="4" s="1"/>
  <c r="O782" i="4"/>
  <c r="P782" i="4" s="1"/>
  <c r="Q782" i="4" s="1"/>
  <c r="K782" i="4"/>
  <c r="L782" i="4" s="1"/>
  <c r="M782" i="4" s="1"/>
  <c r="G782" i="4"/>
  <c r="H782" i="4" s="1"/>
  <c r="I782" i="4" s="1"/>
  <c r="U781" i="4"/>
  <c r="T781" i="4"/>
  <c r="S781" i="4"/>
  <c r="R781" i="4"/>
  <c r="V781" i="4" s="1"/>
  <c r="W781" i="4" s="1"/>
  <c r="X781" i="4" s="1"/>
  <c r="O781" i="4"/>
  <c r="P781" i="4" s="1"/>
  <c r="Q781" i="4" s="1"/>
  <c r="K781" i="4"/>
  <c r="L781" i="4" s="1"/>
  <c r="M781" i="4" s="1"/>
  <c r="G781" i="4"/>
  <c r="H781" i="4" s="1"/>
  <c r="I781" i="4" s="1"/>
  <c r="U780" i="4"/>
  <c r="T780" i="4"/>
  <c r="S780" i="4"/>
  <c r="R780" i="4"/>
  <c r="V780" i="4" s="1"/>
  <c r="W780" i="4" s="1"/>
  <c r="X780" i="4" s="1"/>
  <c r="O780" i="4"/>
  <c r="P780" i="4" s="1"/>
  <c r="Q780" i="4" s="1"/>
  <c r="K780" i="4"/>
  <c r="L780" i="4" s="1"/>
  <c r="M780" i="4" s="1"/>
  <c r="G780" i="4"/>
  <c r="H780" i="4" s="1"/>
  <c r="I780" i="4" s="1"/>
  <c r="U779" i="4"/>
  <c r="T779" i="4"/>
  <c r="S779" i="4"/>
  <c r="R779" i="4"/>
  <c r="V779" i="4" s="1"/>
  <c r="W779" i="4" s="1"/>
  <c r="X779" i="4" s="1"/>
  <c r="O779" i="4"/>
  <c r="P779" i="4" s="1"/>
  <c r="Q779" i="4" s="1"/>
  <c r="K779" i="4"/>
  <c r="L779" i="4" s="1"/>
  <c r="M779" i="4" s="1"/>
  <c r="G779" i="4"/>
  <c r="H779" i="4" s="1"/>
  <c r="I779" i="4" s="1"/>
  <c r="U778" i="4"/>
  <c r="T778" i="4"/>
  <c r="S778" i="4"/>
  <c r="R778" i="4"/>
  <c r="V778" i="4" s="1"/>
  <c r="W778" i="4" s="1"/>
  <c r="X778" i="4" s="1"/>
  <c r="O778" i="4"/>
  <c r="P778" i="4" s="1"/>
  <c r="Q778" i="4" s="1"/>
  <c r="K778" i="4"/>
  <c r="L778" i="4" s="1"/>
  <c r="M778" i="4" s="1"/>
  <c r="G778" i="4"/>
  <c r="H778" i="4" s="1"/>
  <c r="I778" i="4" s="1"/>
  <c r="U777" i="4"/>
  <c r="T777" i="4"/>
  <c r="S777" i="4"/>
  <c r="R777" i="4"/>
  <c r="V777" i="4" s="1"/>
  <c r="W777" i="4" s="1"/>
  <c r="X777" i="4" s="1"/>
  <c r="O777" i="4"/>
  <c r="P777" i="4" s="1"/>
  <c r="Q777" i="4" s="1"/>
  <c r="K777" i="4"/>
  <c r="L777" i="4" s="1"/>
  <c r="M777" i="4" s="1"/>
  <c r="G777" i="4"/>
  <c r="H777" i="4" s="1"/>
  <c r="I777" i="4" s="1"/>
  <c r="U776" i="4"/>
  <c r="T776" i="4"/>
  <c r="S776" i="4"/>
  <c r="R776" i="4"/>
  <c r="V776" i="4" s="1"/>
  <c r="W776" i="4" s="1"/>
  <c r="X776" i="4" s="1"/>
  <c r="O776" i="4"/>
  <c r="P776" i="4" s="1"/>
  <c r="Q776" i="4" s="1"/>
  <c r="K776" i="4"/>
  <c r="L776" i="4" s="1"/>
  <c r="M776" i="4" s="1"/>
  <c r="G776" i="4"/>
  <c r="H776" i="4" s="1"/>
  <c r="I776" i="4" s="1"/>
  <c r="U775" i="4"/>
  <c r="T775" i="4"/>
  <c r="S775" i="4"/>
  <c r="R775" i="4"/>
  <c r="V775" i="4" s="1"/>
  <c r="W775" i="4" s="1"/>
  <c r="X775" i="4" s="1"/>
  <c r="O775" i="4"/>
  <c r="P775" i="4" s="1"/>
  <c r="Q775" i="4" s="1"/>
  <c r="K775" i="4"/>
  <c r="L775" i="4" s="1"/>
  <c r="M775" i="4" s="1"/>
  <c r="G775" i="4"/>
  <c r="H775" i="4" s="1"/>
  <c r="I775" i="4" s="1"/>
  <c r="U774" i="4"/>
  <c r="T774" i="4"/>
  <c r="S774" i="4"/>
  <c r="R774" i="4"/>
  <c r="V774" i="4" s="1"/>
  <c r="W774" i="4" s="1"/>
  <c r="X774" i="4" s="1"/>
  <c r="O774" i="4"/>
  <c r="P774" i="4" s="1"/>
  <c r="Q774" i="4" s="1"/>
  <c r="K774" i="4"/>
  <c r="L774" i="4" s="1"/>
  <c r="M774" i="4" s="1"/>
  <c r="G774" i="4"/>
  <c r="H774" i="4" s="1"/>
  <c r="I774" i="4" s="1"/>
  <c r="U773" i="4"/>
  <c r="T773" i="4"/>
  <c r="S773" i="4"/>
  <c r="R773" i="4"/>
  <c r="V773" i="4" s="1"/>
  <c r="W773" i="4" s="1"/>
  <c r="X773" i="4" s="1"/>
  <c r="O773" i="4"/>
  <c r="P773" i="4" s="1"/>
  <c r="Q773" i="4" s="1"/>
  <c r="K773" i="4"/>
  <c r="L773" i="4" s="1"/>
  <c r="M773" i="4" s="1"/>
  <c r="G773" i="4"/>
  <c r="H773" i="4" s="1"/>
  <c r="I773" i="4" s="1"/>
  <c r="U772" i="4"/>
  <c r="T772" i="4"/>
  <c r="S772" i="4"/>
  <c r="R772" i="4"/>
  <c r="V772" i="4" s="1"/>
  <c r="W772" i="4" s="1"/>
  <c r="X772" i="4" s="1"/>
  <c r="O772" i="4"/>
  <c r="P772" i="4" s="1"/>
  <c r="Q772" i="4" s="1"/>
  <c r="K772" i="4"/>
  <c r="L772" i="4" s="1"/>
  <c r="M772" i="4" s="1"/>
  <c r="G772" i="4"/>
  <c r="H772" i="4" s="1"/>
  <c r="I772" i="4" s="1"/>
  <c r="U771" i="4"/>
  <c r="T771" i="4"/>
  <c r="S771" i="4"/>
  <c r="R771" i="4"/>
  <c r="V771" i="4" s="1"/>
  <c r="W771" i="4" s="1"/>
  <c r="X771" i="4" s="1"/>
  <c r="O771" i="4"/>
  <c r="P771" i="4" s="1"/>
  <c r="Q771" i="4" s="1"/>
  <c r="K771" i="4"/>
  <c r="L771" i="4" s="1"/>
  <c r="M771" i="4" s="1"/>
  <c r="G771" i="4"/>
  <c r="H771" i="4" s="1"/>
  <c r="I771" i="4" s="1"/>
  <c r="U770" i="4"/>
  <c r="T770" i="4"/>
  <c r="S770" i="4"/>
  <c r="R770" i="4"/>
  <c r="V770" i="4" s="1"/>
  <c r="W770" i="4" s="1"/>
  <c r="X770" i="4" s="1"/>
  <c r="O770" i="4"/>
  <c r="P770" i="4" s="1"/>
  <c r="Q770" i="4" s="1"/>
  <c r="K770" i="4"/>
  <c r="L770" i="4" s="1"/>
  <c r="M770" i="4" s="1"/>
  <c r="G770" i="4"/>
  <c r="H770" i="4" s="1"/>
  <c r="I770" i="4" s="1"/>
  <c r="O769" i="4"/>
  <c r="P769" i="4" s="1"/>
  <c r="Q769" i="4" s="1"/>
  <c r="O768" i="4"/>
  <c r="P768" i="4" s="1"/>
  <c r="Q768" i="4" s="1"/>
  <c r="U767" i="4"/>
  <c r="T767" i="4"/>
  <c r="S767" i="4"/>
  <c r="R767" i="4"/>
  <c r="V767" i="4" s="1"/>
  <c r="W767" i="4" s="1"/>
  <c r="X767" i="4" s="1"/>
  <c r="O767" i="4"/>
  <c r="P767" i="4" s="1"/>
  <c r="Q767" i="4" s="1"/>
  <c r="K767" i="4"/>
  <c r="L767" i="4" s="1"/>
  <c r="M767" i="4" s="1"/>
  <c r="G767" i="4"/>
  <c r="H767" i="4" s="1"/>
  <c r="I767" i="4" s="1"/>
  <c r="U766" i="4"/>
  <c r="T766" i="4"/>
  <c r="S766" i="4"/>
  <c r="R766" i="4"/>
  <c r="V766" i="4" s="1"/>
  <c r="W766" i="4" s="1"/>
  <c r="X766" i="4" s="1"/>
  <c r="O766" i="4"/>
  <c r="P766" i="4" s="1"/>
  <c r="Q766" i="4" s="1"/>
  <c r="K766" i="4"/>
  <c r="L766" i="4" s="1"/>
  <c r="M766" i="4" s="1"/>
  <c r="G766" i="4"/>
  <c r="H766" i="4" s="1"/>
  <c r="I766" i="4" s="1"/>
  <c r="U765" i="4"/>
  <c r="T765" i="4"/>
  <c r="S765" i="4"/>
  <c r="R765" i="4"/>
  <c r="V765" i="4" s="1"/>
  <c r="W765" i="4" s="1"/>
  <c r="X765" i="4" s="1"/>
  <c r="O765" i="4"/>
  <c r="P765" i="4" s="1"/>
  <c r="Q765" i="4" s="1"/>
  <c r="K765" i="4"/>
  <c r="L765" i="4" s="1"/>
  <c r="M765" i="4" s="1"/>
  <c r="G765" i="4"/>
  <c r="H765" i="4" s="1"/>
  <c r="I765" i="4" s="1"/>
  <c r="U764" i="4"/>
  <c r="T764" i="4"/>
  <c r="S764" i="4"/>
  <c r="R764" i="4"/>
  <c r="V764" i="4" s="1"/>
  <c r="W764" i="4" s="1"/>
  <c r="X764" i="4" s="1"/>
  <c r="O764" i="4"/>
  <c r="P764" i="4" s="1"/>
  <c r="Q764" i="4" s="1"/>
  <c r="K764" i="4"/>
  <c r="L764" i="4" s="1"/>
  <c r="M764" i="4" s="1"/>
  <c r="G764" i="4"/>
  <c r="H764" i="4" s="1"/>
  <c r="I764" i="4" s="1"/>
  <c r="U763" i="4"/>
  <c r="T763" i="4"/>
  <c r="S763" i="4"/>
  <c r="R763" i="4"/>
  <c r="V763" i="4" s="1"/>
  <c r="W763" i="4" s="1"/>
  <c r="X763" i="4" s="1"/>
  <c r="O763" i="4"/>
  <c r="P763" i="4" s="1"/>
  <c r="Q763" i="4" s="1"/>
  <c r="K763" i="4"/>
  <c r="L763" i="4" s="1"/>
  <c r="M763" i="4" s="1"/>
  <c r="G763" i="4"/>
  <c r="H763" i="4" s="1"/>
  <c r="I763" i="4" s="1"/>
  <c r="U762" i="4"/>
  <c r="T762" i="4"/>
  <c r="S762" i="4"/>
  <c r="R762" i="4"/>
  <c r="V762" i="4" s="1"/>
  <c r="W762" i="4" s="1"/>
  <c r="X762" i="4" s="1"/>
  <c r="O762" i="4"/>
  <c r="P762" i="4" s="1"/>
  <c r="Q762" i="4" s="1"/>
  <c r="K762" i="4"/>
  <c r="L762" i="4" s="1"/>
  <c r="M762" i="4" s="1"/>
  <c r="G762" i="4"/>
  <c r="H762" i="4" s="1"/>
  <c r="I762" i="4" s="1"/>
  <c r="U761" i="4"/>
  <c r="T761" i="4"/>
  <c r="S761" i="4"/>
  <c r="R761" i="4"/>
  <c r="V761" i="4" s="1"/>
  <c r="W761" i="4" s="1"/>
  <c r="X761" i="4" s="1"/>
  <c r="O761" i="4"/>
  <c r="P761" i="4" s="1"/>
  <c r="Q761" i="4" s="1"/>
  <c r="K761" i="4"/>
  <c r="L761" i="4" s="1"/>
  <c r="M761" i="4" s="1"/>
  <c r="G761" i="4"/>
  <c r="H761" i="4" s="1"/>
  <c r="I761" i="4" s="1"/>
  <c r="U760" i="4"/>
  <c r="T760" i="4"/>
  <c r="S760" i="4"/>
  <c r="R760" i="4"/>
  <c r="V760" i="4" s="1"/>
  <c r="W760" i="4" s="1"/>
  <c r="X760" i="4" s="1"/>
  <c r="O760" i="4"/>
  <c r="P760" i="4" s="1"/>
  <c r="Q760" i="4" s="1"/>
  <c r="K760" i="4"/>
  <c r="L760" i="4" s="1"/>
  <c r="M760" i="4" s="1"/>
  <c r="G760" i="4"/>
  <c r="H760" i="4" s="1"/>
  <c r="I760" i="4" s="1"/>
  <c r="U759" i="4"/>
  <c r="T759" i="4"/>
  <c r="S759" i="4"/>
  <c r="R759" i="4"/>
  <c r="V759" i="4" s="1"/>
  <c r="W759" i="4" s="1"/>
  <c r="X759" i="4" s="1"/>
  <c r="O759" i="4"/>
  <c r="P759" i="4" s="1"/>
  <c r="Q759" i="4" s="1"/>
  <c r="K759" i="4"/>
  <c r="L759" i="4" s="1"/>
  <c r="M759" i="4" s="1"/>
  <c r="G759" i="4"/>
  <c r="H759" i="4" s="1"/>
  <c r="I759" i="4" s="1"/>
  <c r="U758" i="4"/>
  <c r="T758" i="4"/>
  <c r="S758" i="4"/>
  <c r="R758" i="4"/>
  <c r="V758" i="4" s="1"/>
  <c r="W758" i="4" s="1"/>
  <c r="X758" i="4" s="1"/>
  <c r="O758" i="4"/>
  <c r="P758" i="4" s="1"/>
  <c r="Q758" i="4" s="1"/>
  <c r="K758" i="4"/>
  <c r="L758" i="4" s="1"/>
  <c r="M758" i="4" s="1"/>
  <c r="G758" i="4"/>
  <c r="H758" i="4" s="1"/>
  <c r="I758" i="4" s="1"/>
  <c r="U757" i="4"/>
  <c r="T757" i="4"/>
  <c r="S757" i="4"/>
  <c r="R757" i="4"/>
  <c r="V757" i="4" s="1"/>
  <c r="W757" i="4" s="1"/>
  <c r="X757" i="4" s="1"/>
  <c r="O757" i="4"/>
  <c r="P757" i="4" s="1"/>
  <c r="Q757" i="4" s="1"/>
  <c r="K757" i="4"/>
  <c r="L757" i="4" s="1"/>
  <c r="M757" i="4" s="1"/>
  <c r="G757" i="4"/>
  <c r="H757" i="4" s="1"/>
  <c r="I757" i="4" s="1"/>
  <c r="U756" i="4"/>
  <c r="T756" i="4"/>
  <c r="S756" i="4"/>
  <c r="R756" i="4"/>
  <c r="V756" i="4" s="1"/>
  <c r="W756" i="4" s="1"/>
  <c r="X756" i="4" s="1"/>
  <c r="O756" i="4"/>
  <c r="P756" i="4" s="1"/>
  <c r="Q756" i="4" s="1"/>
  <c r="K756" i="4"/>
  <c r="L756" i="4" s="1"/>
  <c r="M756" i="4" s="1"/>
  <c r="G756" i="4"/>
  <c r="H756" i="4" s="1"/>
  <c r="I756" i="4" s="1"/>
  <c r="U755" i="4"/>
  <c r="T755" i="4"/>
  <c r="S755" i="4"/>
  <c r="R755" i="4"/>
  <c r="V755" i="4" s="1"/>
  <c r="W755" i="4" s="1"/>
  <c r="X755" i="4" s="1"/>
  <c r="O755" i="4"/>
  <c r="P755" i="4" s="1"/>
  <c r="Q755" i="4" s="1"/>
  <c r="K755" i="4"/>
  <c r="L755" i="4" s="1"/>
  <c r="M755" i="4" s="1"/>
  <c r="G755" i="4"/>
  <c r="H755" i="4" s="1"/>
  <c r="I755" i="4" s="1"/>
  <c r="U754" i="4"/>
  <c r="T754" i="4"/>
  <c r="S754" i="4"/>
  <c r="R754" i="4"/>
  <c r="V754" i="4" s="1"/>
  <c r="W754" i="4" s="1"/>
  <c r="X754" i="4" s="1"/>
  <c r="O754" i="4"/>
  <c r="P754" i="4" s="1"/>
  <c r="Q754" i="4" s="1"/>
  <c r="K754" i="4"/>
  <c r="L754" i="4" s="1"/>
  <c r="M754" i="4" s="1"/>
  <c r="G754" i="4"/>
  <c r="H754" i="4" s="1"/>
  <c r="I754" i="4" s="1"/>
  <c r="U753" i="4"/>
  <c r="T753" i="4"/>
  <c r="S753" i="4"/>
  <c r="R753" i="4"/>
  <c r="V753" i="4" s="1"/>
  <c r="W753" i="4" s="1"/>
  <c r="X753" i="4" s="1"/>
  <c r="O753" i="4"/>
  <c r="P753" i="4" s="1"/>
  <c r="Q753" i="4" s="1"/>
  <c r="K753" i="4"/>
  <c r="L753" i="4" s="1"/>
  <c r="M753" i="4" s="1"/>
  <c r="G753" i="4"/>
  <c r="H753" i="4" s="1"/>
  <c r="I753" i="4" s="1"/>
  <c r="U752" i="4"/>
  <c r="T752" i="4"/>
  <c r="S752" i="4"/>
  <c r="R752" i="4"/>
  <c r="V752" i="4" s="1"/>
  <c r="W752" i="4" s="1"/>
  <c r="X752" i="4" s="1"/>
  <c r="O752" i="4"/>
  <c r="P752" i="4" s="1"/>
  <c r="Q752" i="4" s="1"/>
  <c r="K752" i="4"/>
  <c r="L752" i="4" s="1"/>
  <c r="M752" i="4" s="1"/>
  <c r="G752" i="4"/>
  <c r="H752" i="4" s="1"/>
  <c r="I752" i="4" s="1"/>
  <c r="U751" i="4"/>
  <c r="T751" i="4"/>
  <c r="S751" i="4"/>
  <c r="R751" i="4"/>
  <c r="V751" i="4" s="1"/>
  <c r="W751" i="4" s="1"/>
  <c r="X751" i="4" s="1"/>
  <c r="O751" i="4"/>
  <c r="P751" i="4" s="1"/>
  <c r="Q751" i="4" s="1"/>
  <c r="K751" i="4"/>
  <c r="L751" i="4" s="1"/>
  <c r="M751" i="4" s="1"/>
  <c r="G751" i="4"/>
  <c r="H751" i="4" s="1"/>
  <c r="I751" i="4" s="1"/>
  <c r="U750" i="4"/>
  <c r="T750" i="4"/>
  <c r="S750" i="4"/>
  <c r="R750" i="4"/>
  <c r="V750" i="4" s="1"/>
  <c r="W750" i="4" s="1"/>
  <c r="X750" i="4" s="1"/>
  <c r="O750" i="4"/>
  <c r="P750" i="4" s="1"/>
  <c r="Q750" i="4" s="1"/>
  <c r="K750" i="4"/>
  <c r="L750" i="4" s="1"/>
  <c r="M750" i="4" s="1"/>
  <c r="G750" i="4"/>
  <c r="H750" i="4" s="1"/>
  <c r="I750" i="4" s="1"/>
  <c r="U749" i="4"/>
  <c r="T749" i="4"/>
  <c r="S749" i="4"/>
  <c r="R749" i="4"/>
  <c r="V749" i="4" s="1"/>
  <c r="W749" i="4" s="1"/>
  <c r="X749" i="4" s="1"/>
  <c r="O749" i="4"/>
  <c r="P749" i="4" s="1"/>
  <c r="Q749" i="4" s="1"/>
  <c r="K749" i="4"/>
  <c r="L749" i="4" s="1"/>
  <c r="M749" i="4" s="1"/>
  <c r="G749" i="4"/>
  <c r="H749" i="4" s="1"/>
  <c r="I749" i="4" s="1"/>
  <c r="U748" i="4"/>
  <c r="T748" i="4"/>
  <c r="S748" i="4"/>
  <c r="R748" i="4"/>
  <c r="V748" i="4" s="1"/>
  <c r="W748" i="4" s="1"/>
  <c r="X748" i="4" s="1"/>
  <c r="O748" i="4"/>
  <c r="P748" i="4" s="1"/>
  <c r="Q748" i="4" s="1"/>
  <c r="K748" i="4"/>
  <c r="L748" i="4" s="1"/>
  <c r="M748" i="4" s="1"/>
  <c r="G748" i="4"/>
  <c r="H748" i="4" s="1"/>
  <c r="I748" i="4" s="1"/>
  <c r="U747" i="4"/>
  <c r="T747" i="4"/>
  <c r="S747" i="4"/>
  <c r="R747" i="4"/>
  <c r="V747" i="4" s="1"/>
  <c r="W747" i="4" s="1"/>
  <c r="X747" i="4" s="1"/>
  <c r="O747" i="4"/>
  <c r="P747" i="4" s="1"/>
  <c r="Q747" i="4" s="1"/>
  <c r="K747" i="4"/>
  <c r="L747" i="4" s="1"/>
  <c r="M747" i="4" s="1"/>
  <c r="G747" i="4"/>
  <c r="H747" i="4" s="1"/>
  <c r="I747" i="4" s="1"/>
  <c r="U746" i="4"/>
  <c r="T746" i="4"/>
  <c r="S746" i="4"/>
  <c r="R746" i="4"/>
  <c r="V746" i="4" s="1"/>
  <c r="W746" i="4" s="1"/>
  <c r="X746" i="4" s="1"/>
  <c r="O746" i="4"/>
  <c r="P746" i="4" s="1"/>
  <c r="Q746" i="4" s="1"/>
  <c r="K746" i="4"/>
  <c r="L746" i="4" s="1"/>
  <c r="M746" i="4" s="1"/>
  <c r="G746" i="4"/>
  <c r="H746" i="4" s="1"/>
  <c r="I746" i="4" s="1"/>
  <c r="U745" i="4"/>
  <c r="T745" i="4"/>
  <c r="S745" i="4"/>
  <c r="R745" i="4"/>
  <c r="V745" i="4" s="1"/>
  <c r="W745" i="4" s="1"/>
  <c r="X745" i="4" s="1"/>
  <c r="O745" i="4"/>
  <c r="P745" i="4" s="1"/>
  <c r="Q745" i="4" s="1"/>
  <c r="K745" i="4"/>
  <c r="L745" i="4" s="1"/>
  <c r="M745" i="4" s="1"/>
  <c r="G745" i="4"/>
  <c r="H745" i="4" s="1"/>
  <c r="I745" i="4" s="1"/>
  <c r="U744" i="4"/>
  <c r="T744" i="4"/>
  <c r="S744" i="4"/>
  <c r="R744" i="4"/>
  <c r="V744" i="4" s="1"/>
  <c r="W744" i="4" s="1"/>
  <c r="X744" i="4" s="1"/>
  <c r="O744" i="4"/>
  <c r="P744" i="4" s="1"/>
  <c r="Q744" i="4" s="1"/>
  <c r="K744" i="4"/>
  <c r="L744" i="4" s="1"/>
  <c r="M744" i="4" s="1"/>
  <c r="G744" i="4"/>
  <c r="H744" i="4" s="1"/>
  <c r="I744" i="4" s="1"/>
  <c r="U743" i="4"/>
  <c r="T743" i="4"/>
  <c r="S743" i="4"/>
  <c r="R743" i="4"/>
  <c r="V743" i="4" s="1"/>
  <c r="W743" i="4" s="1"/>
  <c r="X743" i="4" s="1"/>
  <c r="O743" i="4"/>
  <c r="P743" i="4" s="1"/>
  <c r="Q743" i="4" s="1"/>
  <c r="K743" i="4"/>
  <c r="L743" i="4" s="1"/>
  <c r="M743" i="4" s="1"/>
  <c r="G743" i="4"/>
  <c r="H743" i="4" s="1"/>
  <c r="I743" i="4" s="1"/>
  <c r="U742" i="4"/>
  <c r="T742" i="4"/>
  <c r="S742" i="4"/>
  <c r="R742" i="4"/>
  <c r="V742" i="4" s="1"/>
  <c r="W742" i="4" s="1"/>
  <c r="X742" i="4" s="1"/>
  <c r="O742" i="4"/>
  <c r="P742" i="4" s="1"/>
  <c r="Q742" i="4" s="1"/>
  <c r="K742" i="4"/>
  <c r="L742" i="4" s="1"/>
  <c r="M742" i="4" s="1"/>
  <c r="G742" i="4"/>
  <c r="H742" i="4" s="1"/>
  <c r="I742" i="4" s="1"/>
  <c r="U741" i="4"/>
  <c r="T741" i="4"/>
  <c r="S741" i="4"/>
  <c r="R741" i="4"/>
  <c r="V741" i="4" s="1"/>
  <c r="W741" i="4" s="1"/>
  <c r="X741" i="4" s="1"/>
  <c r="O741" i="4"/>
  <c r="P741" i="4" s="1"/>
  <c r="Q741" i="4" s="1"/>
  <c r="K741" i="4"/>
  <c r="L741" i="4" s="1"/>
  <c r="M741" i="4" s="1"/>
  <c r="G741" i="4"/>
  <c r="H741" i="4" s="1"/>
  <c r="I741" i="4" s="1"/>
  <c r="U740" i="4"/>
  <c r="T740" i="4"/>
  <c r="S740" i="4"/>
  <c r="R740" i="4"/>
  <c r="V740" i="4" s="1"/>
  <c r="W740" i="4" s="1"/>
  <c r="X740" i="4" s="1"/>
  <c r="O740" i="4"/>
  <c r="P740" i="4" s="1"/>
  <c r="Q740" i="4" s="1"/>
  <c r="K740" i="4"/>
  <c r="L740" i="4" s="1"/>
  <c r="M740" i="4" s="1"/>
  <c r="G740" i="4"/>
  <c r="H740" i="4" s="1"/>
  <c r="I740" i="4" s="1"/>
  <c r="U739" i="4"/>
  <c r="T739" i="4"/>
  <c r="S739" i="4"/>
  <c r="R739" i="4"/>
  <c r="V739" i="4" s="1"/>
  <c r="W739" i="4" s="1"/>
  <c r="X739" i="4" s="1"/>
  <c r="O739" i="4"/>
  <c r="P739" i="4" s="1"/>
  <c r="Q739" i="4" s="1"/>
  <c r="K739" i="4"/>
  <c r="L739" i="4" s="1"/>
  <c r="M739" i="4" s="1"/>
  <c r="G739" i="4"/>
  <c r="H739" i="4" s="1"/>
  <c r="I739" i="4" s="1"/>
  <c r="U738" i="4"/>
  <c r="T738" i="4"/>
  <c r="S738" i="4"/>
  <c r="R738" i="4"/>
  <c r="V738" i="4" s="1"/>
  <c r="W738" i="4" s="1"/>
  <c r="X738" i="4" s="1"/>
  <c r="O738" i="4"/>
  <c r="P738" i="4" s="1"/>
  <c r="Q738" i="4" s="1"/>
  <c r="K738" i="4"/>
  <c r="L738" i="4" s="1"/>
  <c r="M738" i="4" s="1"/>
  <c r="G738" i="4"/>
  <c r="H738" i="4" s="1"/>
  <c r="I738" i="4" s="1"/>
  <c r="U737" i="4"/>
  <c r="T737" i="4"/>
  <c r="S737" i="4"/>
  <c r="R737" i="4"/>
  <c r="V737" i="4" s="1"/>
  <c r="W737" i="4" s="1"/>
  <c r="X737" i="4" s="1"/>
  <c r="O737" i="4"/>
  <c r="P737" i="4" s="1"/>
  <c r="Q737" i="4" s="1"/>
  <c r="K737" i="4"/>
  <c r="L737" i="4" s="1"/>
  <c r="M737" i="4" s="1"/>
  <c r="G737" i="4"/>
  <c r="H737" i="4" s="1"/>
  <c r="I737" i="4" s="1"/>
  <c r="U736" i="4"/>
  <c r="T736" i="4"/>
  <c r="S736" i="4"/>
  <c r="R736" i="4"/>
  <c r="V736" i="4" s="1"/>
  <c r="W736" i="4" s="1"/>
  <c r="X736" i="4" s="1"/>
  <c r="O736" i="4"/>
  <c r="P736" i="4" s="1"/>
  <c r="Q736" i="4" s="1"/>
  <c r="K736" i="4"/>
  <c r="L736" i="4" s="1"/>
  <c r="M736" i="4" s="1"/>
  <c r="G736" i="4"/>
  <c r="H736" i="4" s="1"/>
  <c r="I736" i="4" s="1"/>
  <c r="U735" i="4"/>
  <c r="T735" i="4"/>
  <c r="S735" i="4"/>
  <c r="R735" i="4"/>
  <c r="V735" i="4" s="1"/>
  <c r="W735" i="4" s="1"/>
  <c r="X735" i="4" s="1"/>
  <c r="O735" i="4"/>
  <c r="P735" i="4" s="1"/>
  <c r="Q735" i="4" s="1"/>
  <c r="K735" i="4"/>
  <c r="L735" i="4" s="1"/>
  <c r="M735" i="4" s="1"/>
  <c r="G735" i="4"/>
  <c r="H735" i="4" s="1"/>
  <c r="I735" i="4" s="1"/>
  <c r="U734" i="4"/>
  <c r="T734" i="4"/>
  <c r="S734" i="4"/>
  <c r="R734" i="4"/>
  <c r="V734" i="4" s="1"/>
  <c r="W734" i="4" s="1"/>
  <c r="X734" i="4" s="1"/>
  <c r="O734" i="4"/>
  <c r="P734" i="4" s="1"/>
  <c r="Q734" i="4" s="1"/>
  <c r="K734" i="4"/>
  <c r="L734" i="4" s="1"/>
  <c r="M734" i="4" s="1"/>
  <c r="G734" i="4"/>
  <c r="H734" i="4" s="1"/>
  <c r="I734" i="4" s="1"/>
  <c r="U733" i="4"/>
  <c r="T733" i="4"/>
  <c r="S733" i="4"/>
  <c r="R733" i="4"/>
  <c r="V733" i="4" s="1"/>
  <c r="W733" i="4" s="1"/>
  <c r="X733" i="4" s="1"/>
  <c r="O733" i="4"/>
  <c r="P733" i="4" s="1"/>
  <c r="Q733" i="4" s="1"/>
  <c r="K733" i="4"/>
  <c r="L733" i="4" s="1"/>
  <c r="M733" i="4" s="1"/>
  <c r="G733" i="4"/>
  <c r="H733" i="4" s="1"/>
  <c r="I733" i="4" s="1"/>
  <c r="U732" i="4"/>
  <c r="T732" i="4"/>
  <c r="S732" i="4"/>
  <c r="R732" i="4"/>
  <c r="V732" i="4" s="1"/>
  <c r="W732" i="4" s="1"/>
  <c r="X732" i="4" s="1"/>
  <c r="O732" i="4"/>
  <c r="P732" i="4" s="1"/>
  <c r="Q732" i="4" s="1"/>
  <c r="K732" i="4"/>
  <c r="L732" i="4" s="1"/>
  <c r="M732" i="4" s="1"/>
  <c r="G732" i="4"/>
  <c r="H732" i="4" s="1"/>
  <c r="I732" i="4" s="1"/>
  <c r="U731" i="4"/>
  <c r="T731" i="4"/>
  <c r="S731" i="4"/>
  <c r="R731" i="4"/>
  <c r="V731" i="4" s="1"/>
  <c r="W731" i="4" s="1"/>
  <c r="X731" i="4" s="1"/>
  <c r="O731" i="4"/>
  <c r="P731" i="4" s="1"/>
  <c r="Q731" i="4" s="1"/>
  <c r="K731" i="4"/>
  <c r="L731" i="4" s="1"/>
  <c r="M731" i="4" s="1"/>
  <c r="G731" i="4"/>
  <c r="H731" i="4" s="1"/>
  <c r="I731" i="4" s="1"/>
  <c r="U730" i="4"/>
  <c r="T730" i="4"/>
  <c r="S730" i="4"/>
  <c r="R730" i="4"/>
  <c r="V730" i="4" s="1"/>
  <c r="W730" i="4" s="1"/>
  <c r="X730" i="4" s="1"/>
  <c r="O730" i="4"/>
  <c r="P730" i="4" s="1"/>
  <c r="Q730" i="4" s="1"/>
  <c r="K730" i="4"/>
  <c r="L730" i="4" s="1"/>
  <c r="M730" i="4" s="1"/>
  <c r="G730" i="4"/>
  <c r="H730" i="4" s="1"/>
  <c r="I730" i="4" s="1"/>
  <c r="U729" i="4"/>
  <c r="T729" i="4"/>
  <c r="S729" i="4"/>
  <c r="R729" i="4"/>
  <c r="V729" i="4" s="1"/>
  <c r="W729" i="4" s="1"/>
  <c r="X729" i="4" s="1"/>
  <c r="O729" i="4"/>
  <c r="P729" i="4" s="1"/>
  <c r="Q729" i="4" s="1"/>
  <c r="K729" i="4"/>
  <c r="L729" i="4" s="1"/>
  <c r="M729" i="4" s="1"/>
  <c r="G729" i="4"/>
  <c r="H729" i="4" s="1"/>
  <c r="I729" i="4" s="1"/>
  <c r="U728" i="4"/>
  <c r="T728" i="4"/>
  <c r="S728" i="4"/>
  <c r="R728" i="4"/>
  <c r="V728" i="4" s="1"/>
  <c r="W728" i="4" s="1"/>
  <c r="X728" i="4" s="1"/>
  <c r="O728" i="4"/>
  <c r="P728" i="4" s="1"/>
  <c r="Q728" i="4" s="1"/>
  <c r="K728" i="4"/>
  <c r="L728" i="4" s="1"/>
  <c r="M728" i="4" s="1"/>
  <c r="G728" i="4"/>
  <c r="H728" i="4" s="1"/>
  <c r="I728" i="4" s="1"/>
  <c r="U727" i="4"/>
  <c r="T727" i="4"/>
  <c r="S727" i="4"/>
  <c r="R727" i="4"/>
  <c r="V727" i="4" s="1"/>
  <c r="W727" i="4" s="1"/>
  <c r="X727" i="4" s="1"/>
  <c r="O727" i="4"/>
  <c r="P727" i="4" s="1"/>
  <c r="Q727" i="4" s="1"/>
  <c r="K727" i="4"/>
  <c r="L727" i="4" s="1"/>
  <c r="M727" i="4" s="1"/>
  <c r="G727" i="4"/>
  <c r="H727" i="4" s="1"/>
  <c r="I727" i="4" s="1"/>
  <c r="U726" i="4"/>
  <c r="T726" i="4"/>
  <c r="S726" i="4"/>
  <c r="R726" i="4"/>
  <c r="V726" i="4" s="1"/>
  <c r="W726" i="4" s="1"/>
  <c r="X726" i="4" s="1"/>
  <c r="O726" i="4"/>
  <c r="P726" i="4" s="1"/>
  <c r="Q726" i="4" s="1"/>
  <c r="K726" i="4"/>
  <c r="L726" i="4" s="1"/>
  <c r="M726" i="4" s="1"/>
  <c r="G726" i="4"/>
  <c r="H726" i="4" s="1"/>
  <c r="I726" i="4" s="1"/>
  <c r="U725" i="4"/>
  <c r="T725" i="4"/>
  <c r="S725" i="4"/>
  <c r="R725" i="4"/>
  <c r="V725" i="4" s="1"/>
  <c r="W725" i="4" s="1"/>
  <c r="X725" i="4" s="1"/>
  <c r="O725" i="4"/>
  <c r="P725" i="4" s="1"/>
  <c r="Q725" i="4" s="1"/>
  <c r="K725" i="4"/>
  <c r="L725" i="4" s="1"/>
  <c r="M725" i="4" s="1"/>
  <c r="G725" i="4"/>
  <c r="H725" i="4" s="1"/>
  <c r="I725" i="4" s="1"/>
  <c r="U724" i="4"/>
  <c r="T724" i="4"/>
  <c r="S724" i="4"/>
  <c r="R724" i="4"/>
  <c r="V724" i="4" s="1"/>
  <c r="W724" i="4" s="1"/>
  <c r="X724" i="4" s="1"/>
  <c r="O724" i="4"/>
  <c r="P724" i="4" s="1"/>
  <c r="Q724" i="4" s="1"/>
  <c r="K724" i="4"/>
  <c r="L724" i="4" s="1"/>
  <c r="M724" i="4" s="1"/>
  <c r="G724" i="4"/>
  <c r="H724" i="4" s="1"/>
  <c r="I724" i="4" s="1"/>
  <c r="U723" i="4"/>
  <c r="T723" i="4"/>
  <c r="S723" i="4"/>
  <c r="R723" i="4"/>
  <c r="V723" i="4" s="1"/>
  <c r="W723" i="4" s="1"/>
  <c r="X723" i="4" s="1"/>
  <c r="O723" i="4"/>
  <c r="P723" i="4" s="1"/>
  <c r="Q723" i="4" s="1"/>
  <c r="K723" i="4"/>
  <c r="L723" i="4" s="1"/>
  <c r="M723" i="4" s="1"/>
  <c r="G723" i="4"/>
  <c r="H723" i="4" s="1"/>
  <c r="I723" i="4" s="1"/>
  <c r="U722" i="4"/>
  <c r="T722" i="4"/>
  <c r="S722" i="4"/>
  <c r="R722" i="4"/>
  <c r="V722" i="4" s="1"/>
  <c r="W722" i="4" s="1"/>
  <c r="X722" i="4" s="1"/>
  <c r="O722" i="4"/>
  <c r="P722" i="4" s="1"/>
  <c r="Q722" i="4" s="1"/>
  <c r="K722" i="4"/>
  <c r="L722" i="4" s="1"/>
  <c r="M722" i="4" s="1"/>
  <c r="G722" i="4"/>
  <c r="H722" i="4" s="1"/>
  <c r="I722" i="4" s="1"/>
  <c r="U721" i="4"/>
  <c r="T721" i="4"/>
  <c r="S721" i="4"/>
  <c r="R721" i="4"/>
  <c r="V721" i="4" s="1"/>
  <c r="W721" i="4" s="1"/>
  <c r="X721" i="4" s="1"/>
  <c r="O721" i="4"/>
  <c r="P721" i="4" s="1"/>
  <c r="Q721" i="4" s="1"/>
  <c r="K721" i="4"/>
  <c r="L721" i="4" s="1"/>
  <c r="M721" i="4" s="1"/>
  <c r="G721" i="4"/>
  <c r="H721" i="4" s="1"/>
  <c r="I721" i="4" s="1"/>
  <c r="U720" i="4"/>
  <c r="T720" i="4"/>
  <c r="S720" i="4"/>
  <c r="R720" i="4"/>
  <c r="V720" i="4" s="1"/>
  <c r="W720" i="4" s="1"/>
  <c r="X720" i="4" s="1"/>
  <c r="O720" i="4"/>
  <c r="P720" i="4" s="1"/>
  <c r="Q720" i="4" s="1"/>
  <c r="K720" i="4"/>
  <c r="L720" i="4" s="1"/>
  <c r="M720" i="4" s="1"/>
  <c r="G720" i="4"/>
  <c r="H720" i="4" s="1"/>
  <c r="I720" i="4" s="1"/>
  <c r="U719" i="4"/>
  <c r="T719" i="4"/>
  <c r="S719" i="4"/>
  <c r="R719" i="4"/>
  <c r="V719" i="4" s="1"/>
  <c r="W719" i="4" s="1"/>
  <c r="X719" i="4" s="1"/>
  <c r="O719" i="4"/>
  <c r="P719" i="4" s="1"/>
  <c r="Q719" i="4" s="1"/>
  <c r="K719" i="4"/>
  <c r="L719" i="4" s="1"/>
  <c r="M719" i="4" s="1"/>
  <c r="G719" i="4"/>
  <c r="H719" i="4" s="1"/>
  <c r="I719" i="4" s="1"/>
  <c r="U718" i="4"/>
  <c r="T718" i="4"/>
  <c r="S718" i="4"/>
  <c r="R718" i="4"/>
  <c r="V718" i="4" s="1"/>
  <c r="W718" i="4" s="1"/>
  <c r="X718" i="4" s="1"/>
  <c r="O718" i="4"/>
  <c r="P718" i="4" s="1"/>
  <c r="Q718" i="4" s="1"/>
  <c r="K718" i="4"/>
  <c r="L718" i="4" s="1"/>
  <c r="M718" i="4" s="1"/>
  <c r="G718" i="4"/>
  <c r="H718" i="4" s="1"/>
  <c r="I718" i="4" s="1"/>
  <c r="U717" i="4"/>
  <c r="T717" i="4"/>
  <c r="S717" i="4"/>
  <c r="R717" i="4"/>
  <c r="V717" i="4" s="1"/>
  <c r="W717" i="4" s="1"/>
  <c r="X717" i="4" s="1"/>
  <c r="O717" i="4"/>
  <c r="P717" i="4" s="1"/>
  <c r="Q717" i="4" s="1"/>
  <c r="K717" i="4"/>
  <c r="L717" i="4" s="1"/>
  <c r="M717" i="4" s="1"/>
  <c r="G717" i="4"/>
  <c r="H717" i="4" s="1"/>
  <c r="I717" i="4" s="1"/>
  <c r="U716" i="4"/>
  <c r="T716" i="4"/>
  <c r="S716" i="4"/>
  <c r="R716" i="4"/>
  <c r="V716" i="4" s="1"/>
  <c r="W716" i="4" s="1"/>
  <c r="X716" i="4" s="1"/>
  <c r="O716" i="4"/>
  <c r="P716" i="4" s="1"/>
  <c r="Q716" i="4" s="1"/>
  <c r="K716" i="4"/>
  <c r="L716" i="4" s="1"/>
  <c r="M716" i="4" s="1"/>
  <c r="G716" i="4"/>
  <c r="H716" i="4" s="1"/>
  <c r="I716" i="4" s="1"/>
  <c r="U715" i="4"/>
  <c r="T715" i="4"/>
  <c r="S715" i="4"/>
  <c r="R715" i="4"/>
  <c r="V715" i="4" s="1"/>
  <c r="W715" i="4" s="1"/>
  <c r="X715" i="4" s="1"/>
  <c r="O715" i="4"/>
  <c r="P715" i="4" s="1"/>
  <c r="Q715" i="4" s="1"/>
  <c r="K715" i="4"/>
  <c r="L715" i="4" s="1"/>
  <c r="M715" i="4" s="1"/>
  <c r="G715" i="4"/>
  <c r="H715" i="4" s="1"/>
  <c r="I715" i="4" s="1"/>
  <c r="U714" i="4"/>
  <c r="T714" i="4"/>
  <c r="S714" i="4"/>
  <c r="R714" i="4"/>
  <c r="V714" i="4" s="1"/>
  <c r="W714" i="4" s="1"/>
  <c r="X714" i="4" s="1"/>
  <c r="O714" i="4"/>
  <c r="P714" i="4" s="1"/>
  <c r="Q714" i="4" s="1"/>
  <c r="K714" i="4"/>
  <c r="L714" i="4" s="1"/>
  <c r="M714" i="4" s="1"/>
  <c r="G714" i="4"/>
  <c r="H714" i="4" s="1"/>
  <c r="I714" i="4" s="1"/>
  <c r="U713" i="4"/>
  <c r="T713" i="4"/>
  <c r="S713" i="4"/>
  <c r="R713" i="4"/>
  <c r="V713" i="4" s="1"/>
  <c r="W713" i="4" s="1"/>
  <c r="X713" i="4" s="1"/>
  <c r="O713" i="4"/>
  <c r="P713" i="4" s="1"/>
  <c r="Q713" i="4" s="1"/>
  <c r="K713" i="4"/>
  <c r="L713" i="4" s="1"/>
  <c r="M713" i="4" s="1"/>
  <c r="G713" i="4"/>
  <c r="H713" i="4" s="1"/>
  <c r="I713" i="4" s="1"/>
  <c r="U712" i="4"/>
  <c r="T712" i="4"/>
  <c r="S712" i="4"/>
  <c r="R712" i="4"/>
  <c r="V712" i="4" s="1"/>
  <c r="W712" i="4" s="1"/>
  <c r="X712" i="4" s="1"/>
  <c r="O712" i="4"/>
  <c r="P712" i="4" s="1"/>
  <c r="Q712" i="4" s="1"/>
  <c r="K712" i="4"/>
  <c r="L712" i="4" s="1"/>
  <c r="M712" i="4" s="1"/>
  <c r="G712" i="4"/>
  <c r="H712" i="4" s="1"/>
  <c r="I712" i="4" s="1"/>
  <c r="U711" i="4"/>
  <c r="T711" i="4"/>
  <c r="S711" i="4"/>
  <c r="R711" i="4"/>
  <c r="V711" i="4" s="1"/>
  <c r="W711" i="4" s="1"/>
  <c r="X711" i="4" s="1"/>
  <c r="O711" i="4"/>
  <c r="P711" i="4" s="1"/>
  <c r="Q711" i="4" s="1"/>
  <c r="K711" i="4"/>
  <c r="L711" i="4" s="1"/>
  <c r="M711" i="4" s="1"/>
  <c r="G711" i="4"/>
  <c r="H711" i="4" s="1"/>
  <c r="I711" i="4" s="1"/>
  <c r="U710" i="4"/>
  <c r="T710" i="4"/>
  <c r="S710" i="4"/>
  <c r="R710" i="4"/>
  <c r="V710" i="4" s="1"/>
  <c r="W710" i="4" s="1"/>
  <c r="X710" i="4" s="1"/>
  <c r="O710" i="4"/>
  <c r="P710" i="4" s="1"/>
  <c r="Q710" i="4" s="1"/>
  <c r="K710" i="4"/>
  <c r="L710" i="4" s="1"/>
  <c r="M710" i="4" s="1"/>
  <c r="G710" i="4"/>
  <c r="H710" i="4" s="1"/>
  <c r="I710" i="4" s="1"/>
  <c r="U709" i="4"/>
  <c r="T709" i="4"/>
  <c r="S709" i="4"/>
  <c r="R709" i="4"/>
  <c r="V709" i="4" s="1"/>
  <c r="W709" i="4" s="1"/>
  <c r="X709" i="4" s="1"/>
  <c r="O709" i="4"/>
  <c r="P709" i="4" s="1"/>
  <c r="Q709" i="4" s="1"/>
  <c r="K709" i="4"/>
  <c r="L709" i="4" s="1"/>
  <c r="M709" i="4" s="1"/>
  <c r="G709" i="4"/>
  <c r="H709" i="4" s="1"/>
  <c r="I709" i="4" s="1"/>
  <c r="U708" i="4"/>
  <c r="T708" i="4"/>
  <c r="S708" i="4"/>
  <c r="R708" i="4"/>
  <c r="V708" i="4" s="1"/>
  <c r="W708" i="4" s="1"/>
  <c r="X708" i="4" s="1"/>
  <c r="O708" i="4"/>
  <c r="P708" i="4" s="1"/>
  <c r="Q708" i="4" s="1"/>
  <c r="K708" i="4"/>
  <c r="L708" i="4" s="1"/>
  <c r="M708" i="4" s="1"/>
  <c r="G708" i="4"/>
  <c r="H708" i="4" s="1"/>
  <c r="I708" i="4" s="1"/>
  <c r="U707" i="4"/>
  <c r="T707" i="4"/>
  <c r="S707" i="4"/>
  <c r="R707" i="4"/>
  <c r="V707" i="4" s="1"/>
  <c r="W707" i="4" s="1"/>
  <c r="X707" i="4" s="1"/>
  <c r="O707" i="4"/>
  <c r="P707" i="4" s="1"/>
  <c r="Q707" i="4" s="1"/>
  <c r="K707" i="4"/>
  <c r="L707" i="4" s="1"/>
  <c r="M707" i="4" s="1"/>
  <c r="G707" i="4"/>
  <c r="H707" i="4" s="1"/>
  <c r="I707" i="4" s="1"/>
  <c r="U706" i="4"/>
  <c r="T706" i="4"/>
  <c r="S706" i="4"/>
  <c r="R706" i="4"/>
  <c r="V706" i="4" s="1"/>
  <c r="W706" i="4" s="1"/>
  <c r="X706" i="4" s="1"/>
  <c r="O706" i="4"/>
  <c r="P706" i="4" s="1"/>
  <c r="Q706" i="4" s="1"/>
  <c r="K706" i="4"/>
  <c r="L706" i="4" s="1"/>
  <c r="M706" i="4" s="1"/>
  <c r="G706" i="4"/>
  <c r="H706" i="4" s="1"/>
  <c r="I706" i="4" s="1"/>
  <c r="U705" i="4"/>
  <c r="T705" i="4"/>
  <c r="S705" i="4"/>
  <c r="R705" i="4"/>
  <c r="V705" i="4" s="1"/>
  <c r="W705" i="4" s="1"/>
  <c r="X705" i="4" s="1"/>
  <c r="O705" i="4"/>
  <c r="P705" i="4" s="1"/>
  <c r="Q705" i="4" s="1"/>
  <c r="K705" i="4"/>
  <c r="L705" i="4" s="1"/>
  <c r="M705" i="4" s="1"/>
  <c r="G705" i="4"/>
  <c r="H705" i="4" s="1"/>
  <c r="I705" i="4" s="1"/>
  <c r="U704" i="4"/>
  <c r="T704" i="4"/>
  <c r="S704" i="4"/>
  <c r="R704" i="4"/>
  <c r="V704" i="4" s="1"/>
  <c r="W704" i="4" s="1"/>
  <c r="X704" i="4" s="1"/>
  <c r="O704" i="4"/>
  <c r="P704" i="4" s="1"/>
  <c r="Q704" i="4" s="1"/>
  <c r="K704" i="4"/>
  <c r="L704" i="4" s="1"/>
  <c r="M704" i="4" s="1"/>
  <c r="G704" i="4"/>
  <c r="H704" i="4" s="1"/>
  <c r="I704" i="4" s="1"/>
  <c r="U703" i="4"/>
  <c r="T703" i="4"/>
  <c r="S703" i="4"/>
  <c r="R703" i="4"/>
  <c r="V703" i="4" s="1"/>
  <c r="W703" i="4" s="1"/>
  <c r="X703" i="4" s="1"/>
  <c r="O703" i="4"/>
  <c r="P703" i="4" s="1"/>
  <c r="Q703" i="4" s="1"/>
  <c r="K703" i="4"/>
  <c r="L703" i="4" s="1"/>
  <c r="M703" i="4" s="1"/>
  <c r="G703" i="4"/>
  <c r="H703" i="4" s="1"/>
  <c r="I703" i="4" s="1"/>
  <c r="U702" i="4"/>
  <c r="T702" i="4"/>
  <c r="S702" i="4"/>
  <c r="R702" i="4"/>
  <c r="V702" i="4" s="1"/>
  <c r="W702" i="4" s="1"/>
  <c r="X702" i="4" s="1"/>
  <c r="O702" i="4"/>
  <c r="P702" i="4" s="1"/>
  <c r="Q702" i="4" s="1"/>
  <c r="K702" i="4"/>
  <c r="L702" i="4" s="1"/>
  <c r="M702" i="4" s="1"/>
  <c r="G702" i="4"/>
  <c r="H702" i="4" s="1"/>
  <c r="I702" i="4" s="1"/>
  <c r="U701" i="4"/>
  <c r="T701" i="4"/>
  <c r="S701" i="4"/>
  <c r="R701" i="4"/>
  <c r="V701" i="4" s="1"/>
  <c r="W701" i="4" s="1"/>
  <c r="X701" i="4" s="1"/>
  <c r="O701" i="4"/>
  <c r="P701" i="4" s="1"/>
  <c r="Q701" i="4" s="1"/>
  <c r="K701" i="4"/>
  <c r="L701" i="4" s="1"/>
  <c r="M701" i="4" s="1"/>
  <c r="G701" i="4"/>
  <c r="H701" i="4" s="1"/>
  <c r="I701" i="4" s="1"/>
  <c r="U700" i="4"/>
  <c r="T700" i="4"/>
  <c r="S700" i="4"/>
  <c r="R700" i="4"/>
  <c r="V700" i="4" s="1"/>
  <c r="W700" i="4" s="1"/>
  <c r="X700" i="4" s="1"/>
  <c r="O700" i="4"/>
  <c r="P700" i="4" s="1"/>
  <c r="Q700" i="4" s="1"/>
  <c r="K700" i="4"/>
  <c r="L700" i="4" s="1"/>
  <c r="M700" i="4" s="1"/>
  <c r="G700" i="4"/>
  <c r="H700" i="4" s="1"/>
  <c r="I700" i="4" s="1"/>
  <c r="U699" i="4"/>
  <c r="T699" i="4"/>
  <c r="S699" i="4"/>
  <c r="R699" i="4"/>
  <c r="V699" i="4" s="1"/>
  <c r="W699" i="4" s="1"/>
  <c r="X699" i="4" s="1"/>
  <c r="O699" i="4"/>
  <c r="P699" i="4" s="1"/>
  <c r="Q699" i="4" s="1"/>
  <c r="K699" i="4"/>
  <c r="L699" i="4" s="1"/>
  <c r="M699" i="4" s="1"/>
  <c r="G699" i="4"/>
  <c r="H699" i="4" s="1"/>
  <c r="I699" i="4" s="1"/>
  <c r="U698" i="4"/>
  <c r="T698" i="4"/>
  <c r="S698" i="4"/>
  <c r="R698" i="4"/>
  <c r="V698" i="4" s="1"/>
  <c r="W698" i="4" s="1"/>
  <c r="X698" i="4" s="1"/>
  <c r="O698" i="4"/>
  <c r="P698" i="4" s="1"/>
  <c r="Q698" i="4" s="1"/>
  <c r="K698" i="4"/>
  <c r="L698" i="4" s="1"/>
  <c r="M698" i="4" s="1"/>
  <c r="G698" i="4"/>
  <c r="H698" i="4" s="1"/>
  <c r="I698" i="4" s="1"/>
  <c r="U697" i="4"/>
  <c r="T697" i="4"/>
  <c r="S697" i="4"/>
  <c r="R697" i="4"/>
  <c r="V697" i="4" s="1"/>
  <c r="W697" i="4" s="1"/>
  <c r="X697" i="4" s="1"/>
  <c r="O697" i="4"/>
  <c r="P697" i="4" s="1"/>
  <c r="Q697" i="4" s="1"/>
  <c r="K697" i="4"/>
  <c r="L697" i="4" s="1"/>
  <c r="M697" i="4" s="1"/>
  <c r="G697" i="4"/>
  <c r="H697" i="4" s="1"/>
  <c r="I697" i="4" s="1"/>
  <c r="U696" i="4"/>
  <c r="T696" i="4"/>
  <c r="S696" i="4"/>
  <c r="R696" i="4"/>
  <c r="V696" i="4" s="1"/>
  <c r="W696" i="4" s="1"/>
  <c r="X696" i="4" s="1"/>
  <c r="O696" i="4"/>
  <c r="P696" i="4" s="1"/>
  <c r="Q696" i="4" s="1"/>
  <c r="K696" i="4"/>
  <c r="L696" i="4" s="1"/>
  <c r="M696" i="4" s="1"/>
  <c r="G696" i="4"/>
  <c r="H696" i="4" s="1"/>
  <c r="I696" i="4" s="1"/>
  <c r="U695" i="4"/>
  <c r="T695" i="4"/>
  <c r="S695" i="4"/>
  <c r="R695" i="4"/>
  <c r="V695" i="4" s="1"/>
  <c r="W695" i="4" s="1"/>
  <c r="X695" i="4" s="1"/>
  <c r="O695" i="4"/>
  <c r="P695" i="4" s="1"/>
  <c r="Q695" i="4" s="1"/>
  <c r="K695" i="4"/>
  <c r="L695" i="4" s="1"/>
  <c r="M695" i="4" s="1"/>
  <c r="G695" i="4"/>
  <c r="H695" i="4" s="1"/>
  <c r="I695" i="4" s="1"/>
  <c r="U694" i="4"/>
  <c r="T694" i="4"/>
  <c r="S694" i="4"/>
  <c r="R694" i="4"/>
  <c r="V694" i="4" s="1"/>
  <c r="W694" i="4" s="1"/>
  <c r="X694" i="4" s="1"/>
  <c r="O694" i="4"/>
  <c r="P694" i="4" s="1"/>
  <c r="Q694" i="4" s="1"/>
  <c r="K694" i="4"/>
  <c r="L694" i="4" s="1"/>
  <c r="M694" i="4" s="1"/>
  <c r="G694" i="4"/>
  <c r="H694" i="4" s="1"/>
  <c r="I694" i="4" s="1"/>
  <c r="U693" i="4"/>
  <c r="T693" i="4"/>
  <c r="S693" i="4"/>
  <c r="R693" i="4"/>
  <c r="V693" i="4" s="1"/>
  <c r="W693" i="4" s="1"/>
  <c r="X693" i="4" s="1"/>
  <c r="O693" i="4"/>
  <c r="P693" i="4" s="1"/>
  <c r="Q693" i="4" s="1"/>
  <c r="K693" i="4"/>
  <c r="L693" i="4" s="1"/>
  <c r="M693" i="4" s="1"/>
  <c r="G693" i="4"/>
  <c r="H693" i="4" s="1"/>
  <c r="I693" i="4" s="1"/>
  <c r="U692" i="4"/>
  <c r="T692" i="4"/>
  <c r="S692" i="4"/>
  <c r="R692" i="4"/>
  <c r="V692" i="4" s="1"/>
  <c r="W692" i="4" s="1"/>
  <c r="X692" i="4" s="1"/>
  <c r="O692" i="4"/>
  <c r="P692" i="4" s="1"/>
  <c r="Q692" i="4" s="1"/>
  <c r="K692" i="4"/>
  <c r="L692" i="4" s="1"/>
  <c r="M692" i="4" s="1"/>
  <c r="G692" i="4"/>
  <c r="H692" i="4" s="1"/>
  <c r="I692" i="4" s="1"/>
  <c r="U691" i="4"/>
  <c r="T691" i="4"/>
  <c r="S691" i="4"/>
  <c r="R691" i="4"/>
  <c r="V691" i="4" s="1"/>
  <c r="W691" i="4" s="1"/>
  <c r="X691" i="4" s="1"/>
  <c r="O691" i="4"/>
  <c r="P691" i="4" s="1"/>
  <c r="Q691" i="4" s="1"/>
  <c r="K691" i="4"/>
  <c r="L691" i="4" s="1"/>
  <c r="M691" i="4" s="1"/>
  <c r="G691" i="4"/>
  <c r="H691" i="4" s="1"/>
  <c r="I691" i="4" s="1"/>
  <c r="U690" i="4"/>
  <c r="T690" i="4"/>
  <c r="S690" i="4"/>
  <c r="R690" i="4"/>
  <c r="V690" i="4" s="1"/>
  <c r="W690" i="4" s="1"/>
  <c r="X690" i="4" s="1"/>
  <c r="O690" i="4"/>
  <c r="P690" i="4" s="1"/>
  <c r="Q690" i="4" s="1"/>
  <c r="K690" i="4"/>
  <c r="L690" i="4" s="1"/>
  <c r="M690" i="4" s="1"/>
  <c r="G690" i="4"/>
  <c r="H690" i="4" s="1"/>
  <c r="I690" i="4" s="1"/>
  <c r="U689" i="4"/>
  <c r="T689" i="4"/>
  <c r="S689" i="4"/>
  <c r="R689" i="4"/>
  <c r="V689" i="4" s="1"/>
  <c r="W689" i="4" s="1"/>
  <c r="X689" i="4" s="1"/>
  <c r="O689" i="4"/>
  <c r="P689" i="4" s="1"/>
  <c r="Q689" i="4" s="1"/>
  <c r="K689" i="4"/>
  <c r="L689" i="4" s="1"/>
  <c r="M689" i="4" s="1"/>
  <c r="G689" i="4"/>
  <c r="H689" i="4" s="1"/>
  <c r="I689" i="4" s="1"/>
  <c r="U688" i="4"/>
  <c r="T688" i="4"/>
  <c r="S688" i="4"/>
  <c r="R688" i="4"/>
  <c r="V688" i="4" s="1"/>
  <c r="W688" i="4" s="1"/>
  <c r="X688" i="4" s="1"/>
  <c r="O688" i="4"/>
  <c r="P688" i="4" s="1"/>
  <c r="Q688" i="4" s="1"/>
  <c r="K688" i="4"/>
  <c r="L688" i="4" s="1"/>
  <c r="M688" i="4" s="1"/>
  <c r="G688" i="4"/>
  <c r="H688" i="4" s="1"/>
  <c r="I688" i="4" s="1"/>
  <c r="U687" i="4"/>
  <c r="T687" i="4"/>
  <c r="S687" i="4"/>
  <c r="R687" i="4"/>
  <c r="V687" i="4" s="1"/>
  <c r="W687" i="4" s="1"/>
  <c r="X687" i="4" s="1"/>
  <c r="O687" i="4"/>
  <c r="P687" i="4" s="1"/>
  <c r="Q687" i="4" s="1"/>
  <c r="K687" i="4"/>
  <c r="L687" i="4" s="1"/>
  <c r="M687" i="4" s="1"/>
  <c r="G687" i="4"/>
  <c r="H687" i="4" s="1"/>
  <c r="I687" i="4" s="1"/>
  <c r="U686" i="4"/>
  <c r="T686" i="4"/>
  <c r="S686" i="4"/>
  <c r="R686" i="4"/>
  <c r="V686" i="4" s="1"/>
  <c r="W686" i="4" s="1"/>
  <c r="X686" i="4" s="1"/>
  <c r="O686" i="4"/>
  <c r="P686" i="4" s="1"/>
  <c r="Q686" i="4" s="1"/>
  <c r="K686" i="4"/>
  <c r="L686" i="4" s="1"/>
  <c r="M686" i="4" s="1"/>
  <c r="G686" i="4"/>
  <c r="H686" i="4" s="1"/>
  <c r="I686" i="4" s="1"/>
  <c r="U685" i="4"/>
  <c r="T685" i="4"/>
  <c r="S685" i="4"/>
  <c r="R685" i="4"/>
  <c r="V685" i="4" s="1"/>
  <c r="W685" i="4" s="1"/>
  <c r="X685" i="4" s="1"/>
  <c r="O685" i="4"/>
  <c r="P685" i="4" s="1"/>
  <c r="Q685" i="4" s="1"/>
  <c r="K685" i="4"/>
  <c r="L685" i="4" s="1"/>
  <c r="M685" i="4" s="1"/>
  <c r="G685" i="4"/>
  <c r="H685" i="4" s="1"/>
  <c r="I685" i="4" s="1"/>
  <c r="U684" i="4"/>
  <c r="T684" i="4"/>
  <c r="S684" i="4"/>
  <c r="R684" i="4"/>
  <c r="V684" i="4" s="1"/>
  <c r="W684" i="4" s="1"/>
  <c r="X684" i="4" s="1"/>
  <c r="O684" i="4"/>
  <c r="P684" i="4" s="1"/>
  <c r="Q684" i="4" s="1"/>
  <c r="K684" i="4"/>
  <c r="L684" i="4" s="1"/>
  <c r="M684" i="4" s="1"/>
  <c r="G684" i="4"/>
  <c r="H684" i="4" s="1"/>
  <c r="I684" i="4" s="1"/>
  <c r="U683" i="4"/>
  <c r="T683" i="4"/>
  <c r="S683" i="4"/>
  <c r="R683" i="4"/>
  <c r="V683" i="4" s="1"/>
  <c r="W683" i="4" s="1"/>
  <c r="X683" i="4" s="1"/>
  <c r="O683" i="4"/>
  <c r="P683" i="4" s="1"/>
  <c r="Q683" i="4" s="1"/>
  <c r="K683" i="4"/>
  <c r="L683" i="4" s="1"/>
  <c r="M683" i="4" s="1"/>
  <c r="G683" i="4"/>
  <c r="H683" i="4" s="1"/>
  <c r="I683" i="4" s="1"/>
  <c r="U682" i="4"/>
  <c r="T682" i="4"/>
  <c r="S682" i="4"/>
  <c r="R682" i="4"/>
  <c r="V682" i="4" s="1"/>
  <c r="W682" i="4" s="1"/>
  <c r="X682" i="4" s="1"/>
  <c r="O682" i="4"/>
  <c r="P682" i="4" s="1"/>
  <c r="Q682" i="4" s="1"/>
  <c r="K682" i="4"/>
  <c r="L682" i="4" s="1"/>
  <c r="M682" i="4" s="1"/>
  <c r="G682" i="4"/>
  <c r="H682" i="4" s="1"/>
  <c r="I682" i="4" s="1"/>
  <c r="U681" i="4"/>
  <c r="T681" i="4"/>
  <c r="S681" i="4"/>
  <c r="R681" i="4"/>
  <c r="V681" i="4" s="1"/>
  <c r="W681" i="4" s="1"/>
  <c r="X681" i="4" s="1"/>
  <c r="O681" i="4"/>
  <c r="P681" i="4" s="1"/>
  <c r="Q681" i="4" s="1"/>
  <c r="K681" i="4"/>
  <c r="L681" i="4" s="1"/>
  <c r="M681" i="4" s="1"/>
  <c r="G681" i="4"/>
  <c r="H681" i="4" s="1"/>
  <c r="I681" i="4" s="1"/>
  <c r="U680" i="4"/>
  <c r="T680" i="4"/>
  <c r="S680" i="4"/>
  <c r="R680" i="4"/>
  <c r="V680" i="4" s="1"/>
  <c r="W680" i="4" s="1"/>
  <c r="X680" i="4" s="1"/>
  <c r="O680" i="4"/>
  <c r="P680" i="4" s="1"/>
  <c r="Q680" i="4" s="1"/>
  <c r="K680" i="4"/>
  <c r="L680" i="4" s="1"/>
  <c r="M680" i="4" s="1"/>
  <c r="G680" i="4"/>
  <c r="H680" i="4" s="1"/>
  <c r="I680" i="4" s="1"/>
  <c r="U679" i="4"/>
  <c r="T679" i="4"/>
  <c r="S679" i="4"/>
  <c r="R679" i="4"/>
  <c r="V679" i="4" s="1"/>
  <c r="W679" i="4" s="1"/>
  <c r="X679" i="4" s="1"/>
  <c r="O679" i="4"/>
  <c r="P679" i="4" s="1"/>
  <c r="Q679" i="4" s="1"/>
  <c r="K679" i="4"/>
  <c r="L679" i="4" s="1"/>
  <c r="M679" i="4" s="1"/>
  <c r="G679" i="4"/>
  <c r="H679" i="4" s="1"/>
  <c r="I679" i="4" s="1"/>
  <c r="U678" i="4"/>
  <c r="T678" i="4"/>
  <c r="S678" i="4"/>
  <c r="R678" i="4"/>
  <c r="V678" i="4" s="1"/>
  <c r="W678" i="4" s="1"/>
  <c r="X678" i="4" s="1"/>
  <c r="O678" i="4"/>
  <c r="P678" i="4" s="1"/>
  <c r="Q678" i="4" s="1"/>
  <c r="K678" i="4"/>
  <c r="L678" i="4" s="1"/>
  <c r="M678" i="4" s="1"/>
  <c r="G678" i="4"/>
  <c r="H678" i="4" s="1"/>
  <c r="I678" i="4" s="1"/>
  <c r="U677" i="4"/>
  <c r="T677" i="4"/>
  <c r="S677" i="4"/>
  <c r="R677" i="4"/>
  <c r="V677" i="4" s="1"/>
  <c r="W677" i="4" s="1"/>
  <c r="X677" i="4" s="1"/>
  <c r="O677" i="4"/>
  <c r="P677" i="4" s="1"/>
  <c r="Q677" i="4" s="1"/>
  <c r="K677" i="4"/>
  <c r="L677" i="4" s="1"/>
  <c r="M677" i="4" s="1"/>
  <c r="G677" i="4"/>
  <c r="H677" i="4" s="1"/>
  <c r="I677" i="4" s="1"/>
  <c r="U676" i="4"/>
  <c r="T676" i="4"/>
  <c r="S676" i="4"/>
  <c r="R676" i="4"/>
  <c r="V676" i="4" s="1"/>
  <c r="W676" i="4" s="1"/>
  <c r="X676" i="4" s="1"/>
  <c r="O676" i="4"/>
  <c r="P676" i="4" s="1"/>
  <c r="Q676" i="4" s="1"/>
  <c r="K676" i="4"/>
  <c r="L676" i="4" s="1"/>
  <c r="M676" i="4" s="1"/>
  <c r="G676" i="4"/>
  <c r="H676" i="4" s="1"/>
  <c r="I676" i="4" s="1"/>
  <c r="U675" i="4"/>
  <c r="T675" i="4"/>
  <c r="S675" i="4"/>
  <c r="R675" i="4"/>
  <c r="V675" i="4" s="1"/>
  <c r="W675" i="4" s="1"/>
  <c r="X675" i="4" s="1"/>
  <c r="O675" i="4"/>
  <c r="P675" i="4" s="1"/>
  <c r="Q675" i="4" s="1"/>
  <c r="K675" i="4"/>
  <c r="L675" i="4" s="1"/>
  <c r="M675" i="4" s="1"/>
  <c r="G675" i="4"/>
  <c r="H675" i="4" s="1"/>
  <c r="I675" i="4" s="1"/>
  <c r="U674" i="4"/>
  <c r="T674" i="4"/>
  <c r="S674" i="4"/>
  <c r="R674" i="4"/>
  <c r="V674" i="4" s="1"/>
  <c r="W674" i="4" s="1"/>
  <c r="X674" i="4" s="1"/>
  <c r="O674" i="4"/>
  <c r="P674" i="4" s="1"/>
  <c r="Q674" i="4" s="1"/>
  <c r="K674" i="4"/>
  <c r="L674" i="4" s="1"/>
  <c r="M674" i="4" s="1"/>
  <c r="G674" i="4"/>
  <c r="H674" i="4" s="1"/>
  <c r="I674" i="4" s="1"/>
  <c r="U673" i="4"/>
  <c r="T673" i="4"/>
  <c r="S673" i="4"/>
  <c r="R673" i="4"/>
  <c r="V673" i="4" s="1"/>
  <c r="W673" i="4" s="1"/>
  <c r="X673" i="4" s="1"/>
  <c r="O673" i="4"/>
  <c r="P673" i="4" s="1"/>
  <c r="Q673" i="4" s="1"/>
  <c r="K673" i="4"/>
  <c r="L673" i="4" s="1"/>
  <c r="M673" i="4" s="1"/>
  <c r="G673" i="4"/>
  <c r="H673" i="4" s="1"/>
  <c r="I673" i="4" s="1"/>
  <c r="U672" i="4"/>
  <c r="T672" i="4"/>
  <c r="S672" i="4"/>
  <c r="R672" i="4"/>
  <c r="V672" i="4" s="1"/>
  <c r="W672" i="4" s="1"/>
  <c r="X672" i="4" s="1"/>
  <c r="O672" i="4"/>
  <c r="P672" i="4" s="1"/>
  <c r="Q672" i="4" s="1"/>
  <c r="K672" i="4"/>
  <c r="L672" i="4" s="1"/>
  <c r="M672" i="4" s="1"/>
  <c r="G672" i="4"/>
  <c r="H672" i="4" s="1"/>
  <c r="I672" i="4" s="1"/>
  <c r="U671" i="4"/>
  <c r="T671" i="4"/>
  <c r="S671" i="4"/>
  <c r="R671" i="4"/>
  <c r="V671" i="4" s="1"/>
  <c r="W671" i="4" s="1"/>
  <c r="X671" i="4" s="1"/>
  <c r="O671" i="4"/>
  <c r="P671" i="4" s="1"/>
  <c r="Q671" i="4" s="1"/>
  <c r="K671" i="4"/>
  <c r="L671" i="4" s="1"/>
  <c r="M671" i="4" s="1"/>
  <c r="G671" i="4"/>
  <c r="H671" i="4" s="1"/>
  <c r="I671" i="4" s="1"/>
  <c r="U670" i="4"/>
  <c r="T670" i="4"/>
  <c r="S670" i="4"/>
  <c r="R670" i="4"/>
  <c r="V670" i="4" s="1"/>
  <c r="W670" i="4" s="1"/>
  <c r="X670" i="4" s="1"/>
  <c r="O670" i="4"/>
  <c r="P670" i="4" s="1"/>
  <c r="Q670" i="4" s="1"/>
  <c r="K670" i="4"/>
  <c r="L670" i="4" s="1"/>
  <c r="M670" i="4" s="1"/>
  <c r="G670" i="4"/>
  <c r="H670" i="4" s="1"/>
  <c r="I670" i="4" s="1"/>
  <c r="U669" i="4"/>
  <c r="T669" i="4"/>
  <c r="S669" i="4"/>
  <c r="R669" i="4"/>
  <c r="V669" i="4" s="1"/>
  <c r="W669" i="4" s="1"/>
  <c r="X669" i="4" s="1"/>
  <c r="O669" i="4"/>
  <c r="P669" i="4" s="1"/>
  <c r="Q669" i="4" s="1"/>
  <c r="K669" i="4"/>
  <c r="L669" i="4" s="1"/>
  <c r="M669" i="4" s="1"/>
  <c r="G669" i="4"/>
  <c r="H669" i="4" s="1"/>
  <c r="I669" i="4" s="1"/>
  <c r="U668" i="4"/>
  <c r="T668" i="4"/>
  <c r="S668" i="4"/>
  <c r="R668" i="4"/>
  <c r="V668" i="4" s="1"/>
  <c r="W668" i="4" s="1"/>
  <c r="X668" i="4" s="1"/>
  <c r="O668" i="4"/>
  <c r="P668" i="4" s="1"/>
  <c r="Q668" i="4" s="1"/>
  <c r="K668" i="4"/>
  <c r="L668" i="4" s="1"/>
  <c r="M668" i="4" s="1"/>
  <c r="G668" i="4"/>
  <c r="H668" i="4" s="1"/>
  <c r="I668" i="4" s="1"/>
  <c r="U667" i="4"/>
  <c r="T667" i="4"/>
  <c r="S667" i="4"/>
  <c r="R667" i="4"/>
  <c r="V667" i="4" s="1"/>
  <c r="W667" i="4" s="1"/>
  <c r="X667" i="4" s="1"/>
  <c r="O667" i="4"/>
  <c r="P667" i="4" s="1"/>
  <c r="Q667" i="4" s="1"/>
  <c r="K667" i="4"/>
  <c r="L667" i="4" s="1"/>
  <c r="M667" i="4" s="1"/>
  <c r="G667" i="4"/>
  <c r="H667" i="4" s="1"/>
  <c r="I667" i="4" s="1"/>
  <c r="U666" i="4"/>
  <c r="T666" i="4"/>
  <c r="S666" i="4"/>
  <c r="R666" i="4"/>
  <c r="V666" i="4" s="1"/>
  <c r="W666" i="4" s="1"/>
  <c r="X666" i="4" s="1"/>
  <c r="O666" i="4"/>
  <c r="P666" i="4" s="1"/>
  <c r="Q666" i="4" s="1"/>
  <c r="K666" i="4"/>
  <c r="L666" i="4" s="1"/>
  <c r="M666" i="4" s="1"/>
  <c r="G666" i="4"/>
  <c r="H666" i="4" s="1"/>
  <c r="I666" i="4" s="1"/>
  <c r="U665" i="4"/>
  <c r="T665" i="4"/>
  <c r="S665" i="4"/>
  <c r="R665" i="4"/>
  <c r="V665" i="4" s="1"/>
  <c r="W665" i="4" s="1"/>
  <c r="X665" i="4" s="1"/>
  <c r="O665" i="4"/>
  <c r="P665" i="4" s="1"/>
  <c r="Q665" i="4" s="1"/>
  <c r="K665" i="4"/>
  <c r="L665" i="4" s="1"/>
  <c r="M665" i="4" s="1"/>
  <c r="G665" i="4"/>
  <c r="H665" i="4" s="1"/>
  <c r="I665" i="4" s="1"/>
  <c r="U664" i="4"/>
  <c r="T664" i="4"/>
  <c r="S664" i="4"/>
  <c r="R664" i="4"/>
  <c r="V664" i="4" s="1"/>
  <c r="W664" i="4" s="1"/>
  <c r="X664" i="4" s="1"/>
  <c r="O664" i="4"/>
  <c r="P664" i="4" s="1"/>
  <c r="Q664" i="4" s="1"/>
  <c r="K664" i="4"/>
  <c r="L664" i="4" s="1"/>
  <c r="M664" i="4" s="1"/>
  <c r="G664" i="4"/>
  <c r="H664" i="4" s="1"/>
  <c r="I664" i="4" s="1"/>
  <c r="U663" i="4"/>
  <c r="T663" i="4"/>
  <c r="S663" i="4"/>
  <c r="R663" i="4"/>
  <c r="V663" i="4" s="1"/>
  <c r="W663" i="4" s="1"/>
  <c r="X663" i="4" s="1"/>
  <c r="O663" i="4"/>
  <c r="P663" i="4" s="1"/>
  <c r="Q663" i="4" s="1"/>
  <c r="K663" i="4"/>
  <c r="L663" i="4" s="1"/>
  <c r="M663" i="4" s="1"/>
  <c r="G663" i="4"/>
  <c r="H663" i="4" s="1"/>
  <c r="I663" i="4" s="1"/>
  <c r="U662" i="4"/>
  <c r="T662" i="4"/>
  <c r="S662" i="4"/>
  <c r="R662" i="4"/>
  <c r="V662" i="4" s="1"/>
  <c r="W662" i="4" s="1"/>
  <c r="X662" i="4" s="1"/>
  <c r="O662" i="4"/>
  <c r="P662" i="4" s="1"/>
  <c r="Q662" i="4" s="1"/>
  <c r="K662" i="4"/>
  <c r="L662" i="4" s="1"/>
  <c r="M662" i="4" s="1"/>
  <c r="G662" i="4"/>
  <c r="H662" i="4" s="1"/>
  <c r="I662" i="4" s="1"/>
  <c r="U661" i="4"/>
  <c r="T661" i="4"/>
  <c r="S661" i="4"/>
  <c r="R661" i="4"/>
  <c r="V661" i="4" s="1"/>
  <c r="W661" i="4" s="1"/>
  <c r="X661" i="4" s="1"/>
  <c r="O661" i="4"/>
  <c r="P661" i="4" s="1"/>
  <c r="Q661" i="4" s="1"/>
  <c r="K661" i="4"/>
  <c r="L661" i="4" s="1"/>
  <c r="M661" i="4" s="1"/>
  <c r="G661" i="4"/>
  <c r="H661" i="4" s="1"/>
  <c r="I661" i="4" s="1"/>
  <c r="U660" i="4"/>
  <c r="T660" i="4"/>
  <c r="S660" i="4"/>
  <c r="R660" i="4"/>
  <c r="V660" i="4" s="1"/>
  <c r="W660" i="4" s="1"/>
  <c r="X660" i="4" s="1"/>
  <c r="O660" i="4"/>
  <c r="P660" i="4" s="1"/>
  <c r="Q660" i="4" s="1"/>
  <c r="K660" i="4"/>
  <c r="L660" i="4" s="1"/>
  <c r="M660" i="4" s="1"/>
  <c r="G660" i="4"/>
  <c r="H660" i="4" s="1"/>
  <c r="I660" i="4" s="1"/>
  <c r="U659" i="4"/>
  <c r="T659" i="4"/>
  <c r="S659" i="4"/>
  <c r="R659" i="4"/>
  <c r="V659" i="4" s="1"/>
  <c r="W659" i="4" s="1"/>
  <c r="X659" i="4" s="1"/>
  <c r="O659" i="4"/>
  <c r="P659" i="4" s="1"/>
  <c r="Q659" i="4" s="1"/>
  <c r="K659" i="4"/>
  <c r="L659" i="4" s="1"/>
  <c r="M659" i="4" s="1"/>
  <c r="G659" i="4"/>
  <c r="H659" i="4" s="1"/>
  <c r="I659" i="4" s="1"/>
  <c r="U658" i="4"/>
  <c r="T658" i="4"/>
  <c r="S658" i="4"/>
  <c r="R658" i="4"/>
  <c r="V658" i="4" s="1"/>
  <c r="W658" i="4" s="1"/>
  <c r="X658" i="4" s="1"/>
  <c r="O658" i="4"/>
  <c r="P658" i="4" s="1"/>
  <c r="Q658" i="4" s="1"/>
  <c r="K658" i="4"/>
  <c r="L658" i="4" s="1"/>
  <c r="M658" i="4" s="1"/>
  <c r="G658" i="4"/>
  <c r="H658" i="4" s="1"/>
  <c r="I658" i="4" s="1"/>
  <c r="U657" i="4"/>
  <c r="T657" i="4"/>
  <c r="S657" i="4"/>
  <c r="R657" i="4"/>
  <c r="V657" i="4" s="1"/>
  <c r="W657" i="4" s="1"/>
  <c r="X657" i="4" s="1"/>
  <c r="O657" i="4"/>
  <c r="P657" i="4" s="1"/>
  <c r="Q657" i="4" s="1"/>
  <c r="K657" i="4"/>
  <c r="L657" i="4" s="1"/>
  <c r="M657" i="4" s="1"/>
  <c r="G657" i="4"/>
  <c r="H657" i="4" s="1"/>
  <c r="I657" i="4" s="1"/>
  <c r="U656" i="4"/>
  <c r="T656" i="4"/>
  <c r="S656" i="4"/>
  <c r="R656" i="4"/>
  <c r="V656" i="4" s="1"/>
  <c r="W656" i="4" s="1"/>
  <c r="X656" i="4" s="1"/>
  <c r="O656" i="4"/>
  <c r="P656" i="4" s="1"/>
  <c r="Q656" i="4" s="1"/>
  <c r="K656" i="4"/>
  <c r="L656" i="4" s="1"/>
  <c r="M656" i="4" s="1"/>
  <c r="G656" i="4"/>
  <c r="H656" i="4" s="1"/>
  <c r="I656" i="4" s="1"/>
  <c r="U655" i="4"/>
  <c r="T655" i="4"/>
  <c r="S655" i="4"/>
  <c r="R655" i="4"/>
  <c r="V655" i="4" s="1"/>
  <c r="W655" i="4" s="1"/>
  <c r="X655" i="4" s="1"/>
  <c r="O655" i="4"/>
  <c r="P655" i="4" s="1"/>
  <c r="Q655" i="4" s="1"/>
  <c r="K655" i="4"/>
  <c r="L655" i="4" s="1"/>
  <c r="M655" i="4" s="1"/>
  <c r="G655" i="4"/>
  <c r="H655" i="4" s="1"/>
  <c r="I655" i="4" s="1"/>
  <c r="U654" i="4"/>
  <c r="T654" i="4"/>
  <c r="S654" i="4"/>
  <c r="R654" i="4"/>
  <c r="V654" i="4" s="1"/>
  <c r="W654" i="4" s="1"/>
  <c r="X654" i="4" s="1"/>
  <c r="O654" i="4"/>
  <c r="P654" i="4" s="1"/>
  <c r="Q654" i="4" s="1"/>
  <c r="K654" i="4"/>
  <c r="L654" i="4" s="1"/>
  <c r="M654" i="4" s="1"/>
  <c r="G654" i="4"/>
  <c r="H654" i="4" s="1"/>
  <c r="I654" i="4" s="1"/>
  <c r="U653" i="4"/>
  <c r="T653" i="4"/>
  <c r="S653" i="4"/>
  <c r="R653" i="4"/>
  <c r="V653" i="4" s="1"/>
  <c r="W653" i="4" s="1"/>
  <c r="X653" i="4" s="1"/>
  <c r="O653" i="4"/>
  <c r="P653" i="4" s="1"/>
  <c r="Q653" i="4" s="1"/>
  <c r="K653" i="4"/>
  <c r="L653" i="4" s="1"/>
  <c r="M653" i="4" s="1"/>
  <c r="G653" i="4"/>
  <c r="H653" i="4" s="1"/>
  <c r="I653" i="4" s="1"/>
  <c r="U652" i="4"/>
  <c r="T652" i="4"/>
  <c r="S652" i="4"/>
  <c r="R652" i="4"/>
  <c r="V652" i="4" s="1"/>
  <c r="W652" i="4" s="1"/>
  <c r="X652" i="4" s="1"/>
  <c r="O652" i="4"/>
  <c r="P652" i="4" s="1"/>
  <c r="Q652" i="4" s="1"/>
  <c r="K652" i="4"/>
  <c r="L652" i="4" s="1"/>
  <c r="M652" i="4" s="1"/>
  <c r="G652" i="4"/>
  <c r="H652" i="4" s="1"/>
  <c r="I652" i="4" s="1"/>
  <c r="U651" i="4"/>
  <c r="T651" i="4"/>
  <c r="S651" i="4"/>
  <c r="R651" i="4"/>
  <c r="V651" i="4" s="1"/>
  <c r="W651" i="4" s="1"/>
  <c r="X651" i="4" s="1"/>
  <c r="O651" i="4"/>
  <c r="P651" i="4" s="1"/>
  <c r="Q651" i="4" s="1"/>
  <c r="K651" i="4"/>
  <c r="L651" i="4" s="1"/>
  <c r="M651" i="4" s="1"/>
  <c r="G651" i="4"/>
  <c r="H651" i="4" s="1"/>
  <c r="I651" i="4" s="1"/>
  <c r="U650" i="4"/>
  <c r="T650" i="4"/>
  <c r="S650" i="4"/>
  <c r="R650" i="4"/>
  <c r="V650" i="4" s="1"/>
  <c r="W650" i="4" s="1"/>
  <c r="X650" i="4" s="1"/>
  <c r="O650" i="4"/>
  <c r="P650" i="4" s="1"/>
  <c r="Q650" i="4" s="1"/>
  <c r="K650" i="4"/>
  <c r="L650" i="4" s="1"/>
  <c r="M650" i="4" s="1"/>
  <c r="G650" i="4"/>
  <c r="H650" i="4" s="1"/>
  <c r="I650" i="4" s="1"/>
  <c r="U649" i="4"/>
  <c r="T649" i="4"/>
  <c r="S649" i="4"/>
  <c r="R649" i="4"/>
  <c r="V649" i="4" s="1"/>
  <c r="W649" i="4" s="1"/>
  <c r="X649" i="4" s="1"/>
  <c r="O649" i="4"/>
  <c r="P649" i="4" s="1"/>
  <c r="Q649" i="4" s="1"/>
  <c r="K649" i="4"/>
  <c r="L649" i="4" s="1"/>
  <c r="M649" i="4" s="1"/>
  <c r="G649" i="4"/>
  <c r="H649" i="4" s="1"/>
  <c r="I649" i="4" s="1"/>
  <c r="U648" i="4"/>
  <c r="T648" i="4"/>
  <c r="S648" i="4"/>
  <c r="R648" i="4"/>
  <c r="V648" i="4" s="1"/>
  <c r="W648" i="4" s="1"/>
  <c r="X648" i="4" s="1"/>
  <c r="O648" i="4"/>
  <c r="P648" i="4" s="1"/>
  <c r="Q648" i="4" s="1"/>
  <c r="K648" i="4"/>
  <c r="L648" i="4" s="1"/>
  <c r="M648" i="4" s="1"/>
  <c r="G648" i="4"/>
  <c r="H648" i="4" s="1"/>
  <c r="I648" i="4" s="1"/>
  <c r="U647" i="4"/>
  <c r="T647" i="4"/>
  <c r="S647" i="4"/>
  <c r="R647" i="4"/>
  <c r="V647" i="4" s="1"/>
  <c r="W647" i="4" s="1"/>
  <c r="X647" i="4" s="1"/>
  <c r="O647" i="4"/>
  <c r="P647" i="4" s="1"/>
  <c r="Q647" i="4" s="1"/>
  <c r="K647" i="4"/>
  <c r="L647" i="4" s="1"/>
  <c r="M647" i="4" s="1"/>
  <c r="G647" i="4"/>
  <c r="H647" i="4" s="1"/>
  <c r="I647" i="4" s="1"/>
  <c r="U646" i="4"/>
  <c r="T646" i="4"/>
  <c r="S646" i="4"/>
  <c r="R646" i="4"/>
  <c r="V646" i="4" s="1"/>
  <c r="W646" i="4" s="1"/>
  <c r="X646" i="4" s="1"/>
  <c r="O646" i="4"/>
  <c r="P646" i="4" s="1"/>
  <c r="Q646" i="4" s="1"/>
  <c r="K646" i="4"/>
  <c r="L646" i="4" s="1"/>
  <c r="M646" i="4" s="1"/>
  <c r="G646" i="4"/>
  <c r="H646" i="4" s="1"/>
  <c r="I646" i="4" s="1"/>
  <c r="U645" i="4"/>
  <c r="T645" i="4"/>
  <c r="S645" i="4"/>
  <c r="R645" i="4"/>
  <c r="V645" i="4" s="1"/>
  <c r="W645" i="4" s="1"/>
  <c r="X645" i="4" s="1"/>
  <c r="O645" i="4"/>
  <c r="P645" i="4" s="1"/>
  <c r="Q645" i="4" s="1"/>
  <c r="K645" i="4"/>
  <c r="L645" i="4" s="1"/>
  <c r="M645" i="4" s="1"/>
  <c r="G645" i="4"/>
  <c r="H645" i="4" s="1"/>
  <c r="I645" i="4" s="1"/>
  <c r="U644" i="4"/>
  <c r="T644" i="4"/>
  <c r="S644" i="4"/>
  <c r="R644" i="4"/>
  <c r="V644" i="4" s="1"/>
  <c r="W644" i="4" s="1"/>
  <c r="X644" i="4" s="1"/>
  <c r="O644" i="4"/>
  <c r="P644" i="4" s="1"/>
  <c r="Q644" i="4" s="1"/>
  <c r="K644" i="4"/>
  <c r="L644" i="4" s="1"/>
  <c r="M644" i="4" s="1"/>
  <c r="G644" i="4"/>
  <c r="H644" i="4" s="1"/>
  <c r="I644" i="4" s="1"/>
  <c r="U643" i="4"/>
  <c r="T643" i="4"/>
  <c r="S643" i="4"/>
  <c r="R643" i="4"/>
  <c r="V643" i="4" s="1"/>
  <c r="W643" i="4" s="1"/>
  <c r="X643" i="4" s="1"/>
  <c r="O643" i="4"/>
  <c r="P643" i="4" s="1"/>
  <c r="Q643" i="4" s="1"/>
  <c r="K643" i="4"/>
  <c r="L643" i="4" s="1"/>
  <c r="M643" i="4" s="1"/>
  <c r="G643" i="4"/>
  <c r="H643" i="4" s="1"/>
  <c r="I643" i="4" s="1"/>
  <c r="U642" i="4"/>
  <c r="T642" i="4"/>
  <c r="S642" i="4"/>
  <c r="R642" i="4"/>
  <c r="V642" i="4" s="1"/>
  <c r="W642" i="4" s="1"/>
  <c r="X642" i="4" s="1"/>
  <c r="O642" i="4"/>
  <c r="P642" i="4" s="1"/>
  <c r="Q642" i="4" s="1"/>
  <c r="K642" i="4"/>
  <c r="L642" i="4" s="1"/>
  <c r="M642" i="4" s="1"/>
  <c r="G642" i="4"/>
  <c r="H642" i="4" s="1"/>
  <c r="I642" i="4" s="1"/>
  <c r="U641" i="4"/>
  <c r="T641" i="4"/>
  <c r="S641" i="4"/>
  <c r="R641" i="4"/>
  <c r="V641" i="4" s="1"/>
  <c r="W641" i="4" s="1"/>
  <c r="X641" i="4" s="1"/>
  <c r="O641" i="4"/>
  <c r="P641" i="4" s="1"/>
  <c r="Q641" i="4" s="1"/>
  <c r="K641" i="4"/>
  <c r="L641" i="4" s="1"/>
  <c r="M641" i="4" s="1"/>
  <c r="G641" i="4"/>
  <c r="H641" i="4" s="1"/>
  <c r="I641" i="4" s="1"/>
  <c r="U640" i="4"/>
  <c r="T640" i="4"/>
  <c r="S640" i="4"/>
  <c r="R640" i="4"/>
  <c r="V640" i="4" s="1"/>
  <c r="W640" i="4" s="1"/>
  <c r="X640" i="4" s="1"/>
  <c r="O640" i="4"/>
  <c r="P640" i="4" s="1"/>
  <c r="Q640" i="4" s="1"/>
  <c r="K640" i="4"/>
  <c r="L640" i="4" s="1"/>
  <c r="M640" i="4" s="1"/>
  <c r="G640" i="4"/>
  <c r="H640" i="4" s="1"/>
  <c r="I640" i="4" s="1"/>
  <c r="O639" i="4"/>
  <c r="P639" i="4" s="1"/>
  <c r="Q639" i="4" s="1"/>
  <c r="O638" i="4"/>
  <c r="P638" i="4" s="1"/>
  <c r="Q638" i="4" s="1"/>
  <c r="U637" i="4"/>
  <c r="T637" i="4"/>
  <c r="S637" i="4"/>
  <c r="R637" i="4"/>
  <c r="V637" i="4" s="1"/>
  <c r="W637" i="4" s="1"/>
  <c r="X637" i="4" s="1"/>
  <c r="O637" i="4"/>
  <c r="P637" i="4" s="1"/>
  <c r="Q637" i="4" s="1"/>
  <c r="K637" i="4"/>
  <c r="L637" i="4" s="1"/>
  <c r="M637" i="4" s="1"/>
  <c r="G637" i="4"/>
  <c r="H637" i="4" s="1"/>
  <c r="I637" i="4" s="1"/>
  <c r="U636" i="4"/>
  <c r="T636" i="4"/>
  <c r="S636" i="4"/>
  <c r="R636" i="4"/>
  <c r="V636" i="4" s="1"/>
  <c r="W636" i="4" s="1"/>
  <c r="X636" i="4" s="1"/>
  <c r="O636" i="4"/>
  <c r="P636" i="4" s="1"/>
  <c r="Q636" i="4" s="1"/>
  <c r="K636" i="4"/>
  <c r="L636" i="4" s="1"/>
  <c r="M636" i="4" s="1"/>
  <c r="G636" i="4"/>
  <c r="H636" i="4" s="1"/>
  <c r="I636" i="4" s="1"/>
  <c r="U635" i="4"/>
  <c r="T635" i="4"/>
  <c r="S635" i="4"/>
  <c r="R635" i="4"/>
  <c r="V635" i="4" s="1"/>
  <c r="W635" i="4" s="1"/>
  <c r="X635" i="4" s="1"/>
  <c r="O635" i="4"/>
  <c r="P635" i="4" s="1"/>
  <c r="Q635" i="4" s="1"/>
  <c r="K635" i="4"/>
  <c r="L635" i="4" s="1"/>
  <c r="M635" i="4" s="1"/>
  <c r="G635" i="4"/>
  <c r="H635" i="4" s="1"/>
  <c r="I635" i="4" s="1"/>
  <c r="U634" i="4"/>
  <c r="T634" i="4"/>
  <c r="S634" i="4"/>
  <c r="R634" i="4"/>
  <c r="V634" i="4" s="1"/>
  <c r="W634" i="4" s="1"/>
  <c r="X634" i="4" s="1"/>
  <c r="O634" i="4"/>
  <c r="P634" i="4" s="1"/>
  <c r="Q634" i="4" s="1"/>
  <c r="K634" i="4"/>
  <c r="L634" i="4" s="1"/>
  <c r="M634" i="4" s="1"/>
  <c r="G634" i="4"/>
  <c r="H634" i="4" s="1"/>
  <c r="I634" i="4" s="1"/>
  <c r="P543" i="4"/>
  <c r="Q543" i="4" s="1"/>
  <c r="L543" i="4"/>
  <c r="M543" i="4" s="1"/>
  <c r="H543" i="4"/>
  <c r="I543" i="4" s="1"/>
  <c r="P542" i="4"/>
  <c r="Q542" i="4" s="1"/>
  <c r="L542" i="4"/>
  <c r="M542" i="4" s="1"/>
  <c r="H542" i="4"/>
  <c r="I542" i="4" s="1"/>
  <c r="P541" i="4"/>
  <c r="L541" i="4"/>
  <c r="M541" i="4" s="1"/>
  <c r="H541" i="4"/>
  <c r="I541" i="4" s="1"/>
  <c r="P540" i="4"/>
  <c r="L540" i="4"/>
  <c r="M540" i="4" s="1"/>
  <c r="H540" i="4"/>
  <c r="S540" i="4" s="1"/>
  <c r="P539" i="4"/>
  <c r="Q539" i="4" s="1"/>
  <c r="L539" i="4"/>
  <c r="M539" i="4" s="1"/>
  <c r="H539" i="4"/>
  <c r="I539" i="4" s="1"/>
  <c r="P538" i="4"/>
  <c r="L538" i="4"/>
  <c r="M538" i="4" s="1"/>
  <c r="H538" i="4"/>
  <c r="P537" i="4"/>
  <c r="Q537" i="4" s="1"/>
  <c r="L537" i="4"/>
  <c r="M537" i="4" s="1"/>
  <c r="H537" i="4"/>
  <c r="I537" i="4" s="1"/>
  <c r="P536" i="4"/>
  <c r="L536" i="4"/>
  <c r="M536" i="4" s="1"/>
  <c r="H536" i="4"/>
  <c r="P535" i="4"/>
  <c r="Q535" i="4" s="1"/>
  <c r="L535" i="4"/>
  <c r="M535" i="4" s="1"/>
  <c r="H535" i="4"/>
  <c r="I535" i="4" s="1"/>
  <c r="P534" i="4"/>
  <c r="L534" i="4"/>
  <c r="H534" i="4"/>
  <c r="I534" i="4" s="1"/>
  <c r="P533" i="4"/>
  <c r="L533" i="4"/>
  <c r="M533" i="4" s="1"/>
  <c r="H533" i="4"/>
  <c r="I533" i="4" s="1"/>
  <c r="P532" i="4"/>
  <c r="L532" i="4"/>
  <c r="M532" i="4" s="1"/>
  <c r="H532" i="4"/>
  <c r="I532" i="4" s="1"/>
  <c r="P531" i="4"/>
  <c r="Q531" i="4" s="1"/>
  <c r="L531" i="4"/>
  <c r="M531" i="4" s="1"/>
  <c r="H531" i="4"/>
  <c r="I531" i="4" s="1"/>
  <c r="P530" i="4"/>
  <c r="L530" i="4"/>
  <c r="M530" i="4" s="1"/>
  <c r="H530" i="4"/>
  <c r="I530" i="4" s="1"/>
  <c r="P529" i="4"/>
  <c r="L529" i="4"/>
  <c r="M529" i="4" s="1"/>
  <c r="H529" i="4"/>
  <c r="I529" i="4" s="1"/>
  <c r="P528" i="4"/>
  <c r="L528" i="4"/>
  <c r="M528" i="4" s="1"/>
  <c r="H528" i="4"/>
  <c r="P527" i="4"/>
  <c r="Q527" i="4" s="1"/>
  <c r="L527" i="4"/>
  <c r="M527" i="4" s="1"/>
  <c r="H527" i="4"/>
  <c r="I527" i="4" s="1"/>
  <c r="P526" i="4"/>
  <c r="L526" i="4"/>
  <c r="M526" i="4" s="1"/>
  <c r="H526" i="4"/>
  <c r="I526" i="4" s="1"/>
  <c r="P525" i="4"/>
  <c r="L525" i="4"/>
  <c r="M525" i="4" s="1"/>
  <c r="H525" i="4"/>
  <c r="I525" i="4" s="1"/>
  <c r="P524" i="4"/>
  <c r="L524" i="4"/>
  <c r="M524" i="4" s="1"/>
  <c r="H524" i="4"/>
  <c r="I524" i="4" s="1"/>
  <c r="P523" i="4"/>
  <c r="Q523" i="4" s="1"/>
  <c r="L523" i="4"/>
  <c r="M523" i="4" s="1"/>
  <c r="H523" i="4"/>
  <c r="I523" i="4" s="1"/>
  <c r="P522" i="4"/>
  <c r="L522" i="4"/>
  <c r="M522" i="4" s="1"/>
  <c r="H522" i="4"/>
  <c r="I522" i="4" s="1"/>
  <c r="P521" i="4"/>
  <c r="L521" i="4"/>
  <c r="M521" i="4" s="1"/>
  <c r="H521" i="4"/>
  <c r="I521" i="4" s="1"/>
  <c r="P520" i="4"/>
  <c r="L520" i="4"/>
  <c r="M520" i="4" s="1"/>
  <c r="H520" i="4"/>
  <c r="I520" i="4" s="1"/>
  <c r="P519" i="4"/>
  <c r="Q519" i="4" s="1"/>
  <c r="L519" i="4"/>
  <c r="M519" i="4" s="1"/>
  <c r="H519" i="4"/>
  <c r="I519" i="4" s="1"/>
  <c r="P518" i="4"/>
  <c r="Q518" i="4" s="1"/>
  <c r="L518" i="4"/>
  <c r="M518" i="4" s="1"/>
  <c r="H518" i="4"/>
  <c r="I518" i="4" s="1"/>
  <c r="P517" i="4"/>
  <c r="L517" i="4"/>
  <c r="M517" i="4" s="1"/>
  <c r="H517" i="4"/>
  <c r="I517" i="4" s="1"/>
  <c r="P516" i="4"/>
  <c r="L516" i="4"/>
  <c r="M516" i="4" s="1"/>
  <c r="H516" i="4"/>
  <c r="S516" i="4" s="1"/>
  <c r="P515" i="4"/>
  <c r="L515" i="4"/>
  <c r="M515" i="4" s="1"/>
  <c r="H515" i="4"/>
  <c r="I515" i="4" s="1"/>
  <c r="P514" i="4"/>
  <c r="L514" i="4"/>
  <c r="M514" i="4" s="1"/>
  <c r="H514" i="4"/>
  <c r="I514" i="4" s="1"/>
  <c r="P513" i="4"/>
  <c r="L513" i="4"/>
  <c r="M513" i="4" s="1"/>
  <c r="H513" i="4"/>
  <c r="I513" i="4" s="1"/>
  <c r="P512" i="4"/>
  <c r="L512" i="4"/>
  <c r="M512" i="4" s="1"/>
  <c r="H512" i="4"/>
  <c r="I512" i="4" s="1"/>
  <c r="P511" i="4"/>
  <c r="L511" i="4"/>
  <c r="M511" i="4" s="1"/>
  <c r="H511" i="4"/>
  <c r="I511" i="4" s="1"/>
  <c r="P510" i="4"/>
  <c r="Q510" i="4" s="1"/>
  <c r="L510" i="4"/>
  <c r="H510" i="4"/>
  <c r="I510" i="4" s="1"/>
  <c r="P509" i="4"/>
  <c r="L509" i="4"/>
  <c r="M509" i="4" s="1"/>
  <c r="H509" i="4"/>
  <c r="I509" i="4" s="1"/>
  <c r="P508" i="4"/>
  <c r="L508" i="4"/>
  <c r="M508" i="4" s="1"/>
  <c r="H508" i="4"/>
  <c r="I508" i="4" s="1"/>
  <c r="P507" i="4"/>
  <c r="Q507" i="4" s="1"/>
  <c r="L507" i="4"/>
  <c r="M507" i="4" s="1"/>
  <c r="H507" i="4"/>
  <c r="I507" i="4" s="1"/>
  <c r="P506" i="4"/>
  <c r="Q506" i="4" s="1"/>
  <c r="L506" i="4"/>
  <c r="M506" i="4" s="1"/>
  <c r="H506" i="4"/>
  <c r="I506" i="4" s="1"/>
  <c r="P505" i="4"/>
  <c r="L505" i="4"/>
  <c r="M505" i="4" s="1"/>
  <c r="H505" i="4"/>
  <c r="I505" i="4" s="1"/>
  <c r="P504" i="4"/>
  <c r="L504" i="4"/>
  <c r="M504" i="4" s="1"/>
  <c r="H504" i="4"/>
  <c r="I504" i="4" s="1"/>
  <c r="O503" i="4"/>
  <c r="P503" i="4" s="1"/>
  <c r="Q503" i="4" s="1"/>
  <c r="O502" i="4"/>
  <c r="P502" i="4" s="1"/>
  <c r="P501" i="4"/>
  <c r="Q501" i="4" s="1"/>
  <c r="L501" i="4"/>
  <c r="M501" i="4" s="1"/>
  <c r="H501" i="4"/>
  <c r="I501" i="4" s="1"/>
  <c r="P500" i="4"/>
  <c r="L500" i="4"/>
  <c r="M500" i="4" s="1"/>
  <c r="H500" i="4"/>
  <c r="I500" i="4" s="1"/>
  <c r="P499" i="4"/>
  <c r="L499" i="4"/>
  <c r="M499" i="4" s="1"/>
  <c r="H499" i="4"/>
  <c r="I499" i="4" s="1"/>
  <c r="P498" i="4"/>
  <c r="L498" i="4"/>
  <c r="M498" i="4" s="1"/>
  <c r="H498" i="4"/>
  <c r="I498" i="4" s="1"/>
  <c r="P497" i="4"/>
  <c r="L497" i="4"/>
  <c r="M497" i="4" s="1"/>
  <c r="H497" i="4"/>
  <c r="S497" i="4" s="1"/>
  <c r="P496" i="4"/>
  <c r="L496" i="4"/>
  <c r="M496" i="4" s="1"/>
  <c r="H496" i="4"/>
  <c r="I496" i="4" s="1"/>
  <c r="P495" i="4"/>
  <c r="L495" i="4"/>
  <c r="M495" i="4" s="1"/>
  <c r="H495" i="4"/>
  <c r="I495" i="4" s="1"/>
  <c r="P494" i="4"/>
  <c r="L494" i="4"/>
  <c r="M494" i="4" s="1"/>
  <c r="H494" i="4"/>
  <c r="I494" i="4" s="1"/>
  <c r="P493" i="4"/>
  <c r="L493" i="4"/>
  <c r="M493" i="4" s="1"/>
  <c r="H493" i="4"/>
  <c r="I493" i="4" s="1"/>
  <c r="P492" i="4"/>
  <c r="Q492" i="4" s="1"/>
  <c r="L492" i="4"/>
  <c r="H492" i="4"/>
  <c r="I492" i="4" s="1"/>
  <c r="P491" i="4"/>
  <c r="L491" i="4"/>
  <c r="M491" i="4" s="1"/>
  <c r="H491" i="4"/>
  <c r="I491" i="4" s="1"/>
  <c r="P490" i="4"/>
  <c r="L490" i="4"/>
  <c r="M490" i="4" s="1"/>
  <c r="H490" i="4"/>
  <c r="I490" i="4" s="1"/>
  <c r="P489" i="4"/>
  <c r="Q489" i="4" s="1"/>
  <c r="L489" i="4"/>
  <c r="M489" i="4" s="1"/>
  <c r="H489" i="4"/>
  <c r="I489" i="4" s="1"/>
  <c r="P488" i="4"/>
  <c r="L488" i="4"/>
  <c r="M488" i="4" s="1"/>
  <c r="H488" i="4"/>
  <c r="I488" i="4" s="1"/>
  <c r="P487" i="4"/>
  <c r="L487" i="4"/>
  <c r="M487" i="4" s="1"/>
  <c r="H487" i="4"/>
  <c r="I487" i="4" s="1"/>
  <c r="P486" i="4"/>
  <c r="L486" i="4"/>
  <c r="M486" i="4" s="1"/>
  <c r="H486" i="4"/>
  <c r="I486" i="4" s="1"/>
  <c r="P485" i="4"/>
  <c r="L485" i="4"/>
  <c r="M485" i="4" s="1"/>
  <c r="H485" i="4"/>
  <c r="I485" i="4" s="1"/>
  <c r="P484" i="4"/>
  <c r="L484" i="4"/>
  <c r="M484" i="4" s="1"/>
  <c r="H484" i="4"/>
  <c r="I484" i="4" s="1"/>
  <c r="P483" i="4"/>
  <c r="L483" i="4"/>
  <c r="M483" i="4" s="1"/>
  <c r="H483" i="4"/>
  <c r="P482" i="4"/>
  <c r="L482" i="4"/>
  <c r="M482" i="4" s="1"/>
  <c r="H482" i="4"/>
  <c r="I482" i="4" s="1"/>
  <c r="P481" i="4"/>
  <c r="L481" i="4"/>
  <c r="M481" i="4" s="1"/>
  <c r="H481" i="4"/>
  <c r="I481" i="4" s="1"/>
  <c r="P480" i="4"/>
  <c r="L480" i="4"/>
  <c r="H480" i="4"/>
  <c r="I480" i="4" s="1"/>
  <c r="P479" i="4"/>
  <c r="L479" i="4"/>
  <c r="M479" i="4" s="1"/>
  <c r="H479" i="4"/>
  <c r="I479" i="4" s="1"/>
  <c r="P478" i="4"/>
  <c r="L478" i="4"/>
  <c r="M478" i="4" s="1"/>
  <c r="H478" i="4"/>
  <c r="P477" i="4"/>
  <c r="L477" i="4"/>
  <c r="M477" i="4" s="1"/>
  <c r="H477" i="4"/>
  <c r="I477" i="4" s="1"/>
  <c r="P476" i="4"/>
  <c r="L476" i="4"/>
  <c r="M476" i="4" s="1"/>
  <c r="H476" i="4"/>
  <c r="I476" i="4" s="1"/>
  <c r="P475" i="4"/>
  <c r="Q475" i="4" s="1"/>
  <c r="L475" i="4"/>
  <c r="M475" i="4" s="1"/>
  <c r="H475" i="4"/>
  <c r="I475" i="4" s="1"/>
  <c r="P474" i="4"/>
  <c r="Q474" i="4" s="1"/>
  <c r="L474" i="4"/>
  <c r="M474" i="4" s="1"/>
  <c r="H474" i="4"/>
  <c r="P473" i="4"/>
  <c r="L473" i="4"/>
  <c r="H473" i="4"/>
  <c r="I473" i="4" s="1"/>
  <c r="P472" i="4"/>
  <c r="L472" i="4"/>
  <c r="M472" i="4" s="1"/>
  <c r="H472" i="4"/>
  <c r="I472" i="4" s="1"/>
  <c r="P471" i="4"/>
  <c r="L471" i="4"/>
  <c r="M471" i="4" s="1"/>
  <c r="H471" i="4"/>
  <c r="I471" i="4" s="1"/>
  <c r="P470" i="4"/>
  <c r="L470" i="4"/>
  <c r="M470" i="4" s="1"/>
  <c r="H470" i="4"/>
  <c r="I470" i="4" s="1"/>
  <c r="P469" i="4"/>
  <c r="L469" i="4"/>
  <c r="M469" i="4" s="1"/>
  <c r="H469" i="4"/>
  <c r="I469" i="4" s="1"/>
  <c r="P468" i="4"/>
  <c r="L468" i="4"/>
  <c r="M468" i="4" s="1"/>
  <c r="H468" i="4"/>
  <c r="I468" i="4" s="1"/>
  <c r="P467" i="4"/>
  <c r="L467" i="4"/>
  <c r="M467" i="4" s="1"/>
  <c r="H467" i="4"/>
  <c r="P466" i="4"/>
  <c r="Q466" i="4" s="1"/>
  <c r="L466" i="4"/>
  <c r="M466" i="4" s="1"/>
  <c r="H466" i="4"/>
  <c r="P465" i="4"/>
  <c r="L465" i="4"/>
  <c r="M465" i="4" s="1"/>
  <c r="H465" i="4"/>
  <c r="I465" i="4" s="1"/>
  <c r="P464" i="4"/>
  <c r="L464" i="4"/>
  <c r="M464" i="4" s="1"/>
  <c r="H464" i="4"/>
  <c r="I464" i="4" s="1"/>
  <c r="P463" i="4"/>
  <c r="L463" i="4"/>
  <c r="M463" i="4" s="1"/>
  <c r="H463" i="4"/>
  <c r="I463" i="4" s="1"/>
  <c r="P462" i="4"/>
  <c r="Q462" i="4" s="1"/>
  <c r="L462" i="4"/>
  <c r="M462" i="4" s="1"/>
  <c r="H462" i="4"/>
  <c r="R462" i="4" s="1"/>
  <c r="P461" i="4"/>
  <c r="L461" i="4"/>
  <c r="M461" i="4" s="1"/>
  <c r="H461" i="4"/>
  <c r="I461" i="4" s="1"/>
  <c r="P460" i="4"/>
  <c r="L460" i="4"/>
  <c r="M460" i="4" s="1"/>
  <c r="H460" i="4"/>
  <c r="I460" i="4" s="1"/>
  <c r="P459" i="4"/>
  <c r="L459" i="4"/>
  <c r="M459" i="4" s="1"/>
  <c r="H459" i="4"/>
  <c r="I459" i="4" s="1"/>
  <c r="P458" i="4"/>
  <c r="Q458" i="4" s="1"/>
  <c r="L458" i="4"/>
  <c r="M458" i="4" s="1"/>
  <c r="H458" i="4"/>
  <c r="P457" i="4"/>
  <c r="L457" i="4"/>
  <c r="M457" i="4" s="1"/>
  <c r="H457" i="4"/>
  <c r="I457" i="4" s="1"/>
  <c r="P456" i="4"/>
  <c r="L456" i="4"/>
  <c r="M456" i="4" s="1"/>
  <c r="H456" i="4"/>
  <c r="I456" i="4" s="1"/>
  <c r="P455" i="4"/>
  <c r="L455" i="4"/>
  <c r="M455" i="4" s="1"/>
  <c r="H455" i="4"/>
  <c r="I455" i="4" s="1"/>
  <c r="P454" i="4"/>
  <c r="Q454" i="4" s="1"/>
  <c r="L454" i="4"/>
  <c r="M454" i="4" s="1"/>
  <c r="H454" i="4"/>
  <c r="P453" i="4"/>
  <c r="L453" i="4"/>
  <c r="M453" i="4" s="1"/>
  <c r="H453" i="4"/>
  <c r="I453" i="4" s="1"/>
  <c r="P452" i="4"/>
  <c r="L452" i="4"/>
  <c r="M452" i="4" s="1"/>
  <c r="H452" i="4"/>
  <c r="I452" i="4" s="1"/>
  <c r="P451" i="4"/>
  <c r="L451" i="4"/>
  <c r="M451" i="4" s="1"/>
  <c r="H451" i="4"/>
  <c r="I451" i="4" s="1"/>
  <c r="P450" i="4"/>
  <c r="L450" i="4"/>
  <c r="M450" i="4" s="1"/>
  <c r="H450" i="4"/>
  <c r="P449" i="4"/>
  <c r="L449" i="4"/>
  <c r="M449" i="4" s="1"/>
  <c r="H449" i="4"/>
  <c r="I449" i="4" s="1"/>
  <c r="P448" i="4"/>
  <c r="L448" i="4"/>
  <c r="M448" i="4" s="1"/>
  <c r="H448" i="4"/>
  <c r="I448" i="4" s="1"/>
  <c r="P447" i="4"/>
  <c r="L447" i="4"/>
  <c r="M447" i="4" s="1"/>
  <c r="H447" i="4"/>
  <c r="I447" i="4" s="1"/>
  <c r="P446" i="4"/>
  <c r="Q446" i="4" s="1"/>
  <c r="L446" i="4"/>
  <c r="M446" i="4" s="1"/>
  <c r="H446" i="4"/>
  <c r="I446" i="4" s="1"/>
  <c r="P445" i="4"/>
  <c r="L445" i="4"/>
  <c r="M445" i="4" s="1"/>
  <c r="H445" i="4"/>
  <c r="I445" i="4" s="1"/>
  <c r="P444" i="4"/>
  <c r="L444" i="4"/>
  <c r="H444" i="4"/>
  <c r="I444" i="4" s="1"/>
  <c r="P443" i="4"/>
  <c r="L443" i="4"/>
  <c r="M443" i="4" s="1"/>
  <c r="H443" i="4"/>
  <c r="P442" i="4"/>
  <c r="L442" i="4"/>
  <c r="M442" i="4" s="1"/>
  <c r="H442" i="4"/>
  <c r="I442" i="4" s="1"/>
  <c r="P441" i="4"/>
  <c r="Q441" i="4" s="1"/>
  <c r="L441" i="4"/>
  <c r="M441" i="4" s="1"/>
  <c r="H441" i="4"/>
  <c r="P440" i="4"/>
  <c r="L440" i="4"/>
  <c r="M440" i="4" s="1"/>
  <c r="H440" i="4"/>
  <c r="I440" i="4" s="1"/>
  <c r="P439" i="4"/>
  <c r="L439" i="4"/>
  <c r="M439" i="4" s="1"/>
  <c r="H439" i="4"/>
  <c r="P438" i="4"/>
  <c r="L438" i="4"/>
  <c r="M438" i="4" s="1"/>
  <c r="H438" i="4"/>
  <c r="I438" i="4" s="1"/>
  <c r="P437" i="4"/>
  <c r="L437" i="4"/>
  <c r="M437" i="4" s="1"/>
  <c r="H437" i="4"/>
  <c r="I437" i="4" s="1"/>
  <c r="P436" i="4"/>
  <c r="Q436" i="4" s="1"/>
  <c r="L436" i="4"/>
  <c r="M436" i="4" s="1"/>
  <c r="H436" i="4"/>
  <c r="I436" i="4" s="1"/>
  <c r="P435" i="4"/>
  <c r="L435" i="4"/>
  <c r="M435" i="4" s="1"/>
  <c r="H435" i="4"/>
  <c r="I435" i="4" s="1"/>
  <c r="P434" i="4"/>
  <c r="Q434" i="4" s="1"/>
  <c r="L434" i="4"/>
  <c r="M434" i="4" s="1"/>
  <c r="H434" i="4"/>
  <c r="I434" i="4" s="1"/>
  <c r="P433" i="4"/>
  <c r="L433" i="4"/>
  <c r="M433" i="4" s="1"/>
  <c r="H433" i="4"/>
  <c r="P432" i="4"/>
  <c r="L432" i="4"/>
  <c r="M432" i="4" s="1"/>
  <c r="H432" i="4"/>
  <c r="I432" i="4" s="1"/>
  <c r="P431" i="4"/>
  <c r="L431" i="4"/>
  <c r="M431" i="4" s="1"/>
  <c r="H431" i="4"/>
  <c r="I431" i="4" s="1"/>
  <c r="P430" i="4"/>
  <c r="Q430" i="4" s="1"/>
  <c r="L430" i="4"/>
  <c r="M430" i="4" s="1"/>
  <c r="H430" i="4"/>
  <c r="P429" i="4"/>
  <c r="L429" i="4"/>
  <c r="M429" i="4" s="1"/>
  <c r="H429" i="4"/>
  <c r="I429" i="4" s="1"/>
  <c r="P428" i="4"/>
  <c r="Q428" i="4" s="1"/>
  <c r="L428" i="4"/>
  <c r="M428" i="4" s="1"/>
  <c r="H428" i="4"/>
  <c r="I428" i="4" s="1"/>
  <c r="P427" i="4"/>
  <c r="Q427" i="4" s="1"/>
  <c r="L427" i="4"/>
  <c r="M427" i="4" s="1"/>
  <c r="H427" i="4"/>
  <c r="I427" i="4" s="1"/>
  <c r="P426" i="4"/>
  <c r="L426" i="4"/>
  <c r="M426" i="4" s="1"/>
  <c r="H426" i="4"/>
  <c r="I426" i="4" s="1"/>
  <c r="P425" i="4"/>
  <c r="Q425" i="4" s="1"/>
  <c r="L425" i="4"/>
  <c r="M425" i="4" s="1"/>
  <c r="H425" i="4"/>
  <c r="I425" i="4" s="1"/>
  <c r="P424" i="4"/>
  <c r="L424" i="4"/>
  <c r="M424" i="4" s="1"/>
  <c r="H424" i="4"/>
  <c r="I424" i="4" s="1"/>
  <c r="P423" i="4"/>
  <c r="L423" i="4"/>
  <c r="M423" i="4" s="1"/>
  <c r="H423" i="4"/>
  <c r="I423" i="4" s="1"/>
  <c r="P422" i="4"/>
  <c r="Q422" i="4" s="1"/>
  <c r="L422" i="4"/>
  <c r="M422" i="4" s="1"/>
  <c r="H422" i="4"/>
  <c r="P421" i="4"/>
  <c r="L421" i="4"/>
  <c r="M421" i="4" s="1"/>
  <c r="H421" i="4"/>
  <c r="I421" i="4" s="1"/>
  <c r="P420" i="4"/>
  <c r="L420" i="4"/>
  <c r="M420" i="4" s="1"/>
  <c r="H420" i="4"/>
  <c r="P419" i="4"/>
  <c r="Q419" i="4" s="1"/>
  <c r="L419" i="4"/>
  <c r="M419" i="4" s="1"/>
  <c r="H419" i="4"/>
  <c r="P418" i="4"/>
  <c r="L418" i="4"/>
  <c r="H418" i="4"/>
  <c r="P417" i="4"/>
  <c r="L417" i="4"/>
  <c r="M417" i="4" s="1"/>
  <c r="H417" i="4"/>
  <c r="I417" i="4" s="1"/>
  <c r="P416" i="4"/>
  <c r="Q416" i="4" s="1"/>
  <c r="L416" i="4"/>
  <c r="M416" i="4" s="1"/>
  <c r="H416" i="4"/>
  <c r="I416" i="4" s="1"/>
  <c r="P415" i="4"/>
  <c r="L415" i="4"/>
  <c r="M415" i="4" s="1"/>
  <c r="H415" i="4"/>
  <c r="P414" i="4"/>
  <c r="Q414" i="4" s="1"/>
  <c r="L414" i="4"/>
  <c r="H414" i="4"/>
  <c r="I414" i="4" s="1"/>
  <c r="P413" i="4"/>
  <c r="Q413" i="4" s="1"/>
  <c r="L413" i="4"/>
  <c r="M413" i="4" s="1"/>
  <c r="H413" i="4"/>
  <c r="P412" i="4"/>
  <c r="L412" i="4"/>
  <c r="M412" i="4" s="1"/>
  <c r="H412" i="4"/>
  <c r="I412" i="4" s="1"/>
  <c r="P411" i="4"/>
  <c r="L411" i="4"/>
  <c r="M411" i="4" s="1"/>
  <c r="H411" i="4"/>
  <c r="I411" i="4" s="1"/>
  <c r="P410" i="4"/>
  <c r="Q410" i="4" s="1"/>
  <c r="L410" i="4"/>
  <c r="M410" i="4" s="1"/>
  <c r="H410" i="4"/>
  <c r="P409" i="4"/>
  <c r="L409" i="4"/>
  <c r="M409" i="4" s="1"/>
  <c r="H409" i="4"/>
  <c r="I409" i="4" s="1"/>
  <c r="P408" i="4"/>
  <c r="L408" i="4"/>
  <c r="M408" i="4" s="1"/>
  <c r="H408" i="4"/>
  <c r="I408" i="4" s="1"/>
  <c r="P407" i="4"/>
  <c r="L407" i="4"/>
  <c r="M407" i="4" s="1"/>
  <c r="H407" i="4"/>
  <c r="I407" i="4" s="1"/>
  <c r="P406" i="4"/>
  <c r="Q406" i="4" s="1"/>
  <c r="L406" i="4"/>
  <c r="M406" i="4" s="1"/>
  <c r="H406" i="4"/>
  <c r="P405" i="4"/>
  <c r="L405" i="4"/>
  <c r="M405" i="4" s="1"/>
  <c r="H405" i="4"/>
  <c r="I405" i="4" s="1"/>
  <c r="P404" i="4"/>
  <c r="L404" i="4"/>
  <c r="M404" i="4" s="1"/>
  <c r="H404" i="4"/>
  <c r="I404" i="4" s="1"/>
  <c r="P403" i="4"/>
  <c r="L403" i="4"/>
  <c r="M403" i="4" s="1"/>
  <c r="H403" i="4"/>
  <c r="I403" i="4" s="1"/>
  <c r="P402" i="4"/>
  <c r="Q402" i="4" s="1"/>
  <c r="L402" i="4"/>
  <c r="M402" i="4" s="1"/>
  <c r="H402" i="4"/>
  <c r="I402" i="4" s="1"/>
  <c r="P401" i="4"/>
  <c r="L401" i="4"/>
  <c r="M401" i="4" s="1"/>
  <c r="H401" i="4"/>
  <c r="I401" i="4" s="1"/>
  <c r="P400" i="4"/>
  <c r="Q400" i="4" s="1"/>
  <c r="L400" i="4"/>
  <c r="M400" i="4" s="1"/>
  <c r="H400" i="4"/>
  <c r="I400" i="4" s="1"/>
  <c r="P399" i="4"/>
  <c r="L399" i="4"/>
  <c r="M399" i="4" s="1"/>
  <c r="H399" i="4"/>
  <c r="I399" i="4" s="1"/>
  <c r="P398" i="4"/>
  <c r="L398" i="4"/>
  <c r="M398" i="4" s="1"/>
  <c r="H398" i="4"/>
  <c r="I398" i="4" s="1"/>
  <c r="P397" i="4"/>
  <c r="L397" i="4"/>
  <c r="M397" i="4" s="1"/>
  <c r="H397" i="4"/>
  <c r="I397" i="4" s="1"/>
  <c r="P396" i="4"/>
  <c r="L396" i="4"/>
  <c r="M396" i="4" s="1"/>
  <c r="H396" i="4"/>
  <c r="I396" i="4" s="1"/>
  <c r="P395" i="4"/>
  <c r="Q395" i="4" s="1"/>
  <c r="L395" i="4"/>
  <c r="M395" i="4" s="1"/>
  <c r="H395" i="4"/>
  <c r="P394" i="4"/>
  <c r="L394" i="4"/>
  <c r="M394" i="4" s="1"/>
  <c r="H394" i="4"/>
  <c r="I394" i="4" s="1"/>
  <c r="P393" i="4"/>
  <c r="L393" i="4"/>
  <c r="M393" i="4" s="1"/>
  <c r="H393" i="4"/>
  <c r="I393" i="4" s="1"/>
  <c r="P392" i="4"/>
  <c r="Q392" i="4" s="1"/>
  <c r="L392" i="4"/>
  <c r="M392" i="4" s="1"/>
  <c r="H392" i="4"/>
  <c r="I392" i="4" s="1"/>
  <c r="P391" i="4"/>
  <c r="L391" i="4"/>
  <c r="M391" i="4" s="1"/>
  <c r="H391" i="4"/>
  <c r="I391" i="4" s="1"/>
  <c r="P390" i="4"/>
  <c r="L390" i="4"/>
  <c r="M390" i="4" s="1"/>
  <c r="H390" i="4"/>
  <c r="I390" i="4" s="1"/>
  <c r="P389" i="4"/>
  <c r="L389" i="4"/>
  <c r="M389" i="4" s="1"/>
  <c r="H389" i="4"/>
  <c r="I389" i="4" s="1"/>
  <c r="P388" i="4"/>
  <c r="Q388" i="4" s="1"/>
  <c r="L388" i="4"/>
  <c r="M388" i="4" s="1"/>
  <c r="H388" i="4"/>
  <c r="P387" i="4"/>
  <c r="L387" i="4"/>
  <c r="M387" i="4" s="1"/>
  <c r="H387" i="4"/>
  <c r="I387" i="4" s="1"/>
  <c r="P386" i="4"/>
  <c r="L386" i="4"/>
  <c r="M386" i="4" s="1"/>
  <c r="H386" i="4"/>
  <c r="P385" i="4"/>
  <c r="L385" i="4"/>
  <c r="M385" i="4" s="1"/>
  <c r="H385" i="4"/>
  <c r="I385" i="4" s="1"/>
  <c r="P384" i="4"/>
  <c r="L384" i="4"/>
  <c r="M384" i="4" s="1"/>
  <c r="H384" i="4"/>
  <c r="P383" i="4"/>
  <c r="L383" i="4"/>
  <c r="M383" i="4" s="1"/>
  <c r="H383" i="4"/>
  <c r="I383" i="4" s="1"/>
  <c r="P382" i="4"/>
  <c r="Q382" i="4" s="1"/>
  <c r="L382" i="4"/>
  <c r="M382" i="4" s="1"/>
  <c r="H382" i="4"/>
  <c r="P381" i="4"/>
  <c r="L381" i="4"/>
  <c r="M381" i="4" s="1"/>
  <c r="H381" i="4"/>
  <c r="I381" i="4" s="1"/>
  <c r="P380" i="4"/>
  <c r="L380" i="4"/>
  <c r="M380" i="4" s="1"/>
  <c r="H380" i="4"/>
  <c r="T380" i="4" s="1"/>
  <c r="P379" i="4"/>
  <c r="L379" i="4"/>
  <c r="M379" i="4" s="1"/>
  <c r="H379" i="4"/>
  <c r="I379" i="4" s="1"/>
  <c r="P378" i="4"/>
  <c r="Q378" i="4" s="1"/>
  <c r="L378" i="4"/>
  <c r="H378" i="4"/>
  <c r="I378" i="4" s="1"/>
  <c r="P377" i="4"/>
  <c r="L377" i="4"/>
  <c r="M377" i="4" s="1"/>
  <c r="H377" i="4"/>
  <c r="I377" i="4" s="1"/>
  <c r="P376" i="4"/>
  <c r="Q376" i="4" s="1"/>
  <c r="L376" i="4"/>
  <c r="M376" i="4" s="1"/>
  <c r="H376" i="4"/>
  <c r="U376" i="4" s="1"/>
  <c r="P375" i="4"/>
  <c r="Q375" i="4" s="1"/>
  <c r="L375" i="4"/>
  <c r="M375" i="4" s="1"/>
  <c r="H375" i="4"/>
  <c r="I375" i="4" s="1"/>
  <c r="P374" i="4"/>
  <c r="Q374" i="4" s="1"/>
  <c r="L374" i="4"/>
  <c r="M374" i="4" s="1"/>
  <c r="H374" i="4"/>
  <c r="P373" i="4"/>
  <c r="U373" i="4" s="1"/>
  <c r="L373" i="4"/>
  <c r="M373" i="4" s="1"/>
  <c r="H373" i="4"/>
  <c r="I373" i="4" s="1"/>
  <c r="P372" i="4"/>
  <c r="L372" i="4"/>
  <c r="M372" i="4" s="1"/>
  <c r="H372" i="4"/>
  <c r="I372" i="4" s="1"/>
  <c r="P371" i="4"/>
  <c r="L371" i="4"/>
  <c r="M371" i="4" s="1"/>
  <c r="H371" i="4"/>
  <c r="I371" i="4" s="1"/>
  <c r="P370" i="4"/>
  <c r="S370" i="4" s="1"/>
  <c r="L370" i="4"/>
  <c r="H370" i="4"/>
  <c r="I370" i="4" s="1"/>
  <c r="P369" i="4"/>
  <c r="L369" i="4"/>
  <c r="M369" i="4" s="1"/>
  <c r="H369" i="4"/>
  <c r="I369" i="4" s="1"/>
  <c r="P368" i="4"/>
  <c r="Q368" i="4" s="1"/>
  <c r="L368" i="4"/>
  <c r="M368" i="4" s="1"/>
  <c r="H368" i="4"/>
  <c r="I368" i="4" s="1"/>
  <c r="P367" i="4"/>
  <c r="L367" i="4"/>
  <c r="M367" i="4" s="1"/>
  <c r="H367" i="4"/>
  <c r="I367" i="4" s="1"/>
  <c r="P366" i="4"/>
  <c r="Q366" i="4" s="1"/>
  <c r="L366" i="4"/>
  <c r="H366" i="4"/>
  <c r="I366" i="4" s="1"/>
  <c r="P365" i="4"/>
  <c r="L365" i="4"/>
  <c r="H365" i="4"/>
  <c r="I365" i="4" s="1"/>
  <c r="P364" i="4"/>
  <c r="Q364" i="4" s="1"/>
  <c r="L364" i="4"/>
  <c r="M364" i="4" s="1"/>
  <c r="H364" i="4"/>
  <c r="P363" i="4"/>
  <c r="L363" i="4"/>
  <c r="M363" i="4" s="1"/>
  <c r="H363" i="4"/>
  <c r="P362" i="4"/>
  <c r="L362" i="4"/>
  <c r="M362" i="4" s="1"/>
  <c r="H362" i="4"/>
  <c r="I362" i="4" s="1"/>
  <c r="P361" i="4"/>
  <c r="U361" i="4" s="1"/>
  <c r="L361" i="4"/>
  <c r="M361" i="4" s="1"/>
  <c r="H361" i="4"/>
  <c r="I361" i="4" s="1"/>
  <c r="P360" i="4"/>
  <c r="L360" i="4"/>
  <c r="M360" i="4" s="1"/>
  <c r="H360" i="4"/>
  <c r="I360" i="4" s="1"/>
  <c r="P359" i="4"/>
  <c r="L359" i="4"/>
  <c r="M359" i="4" s="1"/>
  <c r="H359" i="4"/>
  <c r="I359" i="4" s="1"/>
  <c r="P358" i="4"/>
  <c r="Q358" i="4" s="1"/>
  <c r="L358" i="4"/>
  <c r="H358" i="4"/>
  <c r="P357" i="4"/>
  <c r="L357" i="4"/>
  <c r="M357" i="4" s="1"/>
  <c r="H357" i="4"/>
  <c r="P356" i="4"/>
  <c r="L356" i="4"/>
  <c r="M356" i="4" s="1"/>
  <c r="H356" i="4"/>
  <c r="I356" i="4" s="1"/>
  <c r="P355" i="4"/>
  <c r="R355" i="4" s="1"/>
  <c r="L355" i="4"/>
  <c r="M355" i="4" s="1"/>
  <c r="H355" i="4"/>
  <c r="I355" i="4" s="1"/>
  <c r="P354" i="4"/>
  <c r="Q354" i="4" s="1"/>
  <c r="L354" i="4"/>
  <c r="M354" i="4" s="1"/>
  <c r="H354" i="4"/>
  <c r="U354" i="4" s="1"/>
  <c r="P353" i="4"/>
  <c r="L353" i="4"/>
  <c r="M353" i="4" s="1"/>
  <c r="H353" i="4"/>
  <c r="I353" i="4" s="1"/>
  <c r="P352" i="4"/>
  <c r="L352" i="4"/>
  <c r="M352" i="4" s="1"/>
  <c r="H352" i="4"/>
  <c r="I352" i="4" s="1"/>
  <c r="P351" i="4"/>
  <c r="L351" i="4"/>
  <c r="M351" i="4" s="1"/>
  <c r="H351" i="4"/>
  <c r="I351" i="4" s="1"/>
  <c r="P350" i="4"/>
  <c r="L350" i="4"/>
  <c r="H350" i="4"/>
  <c r="I350" i="4" s="1"/>
  <c r="P349" i="4"/>
  <c r="L349" i="4"/>
  <c r="M349" i="4" s="1"/>
  <c r="H349" i="4"/>
  <c r="P348" i="4"/>
  <c r="L348" i="4"/>
  <c r="M348" i="4" s="1"/>
  <c r="H348" i="4"/>
  <c r="P347" i="4"/>
  <c r="Q347" i="4" s="1"/>
  <c r="L347" i="4"/>
  <c r="M347" i="4" s="1"/>
  <c r="H347" i="4"/>
  <c r="I347" i="4" s="1"/>
  <c r="P346" i="4"/>
  <c r="L346" i="4"/>
  <c r="M346" i="4" s="1"/>
  <c r="H346" i="4"/>
  <c r="I346" i="4" s="1"/>
  <c r="P345" i="4"/>
  <c r="S345" i="4" s="1"/>
  <c r="L345" i="4"/>
  <c r="M345" i="4" s="1"/>
  <c r="H345" i="4"/>
  <c r="I345" i="4" s="1"/>
  <c r="P344" i="4"/>
  <c r="L344" i="4"/>
  <c r="M344" i="4" s="1"/>
  <c r="H344" i="4"/>
  <c r="I344" i="4" s="1"/>
  <c r="P343" i="4"/>
  <c r="L343" i="4"/>
  <c r="M343" i="4" s="1"/>
  <c r="H343" i="4"/>
  <c r="T343" i="4" s="1"/>
  <c r="P342" i="4"/>
  <c r="L342" i="4"/>
  <c r="M342" i="4" s="1"/>
  <c r="H342" i="4"/>
  <c r="R342" i="4" s="1"/>
  <c r="P341" i="4"/>
  <c r="L341" i="4"/>
  <c r="M341" i="4" s="1"/>
  <c r="H341" i="4"/>
  <c r="I341" i="4" s="1"/>
  <c r="P340" i="4"/>
  <c r="L340" i="4"/>
  <c r="M340" i="4" s="1"/>
  <c r="H340" i="4"/>
  <c r="I340" i="4" s="1"/>
  <c r="P339" i="4"/>
  <c r="Q339" i="4" s="1"/>
  <c r="L339" i="4"/>
  <c r="M339" i="4" s="1"/>
  <c r="H339" i="4"/>
  <c r="I339" i="4" s="1"/>
  <c r="P338" i="4"/>
  <c r="Q338" i="4" s="1"/>
  <c r="L338" i="4"/>
  <c r="M338" i="4" s="1"/>
  <c r="H338" i="4"/>
  <c r="P337" i="4"/>
  <c r="L337" i="4"/>
  <c r="M337" i="4" s="1"/>
  <c r="H337" i="4"/>
  <c r="I337" i="4" s="1"/>
  <c r="P336" i="4"/>
  <c r="L336" i="4"/>
  <c r="M336" i="4" s="1"/>
  <c r="H336" i="4"/>
  <c r="P335" i="4"/>
  <c r="Q335" i="4" s="1"/>
  <c r="L335" i="4"/>
  <c r="M335" i="4" s="1"/>
  <c r="H335" i="4"/>
  <c r="P334" i="4"/>
  <c r="L334" i="4"/>
  <c r="M334" i="4" s="1"/>
  <c r="H334" i="4"/>
  <c r="I334" i="4" s="1"/>
  <c r="P333" i="4"/>
  <c r="Q333" i="4" s="1"/>
  <c r="L333" i="4"/>
  <c r="H333" i="4"/>
  <c r="I333" i="4" s="1"/>
  <c r="P332" i="4"/>
  <c r="Q332" i="4" s="1"/>
  <c r="L332" i="4"/>
  <c r="M332" i="4" s="1"/>
  <c r="H332" i="4"/>
  <c r="I332" i="4" s="1"/>
  <c r="P331" i="4"/>
  <c r="L331" i="4"/>
  <c r="M331" i="4" s="1"/>
  <c r="H331" i="4"/>
  <c r="P330" i="4"/>
  <c r="Q330" i="4" s="1"/>
  <c r="L330" i="4"/>
  <c r="M330" i="4" s="1"/>
  <c r="H330" i="4"/>
  <c r="I330" i="4" s="1"/>
  <c r="P329" i="4"/>
  <c r="Q329" i="4" s="1"/>
  <c r="L329" i="4"/>
  <c r="H329" i="4"/>
  <c r="I329" i="4" s="1"/>
  <c r="P328" i="4"/>
  <c r="L328" i="4"/>
  <c r="H328" i="4"/>
  <c r="I328" i="4" s="1"/>
  <c r="P327" i="4"/>
  <c r="L327" i="4"/>
  <c r="M327" i="4" s="1"/>
  <c r="H327" i="4"/>
  <c r="P326" i="4"/>
  <c r="Q326" i="4" s="1"/>
  <c r="L326" i="4"/>
  <c r="M326" i="4" s="1"/>
  <c r="H326" i="4"/>
  <c r="P325" i="4"/>
  <c r="L325" i="4"/>
  <c r="H325" i="4"/>
  <c r="I325" i="4" s="1"/>
  <c r="P324" i="4"/>
  <c r="L324" i="4"/>
  <c r="M324" i="4" s="1"/>
  <c r="H324" i="4"/>
  <c r="I324" i="4" s="1"/>
  <c r="P323" i="4"/>
  <c r="L323" i="4"/>
  <c r="M323" i="4" s="1"/>
  <c r="H323" i="4"/>
  <c r="I323" i="4" s="1"/>
  <c r="P322" i="4"/>
  <c r="L322" i="4"/>
  <c r="M322" i="4" s="1"/>
  <c r="H322" i="4"/>
  <c r="I322" i="4" s="1"/>
  <c r="P321" i="4"/>
  <c r="L321" i="4"/>
  <c r="M321" i="4" s="1"/>
  <c r="H321" i="4"/>
  <c r="I321" i="4" s="1"/>
  <c r="P320" i="4"/>
  <c r="Q320" i="4" s="1"/>
  <c r="L320" i="4"/>
  <c r="M320" i="4" s="1"/>
  <c r="H320" i="4"/>
  <c r="I320" i="4" s="1"/>
  <c r="P319" i="4"/>
  <c r="L319" i="4"/>
  <c r="M319" i="4" s="1"/>
  <c r="H319" i="4"/>
  <c r="I319" i="4" s="1"/>
  <c r="P318" i="4"/>
  <c r="L318" i="4"/>
  <c r="M318" i="4" s="1"/>
  <c r="H318" i="4"/>
  <c r="I318" i="4" s="1"/>
  <c r="P317" i="4"/>
  <c r="L317" i="4"/>
  <c r="M317" i="4" s="1"/>
  <c r="H317" i="4"/>
  <c r="I317" i="4" s="1"/>
  <c r="P316" i="4"/>
  <c r="L316" i="4"/>
  <c r="M316" i="4" s="1"/>
  <c r="H316" i="4"/>
  <c r="I316" i="4" s="1"/>
  <c r="P315" i="4"/>
  <c r="L315" i="4"/>
  <c r="M315" i="4" s="1"/>
  <c r="H315" i="4"/>
  <c r="I315" i="4" s="1"/>
  <c r="P314" i="4"/>
  <c r="Q314" i="4" s="1"/>
  <c r="L314" i="4"/>
  <c r="M314" i="4" s="1"/>
  <c r="H314" i="4"/>
  <c r="P313" i="4"/>
  <c r="L313" i="4"/>
  <c r="M313" i="4" s="1"/>
  <c r="H313" i="4"/>
  <c r="I313" i="4" s="1"/>
  <c r="P312" i="4"/>
  <c r="L312" i="4"/>
  <c r="M312" i="4" s="1"/>
  <c r="H312" i="4"/>
  <c r="I312" i="4" s="1"/>
  <c r="P311" i="4"/>
  <c r="Q311" i="4" s="1"/>
  <c r="L311" i="4"/>
  <c r="M311" i="4" s="1"/>
  <c r="H311" i="4"/>
  <c r="S311" i="4" s="1"/>
  <c r="P310" i="4"/>
  <c r="L310" i="4"/>
  <c r="M310" i="4" s="1"/>
  <c r="H310" i="4"/>
  <c r="I310" i="4" s="1"/>
  <c r="P309" i="4"/>
  <c r="L309" i="4"/>
  <c r="M309" i="4" s="1"/>
  <c r="H309" i="4"/>
  <c r="I309" i="4" s="1"/>
  <c r="P308" i="4"/>
  <c r="Q308" i="4" s="1"/>
  <c r="L308" i="4"/>
  <c r="H308" i="4"/>
  <c r="I308" i="4" s="1"/>
  <c r="P307" i="4"/>
  <c r="L307" i="4"/>
  <c r="M307" i="4" s="1"/>
  <c r="H307" i="4"/>
  <c r="I307" i="4" s="1"/>
  <c r="P306" i="4"/>
  <c r="L306" i="4"/>
  <c r="M306" i="4" s="1"/>
  <c r="H306" i="4"/>
  <c r="I306" i="4" s="1"/>
  <c r="P305" i="4"/>
  <c r="L305" i="4"/>
  <c r="M305" i="4" s="1"/>
  <c r="H305" i="4"/>
  <c r="I305" i="4" s="1"/>
  <c r="P304" i="4"/>
  <c r="L304" i="4"/>
  <c r="M304" i="4" s="1"/>
  <c r="H304" i="4"/>
  <c r="I304" i="4" s="1"/>
  <c r="P303" i="4"/>
  <c r="Q303" i="4" s="1"/>
  <c r="L303" i="4"/>
  <c r="M303" i="4" s="1"/>
  <c r="H303" i="4"/>
  <c r="P302" i="4"/>
  <c r="L302" i="4"/>
  <c r="M302" i="4" s="1"/>
  <c r="H302" i="4"/>
  <c r="I302" i="4" s="1"/>
  <c r="P301" i="4"/>
  <c r="L301" i="4"/>
  <c r="M301" i="4" s="1"/>
  <c r="H301" i="4"/>
  <c r="I301" i="4" s="1"/>
  <c r="P300" i="4"/>
  <c r="L300" i="4"/>
  <c r="M300" i="4" s="1"/>
  <c r="H300" i="4"/>
  <c r="I300" i="4" s="1"/>
  <c r="P299" i="4"/>
  <c r="Q299" i="4" s="1"/>
  <c r="L299" i="4"/>
  <c r="M299" i="4" s="1"/>
  <c r="H299" i="4"/>
  <c r="I299" i="4" s="1"/>
  <c r="P298" i="4"/>
  <c r="T298" i="4" s="1"/>
  <c r="L298" i="4"/>
  <c r="M298" i="4" s="1"/>
  <c r="H298" i="4"/>
  <c r="I298" i="4" s="1"/>
  <c r="P297" i="4"/>
  <c r="Q297" i="4" s="1"/>
  <c r="L297" i="4"/>
  <c r="M297" i="4" s="1"/>
  <c r="H297" i="4"/>
  <c r="P296" i="4"/>
  <c r="L296" i="4"/>
  <c r="M296" i="4" s="1"/>
  <c r="H296" i="4"/>
  <c r="I296" i="4" s="1"/>
  <c r="P295" i="4"/>
  <c r="L295" i="4"/>
  <c r="M295" i="4" s="1"/>
  <c r="H295" i="4"/>
  <c r="I295" i="4" s="1"/>
  <c r="P294" i="4"/>
  <c r="L294" i="4"/>
  <c r="M294" i="4" s="1"/>
  <c r="H294" i="4"/>
  <c r="I294" i="4" s="1"/>
  <c r="P293" i="4"/>
  <c r="R293" i="4" s="1"/>
  <c r="L293" i="4"/>
  <c r="M293" i="4" s="1"/>
  <c r="H293" i="4"/>
  <c r="I293" i="4" s="1"/>
  <c r="P292" i="4"/>
  <c r="L292" i="4"/>
  <c r="M292" i="4" s="1"/>
  <c r="H292" i="4"/>
  <c r="I292" i="4" s="1"/>
  <c r="P291" i="4"/>
  <c r="L291" i="4"/>
  <c r="M291" i="4" s="1"/>
  <c r="H291" i="4"/>
  <c r="P290" i="4"/>
  <c r="L290" i="4"/>
  <c r="M290" i="4" s="1"/>
  <c r="H290" i="4"/>
  <c r="P289" i="4"/>
  <c r="L289" i="4"/>
  <c r="M289" i="4" s="1"/>
  <c r="H289" i="4"/>
  <c r="P288" i="4"/>
  <c r="L288" i="4"/>
  <c r="M288" i="4" s="1"/>
  <c r="H288" i="4"/>
  <c r="P287" i="4"/>
  <c r="L287" i="4"/>
  <c r="M287" i="4" s="1"/>
  <c r="H287" i="4"/>
  <c r="P286" i="4"/>
  <c r="Q286" i="4" s="1"/>
  <c r="L286" i="4"/>
  <c r="M286" i="4" s="1"/>
  <c r="H286" i="4"/>
  <c r="I286" i="4" s="1"/>
  <c r="P285" i="4"/>
  <c r="L285" i="4"/>
  <c r="M285" i="4" s="1"/>
  <c r="H285" i="4"/>
  <c r="I285" i="4" s="1"/>
  <c r="P284" i="4"/>
  <c r="L284" i="4"/>
  <c r="M284" i="4" s="1"/>
  <c r="H284" i="4"/>
  <c r="I284" i="4" s="1"/>
  <c r="P283" i="4"/>
  <c r="Q283" i="4" s="1"/>
  <c r="L283" i="4"/>
  <c r="M283" i="4" s="1"/>
  <c r="H283" i="4"/>
  <c r="I283" i="4" s="1"/>
  <c r="P282" i="4"/>
  <c r="Q282" i="4" s="1"/>
  <c r="L282" i="4"/>
  <c r="M282" i="4" s="1"/>
  <c r="H282" i="4"/>
  <c r="P281" i="4"/>
  <c r="L281" i="4"/>
  <c r="M281" i="4" s="1"/>
  <c r="H281" i="4"/>
  <c r="I281" i="4" s="1"/>
  <c r="P280" i="4"/>
  <c r="L280" i="4"/>
  <c r="M280" i="4" s="1"/>
  <c r="H280" i="4"/>
  <c r="I280" i="4" s="1"/>
  <c r="P279" i="4"/>
  <c r="L279" i="4"/>
  <c r="M279" i="4" s="1"/>
  <c r="H279" i="4"/>
  <c r="I279" i="4" s="1"/>
  <c r="P278" i="4"/>
  <c r="L278" i="4"/>
  <c r="M278" i="4" s="1"/>
  <c r="H278" i="4"/>
  <c r="I278" i="4" s="1"/>
  <c r="P277" i="4"/>
  <c r="L277" i="4"/>
  <c r="M277" i="4" s="1"/>
  <c r="H277" i="4"/>
  <c r="I277" i="4" s="1"/>
  <c r="P276" i="4"/>
  <c r="L276" i="4"/>
  <c r="M276" i="4" s="1"/>
  <c r="H276" i="4"/>
  <c r="I276" i="4" s="1"/>
  <c r="P275" i="4"/>
  <c r="L275" i="4"/>
  <c r="M275" i="4" s="1"/>
  <c r="H275" i="4"/>
  <c r="I275" i="4" s="1"/>
  <c r="P274" i="4"/>
  <c r="Q274" i="4" s="1"/>
  <c r="L274" i="4"/>
  <c r="M274" i="4" s="1"/>
  <c r="H274" i="4"/>
  <c r="I274" i="4" s="1"/>
  <c r="P273" i="4"/>
  <c r="L273" i="4"/>
  <c r="M273" i="4" s="1"/>
  <c r="H273" i="4"/>
  <c r="I273" i="4" s="1"/>
  <c r="P272" i="4"/>
  <c r="L272" i="4"/>
  <c r="M272" i="4" s="1"/>
  <c r="H272" i="4"/>
  <c r="I272" i="4" s="1"/>
  <c r="P271" i="4"/>
  <c r="L271" i="4"/>
  <c r="M271" i="4" s="1"/>
  <c r="H271" i="4"/>
  <c r="I271" i="4" s="1"/>
  <c r="P270" i="4"/>
  <c r="L270" i="4"/>
  <c r="M270" i="4" s="1"/>
  <c r="H270" i="4"/>
  <c r="I270" i="4" s="1"/>
  <c r="P269" i="4"/>
  <c r="L269" i="4"/>
  <c r="M269" i="4" s="1"/>
  <c r="H269" i="4"/>
  <c r="I269" i="4" s="1"/>
  <c r="P268" i="4"/>
  <c r="L268" i="4"/>
  <c r="M268" i="4" s="1"/>
  <c r="H268" i="4"/>
  <c r="P267" i="4"/>
  <c r="Q267" i="4" s="1"/>
  <c r="L267" i="4"/>
  <c r="M267" i="4" s="1"/>
  <c r="H267" i="4"/>
  <c r="P266" i="4"/>
  <c r="Q266" i="4" s="1"/>
  <c r="L266" i="4"/>
  <c r="M266" i="4" s="1"/>
  <c r="H266" i="4"/>
  <c r="P265" i="4"/>
  <c r="Q265" i="4" s="1"/>
  <c r="L265" i="4"/>
  <c r="M265" i="4" s="1"/>
  <c r="H265" i="4"/>
  <c r="I265" i="4" s="1"/>
  <c r="P264" i="4"/>
  <c r="L264" i="4"/>
  <c r="M264" i="4" s="1"/>
  <c r="H264" i="4"/>
  <c r="I264" i="4" s="1"/>
  <c r="P263" i="4"/>
  <c r="L263" i="4"/>
  <c r="M263" i="4" s="1"/>
  <c r="H263" i="4"/>
  <c r="I263" i="4" s="1"/>
  <c r="P262" i="4"/>
  <c r="L262" i="4"/>
  <c r="M262" i="4" s="1"/>
  <c r="H262" i="4"/>
  <c r="I262" i="4" s="1"/>
  <c r="P261" i="4"/>
  <c r="Q261" i="4" s="1"/>
  <c r="L261" i="4"/>
  <c r="M261" i="4" s="1"/>
  <c r="H261" i="4"/>
  <c r="U261" i="4" s="1"/>
  <c r="P260" i="4"/>
  <c r="L260" i="4"/>
  <c r="M260" i="4" s="1"/>
  <c r="H260" i="4"/>
  <c r="I260" i="4" s="1"/>
  <c r="P259" i="4"/>
  <c r="L259" i="4"/>
  <c r="M259" i="4" s="1"/>
  <c r="H259" i="4"/>
  <c r="I259" i="4" s="1"/>
  <c r="P258" i="4"/>
  <c r="L258" i="4"/>
  <c r="M258" i="4" s="1"/>
  <c r="H258" i="4"/>
  <c r="P257" i="4"/>
  <c r="L257" i="4"/>
  <c r="M257" i="4" s="1"/>
  <c r="H257" i="4"/>
  <c r="I257" i="4" s="1"/>
  <c r="P256" i="4"/>
  <c r="L256" i="4"/>
  <c r="M256" i="4" s="1"/>
  <c r="H256" i="4"/>
  <c r="I256" i="4" s="1"/>
  <c r="P255" i="4"/>
  <c r="L255" i="4"/>
  <c r="M255" i="4" s="1"/>
  <c r="H255" i="4"/>
  <c r="I255" i="4" s="1"/>
  <c r="P254" i="4"/>
  <c r="Q254" i="4" s="1"/>
  <c r="L254" i="4"/>
  <c r="M254" i="4" s="1"/>
  <c r="H254" i="4"/>
  <c r="I254" i="4" s="1"/>
  <c r="P253" i="4"/>
  <c r="L253" i="4"/>
  <c r="M253" i="4" s="1"/>
  <c r="H253" i="4"/>
  <c r="I253" i="4" s="1"/>
  <c r="P252" i="4"/>
  <c r="L252" i="4"/>
  <c r="M252" i="4" s="1"/>
  <c r="H252" i="4"/>
  <c r="I252" i="4" s="1"/>
  <c r="P251" i="4"/>
  <c r="L251" i="4"/>
  <c r="M251" i="4" s="1"/>
  <c r="H251" i="4"/>
  <c r="I251" i="4" s="1"/>
  <c r="P250" i="4"/>
  <c r="L250" i="4"/>
  <c r="M250" i="4" s="1"/>
  <c r="H250" i="4"/>
  <c r="I250" i="4" s="1"/>
  <c r="P249" i="4"/>
  <c r="R249" i="4" s="1"/>
  <c r="L249" i="4"/>
  <c r="M249" i="4" s="1"/>
  <c r="H249" i="4"/>
  <c r="I249" i="4" s="1"/>
  <c r="P248" i="4"/>
  <c r="Q248" i="4" s="1"/>
  <c r="L248" i="4"/>
  <c r="M248" i="4" s="1"/>
  <c r="H248" i="4"/>
  <c r="P247" i="4"/>
  <c r="L247" i="4"/>
  <c r="M247" i="4" s="1"/>
  <c r="H247" i="4"/>
  <c r="T247" i="4" s="1"/>
  <c r="P246" i="4"/>
  <c r="L246" i="4"/>
  <c r="M246" i="4" s="1"/>
  <c r="H246" i="4"/>
  <c r="I246" i="4" s="1"/>
  <c r="P245" i="4"/>
  <c r="L245" i="4"/>
  <c r="M245" i="4" s="1"/>
  <c r="H245" i="4"/>
  <c r="I245" i="4" s="1"/>
  <c r="P244" i="4"/>
  <c r="L244" i="4"/>
  <c r="M244" i="4" s="1"/>
  <c r="H244" i="4"/>
  <c r="I244" i="4" s="1"/>
  <c r="P243" i="4"/>
  <c r="L243" i="4"/>
  <c r="M243" i="4" s="1"/>
  <c r="H243" i="4"/>
  <c r="I243" i="4" s="1"/>
  <c r="P242" i="4"/>
  <c r="L242" i="4"/>
  <c r="M242" i="4" s="1"/>
  <c r="H242" i="4"/>
  <c r="I242" i="4" s="1"/>
  <c r="P241" i="4"/>
  <c r="L241" i="4"/>
  <c r="M241" i="4" s="1"/>
  <c r="H241" i="4"/>
  <c r="I241" i="4" s="1"/>
  <c r="P240" i="4"/>
  <c r="L240" i="4"/>
  <c r="M240" i="4" s="1"/>
  <c r="H240" i="4"/>
  <c r="P239" i="4"/>
  <c r="Q239" i="4" s="1"/>
  <c r="L239" i="4"/>
  <c r="M239" i="4" s="1"/>
  <c r="H239" i="4"/>
  <c r="I239" i="4" s="1"/>
  <c r="P238" i="4"/>
  <c r="L238" i="4"/>
  <c r="M238" i="4" s="1"/>
  <c r="H238" i="4"/>
  <c r="I238" i="4" s="1"/>
  <c r="P237" i="4"/>
  <c r="L237" i="4"/>
  <c r="M237" i="4" s="1"/>
  <c r="H237" i="4"/>
  <c r="I237" i="4" s="1"/>
  <c r="P236" i="4"/>
  <c r="L236" i="4"/>
  <c r="M236" i="4" s="1"/>
  <c r="H236" i="4"/>
  <c r="I236" i="4" s="1"/>
  <c r="P235" i="4"/>
  <c r="L235" i="4"/>
  <c r="M235" i="4" s="1"/>
  <c r="H235" i="4"/>
  <c r="I235" i="4" s="1"/>
  <c r="P234" i="4"/>
  <c r="L234" i="4"/>
  <c r="M234" i="4" s="1"/>
  <c r="H234" i="4"/>
  <c r="P233" i="4"/>
  <c r="Q233" i="4" s="1"/>
  <c r="L233" i="4"/>
  <c r="M233" i="4" s="1"/>
  <c r="H233" i="4"/>
  <c r="I233" i="4" s="1"/>
  <c r="P232" i="4"/>
  <c r="L232" i="4"/>
  <c r="M232" i="4" s="1"/>
  <c r="H232" i="4"/>
  <c r="I232" i="4" s="1"/>
  <c r="P231" i="4"/>
  <c r="L231" i="4"/>
  <c r="M231" i="4" s="1"/>
  <c r="H231" i="4"/>
  <c r="I231" i="4" s="1"/>
  <c r="P230" i="4"/>
  <c r="L230" i="4"/>
  <c r="M230" i="4" s="1"/>
  <c r="H230" i="4"/>
  <c r="I230" i="4" s="1"/>
  <c r="P229" i="4"/>
  <c r="Q229" i="4" s="1"/>
  <c r="L229" i="4"/>
  <c r="M229" i="4" s="1"/>
  <c r="H229" i="4"/>
  <c r="I229" i="4" s="1"/>
  <c r="P228" i="4"/>
  <c r="L228" i="4"/>
  <c r="M228" i="4" s="1"/>
  <c r="H228" i="4"/>
  <c r="I228" i="4" s="1"/>
  <c r="P227" i="4"/>
  <c r="L227" i="4"/>
  <c r="M227" i="4" s="1"/>
  <c r="H227" i="4"/>
  <c r="U227" i="4" s="1"/>
  <c r="P226" i="4"/>
  <c r="L226" i="4"/>
  <c r="M226" i="4" s="1"/>
  <c r="H226" i="4"/>
  <c r="I226" i="4" s="1"/>
  <c r="P225" i="4"/>
  <c r="L225" i="4"/>
  <c r="M225" i="4" s="1"/>
  <c r="H225" i="4"/>
  <c r="I225" i="4" s="1"/>
  <c r="P224" i="4"/>
  <c r="L224" i="4"/>
  <c r="M224" i="4" s="1"/>
  <c r="H224" i="4"/>
  <c r="I224" i="4" s="1"/>
  <c r="P223" i="4"/>
  <c r="U223" i="4" s="1"/>
  <c r="L223" i="4"/>
  <c r="M223" i="4" s="1"/>
  <c r="H223" i="4"/>
  <c r="I223" i="4" s="1"/>
  <c r="P222" i="4"/>
  <c r="Q222" i="4" s="1"/>
  <c r="L222" i="4"/>
  <c r="M222" i="4" s="1"/>
  <c r="H222" i="4"/>
  <c r="P221" i="4"/>
  <c r="Q221" i="4" s="1"/>
  <c r="L221" i="4"/>
  <c r="M221" i="4" s="1"/>
  <c r="H221" i="4"/>
  <c r="P220" i="4"/>
  <c r="L220" i="4"/>
  <c r="M220" i="4" s="1"/>
  <c r="H220" i="4"/>
  <c r="P219" i="4"/>
  <c r="Q219" i="4" s="1"/>
  <c r="L219" i="4"/>
  <c r="M219" i="4" s="1"/>
  <c r="H219" i="4"/>
  <c r="P218" i="4"/>
  <c r="L218" i="4"/>
  <c r="M218" i="4" s="1"/>
  <c r="H218" i="4"/>
  <c r="I218" i="4" s="1"/>
  <c r="P217" i="4"/>
  <c r="Q217" i="4" s="1"/>
  <c r="L217" i="4"/>
  <c r="M217" i="4" s="1"/>
  <c r="H217" i="4"/>
  <c r="I217" i="4" s="1"/>
  <c r="P216" i="4"/>
  <c r="L216" i="4"/>
  <c r="M216" i="4" s="1"/>
  <c r="H216" i="4"/>
  <c r="P215" i="4"/>
  <c r="Q215" i="4" s="1"/>
  <c r="L215" i="4"/>
  <c r="M215" i="4" s="1"/>
  <c r="H215" i="4"/>
  <c r="I215" i="4" s="1"/>
  <c r="P214" i="4"/>
  <c r="Q214" i="4" s="1"/>
  <c r="L214" i="4"/>
  <c r="M214" i="4" s="1"/>
  <c r="H214" i="4"/>
  <c r="I214" i="4" s="1"/>
  <c r="P213" i="4"/>
  <c r="Q213" i="4" s="1"/>
  <c r="L213" i="4"/>
  <c r="M213" i="4" s="1"/>
  <c r="H213" i="4"/>
  <c r="I213" i="4" s="1"/>
  <c r="P212" i="4"/>
  <c r="L212" i="4"/>
  <c r="M212" i="4" s="1"/>
  <c r="H212" i="4"/>
  <c r="P211" i="4"/>
  <c r="Q211" i="4" s="1"/>
  <c r="L211" i="4"/>
  <c r="M211" i="4" s="1"/>
  <c r="H211" i="4"/>
  <c r="P210" i="4"/>
  <c r="L210" i="4"/>
  <c r="M210" i="4" s="1"/>
  <c r="H210" i="4"/>
  <c r="I210" i="4" s="1"/>
  <c r="P209" i="4"/>
  <c r="Q209" i="4" s="1"/>
  <c r="L209" i="4"/>
  <c r="M209" i="4" s="1"/>
  <c r="H209" i="4"/>
  <c r="I209" i="4" s="1"/>
  <c r="P208" i="4"/>
  <c r="L208" i="4"/>
  <c r="M208" i="4" s="1"/>
  <c r="H208" i="4"/>
  <c r="I208" i="4" s="1"/>
  <c r="P207" i="4"/>
  <c r="Q207" i="4" s="1"/>
  <c r="L207" i="4"/>
  <c r="M207" i="4" s="1"/>
  <c r="H207" i="4"/>
  <c r="P206" i="4"/>
  <c r="L206" i="4"/>
  <c r="M206" i="4" s="1"/>
  <c r="H206" i="4"/>
  <c r="I206" i="4" s="1"/>
  <c r="P205" i="4"/>
  <c r="Q205" i="4" s="1"/>
  <c r="L205" i="4"/>
  <c r="M205" i="4" s="1"/>
  <c r="H205" i="4"/>
  <c r="I205" i="4" s="1"/>
  <c r="P204" i="4"/>
  <c r="L204" i="4"/>
  <c r="M204" i="4" s="1"/>
  <c r="H204" i="4"/>
  <c r="P203" i="4"/>
  <c r="Q203" i="4" s="1"/>
  <c r="L203" i="4"/>
  <c r="M203" i="4" s="1"/>
  <c r="H203" i="4"/>
  <c r="P202" i="4"/>
  <c r="L202" i="4"/>
  <c r="M202" i="4" s="1"/>
  <c r="H202" i="4"/>
  <c r="I202" i="4" s="1"/>
  <c r="P201" i="4"/>
  <c r="Q201" i="4" s="1"/>
  <c r="L201" i="4"/>
  <c r="M201" i="4" s="1"/>
  <c r="H201" i="4"/>
  <c r="I201" i="4" s="1"/>
  <c r="P200" i="4"/>
  <c r="L200" i="4"/>
  <c r="M200" i="4" s="1"/>
  <c r="H200" i="4"/>
  <c r="P199" i="4"/>
  <c r="Q199" i="4" s="1"/>
  <c r="L199" i="4"/>
  <c r="M199" i="4" s="1"/>
  <c r="H199" i="4"/>
  <c r="I199" i="4" s="1"/>
  <c r="P198" i="4"/>
  <c r="L198" i="4"/>
  <c r="M198" i="4" s="1"/>
  <c r="H198" i="4"/>
  <c r="I198" i="4" s="1"/>
  <c r="P197" i="4"/>
  <c r="Q197" i="4" s="1"/>
  <c r="L197" i="4"/>
  <c r="M197" i="4" s="1"/>
  <c r="H197" i="4"/>
  <c r="I197" i="4" s="1"/>
  <c r="P196" i="4"/>
  <c r="L196" i="4"/>
  <c r="M196" i="4" s="1"/>
  <c r="H196" i="4"/>
  <c r="I196" i="4" s="1"/>
  <c r="P195" i="4"/>
  <c r="Q195" i="4" s="1"/>
  <c r="L195" i="4"/>
  <c r="M195" i="4" s="1"/>
  <c r="H195" i="4"/>
  <c r="P194" i="4"/>
  <c r="L194" i="4"/>
  <c r="M194" i="4" s="1"/>
  <c r="H194" i="4"/>
  <c r="I194" i="4" s="1"/>
  <c r="P193" i="4"/>
  <c r="Q193" i="4" s="1"/>
  <c r="L193" i="4"/>
  <c r="M193" i="4" s="1"/>
  <c r="H193" i="4"/>
  <c r="I193" i="4" s="1"/>
  <c r="P192" i="4"/>
  <c r="L192" i="4"/>
  <c r="M192" i="4" s="1"/>
  <c r="H192" i="4"/>
  <c r="P191" i="4"/>
  <c r="Q191" i="4" s="1"/>
  <c r="L191" i="4"/>
  <c r="M191" i="4" s="1"/>
  <c r="H191" i="4"/>
  <c r="I191" i="4" s="1"/>
  <c r="P190" i="4"/>
  <c r="L190" i="4"/>
  <c r="M190" i="4" s="1"/>
  <c r="H190" i="4"/>
  <c r="I190" i="4" s="1"/>
  <c r="P189" i="4"/>
  <c r="Q189" i="4" s="1"/>
  <c r="L189" i="4"/>
  <c r="M189" i="4" s="1"/>
  <c r="H189" i="4"/>
  <c r="I189" i="4" s="1"/>
  <c r="P188" i="4"/>
  <c r="L188" i="4"/>
  <c r="M188" i="4" s="1"/>
  <c r="H188" i="4"/>
  <c r="P187" i="4"/>
  <c r="Q187" i="4" s="1"/>
  <c r="L187" i="4"/>
  <c r="M187" i="4" s="1"/>
  <c r="H187" i="4"/>
  <c r="I187" i="4" s="1"/>
  <c r="P186" i="4"/>
  <c r="L186" i="4"/>
  <c r="M186" i="4" s="1"/>
  <c r="H186" i="4"/>
  <c r="I186" i="4" s="1"/>
  <c r="P185" i="4"/>
  <c r="Q185" i="4" s="1"/>
  <c r="L185" i="4"/>
  <c r="M185" i="4" s="1"/>
  <c r="H185" i="4"/>
  <c r="I185" i="4" s="1"/>
  <c r="P184" i="4"/>
  <c r="L184" i="4"/>
  <c r="M184" i="4" s="1"/>
  <c r="H184" i="4"/>
  <c r="P183" i="4"/>
  <c r="Q183" i="4" s="1"/>
  <c r="L183" i="4"/>
  <c r="M183" i="4" s="1"/>
  <c r="H183" i="4"/>
  <c r="I183" i="4" s="1"/>
  <c r="P182" i="4"/>
  <c r="Q182" i="4" s="1"/>
  <c r="L182" i="4"/>
  <c r="M182" i="4" s="1"/>
  <c r="H182" i="4"/>
  <c r="P181" i="4"/>
  <c r="Q181" i="4" s="1"/>
  <c r="L181" i="4"/>
  <c r="M181" i="4" s="1"/>
  <c r="H181" i="4"/>
  <c r="I181" i="4" s="1"/>
  <c r="P180" i="4"/>
  <c r="L180" i="4"/>
  <c r="M180" i="4" s="1"/>
  <c r="H180" i="4"/>
  <c r="P179" i="4"/>
  <c r="Q179" i="4" s="1"/>
  <c r="L179" i="4"/>
  <c r="M179" i="4" s="1"/>
  <c r="H179" i="4"/>
  <c r="P178" i="4"/>
  <c r="U178" i="4" s="1"/>
  <c r="L178" i="4"/>
  <c r="M178" i="4" s="1"/>
  <c r="H178" i="4"/>
  <c r="I178" i="4" s="1"/>
  <c r="P177" i="4"/>
  <c r="Q177" i="4" s="1"/>
  <c r="L177" i="4"/>
  <c r="M177" i="4" s="1"/>
  <c r="H177" i="4"/>
  <c r="I177" i="4" s="1"/>
  <c r="P176" i="4"/>
  <c r="L176" i="4"/>
  <c r="M176" i="4" s="1"/>
  <c r="H176" i="4"/>
  <c r="P175" i="4"/>
  <c r="Q175" i="4" s="1"/>
  <c r="L175" i="4"/>
  <c r="M175" i="4" s="1"/>
  <c r="H175" i="4"/>
  <c r="P174" i="4"/>
  <c r="L174" i="4"/>
  <c r="M174" i="4" s="1"/>
  <c r="H174" i="4"/>
  <c r="I174" i="4" s="1"/>
  <c r="P173" i="4"/>
  <c r="Q173" i="4" s="1"/>
  <c r="L173" i="4"/>
  <c r="M173" i="4" s="1"/>
  <c r="H173" i="4"/>
  <c r="I173" i="4" s="1"/>
  <c r="P172" i="4"/>
  <c r="L172" i="4"/>
  <c r="M172" i="4" s="1"/>
  <c r="H172" i="4"/>
  <c r="I172" i="4" s="1"/>
  <c r="P171" i="4"/>
  <c r="Q171" i="4" s="1"/>
  <c r="L171" i="4"/>
  <c r="M171" i="4" s="1"/>
  <c r="H171" i="4"/>
  <c r="P170" i="4"/>
  <c r="L170" i="4"/>
  <c r="M170" i="4" s="1"/>
  <c r="H170" i="4"/>
  <c r="I170" i="4" s="1"/>
  <c r="P169" i="4"/>
  <c r="Q169" i="4" s="1"/>
  <c r="L169" i="4"/>
  <c r="M169" i="4" s="1"/>
  <c r="H169" i="4"/>
  <c r="I169" i="4" s="1"/>
  <c r="P168" i="4"/>
  <c r="L168" i="4"/>
  <c r="M168" i="4" s="1"/>
  <c r="H168" i="4"/>
  <c r="I168" i="4" s="1"/>
  <c r="P167" i="4"/>
  <c r="L167" i="4"/>
  <c r="M167" i="4" s="1"/>
  <c r="H167" i="4"/>
  <c r="I167" i="4" s="1"/>
  <c r="P166" i="4"/>
  <c r="L166" i="4"/>
  <c r="M166" i="4" s="1"/>
  <c r="H166" i="4"/>
  <c r="I166" i="4" s="1"/>
  <c r="P165" i="4"/>
  <c r="L165" i="4"/>
  <c r="M165" i="4" s="1"/>
  <c r="H165" i="4"/>
  <c r="I165" i="4" s="1"/>
  <c r="P164" i="4"/>
  <c r="L164" i="4"/>
  <c r="M164" i="4" s="1"/>
  <c r="H164" i="4"/>
  <c r="I164" i="4" s="1"/>
  <c r="P163" i="4"/>
  <c r="L163" i="4"/>
  <c r="M163" i="4" s="1"/>
  <c r="H163" i="4"/>
  <c r="I163" i="4" s="1"/>
  <c r="P162" i="4"/>
  <c r="L162" i="4"/>
  <c r="M162" i="4" s="1"/>
  <c r="H162" i="4"/>
  <c r="I162" i="4" s="1"/>
  <c r="P161" i="4"/>
  <c r="L161" i="4"/>
  <c r="M161" i="4" s="1"/>
  <c r="H161" i="4"/>
  <c r="I161" i="4" s="1"/>
  <c r="P160" i="4"/>
  <c r="L160" i="4"/>
  <c r="M160" i="4" s="1"/>
  <c r="H160" i="4"/>
  <c r="I160" i="4" s="1"/>
  <c r="P159" i="4"/>
  <c r="L159" i="4"/>
  <c r="M159" i="4" s="1"/>
  <c r="H159" i="4"/>
  <c r="I159" i="4" s="1"/>
  <c r="P158" i="4"/>
  <c r="L158" i="4"/>
  <c r="M158" i="4" s="1"/>
  <c r="H158" i="4"/>
  <c r="I158" i="4" s="1"/>
  <c r="P157" i="4"/>
  <c r="Q157" i="4" s="1"/>
  <c r="L157" i="4"/>
  <c r="M157" i="4" s="1"/>
  <c r="H157" i="4"/>
  <c r="I157" i="4" s="1"/>
  <c r="P156" i="4"/>
  <c r="L156" i="4"/>
  <c r="M156" i="4" s="1"/>
  <c r="H156" i="4"/>
  <c r="I156" i="4" s="1"/>
  <c r="P155" i="4"/>
  <c r="L155" i="4"/>
  <c r="M155" i="4" s="1"/>
  <c r="H155" i="4"/>
  <c r="I155" i="4" s="1"/>
  <c r="P154" i="4"/>
  <c r="L154" i="4"/>
  <c r="M154" i="4" s="1"/>
  <c r="H154" i="4"/>
  <c r="I154" i="4" s="1"/>
  <c r="P153" i="4"/>
  <c r="L153" i="4"/>
  <c r="M153" i="4" s="1"/>
  <c r="H153" i="4"/>
  <c r="I153" i="4" s="1"/>
  <c r="P152" i="4"/>
  <c r="L152" i="4"/>
  <c r="M152" i="4" s="1"/>
  <c r="H152" i="4"/>
  <c r="I152" i="4" s="1"/>
  <c r="P151" i="4"/>
  <c r="L151" i="4"/>
  <c r="M151" i="4" s="1"/>
  <c r="H151" i="4"/>
  <c r="I151" i="4" s="1"/>
  <c r="P150" i="4"/>
  <c r="L150" i="4"/>
  <c r="M150" i="4" s="1"/>
  <c r="H150" i="4"/>
  <c r="I150" i="4" s="1"/>
  <c r="P149" i="4"/>
  <c r="L149" i="4"/>
  <c r="M149" i="4" s="1"/>
  <c r="H149" i="4"/>
  <c r="I149" i="4" s="1"/>
  <c r="P148" i="4"/>
  <c r="Q148" i="4" s="1"/>
  <c r="L148" i="4"/>
  <c r="M148" i="4" s="1"/>
  <c r="H148" i="4"/>
  <c r="I148" i="4" s="1"/>
  <c r="P147" i="4"/>
  <c r="L147" i="4"/>
  <c r="M147" i="4" s="1"/>
  <c r="H147" i="4"/>
  <c r="P146" i="4"/>
  <c r="L146" i="4"/>
  <c r="M146" i="4" s="1"/>
  <c r="H146" i="4"/>
  <c r="I146" i="4" s="1"/>
  <c r="P145" i="4"/>
  <c r="Q145" i="4" s="1"/>
  <c r="L145" i="4"/>
  <c r="M145" i="4" s="1"/>
  <c r="H145" i="4"/>
  <c r="I145" i="4" s="1"/>
  <c r="P144" i="4"/>
  <c r="L144" i="4"/>
  <c r="M144" i="4" s="1"/>
  <c r="H144" i="4"/>
  <c r="I144" i="4" s="1"/>
  <c r="P143" i="4"/>
  <c r="L143" i="4"/>
  <c r="M143" i="4" s="1"/>
  <c r="H143" i="4"/>
  <c r="I143" i="4" s="1"/>
  <c r="P142" i="4"/>
  <c r="L142" i="4"/>
  <c r="M142" i="4" s="1"/>
  <c r="H142" i="4"/>
  <c r="I142" i="4" s="1"/>
  <c r="P141" i="4"/>
  <c r="L141" i="4"/>
  <c r="M141" i="4" s="1"/>
  <c r="H141" i="4"/>
  <c r="I141" i="4" s="1"/>
  <c r="P140" i="4"/>
  <c r="L140" i="4"/>
  <c r="M140" i="4" s="1"/>
  <c r="H140" i="4"/>
  <c r="I140" i="4" s="1"/>
  <c r="P139" i="4"/>
  <c r="L139" i="4"/>
  <c r="M139" i="4" s="1"/>
  <c r="H139" i="4"/>
  <c r="I139" i="4" s="1"/>
  <c r="P138" i="4"/>
  <c r="L138" i="4"/>
  <c r="M138" i="4" s="1"/>
  <c r="H138" i="4"/>
  <c r="T138" i="4" s="1"/>
  <c r="P137" i="4"/>
  <c r="L137" i="4"/>
  <c r="M137" i="4" s="1"/>
  <c r="H137" i="4"/>
  <c r="I137" i="4" s="1"/>
  <c r="P136" i="4"/>
  <c r="L136" i="4"/>
  <c r="M136" i="4" s="1"/>
  <c r="H136" i="4"/>
  <c r="I136" i="4" s="1"/>
  <c r="P135" i="4"/>
  <c r="L135" i="4"/>
  <c r="M135" i="4" s="1"/>
  <c r="H135" i="4"/>
  <c r="I135" i="4" s="1"/>
  <c r="P134" i="4"/>
  <c r="L134" i="4"/>
  <c r="M134" i="4" s="1"/>
  <c r="H134" i="4"/>
  <c r="I134" i="4" s="1"/>
  <c r="P133" i="4"/>
  <c r="Q133" i="4" s="1"/>
  <c r="L133" i="4"/>
  <c r="M133" i="4" s="1"/>
  <c r="H133" i="4"/>
  <c r="I133" i="4" s="1"/>
  <c r="P132" i="4"/>
  <c r="L132" i="4"/>
  <c r="M132" i="4" s="1"/>
  <c r="H132" i="4"/>
  <c r="I132" i="4" s="1"/>
  <c r="P131" i="4"/>
  <c r="L131" i="4"/>
  <c r="M131" i="4" s="1"/>
  <c r="H131" i="4"/>
  <c r="I131" i="4" s="1"/>
  <c r="P130" i="4"/>
  <c r="L130" i="4"/>
  <c r="M130" i="4" s="1"/>
  <c r="H130" i="4"/>
  <c r="I130" i="4" s="1"/>
  <c r="P129" i="4"/>
  <c r="L129" i="4"/>
  <c r="M129" i="4" s="1"/>
  <c r="H129" i="4"/>
  <c r="I129" i="4" s="1"/>
  <c r="P128" i="4"/>
  <c r="Q128" i="4" s="1"/>
  <c r="L128" i="4"/>
  <c r="M128" i="4" s="1"/>
  <c r="H128" i="4"/>
  <c r="I128" i="4" s="1"/>
  <c r="P127" i="4"/>
  <c r="L127" i="4"/>
  <c r="M127" i="4" s="1"/>
  <c r="H127" i="4"/>
  <c r="I127" i="4" s="1"/>
  <c r="P126" i="4"/>
  <c r="L126" i="4"/>
  <c r="M126" i="4" s="1"/>
  <c r="H126" i="4"/>
  <c r="I126" i="4" s="1"/>
  <c r="P125" i="4"/>
  <c r="L125" i="4"/>
  <c r="M125" i="4" s="1"/>
  <c r="H125" i="4"/>
  <c r="I125" i="4" s="1"/>
  <c r="P124" i="4"/>
  <c r="L124" i="4"/>
  <c r="M124" i="4" s="1"/>
  <c r="H124" i="4"/>
  <c r="I124" i="4" s="1"/>
  <c r="P123" i="4"/>
  <c r="L123" i="4"/>
  <c r="M123" i="4" s="1"/>
  <c r="H123" i="4"/>
  <c r="I123" i="4" s="1"/>
  <c r="P122" i="4"/>
  <c r="L122" i="4"/>
  <c r="M122" i="4" s="1"/>
  <c r="H122" i="4"/>
  <c r="S122" i="4" s="1"/>
  <c r="P121" i="4"/>
  <c r="Q121" i="4" s="1"/>
  <c r="L121" i="4"/>
  <c r="M121" i="4" s="1"/>
  <c r="H121" i="4"/>
  <c r="I121" i="4" s="1"/>
  <c r="P120" i="4"/>
  <c r="L120" i="4"/>
  <c r="M120" i="4" s="1"/>
  <c r="H120" i="4"/>
  <c r="I120" i="4" s="1"/>
  <c r="P119" i="4"/>
  <c r="L119" i="4"/>
  <c r="M119" i="4" s="1"/>
  <c r="H119" i="4"/>
  <c r="I119" i="4" s="1"/>
  <c r="P118" i="4"/>
  <c r="Q118" i="4" s="1"/>
  <c r="L118" i="4"/>
  <c r="M118" i="4" s="1"/>
  <c r="H118" i="4"/>
  <c r="I118" i="4" s="1"/>
  <c r="P117" i="4"/>
  <c r="L117" i="4"/>
  <c r="M117" i="4" s="1"/>
  <c r="H117" i="4"/>
  <c r="I117" i="4" s="1"/>
  <c r="P116" i="4"/>
  <c r="Q116" i="4" s="1"/>
  <c r="L116" i="4"/>
  <c r="M116" i="4" s="1"/>
  <c r="H116" i="4"/>
  <c r="I116" i="4" s="1"/>
  <c r="P115" i="4"/>
  <c r="Q115" i="4" s="1"/>
  <c r="L115" i="4"/>
  <c r="M115" i="4" s="1"/>
  <c r="H115" i="4"/>
  <c r="I115" i="4" s="1"/>
  <c r="P114" i="4"/>
  <c r="L114" i="4"/>
  <c r="M114" i="4" s="1"/>
  <c r="H114" i="4"/>
  <c r="I114" i="4" s="1"/>
  <c r="P113" i="4"/>
  <c r="L113" i="4"/>
  <c r="M113" i="4" s="1"/>
  <c r="H113" i="4"/>
  <c r="R113" i="4" s="1"/>
  <c r="P112" i="4"/>
  <c r="L112" i="4"/>
  <c r="M112" i="4" s="1"/>
  <c r="H112" i="4"/>
  <c r="I112" i="4" s="1"/>
  <c r="P111" i="4"/>
  <c r="L111" i="4"/>
  <c r="M111" i="4" s="1"/>
  <c r="H111" i="4"/>
  <c r="I111" i="4" s="1"/>
  <c r="P110" i="4"/>
  <c r="L110" i="4"/>
  <c r="M110" i="4" s="1"/>
  <c r="H110" i="4"/>
  <c r="I110" i="4" s="1"/>
  <c r="P109" i="4"/>
  <c r="Q109" i="4" s="1"/>
  <c r="L109" i="4"/>
  <c r="M109" i="4" s="1"/>
  <c r="H109" i="4"/>
  <c r="I109" i="4" s="1"/>
  <c r="P108" i="4"/>
  <c r="Q108" i="4" s="1"/>
  <c r="L108" i="4"/>
  <c r="M108" i="4" s="1"/>
  <c r="H108" i="4"/>
  <c r="I108" i="4" s="1"/>
  <c r="P107" i="4"/>
  <c r="L107" i="4"/>
  <c r="M107" i="4" s="1"/>
  <c r="H107" i="4"/>
  <c r="I107" i="4" s="1"/>
  <c r="P106" i="4"/>
  <c r="Q106" i="4" s="1"/>
  <c r="L106" i="4"/>
  <c r="M106" i="4" s="1"/>
  <c r="H106" i="4"/>
  <c r="I106" i="4" s="1"/>
  <c r="P105" i="4"/>
  <c r="L105" i="4"/>
  <c r="M105" i="4" s="1"/>
  <c r="H105" i="4"/>
  <c r="I105" i="4" s="1"/>
  <c r="P104" i="4"/>
  <c r="L104" i="4"/>
  <c r="M104" i="4" s="1"/>
  <c r="H104" i="4"/>
  <c r="I104" i="4" s="1"/>
  <c r="P103" i="4"/>
  <c r="L103" i="4"/>
  <c r="M103" i="4" s="1"/>
  <c r="H103" i="4"/>
  <c r="I103" i="4" s="1"/>
  <c r="P102" i="4"/>
  <c r="L102" i="4"/>
  <c r="M102" i="4" s="1"/>
  <c r="H102" i="4"/>
  <c r="I102" i="4" s="1"/>
  <c r="P101" i="4"/>
  <c r="L101" i="4"/>
  <c r="M101" i="4" s="1"/>
  <c r="H101" i="4"/>
  <c r="I101" i="4" s="1"/>
  <c r="P100" i="4"/>
  <c r="Q100" i="4" s="1"/>
  <c r="L100" i="4"/>
  <c r="M100" i="4" s="1"/>
  <c r="H100" i="4"/>
  <c r="I100" i="4" s="1"/>
  <c r="P99" i="4"/>
  <c r="L99" i="4"/>
  <c r="M99" i="4" s="1"/>
  <c r="H99" i="4"/>
  <c r="P98" i="4"/>
  <c r="L98" i="4"/>
  <c r="M98" i="4" s="1"/>
  <c r="H98" i="4"/>
  <c r="I98" i="4" s="1"/>
  <c r="P97" i="4"/>
  <c r="Q97" i="4" s="1"/>
  <c r="L97" i="4"/>
  <c r="M97" i="4" s="1"/>
  <c r="H97" i="4"/>
  <c r="I97" i="4" s="1"/>
  <c r="P96" i="4"/>
  <c r="L96" i="4"/>
  <c r="M96" i="4" s="1"/>
  <c r="H96" i="4"/>
  <c r="I96" i="4" s="1"/>
  <c r="P95" i="4"/>
  <c r="L95" i="4"/>
  <c r="M95" i="4" s="1"/>
  <c r="H95" i="4"/>
  <c r="I95" i="4" s="1"/>
  <c r="P94" i="4"/>
  <c r="L94" i="4"/>
  <c r="M94" i="4" s="1"/>
  <c r="H94" i="4"/>
  <c r="I94" i="4" s="1"/>
  <c r="P93" i="4"/>
  <c r="L93" i="4"/>
  <c r="M93" i="4" s="1"/>
  <c r="H93" i="4"/>
  <c r="I93" i="4" s="1"/>
  <c r="P92" i="4"/>
  <c r="Q92" i="4" s="1"/>
  <c r="L92" i="4"/>
  <c r="M92" i="4" s="1"/>
  <c r="H92" i="4"/>
  <c r="I92" i="4" s="1"/>
  <c r="P91" i="4"/>
  <c r="L91" i="4"/>
  <c r="M91" i="4" s="1"/>
  <c r="H91" i="4"/>
  <c r="I91" i="4" s="1"/>
  <c r="P90" i="4"/>
  <c r="L90" i="4"/>
  <c r="M90" i="4" s="1"/>
  <c r="H90" i="4"/>
  <c r="I90" i="4" s="1"/>
  <c r="P89" i="4"/>
  <c r="Q89" i="4" s="1"/>
  <c r="L89" i="4"/>
  <c r="M89" i="4" s="1"/>
  <c r="H89" i="4"/>
  <c r="I89" i="4" s="1"/>
  <c r="P88" i="4"/>
  <c r="Q88" i="4" s="1"/>
  <c r="L88" i="4"/>
  <c r="M88" i="4" s="1"/>
  <c r="H88" i="4"/>
  <c r="I88" i="4" s="1"/>
  <c r="P87" i="4"/>
  <c r="L87" i="4"/>
  <c r="M87" i="4" s="1"/>
  <c r="H87" i="4"/>
  <c r="I87" i="4" s="1"/>
  <c r="P86" i="4"/>
  <c r="L86" i="4"/>
  <c r="M86" i="4" s="1"/>
  <c r="H86" i="4"/>
  <c r="I86" i="4" s="1"/>
  <c r="P85" i="4"/>
  <c r="Q85" i="4" s="1"/>
  <c r="L85" i="4"/>
  <c r="M85" i="4" s="1"/>
  <c r="H85" i="4"/>
  <c r="I85" i="4" s="1"/>
  <c r="P84" i="4"/>
  <c r="Q84" i="4" s="1"/>
  <c r="L84" i="4"/>
  <c r="M84" i="4" s="1"/>
  <c r="H84" i="4"/>
  <c r="I84" i="4" s="1"/>
  <c r="P83" i="4"/>
  <c r="L83" i="4"/>
  <c r="M83" i="4" s="1"/>
  <c r="H83" i="4"/>
  <c r="I83" i="4" s="1"/>
  <c r="P82" i="4"/>
  <c r="Q82" i="4" s="1"/>
  <c r="L82" i="4"/>
  <c r="M82" i="4" s="1"/>
  <c r="H82" i="4"/>
  <c r="I82" i="4" s="1"/>
  <c r="P81" i="4"/>
  <c r="L81" i="4"/>
  <c r="M81" i="4" s="1"/>
  <c r="H81" i="4"/>
  <c r="I81" i="4" s="1"/>
  <c r="P80" i="4"/>
  <c r="L80" i="4"/>
  <c r="M80" i="4" s="1"/>
  <c r="H80" i="4"/>
  <c r="I80" i="4" s="1"/>
  <c r="P79" i="4"/>
  <c r="L79" i="4"/>
  <c r="M79" i="4" s="1"/>
  <c r="H79" i="4"/>
  <c r="I79" i="4" s="1"/>
  <c r="P78" i="4"/>
  <c r="L78" i="4"/>
  <c r="M78" i="4" s="1"/>
  <c r="H78" i="4"/>
  <c r="I78" i="4" s="1"/>
  <c r="P77" i="4"/>
  <c r="L77" i="4"/>
  <c r="M77" i="4" s="1"/>
  <c r="H77" i="4"/>
  <c r="I77" i="4" s="1"/>
  <c r="P76" i="4"/>
  <c r="Q76" i="4" s="1"/>
  <c r="L76" i="4"/>
  <c r="M76" i="4" s="1"/>
  <c r="H76" i="4"/>
  <c r="I76" i="4" s="1"/>
  <c r="P75" i="4"/>
  <c r="L75" i="4"/>
  <c r="M75" i="4" s="1"/>
  <c r="H75" i="4"/>
  <c r="I75" i="4" s="1"/>
  <c r="P74" i="4"/>
  <c r="T74" i="4" s="1"/>
  <c r="L74" i="4"/>
  <c r="M74" i="4" s="1"/>
  <c r="H74" i="4"/>
  <c r="I74" i="4" s="1"/>
  <c r="P73" i="4"/>
  <c r="Q73" i="4" s="1"/>
  <c r="L73" i="4"/>
  <c r="M73" i="4" s="1"/>
  <c r="H73" i="4"/>
  <c r="I73" i="4" s="1"/>
  <c r="P72" i="4"/>
  <c r="L72" i="4"/>
  <c r="M72" i="4" s="1"/>
  <c r="H72" i="4"/>
  <c r="I72" i="4" s="1"/>
  <c r="P71" i="4"/>
  <c r="L71" i="4"/>
  <c r="M71" i="4" s="1"/>
  <c r="H71" i="4"/>
  <c r="I71" i="4" s="1"/>
  <c r="P70" i="4"/>
  <c r="L70" i="4"/>
  <c r="M70" i="4" s="1"/>
  <c r="H70" i="4"/>
  <c r="I70" i="4" s="1"/>
  <c r="P69" i="4"/>
  <c r="L69" i="4"/>
  <c r="M69" i="4" s="1"/>
  <c r="H69" i="4"/>
  <c r="I69" i="4" s="1"/>
  <c r="P68" i="4"/>
  <c r="L68" i="4"/>
  <c r="M68" i="4" s="1"/>
  <c r="H68" i="4"/>
  <c r="I68" i="4" s="1"/>
  <c r="P67" i="4"/>
  <c r="L67" i="4"/>
  <c r="M67" i="4" s="1"/>
  <c r="H67" i="4"/>
  <c r="I67" i="4" s="1"/>
  <c r="P66" i="4"/>
  <c r="L66" i="4"/>
  <c r="M66" i="4" s="1"/>
  <c r="H66" i="4"/>
  <c r="P65" i="4"/>
  <c r="L65" i="4"/>
  <c r="M65" i="4" s="1"/>
  <c r="H65" i="4"/>
  <c r="I65" i="4" s="1"/>
  <c r="P64" i="4"/>
  <c r="L64" i="4"/>
  <c r="M64" i="4" s="1"/>
  <c r="H64" i="4"/>
  <c r="I64" i="4" s="1"/>
  <c r="P63" i="4"/>
  <c r="L63" i="4"/>
  <c r="M63" i="4" s="1"/>
  <c r="H63" i="4"/>
  <c r="I63" i="4" s="1"/>
  <c r="P62" i="4"/>
  <c r="L62" i="4"/>
  <c r="M62" i="4" s="1"/>
  <c r="H62" i="4"/>
  <c r="I62" i="4" s="1"/>
  <c r="P61" i="4"/>
  <c r="Q61" i="4" s="1"/>
  <c r="L61" i="4"/>
  <c r="M61" i="4" s="1"/>
  <c r="H61" i="4"/>
  <c r="P60" i="4"/>
  <c r="L60" i="4"/>
  <c r="M60" i="4" s="1"/>
  <c r="H60" i="4"/>
  <c r="I60" i="4" s="1"/>
  <c r="P59" i="4"/>
  <c r="L59" i="4"/>
  <c r="M59" i="4" s="1"/>
  <c r="H59" i="4"/>
  <c r="I59" i="4" s="1"/>
  <c r="P58" i="4"/>
  <c r="L58" i="4"/>
  <c r="M58" i="4" s="1"/>
  <c r="H58" i="4"/>
  <c r="I58" i="4" s="1"/>
  <c r="P57" i="4"/>
  <c r="L57" i="4"/>
  <c r="M57" i="4" s="1"/>
  <c r="H57" i="4"/>
  <c r="I57" i="4" s="1"/>
  <c r="P56" i="4"/>
  <c r="L56" i="4"/>
  <c r="M56" i="4" s="1"/>
  <c r="H56" i="4"/>
  <c r="I56" i="4" s="1"/>
  <c r="P55" i="4"/>
  <c r="L55" i="4"/>
  <c r="M55" i="4" s="1"/>
  <c r="H55" i="4"/>
  <c r="P54" i="4"/>
  <c r="L54" i="4"/>
  <c r="M54" i="4" s="1"/>
  <c r="H54" i="4"/>
  <c r="I54" i="4" s="1"/>
  <c r="P53" i="4"/>
  <c r="L53" i="4"/>
  <c r="M53" i="4" s="1"/>
  <c r="H53" i="4"/>
  <c r="I53" i="4" s="1"/>
  <c r="P52" i="4"/>
  <c r="L52" i="4"/>
  <c r="M52" i="4" s="1"/>
  <c r="H52" i="4"/>
  <c r="I52" i="4" s="1"/>
  <c r="P51" i="4"/>
  <c r="L51" i="4"/>
  <c r="M51" i="4" s="1"/>
  <c r="H51" i="4"/>
  <c r="I51" i="4" s="1"/>
  <c r="P50" i="4"/>
  <c r="L50" i="4"/>
  <c r="M50" i="4" s="1"/>
  <c r="H50" i="4"/>
  <c r="I50" i="4" s="1"/>
  <c r="P49" i="4"/>
  <c r="Q49" i="4" s="1"/>
  <c r="L49" i="4"/>
  <c r="M49" i="4" s="1"/>
  <c r="H49" i="4"/>
  <c r="U49" i="4" s="1"/>
  <c r="P48" i="4"/>
  <c r="L48" i="4"/>
  <c r="M48" i="4" s="1"/>
  <c r="H48" i="4"/>
  <c r="I48" i="4" s="1"/>
  <c r="P47" i="4"/>
  <c r="Q47" i="4" s="1"/>
  <c r="L47" i="4"/>
  <c r="M47" i="4" s="1"/>
  <c r="H47" i="4"/>
  <c r="I47" i="4" s="1"/>
  <c r="P46" i="4"/>
  <c r="L46" i="4"/>
  <c r="M46" i="4" s="1"/>
  <c r="H46" i="4"/>
  <c r="I46" i="4" s="1"/>
  <c r="P45" i="4"/>
  <c r="L45" i="4"/>
  <c r="M45" i="4" s="1"/>
  <c r="H45" i="4"/>
  <c r="I45" i="4" s="1"/>
  <c r="P44" i="4"/>
  <c r="Q44" i="4" s="1"/>
  <c r="L44" i="4"/>
  <c r="M44" i="4" s="1"/>
  <c r="H44" i="4"/>
  <c r="I44" i="4" s="1"/>
  <c r="P43" i="4"/>
  <c r="L43" i="4"/>
  <c r="M43" i="4" s="1"/>
  <c r="H43" i="4"/>
  <c r="I43" i="4" s="1"/>
  <c r="P42" i="4"/>
  <c r="L42" i="4"/>
  <c r="M42" i="4" s="1"/>
  <c r="H42" i="4"/>
  <c r="I42" i="4" s="1"/>
  <c r="P41" i="4"/>
  <c r="Q41" i="4" s="1"/>
  <c r="L41" i="4"/>
  <c r="M41" i="4" s="1"/>
  <c r="H41" i="4"/>
  <c r="I41" i="4" s="1"/>
  <c r="P40" i="4"/>
  <c r="Q40" i="4" s="1"/>
  <c r="L40" i="4"/>
  <c r="H40" i="4"/>
  <c r="I40" i="4" s="1"/>
  <c r="P39" i="4"/>
  <c r="L39" i="4"/>
  <c r="M39" i="4" s="1"/>
  <c r="H39" i="4"/>
  <c r="I39" i="4" s="1"/>
  <c r="P38" i="4"/>
  <c r="L38" i="4"/>
  <c r="M38" i="4" s="1"/>
  <c r="H38" i="4"/>
  <c r="I38" i="4" s="1"/>
  <c r="P37" i="4"/>
  <c r="L37" i="4"/>
  <c r="M37" i="4" s="1"/>
  <c r="H37" i="4"/>
  <c r="I37" i="4" s="1"/>
  <c r="P36" i="4"/>
  <c r="Q36" i="4" s="1"/>
  <c r="L36" i="4"/>
  <c r="H36" i="4"/>
  <c r="I36" i="4" s="1"/>
  <c r="P35" i="4"/>
  <c r="Q35" i="4" s="1"/>
  <c r="L35" i="4"/>
  <c r="M35" i="4" s="1"/>
  <c r="H35" i="4"/>
  <c r="I35" i="4" s="1"/>
  <c r="P34" i="4"/>
  <c r="L34" i="4"/>
  <c r="M34" i="4" s="1"/>
  <c r="H34" i="4"/>
  <c r="I34" i="4" s="1"/>
  <c r="P33" i="4"/>
  <c r="L33" i="4"/>
  <c r="M33" i="4" s="1"/>
  <c r="H33" i="4"/>
  <c r="I33" i="4" s="1"/>
  <c r="P32" i="4"/>
  <c r="Q32" i="4" s="1"/>
  <c r="L32" i="4"/>
  <c r="M32" i="4" s="1"/>
  <c r="H32" i="4"/>
  <c r="P31" i="4"/>
  <c r="Q31" i="4" s="1"/>
  <c r="L31" i="4"/>
  <c r="M31" i="4" s="1"/>
  <c r="H31" i="4"/>
  <c r="I31" i="4" s="1"/>
  <c r="P30" i="4"/>
  <c r="L30" i="4"/>
  <c r="M30" i="4" s="1"/>
  <c r="H30" i="4"/>
  <c r="I30" i="4" s="1"/>
  <c r="P29" i="4"/>
  <c r="Q29" i="4" s="1"/>
  <c r="L29" i="4"/>
  <c r="M29" i="4" s="1"/>
  <c r="H29" i="4"/>
  <c r="U29" i="4" s="1"/>
  <c r="P28" i="4"/>
  <c r="L28" i="4"/>
  <c r="M28" i="4" s="1"/>
  <c r="H28" i="4"/>
  <c r="P27" i="4"/>
  <c r="L27" i="4"/>
  <c r="M27" i="4" s="1"/>
  <c r="H27" i="4"/>
  <c r="I27" i="4" s="1"/>
  <c r="P26" i="4"/>
  <c r="L26" i="4"/>
  <c r="M26" i="4" s="1"/>
  <c r="H26" i="4"/>
  <c r="I26" i="4" s="1"/>
  <c r="P25" i="4"/>
  <c r="L25" i="4"/>
  <c r="M25" i="4" s="1"/>
  <c r="H25" i="4"/>
  <c r="I25" i="4" s="1"/>
  <c r="P24" i="4"/>
  <c r="Q24" i="4" s="1"/>
  <c r="L24" i="4"/>
  <c r="M24" i="4" s="1"/>
  <c r="H24" i="4"/>
  <c r="P23" i="4"/>
  <c r="L23" i="4"/>
  <c r="M23" i="4" s="1"/>
  <c r="H23" i="4"/>
  <c r="I23" i="4" s="1"/>
  <c r="P22" i="4"/>
  <c r="L22" i="4"/>
  <c r="M22" i="4" s="1"/>
  <c r="H22" i="4"/>
  <c r="I22" i="4" s="1"/>
  <c r="P21" i="4"/>
  <c r="L21" i="4"/>
  <c r="M21" i="4" s="1"/>
  <c r="H21" i="4"/>
  <c r="I21" i="4" s="1"/>
  <c r="P20" i="4"/>
  <c r="L20" i="4"/>
  <c r="M20" i="4" s="1"/>
  <c r="H20" i="4"/>
  <c r="T20" i="4" s="1"/>
  <c r="P19" i="4"/>
  <c r="L19" i="4"/>
  <c r="M19" i="4" s="1"/>
  <c r="H19" i="4"/>
  <c r="I19" i="4" s="1"/>
  <c r="P18" i="4"/>
  <c r="L18" i="4"/>
  <c r="M18" i="4" s="1"/>
  <c r="H18" i="4"/>
  <c r="I18" i="4" s="1"/>
  <c r="P17" i="4"/>
  <c r="L17" i="4"/>
  <c r="M17" i="4" s="1"/>
  <c r="H17" i="4"/>
  <c r="I17" i="4" s="1"/>
  <c r="P16" i="4"/>
  <c r="Q16" i="4" s="1"/>
  <c r="L16" i="4"/>
  <c r="M16" i="4" s="1"/>
  <c r="H16" i="4"/>
  <c r="P15" i="4"/>
  <c r="Q15" i="4" s="1"/>
  <c r="L15" i="4"/>
  <c r="M15" i="4" s="1"/>
  <c r="H15" i="4"/>
  <c r="I15" i="4" s="1"/>
  <c r="P14" i="4"/>
  <c r="L14" i="4"/>
  <c r="M14" i="4" s="1"/>
  <c r="H14" i="4"/>
  <c r="I14" i="4" s="1"/>
  <c r="P13" i="4"/>
  <c r="Q13" i="4" s="1"/>
  <c r="L13" i="4"/>
  <c r="M13" i="4" s="1"/>
  <c r="H13" i="4"/>
  <c r="P12" i="4"/>
  <c r="Q12" i="4" s="1"/>
  <c r="L12" i="4"/>
  <c r="H12" i="4"/>
  <c r="I12" i="4" s="1"/>
  <c r="P9" i="4"/>
  <c r="Q9" i="4" s="1"/>
  <c r="L9" i="4"/>
  <c r="M9" i="4" s="1"/>
  <c r="H9" i="4"/>
  <c r="I9" i="4" s="1"/>
  <c r="P8" i="4"/>
  <c r="L8" i="4"/>
  <c r="M8" i="4" s="1"/>
  <c r="H8" i="4"/>
  <c r="I8" i="4" s="1"/>
  <c r="P7" i="4"/>
  <c r="Q7" i="4" s="1"/>
  <c r="L7" i="4"/>
  <c r="M7" i="4" s="1"/>
  <c r="H7" i="4"/>
  <c r="I7" i="4" s="1"/>
  <c r="P6" i="4"/>
  <c r="Q6" i="4" s="1"/>
  <c r="L6" i="4"/>
  <c r="M6" i="4" s="1"/>
  <c r="H6" i="4"/>
  <c r="I6" i="4" s="1"/>
  <c r="P5" i="4"/>
  <c r="L5" i="4"/>
  <c r="M5" i="4" s="1"/>
  <c r="H5" i="4"/>
  <c r="I5" i="4" s="1"/>
  <c r="O865" i="2"/>
  <c r="P865" i="2" s="1"/>
  <c r="Q865" i="2" s="1"/>
  <c r="K865" i="2"/>
  <c r="L865" i="2" s="1"/>
  <c r="M865" i="2" s="1"/>
  <c r="G865" i="2"/>
  <c r="H865" i="2" s="1"/>
  <c r="I865" i="2" s="1"/>
  <c r="O864" i="2"/>
  <c r="P864" i="2" s="1"/>
  <c r="Q864" i="2" s="1"/>
  <c r="K864" i="2"/>
  <c r="L864" i="2" s="1"/>
  <c r="M864" i="2" s="1"/>
  <c r="G864" i="2"/>
  <c r="H864" i="2" s="1"/>
  <c r="I864" i="2" s="1"/>
  <c r="O863" i="2"/>
  <c r="P863" i="2" s="1"/>
  <c r="Q863" i="2" s="1"/>
  <c r="K863" i="2"/>
  <c r="L863" i="2" s="1"/>
  <c r="M863" i="2" s="1"/>
  <c r="G863" i="2"/>
  <c r="H863" i="2" s="1"/>
  <c r="I863" i="2" s="1"/>
  <c r="O862" i="2"/>
  <c r="P862" i="2" s="1"/>
  <c r="Q862" i="2" s="1"/>
  <c r="K862" i="2"/>
  <c r="L862" i="2" s="1"/>
  <c r="M862" i="2" s="1"/>
  <c r="G862" i="2"/>
  <c r="H862" i="2" s="1"/>
  <c r="I862" i="2" s="1"/>
  <c r="O861" i="2"/>
  <c r="P861" i="2" s="1"/>
  <c r="Q861" i="2" s="1"/>
  <c r="K861" i="2"/>
  <c r="L861" i="2" s="1"/>
  <c r="M861" i="2" s="1"/>
  <c r="G861" i="2"/>
  <c r="H861" i="2" s="1"/>
  <c r="I861" i="2" s="1"/>
  <c r="O860" i="2"/>
  <c r="P860" i="2" s="1"/>
  <c r="Q860" i="2" s="1"/>
  <c r="K860" i="2"/>
  <c r="L860" i="2" s="1"/>
  <c r="M860" i="2" s="1"/>
  <c r="G860" i="2"/>
  <c r="H860" i="2" s="1"/>
  <c r="I860" i="2" s="1"/>
  <c r="O859" i="2"/>
  <c r="P859" i="2" s="1"/>
  <c r="Q859" i="2" s="1"/>
  <c r="O858" i="2"/>
  <c r="P858" i="2" s="1"/>
  <c r="Q858" i="2" s="1"/>
  <c r="O857" i="2"/>
  <c r="P857" i="2" s="1"/>
  <c r="Q857" i="2" s="1"/>
  <c r="K857" i="2"/>
  <c r="L857" i="2" s="1"/>
  <c r="M857" i="2" s="1"/>
  <c r="G857" i="2"/>
  <c r="H857" i="2" s="1"/>
  <c r="I857" i="2" s="1"/>
  <c r="O856" i="2"/>
  <c r="P856" i="2" s="1"/>
  <c r="Q856" i="2" s="1"/>
  <c r="K856" i="2"/>
  <c r="L856" i="2" s="1"/>
  <c r="M856" i="2" s="1"/>
  <c r="G856" i="2"/>
  <c r="H856" i="2" s="1"/>
  <c r="I856" i="2" s="1"/>
  <c r="O855" i="2"/>
  <c r="P855" i="2" s="1"/>
  <c r="Q855" i="2" s="1"/>
  <c r="K855" i="2"/>
  <c r="L855" i="2" s="1"/>
  <c r="M855" i="2" s="1"/>
  <c r="G855" i="2"/>
  <c r="H855" i="2" s="1"/>
  <c r="I855" i="2" s="1"/>
  <c r="O854" i="2"/>
  <c r="P854" i="2" s="1"/>
  <c r="Q854" i="2" s="1"/>
  <c r="K854" i="2"/>
  <c r="L854" i="2" s="1"/>
  <c r="M854" i="2" s="1"/>
  <c r="G854" i="2"/>
  <c r="H854" i="2" s="1"/>
  <c r="I854" i="2" s="1"/>
  <c r="O853" i="2"/>
  <c r="P853" i="2" s="1"/>
  <c r="Q853" i="2" s="1"/>
  <c r="K853" i="2"/>
  <c r="L853" i="2" s="1"/>
  <c r="M853" i="2" s="1"/>
  <c r="G853" i="2"/>
  <c r="H853" i="2" s="1"/>
  <c r="I853" i="2" s="1"/>
  <c r="O852" i="2"/>
  <c r="P852" i="2" s="1"/>
  <c r="Q852" i="2" s="1"/>
  <c r="K852" i="2"/>
  <c r="L852" i="2" s="1"/>
  <c r="M852" i="2" s="1"/>
  <c r="G852" i="2"/>
  <c r="H852" i="2" s="1"/>
  <c r="I852" i="2" s="1"/>
  <c r="O851" i="2"/>
  <c r="P851" i="2" s="1"/>
  <c r="Q851" i="2" s="1"/>
  <c r="K851" i="2"/>
  <c r="L851" i="2" s="1"/>
  <c r="M851" i="2" s="1"/>
  <c r="G851" i="2"/>
  <c r="H851" i="2" s="1"/>
  <c r="I851" i="2" s="1"/>
  <c r="O850" i="2"/>
  <c r="P850" i="2" s="1"/>
  <c r="Q850" i="2" s="1"/>
  <c r="K850" i="2"/>
  <c r="L850" i="2" s="1"/>
  <c r="M850" i="2" s="1"/>
  <c r="G850" i="2"/>
  <c r="H850" i="2" s="1"/>
  <c r="I850" i="2" s="1"/>
  <c r="O849" i="2"/>
  <c r="P849" i="2" s="1"/>
  <c r="Q849" i="2" s="1"/>
  <c r="K849" i="2"/>
  <c r="L849" i="2" s="1"/>
  <c r="M849" i="2" s="1"/>
  <c r="G849" i="2"/>
  <c r="H849" i="2" s="1"/>
  <c r="I849" i="2" s="1"/>
  <c r="O848" i="2"/>
  <c r="P848" i="2" s="1"/>
  <c r="Q848" i="2" s="1"/>
  <c r="K848" i="2"/>
  <c r="L848" i="2" s="1"/>
  <c r="M848" i="2" s="1"/>
  <c r="G848" i="2"/>
  <c r="H848" i="2" s="1"/>
  <c r="I848" i="2" s="1"/>
  <c r="O847" i="2"/>
  <c r="P847" i="2" s="1"/>
  <c r="Q847" i="2" s="1"/>
  <c r="K847" i="2"/>
  <c r="L847" i="2" s="1"/>
  <c r="M847" i="2" s="1"/>
  <c r="G847" i="2"/>
  <c r="H847" i="2" s="1"/>
  <c r="I847" i="2" s="1"/>
  <c r="O846" i="2"/>
  <c r="P846" i="2" s="1"/>
  <c r="Q846" i="2" s="1"/>
  <c r="K846" i="2"/>
  <c r="L846" i="2" s="1"/>
  <c r="M846" i="2" s="1"/>
  <c r="G846" i="2"/>
  <c r="H846" i="2" s="1"/>
  <c r="I846" i="2" s="1"/>
  <c r="O845" i="2"/>
  <c r="P845" i="2" s="1"/>
  <c r="Q845" i="2" s="1"/>
  <c r="K845" i="2"/>
  <c r="L845" i="2" s="1"/>
  <c r="M845" i="2" s="1"/>
  <c r="G845" i="2"/>
  <c r="H845" i="2" s="1"/>
  <c r="I845" i="2" s="1"/>
  <c r="O844" i="2"/>
  <c r="P844" i="2" s="1"/>
  <c r="Q844" i="2" s="1"/>
  <c r="K844" i="2"/>
  <c r="L844" i="2" s="1"/>
  <c r="M844" i="2" s="1"/>
  <c r="G844" i="2"/>
  <c r="H844" i="2" s="1"/>
  <c r="I844" i="2" s="1"/>
  <c r="O843" i="2"/>
  <c r="P843" i="2" s="1"/>
  <c r="Q843" i="2" s="1"/>
  <c r="K843" i="2"/>
  <c r="L843" i="2" s="1"/>
  <c r="M843" i="2" s="1"/>
  <c r="G843" i="2"/>
  <c r="H843" i="2" s="1"/>
  <c r="I843" i="2" s="1"/>
  <c r="O842" i="2"/>
  <c r="P842" i="2" s="1"/>
  <c r="Q842" i="2" s="1"/>
  <c r="K842" i="2"/>
  <c r="L842" i="2" s="1"/>
  <c r="M842" i="2" s="1"/>
  <c r="G842" i="2"/>
  <c r="H842" i="2" s="1"/>
  <c r="I842" i="2" s="1"/>
  <c r="O841" i="2"/>
  <c r="P841" i="2" s="1"/>
  <c r="Q841" i="2" s="1"/>
  <c r="K841" i="2"/>
  <c r="L841" i="2" s="1"/>
  <c r="M841" i="2" s="1"/>
  <c r="G841" i="2"/>
  <c r="H841" i="2" s="1"/>
  <c r="I841" i="2" s="1"/>
  <c r="O840" i="2"/>
  <c r="P840" i="2" s="1"/>
  <c r="Q840" i="2" s="1"/>
  <c r="K840" i="2"/>
  <c r="L840" i="2" s="1"/>
  <c r="M840" i="2" s="1"/>
  <c r="G840" i="2"/>
  <c r="H840" i="2" s="1"/>
  <c r="I840" i="2" s="1"/>
  <c r="O839" i="2"/>
  <c r="P839" i="2" s="1"/>
  <c r="Q839" i="2" s="1"/>
  <c r="K839" i="2"/>
  <c r="L839" i="2" s="1"/>
  <c r="M839" i="2" s="1"/>
  <c r="G839" i="2"/>
  <c r="H839" i="2" s="1"/>
  <c r="I839" i="2" s="1"/>
  <c r="O838" i="2"/>
  <c r="P838" i="2" s="1"/>
  <c r="Q838" i="2" s="1"/>
  <c r="K838" i="2"/>
  <c r="L838" i="2" s="1"/>
  <c r="M838" i="2" s="1"/>
  <c r="G838" i="2"/>
  <c r="H838" i="2" s="1"/>
  <c r="I838" i="2" s="1"/>
  <c r="O837" i="2"/>
  <c r="P837" i="2" s="1"/>
  <c r="Q837" i="2" s="1"/>
  <c r="K837" i="2"/>
  <c r="L837" i="2" s="1"/>
  <c r="M837" i="2" s="1"/>
  <c r="G837" i="2"/>
  <c r="H837" i="2" s="1"/>
  <c r="I837" i="2" s="1"/>
  <c r="O836" i="2"/>
  <c r="P836" i="2" s="1"/>
  <c r="Q836" i="2" s="1"/>
  <c r="K836" i="2"/>
  <c r="L836" i="2" s="1"/>
  <c r="M836" i="2" s="1"/>
  <c r="G836" i="2"/>
  <c r="H836" i="2" s="1"/>
  <c r="I836" i="2" s="1"/>
  <c r="O835" i="2"/>
  <c r="P835" i="2" s="1"/>
  <c r="Q835" i="2" s="1"/>
  <c r="K835" i="2"/>
  <c r="L835" i="2" s="1"/>
  <c r="M835" i="2" s="1"/>
  <c r="G835" i="2"/>
  <c r="H835" i="2" s="1"/>
  <c r="I835" i="2" s="1"/>
  <c r="O834" i="2"/>
  <c r="P834" i="2" s="1"/>
  <c r="Q834" i="2" s="1"/>
  <c r="K834" i="2"/>
  <c r="L834" i="2" s="1"/>
  <c r="M834" i="2" s="1"/>
  <c r="G834" i="2"/>
  <c r="H834" i="2" s="1"/>
  <c r="I834" i="2" s="1"/>
  <c r="O833" i="2"/>
  <c r="P833" i="2" s="1"/>
  <c r="Q833" i="2" s="1"/>
  <c r="K833" i="2"/>
  <c r="L833" i="2" s="1"/>
  <c r="M833" i="2" s="1"/>
  <c r="G833" i="2"/>
  <c r="H833" i="2" s="1"/>
  <c r="I833" i="2" s="1"/>
  <c r="O832" i="2"/>
  <c r="P832" i="2" s="1"/>
  <c r="Q832" i="2" s="1"/>
  <c r="K832" i="2"/>
  <c r="L832" i="2" s="1"/>
  <c r="M832" i="2" s="1"/>
  <c r="G832" i="2"/>
  <c r="H832" i="2" s="1"/>
  <c r="I832" i="2" s="1"/>
  <c r="O831" i="2"/>
  <c r="P831" i="2" s="1"/>
  <c r="Q831" i="2" s="1"/>
  <c r="K831" i="2"/>
  <c r="L831" i="2" s="1"/>
  <c r="M831" i="2" s="1"/>
  <c r="G831" i="2"/>
  <c r="H831" i="2" s="1"/>
  <c r="I831" i="2" s="1"/>
  <c r="O830" i="2"/>
  <c r="P830" i="2" s="1"/>
  <c r="Q830" i="2" s="1"/>
  <c r="K830" i="2"/>
  <c r="L830" i="2" s="1"/>
  <c r="M830" i="2" s="1"/>
  <c r="G830" i="2"/>
  <c r="H830" i="2" s="1"/>
  <c r="I830" i="2" s="1"/>
  <c r="O829" i="2"/>
  <c r="P829" i="2" s="1"/>
  <c r="Q829" i="2" s="1"/>
  <c r="K829" i="2"/>
  <c r="L829" i="2" s="1"/>
  <c r="M829" i="2" s="1"/>
  <c r="G829" i="2"/>
  <c r="H829" i="2" s="1"/>
  <c r="I829" i="2" s="1"/>
  <c r="O828" i="2"/>
  <c r="P828" i="2" s="1"/>
  <c r="Q828" i="2" s="1"/>
  <c r="K828" i="2"/>
  <c r="L828" i="2" s="1"/>
  <c r="M828" i="2" s="1"/>
  <c r="G828" i="2"/>
  <c r="H828" i="2" s="1"/>
  <c r="I828" i="2" s="1"/>
  <c r="O827" i="2"/>
  <c r="P827" i="2" s="1"/>
  <c r="Q827" i="2" s="1"/>
  <c r="K827" i="2"/>
  <c r="L827" i="2" s="1"/>
  <c r="M827" i="2" s="1"/>
  <c r="G827" i="2"/>
  <c r="H827" i="2" s="1"/>
  <c r="I827" i="2" s="1"/>
  <c r="O826" i="2"/>
  <c r="P826" i="2" s="1"/>
  <c r="Q826" i="2" s="1"/>
  <c r="K826" i="2"/>
  <c r="L826" i="2" s="1"/>
  <c r="M826" i="2" s="1"/>
  <c r="G826" i="2"/>
  <c r="H826" i="2" s="1"/>
  <c r="I826" i="2" s="1"/>
  <c r="O825" i="2"/>
  <c r="P825" i="2" s="1"/>
  <c r="Q825" i="2" s="1"/>
  <c r="K825" i="2"/>
  <c r="L825" i="2" s="1"/>
  <c r="M825" i="2" s="1"/>
  <c r="G825" i="2"/>
  <c r="H825" i="2" s="1"/>
  <c r="I825" i="2" s="1"/>
  <c r="O824" i="2"/>
  <c r="P824" i="2" s="1"/>
  <c r="Q824" i="2" s="1"/>
  <c r="K824" i="2"/>
  <c r="L824" i="2" s="1"/>
  <c r="M824" i="2" s="1"/>
  <c r="G824" i="2"/>
  <c r="H824" i="2" s="1"/>
  <c r="I824" i="2" s="1"/>
  <c r="O823" i="2"/>
  <c r="P823" i="2" s="1"/>
  <c r="Q823" i="2" s="1"/>
  <c r="K823" i="2"/>
  <c r="L823" i="2" s="1"/>
  <c r="M823" i="2" s="1"/>
  <c r="G823" i="2"/>
  <c r="H823" i="2" s="1"/>
  <c r="I823" i="2" s="1"/>
  <c r="O822" i="2"/>
  <c r="P822" i="2" s="1"/>
  <c r="Q822" i="2" s="1"/>
  <c r="K822" i="2"/>
  <c r="L822" i="2" s="1"/>
  <c r="M822" i="2" s="1"/>
  <c r="G822" i="2"/>
  <c r="H822" i="2" s="1"/>
  <c r="I822" i="2" s="1"/>
  <c r="O821" i="2"/>
  <c r="P821" i="2" s="1"/>
  <c r="Q821" i="2" s="1"/>
  <c r="K821" i="2"/>
  <c r="L821" i="2" s="1"/>
  <c r="M821" i="2" s="1"/>
  <c r="G821" i="2"/>
  <c r="H821" i="2" s="1"/>
  <c r="I821" i="2" s="1"/>
  <c r="O820" i="2"/>
  <c r="P820" i="2" s="1"/>
  <c r="Q820" i="2" s="1"/>
  <c r="K820" i="2"/>
  <c r="L820" i="2" s="1"/>
  <c r="M820" i="2" s="1"/>
  <c r="G820" i="2"/>
  <c r="H820" i="2" s="1"/>
  <c r="I820" i="2" s="1"/>
  <c r="O819" i="2"/>
  <c r="P819" i="2" s="1"/>
  <c r="Q819" i="2" s="1"/>
  <c r="K819" i="2"/>
  <c r="L819" i="2" s="1"/>
  <c r="M819" i="2" s="1"/>
  <c r="G819" i="2"/>
  <c r="H819" i="2" s="1"/>
  <c r="I819" i="2" s="1"/>
  <c r="O818" i="2"/>
  <c r="P818" i="2" s="1"/>
  <c r="Q818" i="2" s="1"/>
  <c r="K818" i="2"/>
  <c r="L818" i="2" s="1"/>
  <c r="M818" i="2" s="1"/>
  <c r="G818" i="2"/>
  <c r="H818" i="2" s="1"/>
  <c r="I818" i="2" s="1"/>
  <c r="O817" i="2"/>
  <c r="P817" i="2" s="1"/>
  <c r="Q817" i="2" s="1"/>
  <c r="K817" i="2"/>
  <c r="L817" i="2" s="1"/>
  <c r="M817" i="2" s="1"/>
  <c r="G817" i="2"/>
  <c r="H817" i="2" s="1"/>
  <c r="I817" i="2" s="1"/>
  <c r="O816" i="2"/>
  <c r="P816" i="2" s="1"/>
  <c r="Q816" i="2" s="1"/>
  <c r="K816" i="2"/>
  <c r="L816" i="2" s="1"/>
  <c r="M816" i="2" s="1"/>
  <c r="G816" i="2"/>
  <c r="H816" i="2" s="1"/>
  <c r="I816" i="2" s="1"/>
  <c r="O815" i="2"/>
  <c r="P815" i="2" s="1"/>
  <c r="Q815" i="2" s="1"/>
  <c r="K815" i="2"/>
  <c r="L815" i="2" s="1"/>
  <c r="M815" i="2" s="1"/>
  <c r="G815" i="2"/>
  <c r="H815" i="2" s="1"/>
  <c r="I815" i="2" s="1"/>
  <c r="O814" i="2"/>
  <c r="P814" i="2" s="1"/>
  <c r="Q814" i="2" s="1"/>
  <c r="K814" i="2"/>
  <c r="L814" i="2" s="1"/>
  <c r="M814" i="2" s="1"/>
  <c r="G814" i="2"/>
  <c r="H814" i="2" s="1"/>
  <c r="I814" i="2" s="1"/>
  <c r="O813" i="2"/>
  <c r="P813" i="2" s="1"/>
  <c r="Q813" i="2" s="1"/>
  <c r="K813" i="2"/>
  <c r="L813" i="2" s="1"/>
  <c r="M813" i="2" s="1"/>
  <c r="G813" i="2"/>
  <c r="H813" i="2" s="1"/>
  <c r="I813" i="2" s="1"/>
  <c r="O812" i="2"/>
  <c r="P812" i="2" s="1"/>
  <c r="Q812" i="2" s="1"/>
  <c r="K812" i="2"/>
  <c r="L812" i="2" s="1"/>
  <c r="M812" i="2" s="1"/>
  <c r="G812" i="2"/>
  <c r="H812" i="2" s="1"/>
  <c r="I812" i="2" s="1"/>
  <c r="O811" i="2"/>
  <c r="P811" i="2" s="1"/>
  <c r="Q811" i="2" s="1"/>
  <c r="K811" i="2"/>
  <c r="L811" i="2" s="1"/>
  <c r="M811" i="2" s="1"/>
  <c r="G811" i="2"/>
  <c r="H811" i="2" s="1"/>
  <c r="I811" i="2" s="1"/>
  <c r="O810" i="2"/>
  <c r="P810" i="2" s="1"/>
  <c r="Q810" i="2" s="1"/>
  <c r="K810" i="2"/>
  <c r="L810" i="2" s="1"/>
  <c r="M810" i="2" s="1"/>
  <c r="G810" i="2"/>
  <c r="H810" i="2" s="1"/>
  <c r="I810" i="2" s="1"/>
  <c r="O809" i="2"/>
  <c r="P809" i="2" s="1"/>
  <c r="Q809" i="2" s="1"/>
  <c r="K809" i="2"/>
  <c r="L809" i="2" s="1"/>
  <c r="M809" i="2" s="1"/>
  <c r="G809" i="2"/>
  <c r="H809" i="2" s="1"/>
  <c r="I809" i="2" s="1"/>
  <c r="O808" i="2"/>
  <c r="P808" i="2" s="1"/>
  <c r="Q808" i="2" s="1"/>
  <c r="K808" i="2"/>
  <c r="L808" i="2" s="1"/>
  <c r="M808" i="2" s="1"/>
  <c r="G808" i="2"/>
  <c r="H808" i="2" s="1"/>
  <c r="I808" i="2" s="1"/>
  <c r="O807" i="2"/>
  <c r="P807" i="2" s="1"/>
  <c r="Q807" i="2" s="1"/>
  <c r="K807" i="2"/>
  <c r="L807" i="2" s="1"/>
  <c r="M807" i="2" s="1"/>
  <c r="G807" i="2"/>
  <c r="H807" i="2" s="1"/>
  <c r="I807" i="2" s="1"/>
  <c r="O806" i="2"/>
  <c r="P806" i="2" s="1"/>
  <c r="Q806" i="2" s="1"/>
  <c r="K806" i="2"/>
  <c r="L806" i="2" s="1"/>
  <c r="M806" i="2" s="1"/>
  <c r="G806" i="2"/>
  <c r="H806" i="2" s="1"/>
  <c r="I806" i="2" s="1"/>
  <c r="O805" i="2"/>
  <c r="P805" i="2" s="1"/>
  <c r="Q805" i="2" s="1"/>
  <c r="K805" i="2"/>
  <c r="L805" i="2" s="1"/>
  <c r="M805" i="2" s="1"/>
  <c r="G805" i="2"/>
  <c r="H805" i="2" s="1"/>
  <c r="I805" i="2" s="1"/>
  <c r="O804" i="2"/>
  <c r="P804" i="2" s="1"/>
  <c r="Q804" i="2" s="1"/>
  <c r="K804" i="2"/>
  <c r="L804" i="2" s="1"/>
  <c r="M804" i="2" s="1"/>
  <c r="G804" i="2"/>
  <c r="H804" i="2" s="1"/>
  <c r="I804" i="2" s="1"/>
  <c r="O803" i="2"/>
  <c r="P803" i="2" s="1"/>
  <c r="Q803" i="2" s="1"/>
  <c r="K803" i="2"/>
  <c r="L803" i="2" s="1"/>
  <c r="M803" i="2" s="1"/>
  <c r="G803" i="2"/>
  <c r="H803" i="2" s="1"/>
  <c r="I803" i="2" s="1"/>
  <c r="O802" i="2"/>
  <c r="P802" i="2" s="1"/>
  <c r="Q802" i="2" s="1"/>
  <c r="K802" i="2"/>
  <c r="L802" i="2" s="1"/>
  <c r="M802" i="2" s="1"/>
  <c r="G802" i="2"/>
  <c r="H802" i="2" s="1"/>
  <c r="I802" i="2" s="1"/>
  <c r="O801" i="2"/>
  <c r="P801" i="2" s="1"/>
  <c r="Q801" i="2" s="1"/>
  <c r="K801" i="2"/>
  <c r="L801" i="2" s="1"/>
  <c r="M801" i="2" s="1"/>
  <c r="G801" i="2"/>
  <c r="H801" i="2" s="1"/>
  <c r="I801" i="2" s="1"/>
  <c r="O800" i="2"/>
  <c r="P800" i="2" s="1"/>
  <c r="Q800" i="2" s="1"/>
  <c r="K800" i="2"/>
  <c r="L800" i="2" s="1"/>
  <c r="M800" i="2" s="1"/>
  <c r="G800" i="2"/>
  <c r="H800" i="2" s="1"/>
  <c r="I800" i="2" s="1"/>
  <c r="O799" i="2"/>
  <c r="P799" i="2" s="1"/>
  <c r="Q799" i="2" s="1"/>
  <c r="K799" i="2"/>
  <c r="L799" i="2" s="1"/>
  <c r="M799" i="2" s="1"/>
  <c r="G799" i="2"/>
  <c r="H799" i="2" s="1"/>
  <c r="I799" i="2" s="1"/>
  <c r="O798" i="2"/>
  <c r="P798" i="2" s="1"/>
  <c r="Q798" i="2" s="1"/>
  <c r="K798" i="2"/>
  <c r="L798" i="2" s="1"/>
  <c r="M798" i="2" s="1"/>
  <c r="G798" i="2"/>
  <c r="H798" i="2" s="1"/>
  <c r="I798" i="2" s="1"/>
  <c r="O797" i="2"/>
  <c r="P797" i="2" s="1"/>
  <c r="Q797" i="2" s="1"/>
  <c r="K797" i="2"/>
  <c r="L797" i="2" s="1"/>
  <c r="M797" i="2" s="1"/>
  <c r="G797" i="2"/>
  <c r="H797" i="2" s="1"/>
  <c r="I797" i="2" s="1"/>
  <c r="O796" i="2"/>
  <c r="P796" i="2" s="1"/>
  <c r="Q796" i="2" s="1"/>
  <c r="K796" i="2"/>
  <c r="L796" i="2" s="1"/>
  <c r="M796" i="2" s="1"/>
  <c r="G796" i="2"/>
  <c r="H796" i="2" s="1"/>
  <c r="I796" i="2" s="1"/>
  <c r="O795" i="2"/>
  <c r="P795" i="2" s="1"/>
  <c r="Q795" i="2" s="1"/>
  <c r="K795" i="2"/>
  <c r="L795" i="2" s="1"/>
  <c r="M795" i="2" s="1"/>
  <c r="G795" i="2"/>
  <c r="H795" i="2" s="1"/>
  <c r="I795" i="2" s="1"/>
  <c r="O794" i="2"/>
  <c r="P794" i="2" s="1"/>
  <c r="Q794" i="2" s="1"/>
  <c r="K794" i="2"/>
  <c r="L794" i="2" s="1"/>
  <c r="M794" i="2" s="1"/>
  <c r="G794" i="2"/>
  <c r="H794" i="2" s="1"/>
  <c r="I794" i="2" s="1"/>
  <c r="O793" i="2"/>
  <c r="P793" i="2" s="1"/>
  <c r="Q793" i="2" s="1"/>
  <c r="K793" i="2"/>
  <c r="L793" i="2" s="1"/>
  <c r="M793" i="2" s="1"/>
  <c r="G793" i="2"/>
  <c r="H793" i="2" s="1"/>
  <c r="I793" i="2" s="1"/>
  <c r="O792" i="2"/>
  <c r="P792" i="2" s="1"/>
  <c r="Q792" i="2" s="1"/>
  <c r="K792" i="2"/>
  <c r="L792" i="2" s="1"/>
  <c r="M792" i="2" s="1"/>
  <c r="G792" i="2"/>
  <c r="H792" i="2" s="1"/>
  <c r="I792" i="2" s="1"/>
  <c r="O791" i="2"/>
  <c r="P791" i="2" s="1"/>
  <c r="Q791" i="2" s="1"/>
  <c r="K791" i="2"/>
  <c r="L791" i="2" s="1"/>
  <c r="M791" i="2" s="1"/>
  <c r="G791" i="2"/>
  <c r="H791" i="2" s="1"/>
  <c r="I791" i="2" s="1"/>
  <c r="O790" i="2"/>
  <c r="P790" i="2" s="1"/>
  <c r="Q790" i="2" s="1"/>
  <c r="K790" i="2"/>
  <c r="L790" i="2" s="1"/>
  <c r="M790" i="2" s="1"/>
  <c r="G790" i="2"/>
  <c r="H790" i="2" s="1"/>
  <c r="I790" i="2" s="1"/>
  <c r="O789" i="2"/>
  <c r="P789" i="2" s="1"/>
  <c r="Q789" i="2" s="1"/>
  <c r="K789" i="2"/>
  <c r="L789" i="2" s="1"/>
  <c r="M789" i="2" s="1"/>
  <c r="G789" i="2"/>
  <c r="H789" i="2" s="1"/>
  <c r="I789" i="2" s="1"/>
  <c r="O788" i="2"/>
  <c r="P788" i="2" s="1"/>
  <c r="Q788" i="2" s="1"/>
  <c r="K788" i="2"/>
  <c r="L788" i="2" s="1"/>
  <c r="M788" i="2" s="1"/>
  <c r="G788" i="2"/>
  <c r="H788" i="2" s="1"/>
  <c r="I788" i="2" s="1"/>
  <c r="O787" i="2"/>
  <c r="P787" i="2" s="1"/>
  <c r="Q787" i="2" s="1"/>
  <c r="K787" i="2"/>
  <c r="L787" i="2" s="1"/>
  <c r="M787" i="2" s="1"/>
  <c r="G787" i="2"/>
  <c r="H787" i="2" s="1"/>
  <c r="I787" i="2" s="1"/>
  <c r="O786" i="2"/>
  <c r="P786" i="2" s="1"/>
  <c r="Q786" i="2" s="1"/>
  <c r="K786" i="2"/>
  <c r="L786" i="2" s="1"/>
  <c r="M786" i="2" s="1"/>
  <c r="G786" i="2"/>
  <c r="H786" i="2" s="1"/>
  <c r="I786" i="2" s="1"/>
  <c r="O785" i="2"/>
  <c r="P785" i="2" s="1"/>
  <c r="Q785" i="2" s="1"/>
  <c r="K785" i="2"/>
  <c r="L785" i="2" s="1"/>
  <c r="M785" i="2" s="1"/>
  <c r="G785" i="2"/>
  <c r="H785" i="2" s="1"/>
  <c r="I785" i="2" s="1"/>
  <c r="O784" i="2"/>
  <c r="P784" i="2" s="1"/>
  <c r="Q784" i="2" s="1"/>
  <c r="K784" i="2"/>
  <c r="L784" i="2" s="1"/>
  <c r="M784" i="2" s="1"/>
  <c r="G784" i="2"/>
  <c r="H784" i="2" s="1"/>
  <c r="I784" i="2" s="1"/>
  <c r="O783" i="2"/>
  <c r="P783" i="2" s="1"/>
  <c r="Q783" i="2" s="1"/>
  <c r="K783" i="2"/>
  <c r="L783" i="2" s="1"/>
  <c r="M783" i="2" s="1"/>
  <c r="G783" i="2"/>
  <c r="H783" i="2" s="1"/>
  <c r="I783" i="2" s="1"/>
  <c r="O782" i="2"/>
  <c r="P782" i="2" s="1"/>
  <c r="Q782" i="2" s="1"/>
  <c r="K782" i="2"/>
  <c r="L782" i="2" s="1"/>
  <c r="M782" i="2" s="1"/>
  <c r="G782" i="2"/>
  <c r="H782" i="2" s="1"/>
  <c r="I782" i="2" s="1"/>
  <c r="O781" i="2"/>
  <c r="P781" i="2" s="1"/>
  <c r="Q781" i="2" s="1"/>
  <c r="K781" i="2"/>
  <c r="L781" i="2" s="1"/>
  <c r="M781" i="2" s="1"/>
  <c r="G781" i="2"/>
  <c r="H781" i="2" s="1"/>
  <c r="I781" i="2" s="1"/>
  <c r="O780" i="2"/>
  <c r="P780" i="2" s="1"/>
  <c r="Q780" i="2" s="1"/>
  <c r="K780" i="2"/>
  <c r="L780" i="2" s="1"/>
  <c r="M780" i="2" s="1"/>
  <c r="G780" i="2"/>
  <c r="H780" i="2" s="1"/>
  <c r="I780" i="2" s="1"/>
  <c r="O779" i="2"/>
  <c r="P779" i="2" s="1"/>
  <c r="Q779" i="2" s="1"/>
  <c r="K779" i="2"/>
  <c r="L779" i="2" s="1"/>
  <c r="M779" i="2" s="1"/>
  <c r="G779" i="2"/>
  <c r="H779" i="2" s="1"/>
  <c r="I779" i="2" s="1"/>
  <c r="O778" i="2"/>
  <c r="P778" i="2" s="1"/>
  <c r="Q778" i="2" s="1"/>
  <c r="K778" i="2"/>
  <c r="L778" i="2" s="1"/>
  <c r="M778" i="2" s="1"/>
  <c r="G778" i="2"/>
  <c r="H778" i="2" s="1"/>
  <c r="I778" i="2" s="1"/>
  <c r="O777" i="2"/>
  <c r="P777" i="2" s="1"/>
  <c r="Q777" i="2" s="1"/>
  <c r="K777" i="2"/>
  <c r="L777" i="2" s="1"/>
  <c r="M777" i="2" s="1"/>
  <c r="G777" i="2"/>
  <c r="H777" i="2" s="1"/>
  <c r="I777" i="2" s="1"/>
  <c r="O776" i="2"/>
  <c r="P776" i="2" s="1"/>
  <c r="Q776" i="2" s="1"/>
  <c r="K776" i="2"/>
  <c r="L776" i="2" s="1"/>
  <c r="M776" i="2" s="1"/>
  <c r="G776" i="2"/>
  <c r="H776" i="2" s="1"/>
  <c r="I776" i="2" s="1"/>
  <c r="O775" i="2"/>
  <c r="P775" i="2" s="1"/>
  <c r="Q775" i="2" s="1"/>
  <c r="K775" i="2"/>
  <c r="L775" i="2" s="1"/>
  <c r="M775" i="2" s="1"/>
  <c r="G775" i="2"/>
  <c r="H775" i="2" s="1"/>
  <c r="I775" i="2" s="1"/>
  <c r="O774" i="2"/>
  <c r="P774" i="2" s="1"/>
  <c r="Q774" i="2" s="1"/>
  <c r="K774" i="2"/>
  <c r="L774" i="2" s="1"/>
  <c r="M774" i="2" s="1"/>
  <c r="G774" i="2"/>
  <c r="H774" i="2" s="1"/>
  <c r="I774" i="2" s="1"/>
  <c r="O773" i="2"/>
  <c r="P773" i="2" s="1"/>
  <c r="Q773" i="2" s="1"/>
  <c r="K773" i="2"/>
  <c r="L773" i="2" s="1"/>
  <c r="M773" i="2" s="1"/>
  <c r="G773" i="2"/>
  <c r="H773" i="2" s="1"/>
  <c r="I773" i="2" s="1"/>
  <c r="O772" i="2"/>
  <c r="P772" i="2" s="1"/>
  <c r="Q772" i="2" s="1"/>
  <c r="K772" i="2"/>
  <c r="L772" i="2" s="1"/>
  <c r="M772" i="2" s="1"/>
  <c r="G772" i="2"/>
  <c r="H772" i="2" s="1"/>
  <c r="I772" i="2" s="1"/>
  <c r="O771" i="2"/>
  <c r="P771" i="2" s="1"/>
  <c r="Q771" i="2" s="1"/>
  <c r="O770" i="2"/>
  <c r="P770" i="2" s="1"/>
  <c r="Q770" i="2" s="1"/>
  <c r="O769" i="2"/>
  <c r="P769" i="2" s="1"/>
  <c r="Q769" i="2" s="1"/>
  <c r="K769" i="2"/>
  <c r="L769" i="2" s="1"/>
  <c r="M769" i="2" s="1"/>
  <c r="G769" i="2"/>
  <c r="H769" i="2" s="1"/>
  <c r="I769" i="2" s="1"/>
  <c r="O768" i="2"/>
  <c r="P768" i="2" s="1"/>
  <c r="Q768" i="2" s="1"/>
  <c r="K768" i="2"/>
  <c r="L768" i="2" s="1"/>
  <c r="M768" i="2" s="1"/>
  <c r="G768" i="2"/>
  <c r="H768" i="2" s="1"/>
  <c r="I768" i="2" s="1"/>
  <c r="O767" i="2"/>
  <c r="P767" i="2" s="1"/>
  <c r="Q767" i="2" s="1"/>
  <c r="K767" i="2"/>
  <c r="L767" i="2" s="1"/>
  <c r="M767" i="2" s="1"/>
  <c r="G767" i="2"/>
  <c r="H767" i="2" s="1"/>
  <c r="I767" i="2" s="1"/>
  <c r="O766" i="2"/>
  <c r="P766" i="2" s="1"/>
  <c r="Q766" i="2" s="1"/>
  <c r="K766" i="2"/>
  <c r="L766" i="2" s="1"/>
  <c r="M766" i="2" s="1"/>
  <c r="G766" i="2"/>
  <c r="H766" i="2" s="1"/>
  <c r="I766" i="2" s="1"/>
  <c r="O765" i="2"/>
  <c r="P765" i="2" s="1"/>
  <c r="Q765" i="2" s="1"/>
  <c r="K765" i="2"/>
  <c r="L765" i="2" s="1"/>
  <c r="M765" i="2" s="1"/>
  <c r="G765" i="2"/>
  <c r="H765" i="2" s="1"/>
  <c r="I765" i="2" s="1"/>
  <c r="O764" i="2"/>
  <c r="P764" i="2" s="1"/>
  <c r="Q764" i="2" s="1"/>
  <c r="K764" i="2"/>
  <c r="L764" i="2" s="1"/>
  <c r="M764" i="2" s="1"/>
  <c r="G764" i="2"/>
  <c r="H764" i="2" s="1"/>
  <c r="I764" i="2" s="1"/>
  <c r="O763" i="2"/>
  <c r="P763" i="2" s="1"/>
  <c r="Q763" i="2" s="1"/>
  <c r="K763" i="2"/>
  <c r="L763" i="2" s="1"/>
  <c r="M763" i="2" s="1"/>
  <c r="G763" i="2"/>
  <c r="H763" i="2" s="1"/>
  <c r="I763" i="2" s="1"/>
  <c r="O762" i="2"/>
  <c r="P762" i="2" s="1"/>
  <c r="Q762" i="2" s="1"/>
  <c r="K762" i="2"/>
  <c r="L762" i="2" s="1"/>
  <c r="M762" i="2" s="1"/>
  <c r="G762" i="2"/>
  <c r="H762" i="2" s="1"/>
  <c r="I762" i="2" s="1"/>
  <c r="O761" i="2"/>
  <c r="P761" i="2" s="1"/>
  <c r="Q761" i="2" s="1"/>
  <c r="K761" i="2"/>
  <c r="L761" i="2" s="1"/>
  <c r="M761" i="2" s="1"/>
  <c r="G761" i="2"/>
  <c r="H761" i="2" s="1"/>
  <c r="I761" i="2" s="1"/>
  <c r="O760" i="2"/>
  <c r="P760" i="2" s="1"/>
  <c r="Q760" i="2" s="1"/>
  <c r="K760" i="2"/>
  <c r="L760" i="2" s="1"/>
  <c r="M760" i="2" s="1"/>
  <c r="G760" i="2"/>
  <c r="H760" i="2" s="1"/>
  <c r="I760" i="2" s="1"/>
  <c r="O759" i="2"/>
  <c r="P759" i="2" s="1"/>
  <c r="Q759" i="2" s="1"/>
  <c r="K759" i="2"/>
  <c r="L759" i="2" s="1"/>
  <c r="M759" i="2" s="1"/>
  <c r="G759" i="2"/>
  <c r="H759" i="2" s="1"/>
  <c r="I759" i="2" s="1"/>
  <c r="O758" i="2"/>
  <c r="P758" i="2" s="1"/>
  <c r="Q758" i="2" s="1"/>
  <c r="K758" i="2"/>
  <c r="L758" i="2" s="1"/>
  <c r="M758" i="2" s="1"/>
  <c r="G758" i="2"/>
  <c r="H758" i="2" s="1"/>
  <c r="I758" i="2" s="1"/>
  <c r="O757" i="2"/>
  <c r="P757" i="2" s="1"/>
  <c r="Q757" i="2" s="1"/>
  <c r="K757" i="2"/>
  <c r="L757" i="2" s="1"/>
  <c r="M757" i="2" s="1"/>
  <c r="G757" i="2"/>
  <c r="H757" i="2" s="1"/>
  <c r="I757" i="2" s="1"/>
  <c r="O756" i="2"/>
  <c r="P756" i="2" s="1"/>
  <c r="Q756" i="2" s="1"/>
  <c r="K756" i="2"/>
  <c r="L756" i="2" s="1"/>
  <c r="M756" i="2" s="1"/>
  <c r="G756" i="2"/>
  <c r="H756" i="2" s="1"/>
  <c r="I756" i="2" s="1"/>
  <c r="O755" i="2"/>
  <c r="P755" i="2" s="1"/>
  <c r="Q755" i="2" s="1"/>
  <c r="K755" i="2"/>
  <c r="L755" i="2" s="1"/>
  <c r="M755" i="2" s="1"/>
  <c r="G755" i="2"/>
  <c r="H755" i="2" s="1"/>
  <c r="I755" i="2" s="1"/>
  <c r="O754" i="2"/>
  <c r="P754" i="2" s="1"/>
  <c r="Q754" i="2" s="1"/>
  <c r="K754" i="2"/>
  <c r="L754" i="2" s="1"/>
  <c r="M754" i="2" s="1"/>
  <c r="G754" i="2"/>
  <c r="H754" i="2" s="1"/>
  <c r="I754" i="2" s="1"/>
  <c r="O753" i="2"/>
  <c r="P753" i="2" s="1"/>
  <c r="Q753" i="2" s="1"/>
  <c r="K753" i="2"/>
  <c r="L753" i="2" s="1"/>
  <c r="M753" i="2" s="1"/>
  <c r="G753" i="2"/>
  <c r="H753" i="2" s="1"/>
  <c r="I753" i="2" s="1"/>
  <c r="O752" i="2"/>
  <c r="P752" i="2" s="1"/>
  <c r="Q752" i="2" s="1"/>
  <c r="K752" i="2"/>
  <c r="L752" i="2" s="1"/>
  <c r="M752" i="2" s="1"/>
  <c r="G752" i="2"/>
  <c r="H752" i="2" s="1"/>
  <c r="I752" i="2" s="1"/>
  <c r="O751" i="2"/>
  <c r="P751" i="2" s="1"/>
  <c r="Q751" i="2" s="1"/>
  <c r="K751" i="2"/>
  <c r="L751" i="2" s="1"/>
  <c r="M751" i="2" s="1"/>
  <c r="G751" i="2"/>
  <c r="H751" i="2" s="1"/>
  <c r="I751" i="2" s="1"/>
  <c r="O750" i="2"/>
  <c r="P750" i="2" s="1"/>
  <c r="Q750" i="2" s="1"/>
  <c r="K750" i="2"/>
  <c r="L750" i="2" s="1"/>
  <c r="M750" i="2" s="1"/>
  <c r="G750" i="2"/>
  <c r="H750" i="2" s="1"/>
  <c r="I750" i="2" s="1"/>
  <c r="O749" i="2"/>
  <c r="P749" i="2" s="1"/>
  <c r="Q749" i="2" s="1"/>
  <c r="K749" i="2"/>
  <c r="L749" i="2" s="1"/>
  <c r="M749" i="2" s="1"/>
  <c r="G749" i="2"/>
  <c r="H749" i="2" s="1"/>
  <c r="I749" i="2" s="1"/>
  <c r="O748" i="2"/>
  <c r="P748" i="2" s="1"/>
  <c r="Q748" i="2" s="1"/>
  <c r="K748" i="2"/>
  <c r="L748" i="2" s="1"/>
  <c r="M748" i="2" s="1"/>
  <c r="G748" i="2"/>
  <c r="H748" i="2" s="1"/>
  <c r="I748" i="2" s="1"/>
  <c r="O747" i="2"/>
  <c r="P747" i="2" s="1"/>
  <c r="Q747" i="2" s="1"/>
  <c r="K747" i="2"/>
  <c r="L747" i="2" s="1"/>
  <c r="M747" i="2" s="1"/>
  <c r="G747" i="2"/>
  <c r="H747" i="2" s="1"/>
  <c r="I747" i="2" s="1"/>
  <c r="O746" i="2"/>
  <c r="P746" i="2" s="1"/>
  <c r="Q746" i="2" s="1"/>
  <c r="K746" i="2"/>
  <c r="L746" i="2" s="1"/>
  <c r="M746" i="2" s="1"/>
  <c r="G746" i="2"/>
  <c r="H746" i="2" s="1"/>
  <c r="I746" i="2" s="1"/>
  <c r="O745" i="2"/>
  <c r="P745" i="2" s="1"/>
  <c r="Q745" i="2" s="1"/>
  <c r="K745" i="2"/>
  <c r="L745" i="2" s="1"/>
  <c r="M745" i="2" s="1"/>
  <c r="G745" i="2"/>
  <c r="H745" i="2" s="1"/>
  <c r="I745" i="2" s="1"/>
  <c r="O744" i="2"/>
  <c r="P744" i="2" s="1"/>
  <c r="Q744" i="2" s="1"/>
  <c r="K744" i="2"/>
  <c r="L744" i="2" s="1"/>
  <c r="M744" i="2" s="1"/>
  <c r="G744" i="2"/>
  <c r="H744" i="2" s="1"/>
  <c r="I744" i="2" s="1"/>
  <c r="O743" i="2"/>
  <c r="P743" i="2" s="1"/>
  <c r="Q743" i="2" s="1"/>
  <c r="K743" i="2"/>
  <c r="L743" i="2" s="1"/>
  <c r="M743" i="2" s="1"/>
  <c r="G743" i="2"/>
  <c r="H743" i="2" s="1"/>
  <c r="I743" i="2" s="1"/>
  <c r="O742" i="2"/>
  <c r="P742" i="2" s="1"/>
  <c r="Q742" i="2" s="1"/>
  <c r="K742" i="2"/>
  <c r="L742" i="2" s="1"/>
  <c r="M742" i="2" s="1"/>
  <c r="G742" i="2"/>
  <c r="H742" i="2" s="1"/>
  <c r="I742" i="2" s="1"/>
  <c r="O741" i="2"/>
  <c r="P741" i="2" s="1"/>
  <c r="Q741" i="2" s="1"/>
  <c r="K741" i="2"/>
  <c r="L741" i="2" s="1"/>
  <c r="M741" i="2" s="1"/>
  <c r="G741" i="2"/>
  <c r="H741" i="2" s="1"/>
  <c r="I741" i="2" s="1"/>
  <c r="O740" i="2"/>
  <c r="P740" i="2" s="1"/>
  <c r="Q740" i="2" s="1"/>
  <c r="K740" i="2"/>
  <c r="L740" i="2" s="1"/>
  <c r="M740" i="2" s="1"/>
  <c r="G740" i="2"/>
  <c r="H740" i="2" s="1"/>
  <c r="I740" i="2" s="1"/>
  <c r="O739" i="2"/>
  <c r="P739" i="2" s="1"/>
  <c r="Q739" i="2" s="1"/>
  <c r="K739" i="2"/>
  <c r="L739" i="2" s="1"/>
  <c r="M739" i="2" s="1"/>
  <c r="G739" i="2"/>
  <c r="H739" i="2" s="1"/>
  <c r="I739" i="2" s="1"/>
  <c r="O738" i="2"/>
  <c r="P738" i="2" s="1"/>
  <c r="Q738" i="2" s="1"/>
  <c r="K738" i="2"/>
  <c r="L738" i="2" s="1"/>
  <c r="M738" i="2" s="1"/>
  <c r="G738" i="2"/>
  <c r="H738" i="2" s="1"/>
  <c r="I738" i="2" s="1"/>
  <c r="O737" i="2"/>
  <c r="P737" i="2" s="1"/>
  <c r="Q737" i="2" s="1"/>
  <c r="K737" i="2"/>
  <c r="L737" i="2" s="1"/>
  <c r="M737" i="2" s="1"/>
  <c r="G737" i="2"/>
  <c r="H737" i="2" s="1"/>
  <c r="I737" i="2" s="1"/>
  <c r="O736" i="2"/>
  <c r="P736" i="2" s="1"/>
  <c r="Q736" i="2" s="1"/>
  <c r="K736" i="2"/>
  <c r="L736" i="2" s="1"/>
  <c r="M736" i="2" s="1"/>
  <c r="G736" i="2"/>
  <c r="H736" i="2" s="1"/>
  <c r="I736" i="2" s="1"/>
  <c r="O735" i="2"/>
  <c r="P735" i="2" s="1"/>
  <c r="Q735" i="2" s="1"/>
  <c r="K735" i="2"/>
  <c r="L735" i="2" s="1"/>
  <c r="M735" i="2" s="1"/>
  <c r="G735" i="2"/>
  <c r="H735" i="2" s="1"/>
  <c r="I735" i="2" s="1"/>
  <c r="O734" i="2"/>
  <c r="P734" i="2" s="1"/>
  <c r="Q734" i="2" s="1"/>
  <c r="K734" i="2"/>
  <c r="L734" i="2" s="1"/>
  <c r="M734" i="2" s="1"/>
  <c r="G734" i="2"/>
  <c r="H734" i="2" s="1"/>
  <c r="I734" i="2" s="1"/>
  <c r="O733" i="2"/>
  <c r="P733" i="2" s="1"/>
  <c r="Q733" i="2" s="1"/>
  <c r="K733" i="2"/>
  <c r="L733" i="2" s="1"/>
  <c r="M733" i="2" s="1"/>
  <c r="G733" i="2"/>
  <c r="H733" i="2" s="1"/>
  <c r="I733" i="2" s="1"/>
  <c r="O732" i="2"/>
  <c r="P732" i="2" s="1"/>
  <c r="Q732" i="2" s="1"/>
  <c r="K732" i="2"/>
  <c r="L732" i="2" s="1"/>
  <c r="M732" i="2" s="1"/>
  <c r="G732" i="2"/>
  <c r="H732" i="2" s="1"/>
  <c r="I732" i="2" s="1"/>
  <c r="O731" i="2"/>
  <c r="P731" i="2" s="1"/>
  <c r="Q731" i="2" s="1"/>
  <c r="K731" i="2"/>
  <c r="L731" i="2" s="1"/>
  <c r="M731" i="2" s="1"/>
  <c r="G731" i="2"/>
  <c r="H731" i="2" s="1"/>
  <c r="I731" i="2" s="1"/>
  <c r="O730" i="2"/>
  <c r="P730" i="2" s="1"/>
  <c r="Q730" i="2" s="1"/>
  <c r="K730" i="2"/>
  <c r="L730" i="2" s="1"/>
  <c r="M730" i="2" s="1"/>
  <c r="G730" i="2"/>
  <c r="H730" i="2" s="1"/>
  <c r="I730" i="2" s="1"/>
  <c r="O729" i="2"/>
  <c r="P729" i="2" s="1"/>
  <c r="Q729" i="2" s="1"/>
  <c r="K729" i="2"/>
  <c r="L729" i="2" s="1"/>
  <c r="M729" i="2" s="1"/>
  <c r="G729" i="2"/>
  <c r="H729" i="2" s="1"/>
  <c r="I729" i="2" s="1"/>
  <c r="O728" i="2"/>
  <c r="P728" i="2" s="1"/>
  <c r="Q728" i="2" s="1"/>
  <c r="K728" i="2"/>
  <c r="L728" i="2" s="1"/>
  <c r="M728" i="2" s="1"/>
  <c r="G728" i="2"/>
  <c r="H728" i="2" s="1"/>
  <c r="I728" i="2" s="1"/>
  <c r="O727" i="2"/>
  <c r="P727" i="2" s="1"/>
  <c r="Q727" i="2" s="1"/>
  <c r="K727" i="2"/>
  <c r="L727" i="2" s="1"/>
  <c r="M727" i="2" s="1"/>
  <c r="G727" i="2"/>
  <c r="H727" i="2" s="1"/>
  <c r="I727" i="2" s="1"/>
  <c r="O726" i="2"/>
  <c r="P726" i="2" s="1"/>
  <c r="Q726" i="2" s="1"/>
  <c r="K726" i="2"/>
  <c r="L726" i="2" s="1"/>
  <c r="M726" i="2" s="1"/>
  <c r="G726" i="2"/>
  <c r="H726" i="2" s="1"/>
  <c r="I726" i="2" s="1"/>
  <c r="O725" i="2"/>
  <c r="P725" i="2" s="1"/>
  <c r="Q725" i="2" s="1"/>
  <c r="K725" i="2"/>
  <c r="L725" i="2" s="1"/>
  <c r="M725" i="2" s="1"/>
  <c r="G725" i="2"/>
  <c r="H725" i="2" s="1"/>
  <c r="I725" i="2" s="1"/>
  <c r="O724" i="2"/>
  <c r="P724" i="2" s="1"/>
  <c r="Q724" i="2" s="1"/>
  <c r="K724" i="2"/>
  <c r="L724" i="2" s="1"/>
  <c r="M724" i="2" s="1"/>
  <c r="G724" i="2"/>
  <c r="H724" i="2" s="1"/>
  <c r="I724" i="2" s="1"/>
  <c r="O723" i="2"/>
  <c r="P723" i="2" s="1"/>
  <c r="Q723" i="2" s="1"/>
  <c r="K723" i="2"/>
  <c r="L723" i="2" s="1"/>
  <c r="M723" i="2" s="1"/>
  <c r="G723" i="2"/>
  <c r="H723" i="2" s="1"/>
  <c r="I723" i="2" s="1"/>
  <c r="O722" i="2"/>
  <c r="P722" i="2" s="1"/>
  <c r="Q722" i="2" s="1"/>
  <c r="K722" i="2"/>
  <c r="L722" i="2" s="1"/>
  <c r="M722" i="2" s="1"/>
  <c r="G722" i="2"/>
  <c r="H722" i="2" s="1"/>
  <c r="I722" i="2" s="1"/>
  <c r="O721" i="2"/>
  <c r="P721" i="2" s="1"/>
  <c r="Q721" i="2" s="1"/>
  <c r="K721" i="2"/>
  <c r="L721" i="2" s="1"/>
  <c r="M721" i="2" s="1"/>
  <c r="G721" i="2"/>
  <c r="H721" i="2" s="1"/>
  <c r="I721" i="2" s="1"/>
  <c r="O720" i="2"/>
  <c r="P720" i="2" s="1"/>
  <c r="Q720" i="2" s="1"/>
  <c r="K720" i="2"/>
  <c r="L720" i="2" s="1"/>
  <c r="M720" i="2" s="1"/>
  <c r="G720" i="2"/>
  <c r="H720" i="2" s="1"/>
  <c r="I720" i="2" s="1"/>
  <c r="O719" i="2"/>
  <c r="P719" i="2" s="1"/>
  <c r="Q719" i="2" s="1"/>
  <c r="K719" i="2"/>
  <c r="L719" i="2" s="1"/>
  <c r="M719" i="2" s="1"/>
  <c r="G719" i="2"/>
  <c r="H719" i="2" s="1"/>
  <c r="I719" i="2" s="1"/>
  <c r="O718" i="2"/>
  <c r="P718" i="2" s="1"/>
  <c r="Q718" i="2" s="1"/>
  <c r="K718" i="2"/>
  <c r="L718" i="2" s="1"/>
  <c r="M718" i="2" s="1"/>
  <c r="G718" i="2"/>
  <c r="H718" i="2" s="1"/>
  <c r="I718" i="2" s="1"/>
  <c r="O717" i="2"/>
  <c r="P717" i="2" s="1"/>
  <c r="Q717" i="2" s="1"/>
  <c r="K717" i="2"/>
  <c r="L717" i="2" s="1"/>
  <c r="M717" i="2" s="1"/>
  <c r="G717" i="2"/>
  <c r="H717" i="2" s="1"/>
  <c r="I717" i="2" s="1"/>
  <c r="O716" i="2"/>
  <c r="P716" i="2" s="1"/>
  <c r="Q716" i="2" s="1"/>
  <c r="K716" i="2"/>
  <c r="L716" i="2" s="1"/>
  <c r="M716" i="2" s="1"/>
  <c r="G716" i="2"/>
  <c r="H716" i="2" s="1"/>
  <c r="I716" i="2" s="1"/>
  <c r="O715" i="2"/>
  <c r="P715" i="2" s="1"/>
  <c r="Q715" i="2" s="1"/>
  <c r="K715" i="2"/>
  <c r="L715" i="2" s="1"/>
  <c r="M715" i="2" s="1"/>
  <c r="G715" i="2"/>
  <c r="H715" i="2" s="1"/>
  <c r="I715" i="2" s="1"/>
  <c r="O714" i="2"/>
  <c r="P714" i="2" s="1"/>
  <c r="Q714" i="2" s="1"/>
  <c r="K714" i="2"/>
  <c r="L714" i="2" s="1"/>
  <c r="M714" i="2" s="1"/>
  <c r="G714" i="2"/>
  <c r="H714" i="2" s="1"/>
  <c r="I714" i="2" s="1"/>
  <c r="O713" i="2"/>
  <c r="P713" i="2" s="1"/>
  <c r="Q713" i="2" s="1"/>
  <c r="K713" i="2"/>
  <c r="L713" i="2" s="1"/>
  <c r="M713" i="2" s="1"/>
  <c r="G713" i="2"/>
  <c r="H713" i="2" s="1"/>
  <c r="I713" i="2" s="1"/>
  <c r="O712" i="2"/>
  <c r="P712" i="2" s="1"/>
  <c r="Q712" i="2" s="1"/>
  <c r="K712" i="2"/>
  <c r="L712" i="2" s="1"/>
  <c r="M712" i="2" s="1"/>
  <c r="G712" i="2"/>
  <c r="H712" i="2" s="1"/>
  <c r="I712" i="2" s="1"/>
  <c r="O711" i="2"/>
  <c r="P711" i="2" s="1"/>
  <c r="Q711" i="2" s="1"/>
  <c r="K711" i="2"/>
  <c r="L711" i="2" s="1"/>
  <c r="M711" i="2" s="1"/>
  <c r="G711" i="2"/>
  <c r="H711" i="2" s="1"/>
  <c r="I711" i="2" s="1"/>
  <c r="O710" i="2"/>
  <c r="P710" i="2" s="1"/>
  <c r="Q710" i="2" s="1"/>
  <c r="K710" i="2"/>
  <c r="L710" i="2" s="1"/>
  <c r="M710" i="2" s="1"/>
  <c r="G710" i="2"/>
  <c r="H710" i="2" s="1"/>
  <c r="I710" i="2" s="1"/>
  <c r="O709" i="2"/>
  <c r="P709" i="2" s="1"/>
  <c r="Q709" i="2" s="1"/>
  <c r="K709" i="2"/>
  <c r="L709" i="2" s="1"/>
  <c r="M709" i="2" s="1"/>
  <c r="G709" i="2"/>
  <c r="H709" i="2" s="1"/>
  <c r="I709" i="2" s="1"/>
  <c r="O708" i="2"/>
  <c r="P708" i="2" s="1"/>
  <c r="Q708" i="2" s="1"/>
  <c r="K708" i="2"/>
  <c r="L708" i="2" s="1"/>
  <c r="M708" i="2" s="1"/>
  <c r="G708" i="2"/>
  <c r="H708" i="2" s="1"/>
  <c r="I708" i="2" s="1"/>
  <c r="O707" i="2"/>
  <c r="P707" i="2" s="1"/>
  <c r="Q707" i="2" s="1"/>
  <c r="K707" i="2"/>
  <c r="L707" i="2" s="1"/>
  <c r="M707" i="2" s="1"/>
  <c r="G707" i="2"/>
  <c r="H707" i="2" s="1"/>
  <c r="I707" i="2" s="1"/>
  <c r="O706" i="2"/>
  <c r="P706" i="2" s="1"/>
  <c r="Q706" i="2" s="1"/>
  <c r="K706" i="2"/>
  <c r="L706" i="2" s="1"/>
  <c r="M706" i="2" s="1"/>
  <c r="G706" i="2"/>
  <c r="H706" i="2" s="1"/>
  <c r="I706" i="2" s="1"/>
  <c r="O705" i="2"/>
  <c r="P705" i="2" s="1"/>
  <c r="Q705" i="2" s="1"/>
  <c r="K705" i="2"/>
  <c r="L705" i="2" s="1"/>
  <c r="M705" i="2" s="1"/>
  <c r="G705" i="2"/>
  <c r="H705" i="2" s="1"/>
  <c r="I705" i="2" s="1"/>
  <c r="O704" i="2"/>
  <c r="P704" i="2" s="1"/>
  <c r="Q704" i="2" s="1"/>
  <c r="K704" i="2"/>
  <c r="L704" i="2" s="1"/>
  <c r="M704" i="2" s="1"/>
  <c r="G704" i="2"/>
  <c r="H704" i="2" s="1"/>
  <c r="I704" i="2" s="1"/>
  <c r="O703" i="2"/>
  <c r="P703" i="2" s="1"/>
  <c r="Q703" i="2" s="1"/>
  <c r="K703" i="2"/>
  <c r="L703" i="2" s="1"/>
  <c r="M703" i="2" s="1"/>
  <c r="G703" i="2"/>
  <c r="H703" i="2" s="1"/>
  <c r="I703" i="2" s="1"/>
  <c r="O702" i="2"/>
  <c r="P702" i="2" s="1"/>
  <c r="Q702" i="2" s="1"/>
  <c r="K702" i="2"/>
  <c r="L702" i="2" s="1"/>
  <c r="M702" i="2" s="1"/>
  <c r="G702" i="2"/>
  <c r="H702" i="2" s="1"/>
  <c r="I702" i="2" s="1"/>
  <c r="O701" i="2"/>
  <c r="P701" i="2" s="1"/>
  <c r="Q701" i="2" s="1"/>
  <c r="K701" i="2"/>
  <c r="L701" i="2" s="1"/>
  <c r="M701" i="2" s="1"/>
  <c r="G701" i="2"/>
  <c r="H701" i="2" s="1"/>
  <c r="I701" i="2" s="1"/>
  <c r="O700" i="2"/>
  <c r="P700" i="2" s="1"/>
  <c r="Q700" i="2" s="1"/>
  <c r="K700" i="2"/>
  <c r="L700" i="2" s="1"/>
  <c r="M700" i="2" s="1"/>
  <c r="G700" i="2"/>
  <c r="H700" i="2" s="1"/>
  <c r="I700" i="2" s="1"/>
  <c r="O699" i="2"/>
  <c r="P699" i="2" s="1"/>
  <c r="Q699" i="2" s="1"/>
  <c r="K699" i="2"/>
  <c r="L699" i="2" s="1"/>
  <c r="M699" i="2" s="1"/>
  <c r="G699" i="2"/>
  <c r="H699" i="2" s="1"/>
  <c r="I699" i="2" s="1"/>
  <c r="O698" i="2"/>
  <c r="P698" i="2" s="1"/>
  <c r="Q698" i="2" s="1"/>
  <c r="K698" i="2"/>
  <c r="L698" i="2" s="1"/>
  <c r="M698" i="2" s="1"/>
  <c r="G698" i="2"/>
  <c r="H698" i="2" s="1"/>
  <c r="I698" i="2" s="1"/>
  <c r="O697" i="2"/>
  <c r="P697" i="2" s="1"/>
  <c r="Q697" i="2" s="1"/>
  <c r="K697" i="2"/>
  <c r="L697" i="2" s="1"/>
  <c r="M697" i="2" s="1"/>
  <c r="G697" i="2"/>
  <c r="H697" i="2" s="1"/>
  <c r="I697" i="2" s="1"/>
  <c r="O696" i="2"/>
  <c r="P696" i="2" s="1"/>
  <c r="Q696" i="2" s="1"/>
  <c r="K696" i="2"/>
  <c r="L696" i="2" s="1"/>
  <c r="M696" i="2" s="1"/>
  <c r="G696" i="2"/>
  <c r="H696" i="2" s="1"/>
  <c r="I696" i="2" s="1"/>
  <c r="O695" i="2"/>
  <c r="P695" i="2" s="1"/>
  <c r="Q695" i="2" s="1"/>
  <c r="K695" i="2"/>
  <c r="L695" i="2" s="1"/>
  <c r="M695" i="2" s="1"/>
  <c r="G695" i="2"/>
  <c r="H695" i="2" s="1"/>
  <c r="I695" i="2" s="1"/>
  <c r="O694" i="2"/>
  <c r="P694" i="2" s="1"/>
  <c r="Q694" i="2" s="1"/>
  <c r="K694" i="2"/>
  <c r="L694" i="2" s="1"/>
  <c r="M694" i="2" s="1"/>
  <c r="G694" i="2"/>
  <c r="H694" i="2" s="1"/>
  <c r="I694" i="2" s="1"/>
  <c r="O693" i="2"/>
  <c r="P693" i="2" s="1"/>
  <c r="Q693" i="2" s="1"/>
  <c r="K693" i="2"/>
  <c r="L693" i="2" s="1"/>
  <c r="M693" i="2" s="1"/>
  <c r="G693" i="2"/>
  <c r="H693" i="2" s="1"/>
  <c r="I693" i="2" s="1"/>
  <c r="O692" i="2"/>
  <c r="P692" i="2" s="1"/>
  <c r="Q692" i="2" s="1"/>
  <c r="K692" i="2"/>
  <c r="L692" i="2" s="1"/>
  <c r="M692" i="2" s="1"/>
  <c r="G692" i="2"/>
  <c r="H692" i="2" s="1"/>
  <c r="I692" i="2" s="1"/>
  <c r="O691" i="2"/>
  <c r="P691" i="2" s="1"/>
  <c r="Q691" i="2" s="1"/>
  <c r="K691" i="2"/>
  <c r="L691" i="2" s="1"/>
  <c r="M691" i="2" s="1"/>
  <c r="G691" i="2"/>
  <c r="H691" i="2" s="1"/>
  <c r="I691" i="2" s="1"/>
  <c r="O690" i="2"/>
  <c r="P690" i="2" s="1"/>
  <c r="Q690" i="2" s="1"/>
  <c r="K690" i="2"/>
  <c r="L690" i="2" s="1"/>
  <c r="M690" i="2" s="1"/>
  <c r="G690" i="2"/>
  <c r="H690" i="2" s="1"/>
  <c r="I690" i="2" s="1"/>
  <c r="O689" i="2"/>
  <c r="P689" i="2" s="1"/>
  <c r="Q689" i="2" s="1"/>
  <c r="K689" i="2"/>
  <c r="L689" i="2" s="1"/>
  <c r="M689" i="2" s="1"/>
  <c r="G689" i="2"/>
  <c r="H689" i="2" s="1"/>
  <c r="I689" i="2" s="1"/>
  <c r="O688" i="2"/>
  <c r="P688" i="2" s="1"/>
  <c r="Q688" i="2" s="1"/>
  <c r="K688" i="2"/>
  <c r="L688" i="2" s="1"/>
  <c r="M688" i="2" s="1"/>
  <c r="G688" i="2"/>
  <c r="H688" i="2" s="1"/>
  <c r="I688" i="2" s="1"/>
  <c r="O687" i="2"/>
  <c r="P687" i="2" s="1"/>
  <c r="Q687" i="2" s="1"/>
  <c r="K687" i="2"/>
  <c r="L687" i="2" s="1"/>
  <c r="M687" i="2" s="1"/>
  <c r="G687" i="2"/>
  <c r="H687" i="2" s="1"/>
  <c r="I687" i="2" s="1"/>
  <c r="O686" i="2"/>
  <c r="P686" i="2" s="1"/>
  <c r="Q686" i="2" s="1"/>
  <c r="K686" i="2"/>
  <c r="L686" i="2" s="1"/>
  <c r="M686" i="2" s="1"/>
  <c r="G686" i="2"/>
  <c r="H686" i="2" s="1"/>
  <c r="I686" i="2" s="1"/>
  <c r="O685" i="2"/>
  <c r="P685" i="2" s="1"/>
  <c r="Q685" i="2" s="1"/>
  <c r="K685" i="2"/>
  <c r="L685" i="2" s="1"/>
  <c r="M685" i="2" s="1"/>
  <c r="G685" i="2"/>
  <c r="H685" i="2" s="1"/>
  <c r="I685" i="2" s="1"/>
  <c r="O684" i="2"/>
  <c r="P684" i="2" s="1"/>
  <c r="Q684" i="2" s="1"/>
  <c r="K684" i="2"/>
  <c r="L684" i="2" s="1"/>
  <c r="M684" i="2" s="1"/>
  <c r="G684" i="2"/>
  <c r="H684" i="2" s="1"/>
  <c r="I684" i="2" s="1"/>
  <c r="O683" i="2"/>
  <c r="P683" i="2" s="1"/>
  <c r="Q683" i="2" s="1"/>
  <c r="K683" i="2"/>
  <c r="L683" i="2" s="1"/>
  <c r="M683" i="2" s="1"/>
  <c r="G683" i="2"/>
  <c r="H683" i="2" s="1"/>
  <c r="I683" i="2" s="1"/>
  <c r="O682" i="2"/>
  <c r="P682" i="2" s="1"/>
  <c r="Q682" i="2" s="1"/>
  <c r="K682" i="2"/>
  <c r="L682" i="2" s="1"/>
  <c r="M682" i="2" s="1"/>
  <c r="G682" i="2"/>
  <c r="H682" i="2" s="1"/>
  <c r="I682" i="2" s="1"/>
  <c r="O681" i="2"/>
  <c r="P681" i="2" s="1"/>
  <c r="Q681" i="2" s="1"/>
  <c r="K681" i="2"/>
  <c r="L681" i="2" s="1"/>
  <c r="M681" i="2" s="1"/>
  <c r="G681" i="2"/>
  <c r="H681" i="2" s="1"/>
  <c r="I681" i="2" s="1"/>
  <c r="O680" i="2"/>
  <c r="P680" i="2" s="1"/>
  <c r="Q680" i="2" s="1"/>
  <c r="K680" i="2"/>
  <c r="L680" i="2" s="1"/>
  <c r="M680" i="2" s="1"/>
  <c r="G680" i="2"/>
  <c r="H680" i="2" s="1"/>
  <c r="I680" i="2" s="1"/>
  <c r="O679" i="2"/>
  <c r="P679" i="2" s="1"/>
  <c r="Q679" i="2" s="1"/>
  <c r="K679" i="2"/>
  <c r="L679" i="2" s="1"/>
  <c r="M679" i="2" s="1"/>
  <c r="G679" i="2"/>
  <c r="H679" i="2" s="1"/>
  <c r="I679" i="2" s="1"/>
  <c r="O678" i="2"/>
  <c r="P678" i="2" s="1"/>
  <c r="Q678" i="2" s="1"/>
  <c r="K678" i="2"/>
  <c r="L678" i="2" s="1"/>
  <c r="M678" i="2" s="1"/>
  <c r="G678" i="2"/>
  <c r="H678" i="2" s="1"/>
  <c r="I678" i="2" s="1"/>
  <c r="O677" i="2"/>
  <c r="P677" i="2" s="1"/>
  <c r="Q677" i="2" s="1"/>
  <c r="K677" i="2"/>
  <c r="L677" i="2" s="1"/>
  <c r="M677" i="2" s="1"/>
  <c r="G677" i="2"/>
  <c r="H677" i="2" s="1"/>
  <c r="I677" i="2" s="1"/>
  <c r="O676" i="2"/>
  <c r="P676" i="2" s="1"/>
  <c r="Q676" i="2" s="1"/>
  <c r="K676" i="2"/>
  <c r="L676" i="2" s="1"/>
  <c r="M676" i="2" s="1"/>
  <c r="G676" i="2"/>
  <c r="H676" i="2" s="1"/>
  <c r="I676" i="2" s="1"/>
  <c r="O675" i="2"/>
  <c r="P675" i="2" s="1"/>
  <c r="Q675" i="2" s="1"/>
  <c r="K675" i="2"/>
  <c r="L675" i="2" s="1"/>
  <c r="M675" i="2" s="1"/>
  <c r="G675" i="2"/>
  <c r="H675" i="2" s="1"/>
  <c r="I675" i="2" s="1"/>
  <c r="O674" i="2"/>
  <c r="P674" i="2" s="1"/>
  <c r="Q674" i="2" s="1"/>
  <c r="K674" i="2"/>
  <c r="L674" i="2" s="1"/>
  <c r="M674" i="2" s="1"/>
  <c r="G674" i="2"/>
  <c r="H674" i="2" s="1"/>
  <c r="I674" i="2" s="1"/>
  <c r="O673" i="2"/>
  <c r="P673" i="2" s="1"/>
  <c r="Q673" i="2" s="1"/>
  <c r="K673" i="2"/>
  <c r="L673" i="2" s="1"/>
  <c r="M673" i="2" s="1"/>
  <c r="G673" i="2"/>
  <c r="H673" i="2" s="1"/>
  <c r="I673" i="2" s="1"/>
  <c r="O672" i="2"/>
  <c r="P672" i="2" s="1"/>
  <c r="Q672" i="2" s="1"/>
  <c r="K672" i="2"/>
  <c r="L672" i="2" s="1"/>
  <c r="M672" i="2" s="1"/>
  <c r="G672" i="2"/>
  <c r="H672" i="2" s="1"/>
  <c r="I672" i="2" s="1"/>
  <c r="O671" i="2"/>
  <c r="P671" i="2" s="1"/>
  <c r="Q671" i="2" s="1"/>
  <c r="K671" i="2"/>
  <c r="L671" i="2" s="1"/>
  <c r="M671" i="2" s="1"/>
  <c r="G671" i="2"/>
  <c r="H671" i="2" s="1"/>
  <c r="I671" i="2" s="1"/>
  <c r="O670" i="2"/>
  <c r="P670" i="2" s="1"/>
  <c r="Q670" i="2" s="1"/>
  <c r="K670" i="2"/>
  <c r="L670" i="2" s="1"/>
  <c r="M670" i="2" s="1"/>
  <c r="G670" i="2"/>
  <c r="H670" i="2" s="1"/>
  <c r="I670" i="2" s="1"/>
  <c r="O669" i="2"/>
  <c r="P669" i="2" s="1"/>
  <c r="Q669" i="2" s="1"/>
  <c r="K669" i="2"/>
  <c r="L669" i="2" s="1"/>
  <c r="M669" i="2" s="1"/>
  <c r="G669" i="2"/>
  <c r="H669" i="2" s="1"/>
  <c r="I669" i="2" s="1"/>
  <c r="O668" i="2"/>
  <c r="P668" i="2" s="1"/>
  <c r="Q668" i="2" s="1"/>
  <c r="K668" i="2"/>
  <c r="L668" i="2" s="1"/>
  <c r="M668" i="2" s="1"/>
  <c r="G668" i="2"/>
  <c r="H668" i="2" s="1"/>
  <c r="I668" i="2" s="1"/>
  <c r="O667" i="2"/>
  <c r="P667" i="2" s="1"/>
  <c r="Q667" i="2" s="1"/>
  <c r="K667" i="2"/>
  <c r="L667" i="2" s="1"/>
  <c r="M667" i="2" s="1"/>
  <c r="G667" i="2"/>
  <c r="H667" i="2" s="1"/>
  <c r="I667" i="2" s="1"/>
  <c r="O666" i="2"/>
  <c r="P666" i="2" s="1"/>
  <c r="Q666" i="2" s="1"/>
  <c r="K666" i="2"/>
  <c r="L666" i="2" s="1"/>
  <c r="M666" i="2" s="1"/>
  <c r="G666" i="2"/>
  <c r="H666" i="2" s="1"/>
  <c r="I666" i="2" s="1"/>
  <c r="O665" i="2"/>
  <c r="P665" i="2" s="1"/>
  <c r="Q665" i="2" s="1"/>
  <c r="K665" i="2"/>
  <c r="L665" i="2" s="1"/>
  <c r="M665" i="2" s="1"/>
  <c r="G665" i="2"/>
  <c r="H665" i="2" s="1"/>
  <c r="I665" i="2" s="1"/>
  <c r="O664" i="2"/>
  <c r="P664" i="2" s="1"/>
  <c r="Q664" i="2" s="1"/>
  <c r="K664" i="2"/>
  <c r="L664" i="2" s="1"/>
  <c r="M664" i="2" s="1"/>
  <c r="G664" i="2"/>
  <c r="H664" i="2" s="1"/>
  <c r="I664" i="2" s="1"/>
  <c r="O663" i="2"/>
  <c r="P663" i="2" s="1"/>
  <c r="Q663" i="2" s="1"/>
  <c r="K663" i="2"/>
  <c r="L663" i="2" s="1"/>
  <c r="M663" i="2" s="1"/>
  <c r="G663" i="2"/>
  <c r="H663" i="2" s="1"/>
  <c r="I663" i="2" s="1"/>
  <c r="O662" i="2"/>
  <c r="P662" i="2" s="1"/>
  <c r="Q662" i="2" s="1"/>
  <c r="K662" i="2"/>
  <c r="L662" i="2" s="1"/>
  <c r="M662" i="2" s="1"/>
  <c r="G662" i="2"/>
  <c r="H662" i="2" s="1"/>
  <c r="I662" i="2" s="1"/>
  <c r="O661" i="2"/>
  <c r="P661" i="2" s="1"/>
  <c r="Q661" i="2" s="1"/>
  <c r="K661" i="2"/>
  <c r="L661" i="2" s="1"/>
  <c r="M661" i="2" s="1"/>
  <c r="G661" i="2"/>
  <c r="H661" i="2" s="1"/>
  <c r="I661" i="2" s="1"/>
  <c r="O660" i="2"/>
  <c r="P660" i="2" s="1"/>
  <c r="Q660" i="2" s="1"/>
  <c r="K660" i="2"/>
  <c r="L660" i="2" s="1"/>
  <c r="M660" i="2" s="1"/>
  <c r="G660" i="2"/>
  <c r="H660" i="2" s="1"/>
  <c r="I660" i="2" s="1"/>
  <c r="O659" i="2"/>
  <c r="P659" i="2" s="1"/>
  <c r="Q659" i="2" s="1"/>
  <c r="K659" i="2"/>
  <c r="L659" i="2" s="1"/>
  <c r="M659" i="2" s="1"/>
  <c r="G659" i="2"/>
  <c r="H659" i="2" s="1"/>
  <c r="I659" i="2" s="1"/>
  <c r="O658" i="2"/>
  <c r="P658" i="2" s="1"/>
  <c r="Q658" i="2" s="1"/>
  <c r="K658" i="2"/>
  <c r="L658" i="2" s="1"/>
  <c r="M658" i="2" s="1"/>
  <c r="G658" i="2"/>
  <c r="H658" i="2" s="1"/>
  <c r="I658" i="2" s="1"/>
  <c r="O657" i="2"/>
  <c r="P657" i="2" s="1"/>
  <c r="Q657" i="2" s="1"/>
  <c r="K657" i="2"/>
  <c r="L657" i="2" s="1"/>
  <c r="M657" i="2" s="1"/>
  <c r="G657" i="2"/>
  <c r="H657" i="2" s="1"/>
  <c r="I657" i="2" s="1"/>
  <c r="O656" i="2"/>
  <c r="P656" i="2" s="1"/>
  <c r="Q656" i="2" s="1"/>
  <c r="K656" i="2"/>
  <c r="L656" i="2" s="1"/>
  <c r="M656" i="2" s="1"/>
  <c r="G656" i="2"/>
  <c r="H656" i="2" s="1"/>
  <c r="I656" i="2" s="1"/>
  <c r="O655" i="2"/>
  <c r="P655" i="2" s="1"/>
  <c r="Q655" i="2" s="1"/>
  <c r="K655" i="2"/>
  <c r="L655" i="2" s="1"/>
  <c r="M655" i="2" s="1"/>
  <c r="G655" i="2"/>
  <c r="H655" i="2" s="1"/>
  <c r="I655" i="2" s="1"/>
  <c r="O654" i="2"/>
  <c r="P654" i="2" s="1"/>
  <c r="Q654" i="2" s="1"/>
  <c r="K654" i="2"/>
  <c r="L654" i="2" s="1"/>
  <c r="M654" i="2" s="1"/>
  <c r="G654" i="2"/>
  <c r="H654" i="2" s="1"/>
  <c r="I654" i="2" s="1"/>
  <c r="O653" i="2"/>
  <c r="P653" i="2" s="1"/>
  <c r="Q653" i="2" s="1"/>
  <c r="K653" i="2"/>
  <c r="L653" i="2" s="1"/>
  <c r="M653" i="2" s="1"/>
  <c r="G653" i="2"/>
  <c r="H653" i="2" s="1"/>
  <c r="I653" i="2" s="1"/>
  <c r="O652" i="2"/>
  <c r="P652" i="2" s="1"/>
  <c r="Q652" i="2" s="1"/>
  <c r="K652" i="2"/>
  <c r="L652" i="2" s="1"/>
  <c r="M652" i="2" s="1"/>
  <c r="G652" i="2"/>
  <c r="H652" i="2" s="1"/>
  <c r="I652" i="2" s="1"/>
  <c r="O651" i="2"/>
  <c r="P651" i="2" s="1"/>
  <c r="Q651" i="2" s="1"/>
  <c r="K651" i="2"/>
  <c r="L651" i="2" s="1"/>
  <c r="M651" i="2" s="1"/>
  <c r="G651" i="2"/>
  <c r="H651" i="2" s="1"/>
  <c r="I651" i="2" s="1"/>
  <c r="O650" i="2"/>
  <c r="P650" i="2" s="1"/>
  <c r="Q650" i="2" s="1"/>
  <c r="K650" i="2"/>
  <c r="L650" i="2" s="1"/>
  <c r="M650" i="2" s="1"/>
  <c r="G650" i="2"/>
  <c r="H650" i="2" s="1"/>
  <c r="I650" i="2" s="1"/>
  <c r="O649" i="2"/>
  <c r="P649" i="2" s="1"/>
  <c r="Q649" i="2" s="1"/>
  <c r="K649" i="2"/>
  <c r="L649" i="2" s="1"/>
  <c r="M649" i="2" s="1"/>
  <c r="G649" i="2"/>
  <c r="H649" i="2" s="1"/>
  <c r="I649" i="2" s="1"/>
  <c r="O648" i="2"/>
  <c r="P648" i="2" s="1"/>
  <c r="Q648" i="2" s="1"/>
  <c r="K648" i="2"/>
  <c r="L648" i="2" s="1"/>
  <c r="M648" i="2" s="1"/>
  <c r="G648" i="2"/>
  <c r="H648" i="2" s="1"/>
  <c r="I648" i="2" s="1"/>
  <c r="O647" i="2"/>
  <c r="P647" i="2" s="1"/>
  <c r="Q647" i="2" s="1"/>
  <c r="K647" i="2"/>
  <c r="L647" i="2" s="1"/>
  <c r="M647" i="2" s="1"/>
  <c r="G647" i="2"/>
  <c r="H647" i="2" s="1"/>
  <c r="I647" i="2" s="1"/>
  <c r="O646" i="2"/>
  <c r="P646" i="2" s="1"/>
  <c r="Q646" i="2" s="1"/>
  <c r="K646" i="2"/>
  <c r="L646" i="2" s="1"/>
  <c r="M646" i="2" s="1"/>
  <c r="G646" i="2"/>
  <c r="H646" i="2" s="1"/>
  <c r="I646" i="2" s="1"/>
  <c r="O645" i="2"/>
  <c r="P645" i="2" s="1"/>
  <c r="Q645" i="2" s="1"/>
  <c r="K645" i="2"/>
  <c r="L645" i="2" s="1"/>
  <c r="M645" i="2" s="1"/>
  <c r="G645" i="2"/>
  <c r="H645" i="2" s="1"/>
  <c r="I645" i="2" s="1"/>
  <c r="O644" i="2"/>
  <c r="P644" i="2" s="1"/>
  <c r="Q644" i="2" s="1"/>
  <c r="K644" i="2"/>
  <c r="L644" i="2" s="1"/>
  <c r="M644" i="2" s="1"/>
  <c r="G644" i="2"/>
  <c r="H644" i="2" s="1"/>
  <c r="I644" i="2" s="1"/>
  <c r="O643" i="2"/>
  <c r="P643" i="2" s="1"/>
  <c r="Q643" i="2" s="1"/>
  <c r="K643" i="2"/>
  <c r="L643" i="2" s="1"/>
  <c r="M643" i="2" s="1"/>
  <c r="G643" i="2"/>
  <c r="H643" i="2" s="1"/>
  <c r="I643" i="2" s="1"/>
  <c r="O642" i="2"/>
  <c r="P642" i="2" s="1"/>
  <c r="Q642" i="2" s="1"/>
  <c r="K642" i="2"/>
  <c r="L642" i="2" s="1"/>
  <c r="M642" i="2" s="1"/>
  <c r="G642" i="2"/>
  <c r="H642" i="2" s="1"/>
  <c r="I642" i="2" s="1"/>
  <c r="O641" i="2"/>
  <c r="P641" i="2" s="1"/>
  <c r="Q641" i="2" s="1"/>
  <c r="O640" i="2"/>
  <c r="P640" i="2" s="1"/>
  <c r="Q640" i="2" s="1"/>
  <c r="O639" i="2"/>
  <c r="P639" i="2" s="1"/>
  <c r="Q639" i="2" s="1"/>
  <c r="K639" i="2"/>
  <c r="L639" i="2" s="1"/>
  <c r="M639" i="2" s="1"/>
  <c r="G639" i="2"/>
  <c r="H639" i="2" s="1"/>
  <c r="I639" i="2" s="1"/>
  <c r="O638" i="2"/>
  <c r="P638" i="2" s="1"/>
  <c r="Q638" i="2" s="1"/>
  <c r="K638" i="2"/>
  <c r="L638" i="2" s="1"/>
  <c r="M638" i="2" s="1"/>
  <c r="G638" i="2"/>
  <c r="H638" i="2" s="1"/>
  <c r="I638" i="2" s="1"/>
  <c r="O637" i="2"/>
  <c r="P637" i="2" s="1"/>
  <c r="Q637" i="2" s="1"/>
  <c r="K637" i="2"/>
  <c r="L637" i="2" s="1"/>
  <c r="M637" i="2" s="1"/>
  <c r="G637" i="2"/>
  <c r="H637" i="2" s="1"/>
  <c r="I637" i="2" s="1"/>
  <c r="O636" i="2"/>
  <c r="P636" i="2" s="1"/>
  <c r="Q636" i="2" s="1"/>
  <c r="K636" i="2"/>
  <c r="L636" i="2" s="1"/>
  <c r="M636" i="2" s="1"/>
  <c r="G636" i="2"/>
  <c r="H636" i="2" s="1"/>
  <c r="I636" i="2" s="1"/>
  <c r="P545" i="2"/>
  <c r="L545" i="2"/>
  <c r="M545" i="2" s="1"/>
  <c r="H545" i="2"/>
  <c r="I545" i="2" s="1"/>
  <c r="P544" i="2"/>
  <c r="Q544" i="2" s="1"/>
  <c r="L544" i="2"/>
  <c r="M544" i="2" s="1"/>
  <c r="H544" i="2"/>
  <c r="I544" i="2" s="1"/>
  <c r="P543" i="2"/>
  <c r="L543" i="2"/>
  <c r="M543" i="2" s="1"/>
  <c r="H543" i="2"/>
  <c r="I543" i="2" s="1"/>
  <c r="P542" i="2"/>
  <c r="L542" i="2"/>
  <c r="M542" i="2" s="1"/>
  <c r="H542" i="2"/>
  <c r="I542" i="2" s="1"/>
  <c r="P541" i="2"/>
  <c r="L541" i="2"/>
  <c r="M541" i="2" s="1"/>
  <c r="H541" i="2"/>
  <c r="I541" i="2" s="1"/>
  <c r="P540" i="2"/>
  <c r="Q540" i="2" s="1"/>
  <c r="L540" i="2"/>
  <c r="H540" i="2"/>
  <c r="P539" i="2"/>
  <c r="L539" i="2"/>
  <c r="M539" i="2" s="1"/>
  <c r="H539" i="2"/>
  <c r="P538" i="2"/>
  <c r="L538" i="2"/>
  <c r="H538" i="2"/>
  <c r="I538" i="2" s="1"/>
  <c r="P537" i="2"/>
  <c r="L537" i="2"/>
  <c r="M537" i="2" s="1"/>
  <c r="H537" i="2"/>
  <c r="I537" i="2" s="1"/>
  <c r="P536" i="2"/>
  <c r="Q536" i="2" s="1"/>
  <c r="L536" i="2"/>
  <c r="M536" i="2" s="1"/>
  <c r="H536" i="2"/>
  <c r="I536" i="2" s="1"/>
  <c r="P535" i="2"/>
  <c r="Q535" i="2" s="1"/>
  <c r="L535" i="2"/>
  <c r="M535" i="2" s="1"/>
  <c r="H535" i="2"/>
  <c r="P534" i="2"/>
  <c r="Q534" i="2" s="1"/>
  <c r="L534" i="2"/>
  <c r="H534" i="2"/>
  <c r="I534" i="2" s="1"/>
  <c r="P533" i="2"/>
  <c r="L533" i="2"/>
  <c r="M533" i="2" s="1"/>
  <c r="H533" i="2"/>
  <c r="I533" i="2" s="1"/>
  <c r="P532" i="2"/>
  <c r="L532" i="2"/>
  <c r="M532" i="2" s="1"/>
  <c r="H532" i="2"/>
  <c r="I532" i="2" s="1"/>
  <c r="P531" i="2"/>
  <c r="L531" i="2"/>
  <c r="M531" i="2" s="1"/>
  <c r="H531" i="2"/>
  <c r="I531" i="2" s="1"/>
  <c r="P530" i="2"/>
  <c r="Q530" i="2" s="1"/>
  <c r="L530" i="2"/>
  <c r="H530" i="2"/>
  <c r="I530" i="2" s="1"/>
  <c r="P529" i="2"/>
  <c r="Q529" i="2" s="1"/>
  <c r="L529" i="2"/>
  <c r="M529" i="2" s="1"/>
  <c r="H529" i="2"/>
  <c r="P528" i="2"/>
  <c r="Q528" i="2" s="1"/>
  <c r="L528" i="2"/>
  <c r="M528" i="2" s="1"/>
  <c r="H528" i="2"/>
  <c r="I528" i="2" s="1"/>
  <c r="P527" i="2"/>
  <c r="L527" i="2"/>
  <c r="M527" i="2" s="1"/>
  <c r="H527" i="2"/>
  <c r="I527" i="2" s="1"/>
  <c r="P526" i="2"/>
  <c r="L526" i="2"/>
  <c r="M526" i="2" s="1"/>
  <c r="H526" i="2"/>
  <c r="I526" i="2" s="1"/>
  <c r="P525" i="2"/>
  <c r="L525" i="2"/>
  <c r="M525" i="2" s="1"/>
  <c r="H525" i="2"/>
  <c r="I525" i="2" s="1"/>
  <c r="P524" i="2"/>
  <c r="Q524" i="2" s="1"/>
  <c r="L524" i="2"/>
  <c r="H524" i="2"/>
  <c r="I524" i="2" s="1"/>
  <c r="P523" i="2"/>
  <c r="Q523" i="2" s="1"/>
  <c r="L523" i="2"/>
  <c r="M523" i="2" s="1"/>
  <c r="H523" i="2"/>
  <c r="P522" i="2"/>
  <c r="Q522" i="2" s="1"/>
  <c r="L522" i="2"/>
  <c r="M522" i="2" s="1"/>
  <c r="H522" i="2"/>
  <c r="I522" i="2" s="1"/>
  <c r="P521" i="2"/>
  <c r="Q521" i="2" s="1"/>
  <c r="L521" i="2"/>
  <c r="H521" i="2"/>
  <c r="I521" i="2" s="1"/>
  <c r="P520" i="2"/>
  <c r="L520" i="2"/>
  <c r="M520" i="2" s="1"/>
  <c r="H520" i="2"/>
  <c r="I520" i="2" s="1"/>
  <c r="P519" i="2"/>
  <c r="Q519" i="2" s="1"/>
  <c r="L519" i="2"/>
  <c r="M519" i="2" s="1"/>
  <c r="H519" i="2"/>
  <c r="I519" i="2" s="1"/>
  <c r="P518" i="2"/>
  <c r="L518" i="2"/>
  <c r="M518" i="2" s="1"/>
  <c r="H518" i="2"/>
  <c r="I518" i="2" s="1"/>
  <c r="P517" i="2"/>
  <c r="Q517" i="2" s="1"/>
  <c r="L517" i="2"/>
  <c r="M517" i="2" s="1"/>
  <c r="H517" i="2"/>
  <c r="I517" i="2" s="1"/>
  <c r="P516" i="2"/>
  <c r="Q516" i="2" s="1"/>
  <c r="L516" i="2"/>
  <c r="M516" i="2" s="1"/>
  <c r="H516" i="2"/>
  <c r="P515" i="2"/>
  <c r="L515" i="2"/>
  <c r="M515" i="2" s="1"/>
  <c r="H515" i="2"/>
  <c r="I515" i="2" s="1"/>
  <c r="P514" i="2"/>
  <c r="L514" i="2"/>
  <c r="M514" i="2" s="1"/>
  <c r="H514" i="2"/>
  <c r="I514" i="2" s="1"/>
  <c r="P513" i="2"/>
  <c r="L513" i="2"/>
  <c r="M513" i="2" s="1"/>
  <c r="H513" i="2"/>
  <c r="I513" i="2" s="1"/>
  <c r="P512" i="2"/>
  <c r="Q512" i="2" s="1"/>
  <c r="L512" i="2"/>
  <c r="M512" i="2" s="1"/>
  <c r="H512" i="2"/>
  <c r="I512" i="2" s="1"/>
  <c r="P511" i="2"/>
  <c r="Q511" i="2" s="1"/>
  <c r="L511" i="2"/>
  <c r="M511" i="2" s="1"/>
  <c r="H511" i="2"/>
  <c r="I511" i="2" s="1"/>
  <c r="P510" i="2"/>
  <c r="Q510" i="2" s="1"/>
  <c r="L510" i="2"/>
  <c r="H510" i="2"/>
  <c r="I510" i="2" s="1"/>
  <c r="P509" i="2"/>
  <c r="L509" i="2"/>
  <c r="M509" i="2" s="1"/>
  <c r="H509" i="2"/>
  <c r="I509" i="2" s="1"/>
  <c r="P508" i="2"/>
  <c r="Q508" i="2" s="1"/>
  <c r="L508" i="2"/>
  <c r="M508" i="2" s="1"/>
  <c r="H508" i="2"/>
  <c r="I508" i="2" s="1"/>
  <c r="P507" i="2"/>
  <c r="L507" i="2"/>
  <c r="M507" i="2" s="1"/>
  <c r="H507" i="2"/>
  <c r="I507" i="2" s="1"/>
  <c r="P506" i="2"/>
  <c r="Q506" i="2" s="1"/>
  <c r="L506" i="2"/>
  <c r="M506" i="2" s="1"/>
  <c r="H506" i="2"/>
  <c r="I506" i="2" s="1"/>
  <c r="O505" i="2"/>
  <c r="P505" i="2" s="1"/>
  <c r="Q505" i="2" s="1"/>
  <c r="O504" i="2"/>
  <c r="P504" i="2" s="1"/>
  <c r="Q504" i="2" s="1"/>
  <c r="P503" i="2"/>
  <c r="Q503" i="2" s="1"/>
  <c r="L503" i="2"/>
  <c r="M503" i="2" s="1"/>
  <c r="H503" i="2"/>
  <c r="I503" i="2" s="1"/>
  <c r="P502" i="2"/>
  <c r="L502" i="2"/>
  <c r="M502" i="2" s="1"/>
  <c r="H502" i="2"/>
  <c r="I502" i="2" s="1"/>
  <c r="P501" i="2"/>
  <c r="L501" i="2"/>
  <c r="M501" i="2" s="1"/>
  <c r="H501" i="2"/>
  <c r="I501" i="2" s="1"/>
  <c r="P500" i="2"/>
  <c r="L500" i="2"/>
  <c r="M500" i="2" s="1"/>
  <c r="H500" i="2"/>
  <c r="I500" i="2" s="1"/>
  <c r="P499" i="2"/>
  <c r="Q499" i="2" s="1"/>
  <c r="L499" i="2"/>
  <c r="M499" i="2" s="1"/>
  <c r="H499" i="2"/>
  <c r="P498" i="2"/>
  <c r="L498" i="2"/>
  <c r="M498" i="2" s="1"/>
  <c r="H498" i="2"/>
  <c r="P497" i="2"/>
  <c r="Q497" i="2" s="1"/>
  <c r="L497" i="2"/>
  <c r="M497" i="2" s="1"/>
  <c r="H497" i="2"/>
  <c r="I497" i="2" s="1"/>
  <c r="P496" i="2"/>
  <c r="Q496" i="2" s="1"/>
  <c r="L496" i="2"/>
  <c r="M496" i="2" s="1"/>
  <c r="H496" i="2"/>
  <c r="I496" i="2" s="1"/>
  <c r="P495" i="2"/>
  <c r="Q495" i="2" s="1"/>
  <c r="L495" i="2"/>
  <c r="M495" i="2" s="1"/>
  <c r="H495" i="2"/>
  <c r="P494" i="2"/>
  <c r="L494" i="2"/>
  <c r="M494" i="2" s="1"/>
  <c r="H494" i="2"/>
  <c r="I494" i="2" s="1"/>
  <c r="P493" i="2"/>
  <c r="L493" i="2"/>
  <c r="M493" i="2" s="1"/>
  <c r="H493" i="2"/>
  <c r="I493" i="2" s="1"/>
  <c r="P492" i="2"/>
  <c r="L492" i="2"/>
  <c r="M492" i="2" s="1"/>
  <c r="H492" i="2"/>
  <c r="I492" i="2" s="1"/>
  <c r="P491" i="2"/>
  <c r="Q491" i="2" s="1"/>
  <c r="L491" i="2"/>
  <c r="M491" i="2" s="1"/>
  <c r="H491" i="2"/>
  <c r="I491" i="2" s="1"/>
  <c r="P490" i="2"/>
  <c r="L490" i="2"/>
  <c r="M490" i="2" s="1"/>
  <c r="H490" i="2"/>
  <c r="I490" i="2" s="1"/>
  <c r="P489" i="2"/>
  <c r="L489" i="2"/>
  <c r="M489" i="2" s="1"/>
  <c r="H489" i="2"/>
  <c r="I489" i="2" s="1"/>
  <c r="P488" i="2"/>
  <c r="Q488" i="2" s="1"/>
  <c r="L488" i="2"/>
  <c r="M488" i="2" s="1"/>
  <c r="H488" i="2"/>
  <c r="I488" i="2" s="1"/>
  <c r="P487" i="2"/>
  <c r="Q487" i="2" s="1"/>
  <c r="L487" i="2"/>
  <c r="M487" i="2" s="1"/>
  <c r="H487" i="2"/>
  <c r="I487" i="2" s="1"/>
  <c r="P486" i="2"/>
  <c r="Q486" i="2" s="1"/>
  <c r="L486" i="2"/>
  <c r="H486" i="2"/>
  <c r="I486" i="2" s="1"/>
  <c r="P485" i="2"/>
  <c r="L485" i="2"/>
  <c r="M485" i="2" s="1"/>
  <c r="H485" i="2"/>
  <c r="I485" i="2" s="1"/>
  <c r="P484" i="2"/>
  <c r="L484" i="2"/>
  <c r="M484" i="2" s="1"/>
  <c r="H484" i="2"/>
  <c r="I484" i="2" s="1"/>
  <c r="P483" i="2"/>
  <c r="Q483" i="2" s="1"/>
  <c r="L483" i="2"/>
  <c r="H483" i="2"/>
  <c r="P482" i="2"/>
  <c r="Q482" i="2" s="1"/>
  <c r="L482" i="2"/>
  <c r="M482" i="2" s="1"/>
  <c r="H482" i="2"/>
  <c r="I482" i="2" s="1"/>
  <c r="P481" i="2"/>
  <c r="L481" i="2"/>
  <c r="M481" i="2" s="1"/>
  <c r="H481" i="2"/>
  <c r="P480" i="2"/>
  <c r="L480" i="2"/>
  <c r="M480" i="2" s="1"/>
  <c r="H480" i="2"/>
  <c r="I480" i="2" s="1"/>
  <c r="P479" i="2"/>
  <c r="Q479" i="2" s="1"/>
  <c r="L479" i="2"/>
  <c r="M479" i="2" s="1"/>
  <c r="H479" i="2"/>
  <c r="I479" i="2" s="1"/>
  <c r="P478" i="2"/>
  <c r="L478" i="2"/>
  <c r="M478" i="2" s="1"/>
  <c r="H478" i="2"/>
  <c r="I478" i="2" s="1"/>
  <c r="P477" i="2"/>
  <c r="Q477" i="2" s="1"/>
  <c r="L477" i="2"/>
  <c r="H477" i="2"/>
  <c r="I477" i="2" s="1"/>
  <c r="P476" i="2"/>
  <c r="L476" i="2"/>
  <c r="M476" i="2" s="1"/>
  <c r="H476" i="2"/>
  <c r="I476" i="2" s="1"/>
  <c r="P475" i="2"/>
  <c r="Q475" i="2" s="1"/>
  <c r="L475" i="2"/>
  <c r="M475" i="2" s="1"/>
  <c r="H475" i="2"/>
  <c r="I475" i="2" s="1"/>
  <c r="P474" i="2"/>
  <c r="L474" i="2"/>
  <c r="M474" i="2" s="1"/>
  <c r="H474" i="2"/>
  <c r="I474" i="2" s="1"/>
  <c r="P473" i="2"/>
  <c r="Q473" i="2" s="1"/>
  <c r="L473" i="2"/>
  <c r="M473" i="2" s="1"/>
  <c r="H473" i="2"/>
  <c r="I473" i="2" s="1"/>
  <c r="P472" i="2"/>
  <c r="L472" i="2"/>
  <c r="M472" i="2" s="1"/>
  <c r="H472" i="2"/>
  <c r="I472" i="2" s="1"/>
  <c r="P471" i="2"/>
  <c r="Q471" i="2" s="1"/>
  <c r="L471" i="2"/>
  <c r="M471" i="2" s="1"/>
  <c r="H471" i="2"/>
  <c r="P470" i="2"/>
  <c r="L470" i="2"/>
  <c r="M470" i="2" s="1"/>
  <c r="H470" i="2"/>
  <c r="P469" i="2"/>
  <c r="L469" i="2"/>
  <c r="M469" i="2" s="1"/>
  <c r="H469" i="2"/>
  <c r="P468" i="2"/>
  <c r="L468" i="2"/>
  <c r="M468" i="2" s="1"/>
  <c r="H468" i="2"/>
  <c r="I468" i="2" s="1"/>
  <c r="P467" i="2"/>
  <c r="L467" i="2"/>
  <c r="M467" i="2" s="1"/>
  <c r="H467" i="2"/>
  <c r="I467" i="2" s="1"/>
  <c r="P466" i="2"/>
  <c r="Q466" i="2" s="1"/>
  <c r="L466" i="2"/>
  <c r="M466" i="2" s="1"/>
  <c r="H466" i="2"/>
  <c r="P465" i="2"/>
  <c r="Q465" i="2" s="1"/>
  <c r="L465" i="2"/>
  <c r="H465" i="2"/>
  <c r="I465" i="2" s="1"/>
  <c r="P464" i="2"/>
  <c r="L464" i="2"/>
  <c r="H464" i="2"/>
  <c r="I464" i="2" s="1"/>
  <c r="P463" i="2"/>
  <c r="L463" i="2"/>
  <c r="M463" i="2" s="1"/>
  <c r="H463" i="2"/>
  <c r="I463" i="2" s="1"/>
  <c r="P462" i="2"/>
  <c r="Q462" i="2" s="1"/>
  <c r="L462" i="2"/>
  <c r="M462" i="2" s="1"/>
  <c r="H462" i="2"/>
  <c r="I462" i="2" s="1"/>
  <c r="P461" i="2"/>
  <c r="Q461" i="2" s="1"/>
  <c r="L461" i="2"/>
  <c r="M461" i="2" s="1"/>
  <c r="H461" i="2"/>
  <c r="I461" i="2" s="1"/>
  <c r="P460" i="2"/>
  <c r="Q460" i="2" s="1"/>
  <c r="L460" i="2"/>
  <c r="M460" i="2" s="1"/>
  <c r="H460" i="2"/>
  <c r="P459" i="2"/>
  <c r="Q459" i="2" s="1"/>
  <c r="L459" i="2"/>
  <c r="M459" i="2" s="1"/>
  <c r="H459" i="2"/>
  <c r="P458" i="2"/>
  <c r="L458" i="2"/>
  <c r="M458" i="2" s="1"/>
  <c r="H458" i="2"/>
  <c r="I458" i="2" s="1"/>
  <c r="P457" i="2"/>
  <c r="Q457" i="2" s="1"/>
  <c r="L457" i="2"/>
  <c r="M457" i="2" s="1"/>
  <c r="H457" i="2"/>
  <c r="I457" i="2" s="1"/>
  <c r="P456" i="2"/>
  <c r="Q456" i="2" s="1"/>
  <c r="L456" i="2"/>
  <c r="M456" i="2" s="1"/>
  <c r="H456" i="2"/>
  <c r="P455" i="2"/>
  <c r="Q455" i="2" s="1"/>
  <c r="L455" i="2"/>
  <c r="M455" i="2" s="1"/>
  <c r="H455" i="2"/>
  <c r="I455" i="2" s="1"/>
  <c r="P454" i="2"/>
  <c r="Q454" i="2" s="1"/>
  <c r="L454" i="2"/>
  <c r="M454" i="2" s="1"/>
  <c r="H454" i="2"/>
  <c r="P453" i="2"/>
  <c r="Q453" i="2" s="1"/>
  <c r="L453" i="2"/>
  <c r="M453" i="2" s="1"/>
  <c r="H453" i="2"/>
  <c r="I453" i="2" s="1"/>
  <c r="P452" i="2"/>
  <c r="Q452" i="2" s="1"/>
  <c r="L452" i="2"/>
  <c r="M452" i="2" s="1"/>
  <c r="H452" i="2"/>
  <c r="I452" i="2" s="1"/>
  <c r="P451" i="2"/>
  <c r="Q451" i="2" s="1"/>
  <c r="L451" i="2"/>
  <c r="M451" i="2" s="1"/>
  <c r="H451" i="2"/>
  <c r="I451" i="2" s="1"/>
  <c r="P450" i="2"/>
  <c r="Q450" i="2" s="1"/>
  <c r="L450" i="2"/>
  <c r="H450" i="2"/>
  <c r="I450" i="2" s="1"/>
  <c r="P449" i="2"/>
  <c r="L449" i="2"/>
  <c r="M449" i="2" s="1"/>
  <c r="H449" i="2"/>
  <c r="I449" i="2" s="1"/>
  <c r="P448" i="2"/>
  <c r="Q448" i="2" s="1"/>
  <c r="L448" i="2"/>
  <c r="M448" i="2" s="1"/>
  <c r="H448" i="2"/>
  <c r="P447" i="2"/>
  <c r="Q447" i="2" s="1"/>
  <c r="L447" i="2"/>
  <c r="M447" i="2" s="1"/>
  <c r="H447" i="2"/>
  <c r="P446" i="2"/>
  <c r="L446" i="2"/>
  <c r="M446" i="2" s="1"/>
  <c r="H446" i="2"/>
  <c r="I446" i="2" s="1"/>
  <c r="P445" i="2"/>
  <c r="Q445" i="2" s="1"/>
  <c r="L445" i="2"/>
  <c r="H445" i="2"/>
  <c r="I445" i="2" s="1"/>
  <c r="P444" i="2"/>
  <c r="Q444" i="2" s="1"/>
  <c r="L444" i="2"/>
  <c r="M444" i="2" s="1"/>
  <c r="H444" i="2"/>
  <c r="P443" i="2"/>
  <c r="Q443" i="2" s="1"/>
  <c r="L443" i="2"/>
  <c r="M443" i="2" s="1"/>
  <c r="H443" i="2"/>
  <c r="I443" i="2" s="1"/>
  <c r="P442" i="2"/>
  <c r="Q442" i="2" s="1"/>
  <c r="L442" i="2"/>
  <c r="H442" i="2"/>
  <c r="I442" i="2" s="1"/>
  <c r="P441" i="2"/>
  <c r="Q441" i="2" s="1"/>
  <c r="L441" i="2"/>
  <c r="M441" i="2" s="1"/>
  <c r="H441" i="2"/>
  <c r="I441" i="2" s="1"/>
  <c r="P440" i="2"/>
  <c r="Q440" i="2" s="1"/>
  <c r="L440" i="2"/>
  <c r="M440" i="2" s="1"/>
  <c r="H440" i="2"/>
  <c r="I440" i="2" s="1"/>
  <c r="P439" i="2"/>
  <c r="Q439" i="2" s="1"/>
  <c r="L439" i="2"/>
  <c r="M439" i="2" s="1"/>
  <c r="H439" i="2"/>
  <c r="I439" i="2" s="1"/>
  <c r="P438" i="2"/>
  <c r="Q438" i="2" s="1"/>
  <c r="L438" i="2"/>
  <c r="M438" i="2" s="1"/>
  <c r="H438" i="2"/>
  <c r="I438" i="2" s="1"/>
  <c r="P437" i="2"/>
  <c r="L437" i="2"/>
  <c r="M437" i="2" s="1"/>
  <c r="H437" i="2"/>
  <c r="I437" i="2" s="1"/>
  <c r="P436" i="2"/>
  <c r="Q436" i="2" s="1"/>
  <c r="L436" i="2"/>
  <c r="M436" i="2" s="1"/>
  <c r="H436" i="2"/>
  <c r="P435" i="2"/>
  <c r="Q435" i="2" s="1"/>
  <c r="L435" i="2"/>
  <c r="M435" i="2" s="1"/>
  <c r="H435" i="2"/>
  <c r="P434" i="2"/>
  <c r="L434" i="2"/>
  <c r="M434" i="2" s="1"/>
  <c r="H434" i="2"/>
  <c r="I434" i="2" s="1"/>
  <c r="P433" i="2"/>
  <c r="L433" i="2"/>
  <c r="M433" i="2" s="1"/>
  <c r="H433" i="2"/>
  <c r="I433" i="2" s="1"/>
  <c r="P432" i="2"/>
  <c r="Q432" i="2" s="1"/>
  <c r="L432" i="2"/>
  <c r="H432" i="2"/>
  <c r="I432" i="2" s="1"/>
  <c r="P431" i="2"/>
  <c r="L431" i="2"/>
  <c r="M431" i="2" s="1"/>
  <c r="H431" i="2"/>
  <c r="I431" i="2" s="1"/>
  <c r="P430" i="2"/>
  <c r="L430" i="2"/>
  <c r="M430" i="2" s="1"/>
  <c r="H430" i="2"/>
  <c r="I430" i="2" s="1"/>
  <c r="P429" i="2"/>
  <c r="L429" i="2"/>
  <c r="M429" i="2" s="1"/>
  <c r="H429" i="2"/>
  <c r="I429" i="2" s="1"/>
  <c r="P428" i="2"/>
  <c r="Q428" i="2" s="1"/>
  <c r="L428" i="2"/>
  <c r="H428" i="2"/>
  <c r="I428" i="2" s="1"/>
  <c r="P427" i="2"/>
  <c r="L427" i="2"/>
  <c r="H427" i="2"/>
  <c r="P426" i="2"/>
  <c r="Q426" i="2" s="1"/>
  <c r="L426" i="2"/>
  <c r="M426" i="2" s="1"/>
  <c r="H426" i="2"/>
  <c r="I426" i="2" s="1"/>
  <c r="P425" i="2"/>
  <c r="L425" i="2"/>
  <c r="M425" i="2" s="1"/>
  <c r="H425" i="2"/>
  <c r="I425" i="2" s="1"/>
  <c r="P424" i="2"/>
  <c r="Q424" i="2" s="1"/>
  <c r="L424" i="2"/>
  <c r="M424" i="2" s="1"/>
  <c r="H424" i="2"/>
  <c r="P423" i="2"/>
  <c r="L423" i="2"/>
  <c r="M423" i="2" s="1"/>
  <c r="H423" i="2"/>
  <c r="I423" i="2" s="1"/>
  <c r="P422" i="2"/>
  <c r="Q422" i="2" s="1"/>
  <c r="L422" i="2"/>
  <c r="M422" i="2" s="1"/>
  <c r="H422" i="2"/>
  <c r="I422" i="2" s="1"/>
  <c r="P421" i="2"/>
  <c r="L421" i="2"/>
  <c r="M421" i="2" s="1"/>
  <c r="H421" i="2"/>
  <c r="I421" i="2" s="1"/>
  <c r="P420" i="2"/>
  <c r="Q420" i="2" s="1"/>
  <c r="L420" i="2"/>
  <c r="H420" i="2"/>
  <c r="I420" i="2" s="1"/>
  <c r="P419" i="2"/>
  <c r="Q419" i="2" s="1"/>
  <c r="L419" i="2"/>
  <c r="M419" i="2" s="1"/>
  <c r="H419" i="2"/>
  <c r="P418" i="2"/>
  <c r="Q418" i="2" s="1"/>
  <c r="L418" i="2"/>
  <c r="M418" i="2" s="1"/>
  <c r="H418" i="2"/>
  <c r="I418" i="2" s="1"/>
  <c r="P417" i="2"/>
  <c r="Q417" i="2" s="1"/>
  <c r="L417" i="2"/>
  <c r="M417" i="2" s="1"/>
  <c r="H417" i="2"/>
  <c r="I417" i="2" s="1"/>
  <c r="P416" i="2"/>
  <c r="Q416" i="2" s="1"/>
  <c r="L416" i="2"/>
  <c r="H416" i="2"/>
  <c r="I416" i="2" s="1"/>
  <c r="P415" i="2"/>
  <c r="L415" i="2"/>
  <c r="M415" i="2" s="1"/>
  <c r="H415" i="2"/>
  <c r="I415" i="2" s="1"/>
  <c r="P414" i="2"/>
  <c r="L414" i="2"/>
  <c r="M414" i="2" s="1"/>
  <c r="H414" i="2"/>
  <c r="I414" i="2" s="1"/>
  <c r="P413" i="2"/>
  <c r="L413" i="2"/>
  <c r="M413" i="2" s="1"/>
  <c r="H413" i="2"/>
  <c r="I413" i="2" s="1"/>
  <c r="P412" i="2"/>
  <c r="Q412" i="2" s="1"/>
  <c r="L412" i="2"/>
  <c r="H412" i="2"/>
  <c r="P411" i="2"/>
  <c r="L411" i="2"/>
  <c r="M411" i="2" s="1"/>
  <c r="H411" i="2"/>
  <c r="I411" i="2" s="1"/>
  <c r="P410" i="2"/>
  <c r="Q410" i="2" s="1"/>
  <c r="L410" i="2"/>
  <c r="M410" i="2" s="1"/>
  <c r="H410" i="2"/>
  <c r="I410" i="2" s="1"/>
  <c r="P409" i="2"/>
  <c r="L409" i="2"/>
  <c r="H409" i="2"/>
  <c r="I409" i="2" s="1"/>
  <c r="P408" i="2"/>
  <c r="Q408" i="2" s="1"/>
  <c r="L408" i="2"/>
  <c r="H408" i="2"/>
  <c r="I408" i="2" s="1"/>
  <c r="P407" i="2"/>
  <c r="L407" i="2"/>
  <c r="M407" i="2" s="1"/>
  <c r="H407" i="2"/>
  <c r="I407" i="2" s="1"/>
  <c r="P406" i="2"/>
  <c r="Q406" i="2" s="1"/>
  <c r="L406" i="2"/>
  <c r="M406" i="2" s="1"/>
  <c r="H406" i="2"/>
  <c r="I406" i="2" s="1"/>
  <c r="P405" i="2"/>
  <c r="Q405" i="2" s="1"/>
  <c r="L405" i="2"/>
  <c r="M405" i="2" s="1"/>
  <c r="H405" i="2"/>
  <c r="I405" i="2" s="1"/>
  <c r="P404" i="2"/>
  <c r="Q404" i="2" s="1"/>
  <c r="L404" i="2"/>
  <c r="M404" i="2" s="1"/>
  <c r="H404" i="2"/>
  <c r="I404" i="2" s="1"/>
  <c r="P403" i="2"/>
  <c r="L403" i="2"/>
  <c r="M403" i="2" s="1"/>
  <c r="H403" i="2"/>
  <c r="I403" i="2" s="1"/>
  <c r="P402" i="2"/>
  <c r="L402" i="2"/>
  <c r="M402" i="2" s="1"/>
  <c r="H402" i="2"/>
  <c r="I402" i="2" s="1"/>
  <c r="P401" i="2"/>
  <c r="L401" i="2"/>
  <c r="M401" i="2" s="1"/>
  <c r="H401" i="2"/>
  <c r="I401" i="2" s="1"/>
  <c r="P400" i="2"/>
  <c r="Q400" i="2" s="1"/>
  <c r="L400" i="2"/>
  <c r="M400" i="2" s="1"/>
  <c r="H400" i="2"/>
  <c r="I400" i="2" s="1"/>
  <c r="P399" i="2"/>
  <c r="L399" i="2"/>
  <c r="M399" i="2" s="1"/>
  <c r="H399" i="2"/>
  <c r="I399" i="2" s="1"/>
  <c r="P398" i="2"/>
  <c r="L398" i="2"/>
  <c r="M398" i="2" s="1"/>
  <c r="H398" i="2"/>
  <c r="I398" i="2" s="1"/>
  <c r="P397" i="2"/>
  <c r="L397" i="2"/>
  <c r="M397" i="2" s="1"/>
  <c r="H397" i="2"/>
  <c r="I397" i="2" s="1"/>
  <c r="P396" i="2"/>
  <c r="Q396" i="2" s="1"/>
  <c r="L396" i="2"/>
  <c r="M396" i="2" s="1"/>
  <c r="H396" i="2"/>
  <c r="I396" i="2" s="1"/>
  <c r="P395" i="2"/>
  <c r="Q395" i="2" s="1"/>
  <c r="L395" i="2"/>
  <c r="H395" i="2"/>
  <c r="I395" i="2" s="1"/>
  <c r="P394" i="2"/>
  <c r="Q394" i="2" s="1"/>
  <c r="L394" i="2"/>
  <c r="M394" i="2" s="1"/>
  <c r="H394" i="2"/>
  <c r="P393" i="2"/>
  <c r="L393" i="2"/>
  <c r="M393" i="2" s="1"/>
  <c r="H393" i="2"/>
  <c r="I393" i="2" s="1"/>
  <c r="P392" i="2"/>
  <c r="Q392" i="2" s="1"/>
  <c r="L392" i="2"/>
  <c r="M392" i="2" s="1"/>
  <c r="H392" i="2"/>
  <c r="P391" i="2"/>
  <c r="L391" i="2"/>
  <c r="M391" i="2" s="1"/>
  <c r="H391" i="2"/>
  <c r="P390" i="2"/>
  <c r="L390" i="2"/>
  <c r="M390" i="2" s="1"/>
  <c r="H390" i="2"/>
  <c r="I390" i="2" s="1"/>
  <c r="P389" i="2"/>
  <c r="L389" i="2"/>
  <c r="M389" i="2" s="1"/>
  <c r="H389" i="2"/>
  <c r="I389" i="2" s="1"/>
  <c r="P388" i="2"/>
  <c r="Q388" i="2" s="1"/>
  <c r="L388" i="2"/>
  <c r="M388" i="2" s="1"/>
  <c r="H388" i="2"/>
  <c r="P387" i="2"/>
  <c r="Q387" i="2" s="1"/>
  <c r="L387" i="2"/>
  <c r="M387" i="2" s="1"/>
  <c r="H387" i="2"/>
  <c r="I387" i="2" s="1"/>
  <c r="P386" i="2"/>
  <c r="L386" i="2"/>
  <c r="M386" i="2" s="1"/>
  <c r="H386" i="2"/>
  <c r="I386" i="2" s="1"/>
  <c r="P385" i="2"/>
  <c r="Q385" i="2" s="1"/>
  <c r="L385" i="2"/>
  <c r="M385" i="2" s="1"/>
  <c r="H385" i="2"/>
  <c r="I385" i="2" s="1"/>
  <c r="P384" i="2"/>
  <c r="Q384" i="2" s="1"/>
  <c r="L384" i="2"/>
  <c r="M384" i="2" s="1"/>
  <c r="H384" i="2"/>
  <c r="I384" i="2" s="1"/>
  <c r="P383" i="2"/>
  <c r="L383" i="2"/>
  <c r="M383" i="2" s="1"/>
  <c r="H383" i="2"/>
  <c r="I383" i="2" s="1"/>
  <c r="P382" i="2"/>
  <c r="Q382" i="2" s="1"/>
  <c r="L382" i="2"/>
  <c r="M382" i="2" s="1"/>
  <c r="H382" i="2"/>
  <c r="I382" i="2" s="1"/>
  <c r="P381" i="2"/>
  <c r="L381" i="2"/>
  <c r="M381" i="2" s="1"/>
  <c r="H381" i="2"/>
  <c r="I381" i="2" s="1"/>
  <c r="P380" i="2"/>
  <c r="L380" i="2"/>
  <c r="M380" i="2" s="1"/>
  <c r="H380" i="2"/>
  <c r="I380" i="2" s="1"/>
  <c r="P379" i="2"/>
  <c r="L379" i="2"/>
  <c r="M379" i="2" s="1"/>
  <c r="H379" i="2"/>
  <c r="I379" i="2" s="1"/>
  <c r="P378" i="2"/>
  <c r="Q378" i="2" s="1"/>
  <c r="L378" i="2"/>
  <c r="M378" i="2" s="1"/>
  <c r="H378" i="2"/>
  <c r="P377" i="2"/>
  <c r="Q377" i="2" s="1"/>
  <c r="L377" i="2"/>
  <c r="M377" i="2" s="1"/>
  <c r="H377" i="2"/>
  <c r="P376" i="2"/>
  <c r="L376" i="2"/>
  <c r="M376" i="2" s="1"/>
  <c r="H376" i="2"/>
  <c r="P375" i="2"/>
  <c r="L375" i="2"/>
  <c r="M375" i="2" s="1"/>
  <c r="H375" i="2"/>
  <c r="P374" i="2"/>
  <c r="Q374" i="2" s="1"/>
  <c r="L374" i="2"/>
  <c r="M374" i="2" s="1"/>
  <c r="H374" i="2"/>
  <c r="I374" i="2" s="1"/>
  <c r="P373" i="2"/>
  <c r="Q373" i="2" s="1"/>
  <c r="L373" i="2"/>
  <c r="H373" i="2"/>
  <c r="I373" i="2" s="1"/>
  <c r="P372" i="2"/>
  <c r="L372" i="2"/>
  <c r="M372" i="2" s="1"/>
  <c r="H372" i="2"/>
  <c r="I372" i="2" s="1"/>
  <c r="P371" i="2"/>
  <c r="Q371" i="2" s="1"/>
  <c r="L371" i="2"/>
  <c r="H371" i="2"/>
  <c r="P370" i="2"/>
  <c r="L370" i="2"/>
  <c r="M370" i="2" s="1"/>
  <c r="H370" i="2"/>
  <c r="I370" i="2" s="1"/>
  <c r="P369" i="2"/>
  <c r="Q369" i="2" s="1"/>
  <c r="L369" i="2"/>
  <c r="M369" i="2" s="1"/>
  <c r="H369" i="2"/>
  <c r="I369" i="2" s="1"/>
  <c r="P368" i="2"/>
  <c r="Q368" i="2" s="1"/>
  <c r="L368" i="2"/>
  <c r="M368" i="2" s="1"/>
  <c r="H368" i="2"/>
  <c r="I368" i="2" s="1"/>
  <c r="P367" i="2"/>
  <c r="L367" i="2"/>
  <c r="M367" i="2" s="1"/>
  <c r="H367" i="2"/>
  <c r="I367" i="2" s="1"/>
  <c r="P366" i="2"/>
  <c r="Q366" i="2" s="1"/>
  <c r="L366" i="2"/>
  <c r="M366" i="2" s="1"/>
  <c r="H366" i="2"/>
  <c r="I366" i="2" s="1"/>
  <c r="P365" i="2"/>
  <c r="Q365" i="2" s="1"/>
  <c r="L365" i="2"/>
  <c r="M365" i="2" s="1"/>
  <c r="H365" i="2"/>
  <c r="P364" i="2"/>
  <c r="L364" i="2"/>
  <c r="M364" i="2" s="1"/>
  <c r="H364" i="2"/>
  <c r="I364" i="2" s="1"/>
  <c r="P363" i="2"/>
  <c r="L363" i="2"/>
  <c r="M363" i="2" s="1"/>
  <c r="H363" i="2"/>
  <c r="I363" i="2" s="1"/>
  <c r="P362" i="2"/>
  <c r="L362" i="2"/>
  <c r="M362" i="2" s="1"/>
  <c r="H362" i="2"/>
  <c r="I362" i="2" s="1"/>
  <c r="P361" i="2"/>
  <c r="Q361" i="2" s="1"/>
  <c r="L361" i="2"/>
  <c r="H361" i="2"/>
  <c r="I361" i="2" s="1"/>
  <c r="P360" i="2"/>
  <c r="L360" i="2"/>
  <c r="M360" i="2" s="1"/>
  <c r="H360" i="2"/>
  <c r="I360" i="2" s="1"/>
  <c r="P359" i="2"/>
  <c r="Q359" i="2" s="1"/>
  <c r="L359" i="2"/>
  <c r="M359" i="2" s="1"/>
  <c r="H359" i="2"/>
  <c r="P358" i="2"/>
  <c r="L358" i="2"/>
  <c r="M358" i="2" s="1"/>
  <c r="H358" i="2"/>
  <c r="I358" i="2" s="1"/>
  <c r="P357" i="2"/>
  <c r="Q357" i="2" s="1"/>
  <c r="L357" i="2"/>
  <c r="M357" i="2" s="1"/>
  <c r="H357" i="2"/>
  <c r="I357" i="2" s="1"/>
  <c r="P356" i="2"/>
  <c r="L356" i="2"/>
  <c r="M356" i="2" s="1"/>
  <c r="H356" i="2"/>
  <c r="I356" i="2" s="1"/>
  <c r="P355" i="2"/>
  <c r="L355" i="2"/>
  <c r="M355" i="2" s="1"/>
  <c r="H355" i="2"/>
  <c r="I355" i="2" s="1"/>
  <c r="P354" i="2"/>
  <c r="Q354" i="2" s="1"/>
  <c r="L354" i="2"/>
  <c r="M354" i="2" s="1"/>
  <c r="H354" i="2"/>
  <c r="I354" i="2" s="1"/>
  <c r="P353" i="2"/>
  <c r="Q353" i="2" s="1"/>
  <c r="L353" i="2"/>
  <c r="H353" i="2"/>
  <c r="I353" i="2" s="1"/>
  <c r="P352" i="2"/>
  <c r="L352" i="2"/>
  <c r="M352" i="2" s="1"/>
  <c r="H352" i="2"/>
  <c r="I352" i="2" s="1"/>
  <c r="P351" i="2"/>
  <c r="L351" i="2"/>
  <c r="M351" i="2" s="1"/>
  <c r="H351" i="2"/>
  <c r="I351" i="2" s="1"/>
  <c r="P350" i="2"/>
  <c r="Q350" i="2" s="1"/>
  <c r="L350" i="2"/>
  <c r="M350" i="2" s="1"/>
  <c r="H350" i="2"/>
  <c r="I350" i="2" s="1"/>
  <c r="P349" i="2"/>
  <c r="Q349" i="2" s="1"/>
  <c r="L349" i="2"/>
  <c r="H349" i="2"/>
  <c r="I349" i="2" s="1"/>
  <c r="P348" i="2"/>
  <c r="L348" i="2"/>
  <c r="M348" i="2" s="1"/>
  <c r="H348" i="2"/>
  <c r="I348" i="2" s="1"/>
  <c r="P347" i="2"/>
  <c r="Q347" i="2" s="1"/>
  <c r="L347" i="2"/>
  <c r="M347" i="2" s="1"/>
  <c r="H347" i="2"/>
  <c r="P346" i="2"/>
  <c r="Q346" i="2" s="1"/>
  <c r="L346" i="2"/>
  <c r="M346" i="2" s="1"/>
  <c r="H346" i="2"/>
  <c r="I346" i="2" s="1"/>
  <c r="P345" i="2"/>
  <c r="Q345" i="2" s="1"/>
  <c r="L345" i="2"/>
  <c r="M345" i="2" s="1"/>
  <c r="H345" i="2"/>
  <c r="I345" i="2" s="1"/>
  <c r="P344" i="2"/>
  <c r="L344" i="2"/>
  <c r="M344" i="2" s="1"/>
  <c r="H344" i="2"/>
  <c r="I344" i="2" s="1"/>
  <c r="P343" i="2"/>
  <c r="L343" i="2"/>
  <c r="M343" i="2" s="1"/>
  <c r="H343" i="2"/>
  <c r="I343" i="2" s="1"/>
  <c r="P342" i="2"/>
  <c r="L342" i="2"/>
  <c r="M342" i="2" s="1"/>
  <c r="H342" i="2"/>
  <c r="I342" i="2" s="1"/>
  <c r="P341" i="2"/>
  <c r="Q341" i="2" s="1"/>
  <c r="L341" i="2"/>
  <c r="M341" i="2" s="1"/>
  <c r="H341" i="2"/>
  <c r="P340" i="2"/>
  <c r="Q340" i="2" s="1"/>
  <c r="L340" i="2"/>
  <c r="M340" i="2" s="1"/>
  <c r="H340" i="2"/>
  <c r="I340" i="2" s="1"/>
  <c r="P339" i="2"/>
  <c r="L339" i="2"/>
  <c r="M339" i="2" s="1"/>
  <c r="H339" i="2"/>
  <c r="I339" i="2" s="1"/>
  <c r="P338" i="2"/>
  <c r="Q338" i="2" s="1"/>
  <c r="L338" i="2"/>
  <c r="M338" i="2" s="1"/>
  <c r="H338" i="2"/>
  <c r="I338" i="2" s="1"/>
  <c r="P337" i="2"/>
  <c r="Q337" i="2" s="1"/>
  <c r="L337" i="2"/>
  <c r="H337" i="2"/>
  <c r="I337" i="2" s="1"/>
  <c r="P336" i="2"/>
  <c r="Q336" i="2" s="1"/>
  <c r="L336" i="2"/>
  <c r="M336" i="2" s="1"/>
  <c r="H336" i="2"/>
  <c r="P335" i="2"/>
  <c r="Q335" i="2" s="1"/>
  <c r="L335" i="2"/>
  <c r="M335" i="2" s="1"/>
  <c r="H335" i="2"/>
  <c r="P334" i="2"/>
  <c r="L334" i="2"/>
  <c r="M334" i="2" s="1"/>
  <c r="H334" i="2"/>
  <c r="I334" i="2" s="1"/>
  <c r="P333" i="2"/>
  <c r="Q333" i="2" s="1"/>
  <c r="L333" i="2"/>
  <c r="M333" i="2" s="1"/>
  <c r="H333" i="2"/>
  <c r="P332" i="2"/>
  <c r="L332" i="2"/>
  <c r="M332" i="2" s="1"/>
  <c r="H332" i="2"/>
  <c r="I332" i="2" s="1"/>
  <c r="P331" i="2"/>
  <c r="L331" i="2"/>
  <c r="M331" i="2" s="1"/>
  <c r="H331" i="2"/>
  <c r="I331" i="2" s="1"/>
  <c r="P330" i="2"/>
  <c r="L330" i="2"/>
  <c r="M330" i="2" s="1"/>
  <c r="H330" i="2"/>
  <c r="I330" i="2" s="1"/>
  <c r="P329" i="2"/>
  <c r="L329" i="2"/>
  <c r="M329" i="2" s="1"/>
  <c r="H329" i="2"/>
  <c r="I329" i="2" s="1"/>
  <c r="P328" i="2"/>
  <c r="L328" i="2"/>
  <c r="M328" i="2" s="1"/>
  <c r="H328" i="2"/>
  <c r="I328" i="2" s="1"/>
  <c r="P327" i="2"/>
  <c r="L327" i="2"/>
  <c r="M327" i="2" s="1"/>
  <c r="H327" i="2"/>
  <c r="I327" i="2" s="1"/>
  <c r="P326" i="2"/>
  <c r="L326" i="2"/>
  <c r="M326" i="2" s="1"/>
  <c r="H326" i="2"/>
  <c r="I326" i="2" s="1"/>
  <c r="P325" i="2"/>
  <c r="Q325" i="2" s="1"/>
  <c r="L325" i="2"/>
  <c r="H325" i="2"/>
  <c r="I325" i="2" s="1"/>
  <c r="P324" i="2"/>
  <c r="L324" i="2"/>
  <c r="M324" i="2" s="1"/>
  <c r="H324" i="2"/>
  <c r="I324" i="2" s="1"/>
  <c r="P323" i="2"/>
  <c r="L323" i="2"/>
  <c r="M323" i="2" s="1"/>
  <c r="H323" i="2"/>
  <c r="I323" i="2" s="1"/>
  <c r="P322" i="2"/>
  <c r="L322" i="2"/>
  <c r="M322" i="2" s="1"/>
  <c r="H322" i="2"/>
  <c r="I322" i="2" s="1"/>
  <c r="P321" i="2"/>
  <c r="Q321" i="2" s="1"/>
  <c r="L321" i="2"/>
  <c r="M321" i="2" s="1"/>
  <c r="H321" i="2"/>
  <c r="P320" i="2"/>
  <c r="Q320" i="2" s="1"/>
  <c r="L320" i="2"/>
  <c r="M320" i="2" s="1"/>
  <c r="H320" i="2"/>
  <c r="P319" i="2"/>
  <c r="L319" i="2"/>
  <c r="M319" i="2" s="1"/>
  <c r="H319" i="2"/>
  <c r="I319" i="2" s="1"/>
  <c r="P318" i="2"/>
  <c r="L318" i="2"/>
  <c r="M318" i="2" s="1"/>
  <c r="H318" i="2"/>
  <c r="I318" i="2" s="1"/>
  <c r="P317" i="2"/>
  <c r="Q317" i="2" s="1"/>
  <c r="L317" i="2"/>
  <c r="M317" i="2" s="1"/>
  <c r="H317" i="2"/>
  <c r="I317" i="2" s="1"/>
  <c r="P316" i="2"/>
  <c r="L316" i="2"/>
  <c r="M316" i="2" s="1"/>
  <c r="H316" i="2"/>
  <c r="I316" i="2" s="1"/>
  <c r="P315" i="2"/>
  <c r="L315" i="2"/>
  <c r="M315" i="2" s="1"/>
  <c r="H315" i="2"/>
  <c r="I315" i="2" s="1"/>
  <c r="P314" i="2"/>
  <c r="Q314" i="2" s="1"/>
  <c r="L314" i="2"/>
  <c r="M314" i="2" s="1"/>
  <c r="H314" i="2"/>
  <c r="I314" i="2" s="1"/>
  <c r="P313" i="2"/>
  <c r="L313" i="2"/>
  <c r="M313" i="2" s="1"/>
  <c r="H313" i="2"/>
  <c r="I313" i="2" s="1"/>
  <c r="P312" i="2"/>
  <c r="L312" i="2"/>
  <c r="M312" i="2" s="1"/>
  <c r="H312" i="2"/>
  <c r="I312" i="2" s="1"/>
  <c r="P311" i="2"/>
  <c r="L311" i="2"/>
  <c r="M311" i="2" s="1"/>
  <c r="H311" i="2"/>
  <c r="I311" i="2" s="1"/>
  <c r="P310" i="2"/>
  <c r="L310" i="2"/>
  <c r="M310" i="2" s="1"/>
  <c r="H310" i="2"/>
  <c r="I310" i="2" s="1"/>
  <c r="P309" i="2"/>
  <c r="Q309" i="2" s="1"/>
  <c r="L309" i="2"/>
  <c r="M309" i="2" s="1"/>
  <c r="H309" i="2"/>
  <c r="P308" i="2"/>
  <c r="Q308" i="2" s="1"/>
  <c r="L308" i="2"/>
  <c r="M308" i="2" s="1"/>
  <c r="H308" i="2"/>
  <c r="I308" i="2" s="1"/>
  <c r="P307" i="2"/>
  <c r="L307" i="2"/>
  <c r="M307" i="2" s="1"/>
  <c r="H307" i="2"/>
  <c r="I307" i="2" s="1"/>
  <c r="P306" i="2"/>
  <c r="L306" i="2"/>
  <c r="M306" i="2" s="1"/>
  <c r="H306" i="2"/>
  <c r="I306" i="2" s="1"/>
  <c r="P305" i="2"/>
  <c r="L305" i="2"/>
  <c r="M305" i="2" s="1"/>
  <c r="H305" i="2"/>
  <c r="I305" i="2" s="1"/>
  <c r="P304" i="2"/>
  <c r="Q304" i="2" s="1"/>
  <c r="L304" i="2"/>
  <c r="M304" i="2" s="1"/>
  <c r="H304" i="2"/>
  <c r="I304" i="2" s="1"/>
  <c r="P303" i="2"/>
  <c r="L303" i="2"/>
  <c r="H303" i="2"/>
  <c r="I303" i="2" s="1"/>
  <c r="P302" i="2"/>
  <c r="L302" i="2"/>
  <c r="M302" i="2" s="1"/>
  <c r="H302" i="2"/>
  <c r="I302" i="2" s="1"/>
  <c r="P301" i="2"/>
  <c r="L301" i="2"/>
  <c r="M301" i="2" s="1"/>
  <c r="H301" i="2"/>
  <c r="I301" i="2" s="1"/>
  <c r="P300" i="2"/>
  <c r="Q300" i="2" s="1"/>
  <c r="L300" i="2"/>
  <c r="M300" i="2" s="1"/>
  <c r="H300" i="2"/>
  <c r="I300" i="2" s="1"/>
  <c r="P299" i="2"/>
  <c r="Q299" i="2" s="1"/>
  <c r="L299" i="2"/>
  <c r="M299" i="2" s="1"/>
  <c r="H299" i="2"/>
  <c r="I299" i="2" s="1"/>
  <c r="P298" i="2"/>
  <c r="Q298" i="2" s="1"/>
  <c r="L298" i="2"/>
  <c r="M298" i="2" s="1"/>
  <c r="H298" i="2"/>
  <c r="I298" i="2" s="1"/>
  <c r="P297" i="2"/>
  <c r="Q297" i="2" s="1"/>
  <c r="L297" i="2"/>
  <c r="M297" i="2" s="1"/>
  <c r="H297" i="2"/>
  <c r="I297" i="2" s="1"/>
  <c r="P296" i="2"/>
  <c r="Q296" i="2" s="1"/>
  <c r="L296" i="2"/>
  <c r="M296" i="2" s="1"/>
  <c r="H296" i="2"/>
  <c r="P295" i="2"/>
  <c r="L295" i="2"/>
  <c r="M295" i="2" s="1"/>
  <c r="H295" i="2"/>
  <c r="I295" i="2" s="1"/>
  <c r="P294" i="2"/>
  <c r="L294" i="2"/>
  <c r="M294" i="2" s="1"/>
  <c r="H294" i="2"/>
  <c r="I294" i="2" s="1"/>
  <c r="P293" i="2"/>
  <c r="L293" i="2"/>
  <c r="M293" i="2" s="1"/>
  <c r="H293" i="2"/>
  <c r="I293" i="2" s="1"/>
  <c r="P292" i="2"/>
  <c r="Q292" i="2" s="1"/>
  <c r="L292" i="2"/>
  <c r="M292" i="2" s="1"/>
  <c r="H292" i="2"/>
  <c r="I292" i="2" s="1"/>
  <c r="P291" i="2"/>
  <c r="L291" i="2"/>
  <c r="M291" i="2" s="1"/>
  <c r="H291" i="2"/>
  <c r="P290" i="2"/>
  <c r="Q290" i="2" s="1"/>
  <c r="L290" i="2"/>
  <c r="M290" i="2" s="1"/>
  <c r="H290" i="2"/>
  <c r="P289" i="2"/>
  <c r="Q289" i="2" s="1"/>
  <c r="L289" i="2"/>
  <c r="M289" i="2" s="1"/>
  <c r="H289" i="2"/>
  <c r="I289" i="2" s="1"/>
  <c r="P288" i="2"/>
  <c r="L288" i="2"/>
  <c r="M288" i="2" s="1"/>
  <c r="H288" i="2"/>
  <c r="I288" i="2" s="1"/>
  <c r="P287" i="2"/>
  <c r="L287" i="2"/>
  <c r="M287" i="2" s="1"/>
  <c r="H287" i="2"/>
  <c r="I287" i="2" s="1"/>
  <c r="P286" i="2"/>
  <c r="Q286" i="2" s="1"/>
  <c r="L286" i="2"/>
  <c r="M286" i="2" s="1"/>
  <c r="H286" i="2"/>
  <c r="P285" i="2"/>
  <c r="L285" i="2"/>
  <c r="M285" i="2" s="1"/>
  <c r="H285" i="2"/>
  <c r="I285" i="2" s="1"/>
  <c r="P284" i="2"/>
  <c r="Q284" i="2" s="1"/>
  <c r="L284" i="2"/>
  <c r="M284" i="2" s="1"/>
  <c r="H284" i="2"/>
  <c r="I284" i="2" s="1"/>
  <c r="P283" i="2"/>
  <c r="Q283" i="2" s="1"/>
  <c r="L283" i="2"/>
  <c r="M283" i="2" s="1"/>
  <c r="H283" i="2"/>
  <c r="I283" i="2" s="1"/>
  <c r="P282" i="2"/>
  <c r="Q282" i="2" s="1"/>
  <c r="L282" i="2"/>
  <c r="M282" i="2" s="1"/>
  <c r="H282" i="2"/>
  <c r="I282" i="2" s="1"/>
  <c r="P281" i="2"/>
  <c r="L281" i="2"/>
  <c r="M281" i="2" s="1"/>
  <c r="H281" i="2"/>
  <c r="I281" i="2" s="1"/>
  <c r="P280" i="2"/>
  <c r="Q280" i="2" s="1"/>
  <c r="L280" i="2"/>
  <c r="M280" i="2" s="1"/>
  <c r="H280" i="2"/>
  <c r="I280" i="2" s="1"/>
  <c r="P279" i="2"/>
  <c r="L279" i="2"/>
  <c r="M279" i="2" s="1"/>
  <c r="H279" i="2"/>
  <c r="P278" i="2"/>
  <c r="Q278" i="2" s="1"/>
  <c r="L278" i="2"/>
  <c r="M278" i="2" s="1"/>
  <c r="H278" i="2"/>
  <c r="P277" i="2"/>
  <c r="Q277" i="2" s="1"/>
  <c r="L277" i="2"/>
  <c r="M277" i="2" s="1"/>
  <c r="H277" i="2"/>
  <c r="I277" i="2" s="1"/>
  <c r="P276" i="2"/>
  <c r="L276" i="2"/>
  <c r="M276" i="2" s="1"/>
  <c r="H276" i="2"/>
  <c r="I276" i="2" s="1"/>
  <c r="P275" i="2"/>
  <c r="L275" i="2"/>
  <c r="M275" i="2" s="1"/>
  <c r="H275" i="2"/>
  <c r="I275" i="2" s="1"/>
  <c r="P274" i="2"/>
  <c r="Q274" i="2" s="1"/>
  <c r="L274" i="2"/>
  <c r="M274" i="2" s="1"/>
  <c r="H274" i="2"/>
  <c r="P273" i="2"/>
  <c r="Q273" i="2" s="1"/>
  <c r="L273" i="2"/>
  <c r="M273" i="2" s="1"/>
  <c r="H273" i="2"/>
  <c r="I273" i="2" s="1"/>
  <c r="P272" i="2"/>
  <c r="Q272" i="2" s="1"/>
  <c r="L272" i="2"/>
  <c r="M272" i="2" s="1"/>
  <c r="H272" i="2"/>
  <c r="I272" i="2" s="1"/>
  <c r="P271" i="2"/>
  <c r="L271" i="2"/>
  <c r="M271" i="2" s="1"/>
  <c r="H271" i="2"/>
  <c r="I271" i="2" s="1"/>
  <c r="P270" i="2"/>
  <c r="Q270" i="2" s="1"/>
  <c r="L270" i="2"/>
  <c r="M270" i="2" s="1"/>
  <c r="H270" i="2"/>
  <c r="P269" i="2"/>
  <c r="L269" i="2"/>
  <c r="M269" i="2" s="1"/>
  <c r="H269" i="2"/>
  <c r="I269" i="2" s="1"/>
  <c r="P268" i="2"/>
  <c r="Q268" i="2" s="1"/>
  <c r="L268" i="2"/>
  <c r="H268" i="2"/>
  <c r="I268" i="2" s="1"/>
  <c r="P267" i="2"/>
  <c r="L267" i="2"/>
  <c r="M267" i="2" s="1"/>
  <c r="H267" i="2"/>
  <c r="I267" i="2" s="1"/>
  <c r="P266" i="2"/>
  <c r="Q266" i="2" s="1"/>
  <c r="L266" i="2"/>
  <c r="M266" i="2" s="1"/>
  <c r="H266" i="2"/>
  <c r="I266" i="2" s="1"/>
  <c r="P265" i="2"/>
  <c r="Q265" i="2" s="1"/>
  <c r="L265" i="2"/>
  <c r="M265" i="2" s="1"/>
  <c r="H265" i="2"/>
  <c r="I265" i="2" s="1"/>
  <c r="P264" i="2"/>
  <c r="L264" i="2"/>
  <c r="M264" i="2" s="1"/>
  <c r="H264" i="2"/>
  <c r="I264" i="2" s="1"/>
  <c r="P263" i="2"/>
  <c r="Q263" i="2" s="1"/>
  <c r="L263" i="2"/>
  <c r="M263" i="2" s="1"/>
  <c r="H263" i="2"/>
  <c r="I263" i="2" s="1"/>
  <c r="P262" i="2"/>
  <c r="L262" i="2"/>
  <c r="M262" i="2" s="1"/>
  <c r="H262" i="2"/>
  <c r="I262" i="2" s="1"/>
  <c r="P261" i="2"/>
  <c r="L261" i="2"/>
  <c r="M261" i="2" s="1"/>
  <c r="H261" i="2"/>
  <c r="I261" i="2" s="1"/>
  <c r="P260" i="2"/>
  <c r="L260" i="2"/>
  <c r="M260" i="2" s="1"/>
  <c r="H260" i="2"/>
  <c r="I260" i="2" s="1"/>
  <c r="P259" i="2"/>
  <c r="L259" i="2"/>
  <c r="M259" i="2" s="1"/>
  <c r="H259" i="2"/>
  <c r="I259" i="2" s="1"/>
  <c r="P258" i="2"/>
  <c r="Q258" i="2" s="1"/>
  <c r="L258" i="2"/>
  <c r="H258" i="2"/>
  <c r="I258" i="2" s="1"/>
  <c r="P257" i="2"/>
  <c r="L257" i="2"/>
  <c r="M257" i="2" s="1"/>
  <c r="H257" i="2"/>
  <c r="I257" i="2" s="1"/>
  <c r="P256" i="2"/>
  <c r="Q256" i="2" s="1"/>
  <c r="L256" i="2"/>
  <c r="M256" i="2" s="1"/>
  <c r="H256" i="2"/>
  <c r="I256" i="2" s="1"/>
  <c r="P255" i="2"/>
  <c r="Q255" i="2" s="1"/>
  <c r="L255" i="2"/>
  <c r="M255" i="2" s="1"/>
  <c r="H255" i="2"/>
  <c r="I255" i="2" s="1"/>
  <c r="P254" i="2"/>
  <c r="L254" i="2"/>
  <c r="M254" i="2" s="1"/>
  <c r="H254" i="2"/>
  <c r="I254" i="2" s="1"/>
  <c r="P253" i="2"/>
  <c r="L253" i="2"/>
  <c r="M253" i="2" s="1"/>
  <c r="H253" i="2"/>
  <c r="P252" i="2"/>
  <c r="Q252" i="2" s="1"/>
  <c r="L252" i="2"/>
  <c r="M252" i="2" s="1"/>
  <c r="H252" i="2"/>
  <c r="I252" i="2" s="1"/>
  <c r="P251" i="2"/>
  <c r="L251" i="2"/>
  <c r="M251" i="2" s="1"/>
  <c r="H251" i="2"/>
  <c r="I251" i="2" s="1"/>
  <c r="P250" i="2"/>
  <c r="L250" i="2"/>
  <c r="M250" i="2" s="1"/>
  <c r="H250" i="2"/>
  <c r="P249" i="2"/>
  <c r="L249" i="2"/>
  <c r="H249" i="2"/>
  <c r="I249" i="2" s="1"/>
  <c r="P248" i="2"/>
  <c r="Q248" i="2" s="1"/>
  <c r="L248" i="2"/>
  <c r="M248" i="2" s="1"/>
  <c r="H248" i="2"/>
  <c r="I248" i="2" s="1"/>
  <c r="P247" i="2"/>
  <c r="L247" i="2"/>
  <c r="M247" i="2" s="1"/>
  <c r="H247" i="2"/>
  <c r="P246" i="2"/>
  <c r="Q246" i="2" s="1"/>
  <c r="L246" i="2"/>
  <c r="M246" i="2" s="1"/>
  <c r="H246" i="2"/>
  <c r="P245" i="2"/>
  <c r="Q245" i="2" s="1"/>
  <c r="L245" i="2"/>
  <c r="M245" i="2" s="1"/>
  <c r="H245" i="2"/>
  <c r="I245" i="2" s="1"/>
  <c r="P244" i="2"/>
  <c r="Q244" i="2" s="1"/>
  <c r="L244" i="2"/>
  <c r="M244" i="2" s="1"/>
  <c r="H244" i="2"/>
  <c r="I244" i="2" s="1"/>
  <c r="P243" i="2"/>
  <c r="L243" i="2"/>
  <c r="M243" i="2" s="1"/>
  <c r="H243" i="2"/>
  <c r="I243" i="2" s="1"/>
  <c r="P242" i="2"/>
  <c r="L242" i="2"/>
  <c r="M242" i="2" s="1"/>
  <c r="H242" i="2"/>
  <c r="I242" i="2" s="1"/>
  <c r="P241" i="2"/>
  <c r="L241" i="2"/>
  <c r="M241" i="2" s="1"/>
  <c r="H241" i="2"/>
  <c r="I241" i="2" s="1"/>
  <c r="P240" i="2"/>
  <c r="Q240" i="2" s="1"/>
  <c r="L240" i="2"/>
  <c r="M240" i="2" s="1"/>
  <c r="H240" i="2"/>
  <c r="I240" i="2" s="1"/>
  <c r="P239" i="2"/>
  <c r="L239" i="2"/>
  <c r="M239" i="2" s="1"/>
  <c r="H239" i="2"/>
  <c r="I239" i="2" s="1"/>
  <c r="P238" i="2"/>
  <c r="L238" i="2"/>
  <c r="M238" i="2" s="1"/>
  <c r="H238" i="2"/>
  <c r="I238" i="2" s="1"/>
  <c r="P237" i="2"/>
  <c r="L237" i="2"/>
  <c r="M237" i="2" s="1"/>
  <c r="H237" i="2"/>
  <c r="I237" i="2" s="1"/>
  <c r="P236" i="2"/>
  <c r="L236" i="2"/>
  <c r="M236" i="2" s="1"/>
  <c r="H236" i="2"/>
  <c r="I236" i="2" s="1"/>
  <c r="P235" i="2"/>
  <c r="L235" i="2"/>
  <c r="M235" i="2" s="1"/>
  <c r="H235" i="2"/>
  <c r="I235" i="2" s="1"/>
  <c r="P234" i="2"/>
  <c r="Q234" i="2" s="1"/>
  <c r="L234" i="2"/>
  <c r="M234" i="2" s="1"/>
  <c r="H234" i="2"/>
  <c r="P233" i="2"/>
  <c r="Q233" i="2" s="1"/>
  <c r="L233" i="2"/>
  <c r="M233" i="2" s="1"/>
  <c r="H233" i="2"/>
  <c r="I233" i="2" s="1"/>
  <c r="P232" i="2"/>
  <c r="L232" i="2"/>
  <c r="M232" i="2" s="1"/>
  <c r="H232" i="2"/>
  <c r="I232" i="2" s="1"/>
  <c r="P231" i="2"/>
  <c r="L231" i="2"/>
  <c r="M231" i="2" s="1"/>
  <c r="H231" i="2"/>
  <c r="I231" i="2" s="1"/>
  <c r="P230" i="2"/>
  <c r="L230" i="2"/>
  <c r="M230" i="2" s="1"/>
  <c r="H230" i="2"/>
  <c r="I230" i="2" s="1"/>
  <c r="P229" i="2"/>
  <c r="L229" i="2"/>
  <c r="M229" i="2" s="1"/>
  <c r="H229" i="2"/>
  <c r="I229" i="2" s="1"/>
  <c r="P228" i="2"/>
  <c r="Q228" i="2" s="1"/>
  <c r="L228" i="2"/>
  <c r="M228" i="2" s="1"/>
  <c r="H228" i="2"/>
  <c r="I228" i="2" s="1"/>
  <c r="P227" i="2"/>
  <c r="L227" i="2"/>
  <c r="M227" i="2" s="1"/>
  <c r="H227" i="2"/>
  <c r="P226" i="2"/>
  <c r="Q226" i="2" s="1"/>
  <c r="L226" i="2"/>
  <c r="M226" i="2" s="1"/>
  <c r="H226" i="2"/>
  <c r="I226" i="2" s="1"/>
  <c r="P225" i="2"/>
  <c r="Q225" i="2" s="1"/>
  <c r="L225" i="2"/>
  <c r="M225" i="2" s="1"/>
  <c r="H225" i="2"/>
  <c r="I225" i="2" s="1"/>
  <c r="P224" i="2"/>
  <c r="Q224" i="2" s="1"/>
  <c r="L224" i="2"/>
  <c r="M224" i="2" s="1"/>
  <c r="H224" i="2"/>
  <c r="I224" i="2" s="1"/>
  <c r="P223" i="2"/>
  <c r="L223" i="2"/>
  <c r="M223" i="2" s="1"/>
  <c r="H223" i="2"/>
  <c r="I223" i="2" s="1"/>
  <c r="P222" i="2"/>
  <c r="Q222" i="2" s="1"/>
  <c r="L222" i="2"/>
  <c r="M222" i="2" s="1"/>
  <c r="H222" i="2"/>
  <c r="I222" i="2" s="1"/>
  <c r="P221" i="2"/>
  <c r="L221" i="2"/>
  <c r="M221" i="2" s="1"/>
  <c r="H221" i="2"/>
  <c r="I221" i="2" s="1"/>
  <c r="P220" i="2"/>
  <c r="L220" i="2"/>
  <c r="M220" i="2" s="1"/>
  <c r="H220" i="2"/>
  <c r="I220" i="2" s="1"/>
  <c r="P219" i="2"/>
  <c r="Q219" i="2" s="1"/>
  <c r="L219" i="2"/>
  <c r="M219" i="2" s="1"/>
  <c r="H219" i="2"/>
  <c r="I219" i="2" s="1"/>
  <c r="P218" i="2"/>
  <c r="Q218" i="2" s="1"/>
  <c r="L218" i="2"/>
  <c r="M218" i="2" s="1"/>
  <c r="H218" i="2"/>
  <c r="I218" i="2" s="1"/>
  <c r="P217" i="2"/>
  <c r="L217" i="2"/>
  <c r="M217" i="2" s="1"/>
  <c r="H217" i="2"/>
  <c r="I217" i="2" s="1"/>
  <c r="P216" i="2"/>
  <c r="Q216" i="2" s="1"/>
  <c r="L216" i="2"/>
  <c r="M216" i="2" s="1"/>
  <c r="H216" i="2"/>
  <c r="I216" i="2" s="1"/>
  <c r="P215" i="2"/>
  <c r="Q215" i="2" s="1"/>
  <c r="L215" i="2"/>
  <c r="M215" i="2" s="1"/>
  <c r="H215" i="2"/>
  <c r="I215" i="2" s="1"/>
  <c r="P214" i="2"/>
  <c r="Q214" i="2" s="1"/>
  <c r="L214" i="2"/>
  <c r="M214" i="2" s="1"/>
  <c r="H214" i="2"/>
  <c r="I214" i="2" s="1"/>
  <c r="P213" i="2"/>
  <c r="L213" i="2"/>
  <c r="M213" i="2" s="1"/>
  <c r="H213" i="2"/>
  <c r="I213" i="2" s="1"/>
  <c r="P212" i="2"/>
  <c r="L212" i="2"/>
  <c r="M212" i="2" s="1"/>
  <c r="H212" i="2"/>
  <c r="I212" i="2" s="1"/>
  <c r="P211" i="2"/>
  <c r="L211" i="2"/>
  <c r="M211" i="2" s="1"/>
  <c r="H211" i="2"/>
  <c r="I211" i="2" s="1"/>
  <c r="P210" i="2"/>
  <c r="L210" i="2"/>
  <c r="M210" i="2" s="1"/>
  <c r="H210" i="2"/>
  <c r="I210" i="2" s="1"/>
  <c r="P209" i="2"/>
  <c r="Q209" i="2" s="1"/>
  <c r="L209" i="2"/>
  <c r="M209" i="2" s="1"/>
  <c r="H209" i="2"/>
  <c r="I209" i="2" s="1"/>
  <c r="P208" i="2"/>
  <c r="L208" i="2"/>
  <c r="M208" i="2" s="1"/>
  <c r="H208" i="2"/>
  <c r="I208" i="2" s="1"/>
  <c r="P207" i="2"/>
  <c r="L207" i="2"/>
  <c r="M207" i="2" s="1"/>
  <c r="H207" i="2"/>
  <c r="I207" i="2" s="1"/>
  <c r="P206" i="2"/>
  <c r="L206" i="2"/>
  <c r="M206" i="2" s="1"/>
  <c r="H206" i="2"/>
  <c r="I206" i="2" s="1"/>
  <c r="P205" i="2"/>
  <c r="L205" i="2"/>
  <c r="M205" i="2" s="1"/>
  <c r="H205" i="2"/>
  <c r="I205" i="2" s="1"/>
  <c r="P204" i="2"/>
  <c r="L204" i="2"/>
  <c r="M204" i="2" s="1"/>
  <c r="H204" i="2"/>
  <c r="I204" i="2" s="1"/>
  <c r="P203" i="2"/>
  <c r="Q203" i="2" s="1"/>
  <c r="L203" i="2"/>
  <c r="M203" i="2" s="1"/>
  <c r="H203" i="2"/>
  <c r="I203" i="2" s="1"/>
  <c r="P202" i="2"/>
  <c r="L202" i="2"/>
  <c r="M202" i="2" s="1"/>
  <c r="H202" i="2"/>
  <c r="I202" i="2" s="1"/>
  <c r="P201" i="2"/>
  <c r="L201" i="2"/>
  <c r="M201" i="2" s="1"/>
  <c r="H201" i="2"/>
  <c r="I201" i="2" s="1"/>
  <c r="P200" i="2"/>
  <c r="L200" i="2"/>
  <c r="M200" i="2" s="1"/>
  <c r="H200" i="2"/>
  <c r="I200" i="2" s="1"/>
  <c r="P199" i="2"/>
  <c r="L199" i="2"/>
  <c r="M199" i="2" s="1"/>
  <c r="H199" i="2"/>
  <c r="I199" i="2" s="1"/>
  <c r="P198" i="2"/>
  <c r="L198" i="2"/>
  <c r="M198" i="2" s="1"/>
  <c r="H198" i="2"/>
  <c r="I198" i="2" s="1"/>
  <c r="P197" i="2"/>
  <c r="L197" i="2"/>
  <c r="M197" i="2" s="1"/>
  <c r="H197" i="2"/>
  <c r="I197" i="2" s="1"/>
  <c r="P196" i="2"/>
  <c r="L196" i="2"/>
  <c r="M196" i="2" s="1"/>
  <c r="H196" i="2"/>
  <c r="I196" i="2" s="1"/>
  <c r="P195" i="2"/>
  <c r="L195" i="2"/>
  <c r="M195" i="2" s="1"/>
  <c r="H195" i="2"/>
  <c r="I195" i="2" s="1"/>
  <c r="P194" i="2"/>
  <c r="Q194" i="2" s="1"/>
  <c r="L194" i="2"/>
  <c r="H194" i="2"/>
  <c r="I194" i="2" s="1"/>
  <c r="P193" i="2"/>
  <c r="L193" i="2"/>
  <c r="M193" i="2" s="1"/>
  <c r="H193" i="2"/>
  <c r="I193" i="2" s="1"/>
  <c r="P192" i="2"/>
  <c r="L192" i="2"/>
  <c r="M192" i="2" s="1"/>
  <c r="H192" i="2"/>
  <c r="I192" i="2" s="1"/>
  <c r="P191" i="2"/>
  <c r="Q191" i="2" s="1"/>
  <c r="L191" i="2"/>
  <c r="M191" i="2" s="1"/>
  <c r="H191" i="2"/>
  <c r="I191" i="2" s="1"/>
  <c r="P190" i="2"/>
  <c r="Q190" i="2" s="1"/>
  <c r="L190" i="2"/>
  <c r="M190" i="2" s="1"/>
  <c r="H190" i="2"/>
  <c r="I190" i="2" s="1"/>
  <c r="P189" i="2"/>
  <c r="L189" i="2"/>
  <c r="M189" i="2" s="1"/>
  <c r="H189" i="2"/>
  <c r="I189" i="2" s="1"/>
  <c r="P188" i="2"/>
  <c r="L188" i="2"/>
  <c r="M188" i="2" s="1"/>
  <c r="H188" i="2"/>
  <c r="I188" i="2" s="1"/>
  <c r="P187" i="2"/>
  <c r="Q187" i="2" s="1"/>
  <c r="L187" i="2"/>
  <c r="M187" i="2" s="1"/>
  <c r="H187" i="2"/>
  <c r="I187" i="2" s="1"/>
  <c r="P186" i="2"/>
  <c r="L186" i="2"/>
  <c r="M186" i="2" s="1"/>
  <c r="H186" i="2"/>
  <c r="I186" i="2" s="1"/>
  <c r="P185" i="2"/>
  <c r="L185" i="2"/>
  <c r="M185" i="2" s="1"/>
  <c r="H185" i="2"/>
  <c r="I185" i="2" s="1"/>
  <c r="P184" i="2"/>
  <c r="L184" i="2"/>
  <c r="M184" i="2" s="1"/>
  <c r="H184" i="2"/>
  <c r="I184" i="2" s="1"/>
  <c r="P183" i="2"/>
  <c r="L183" i="2"/>
  <c r="M183" i="2" s="1"/>
  <c r="H183" i="2"/>
  <c r="I183" i="2" s="1"/>
  <c r="P182" i="2"/>
  <c r="Q182" i="2" s="1"/>
  <c r="L182" i="2"/>
  <c r="M182" i="2" s="1"/>
  <c r="H182" i="2"/>
  <c r="I182" i="2" s="1"/>
  <c r="P181" i="2"/>
  <c r="L181" i="2"/>
  <c r="M181" i="2" s="1"/>
  <c r="H181" i="2"/>
  <c r="I181" i="2" s="1"/>
  <c r="P180" i="2"/>
  <c r="L180" i="2"/>
  <c r="M180" i="2" s="1"/>
  <c r="H180" i="2"/>
  <c r="I180" i="2" s="1"/>
  <c r="P179" i="2"/>
  <c r="L179" i="2"/>
  <c r="M179" i="2" s="1"/>
  <c r="H179" i="2"/>
  <c r="I179" i="2" s="1"/>
  <c r="P178" i="2"/>
  <c r="Q178" i="2" s="1"/>
  <c r="L178" i="2"/>
  <c r="M178" i="2" s="1"/>
  <c r="H178" i="2"/>
  <c r="I178" i="2" s="1"/>
  <c r="P177" i="2"/>
  <c r="L177" i="2"/>
  <c r="M177" i="2" s="1"/>
  <c r="H177" i="2"/>
  <c r="I177" i="2" s="1"/>
  <c r="P176" i="2"/>
  <c r="L176" i="2"/>
  <c r="M176" i="2" s="1"/>
  <c r="H176" i="2"/>
  <c r="I176" i="2" s="1"/>
  <c r="P175" i="2"/>
  <c r="L175" i="2"/>
  <c r="M175" i="2" s="1"/>
  <c r="H175" i="2"/>
  <c r="I175" i="2" s="1"/>
  <c r="P174" i="2"/>
  <c r="L174" i="2"/>
  <c r="M174" i="2" s="1"/>
  <c r="H174" i="2"/>
  <c r="I174" i="2" s="1"/>
  <c r="P173" i="2"/>
  <c r="L173" i="2"/>
  <c r="M173" i="2" s="1"/>
  <c r="H173" i="2"/>
  <c r="I173" i="2" s="1"/>
  <c r="P172" i="2"/>
  <c r="L172" i="2"/>
  <c r="M172" i="2" s="1"/>
  <c r="H172" i="2"/>
  <c r="I172" i="2" s="1"/>
  <c r="P171" i="2"/>
  <c r="L171" i="2"/>
  <c r="M171" i="2" s="1"/>
  <c r="H171" i="2"/>
  <c r="I171" i="2" s="1"/>
  <c r="P170" i="2"/>
  <c r="L170" i="2"/>
  <c r="M170" i="2" s="1"/>
  <c r="H170" i="2"/>
  <c r="I170" i="2" s="1"/>
  <c r="P169" i="2"/>
  <c r="L169" i="2"/>
  <c r="M169" i="2" s="1"/>
  <c r="H169" i="2"/>
  <c r="I169" i="2" s="1"/>
  <c r="P168" i="2"/>
  <c r="L168" i="2"/>
  <c r="M168" i="2" s="1"/>
  <c r="H168" i="2"/>
  <c r="I168" i="2" s="1"/>
  <c r="P167" i="2"/>
  <c r="L167" i="2"/>
  <c r="M167" i="2" s="1"/>
  <c r="H167" i="2"/>
  <c r="I167" i="2" s="1"/>
  <c r="P166" i="2"/>
  <c r="L166" i="2"/>
  <c r="M166" i="2" s="1"/>
  <c r="H166" i="2"/>
  <c r="I166" i="2" s="1"/>
  <c r="P165" i="2"/>
  <c r="L165" i="2"/>
  <c r="M165" i="2" s="1"/>
  <c r="H165" i="2"/>
  <c r="I165" i="2" s="1"/>
  <c r="P164" i="2"/>
  <c r="L164" i="2"/>
  <c r="M164" i="2" s="1"/>
  <c r="H164" i="2"/>
  <c r="I164" i="2" s="1"/>
  <c r="P163" i="2"/>
  <c r="L163" i="2"/>
  <c r="M163" i="2" s="1"/>
  <c r="H163" i="2"/>
  <c r="I163" i="2" s="1"/>
  <c r="P162" i="2"/>
  <c r="L162" i="2"/>
  <c r="M162" i="2" s="1"/>
  <c r="H162" i="2"/>
  <c r="I162" i="2" s="1"/>
  <c r="P161" i="2"/>
  <c r="L161" i="2"/>
  <c r="M161" i="2" s="1"/>
  <c r="H161" i="2"/>
  <c r="I161" i="2" s="1"/>
  <c r="P160" i="2"/>
  <c r="L160" i="2"/>
  <c r="M160" i="2" s="1"/>
  <c r="H160" i="2"/>
  <c r="I160" i="2" s="1"/>
  <c r="P159" i="2"/>
  <c r="L159" i="2"/>
  <c r="M159" i="2" s="1"/>
  <c r="H159" i="2"/>
  <c r="I159" i="2" s="1"/>
  <c r="P158" i="2"/>
  <c r="L158" i="2"/>
  <c r="M158" i="2" s="1"/>
  <c r="H158" i="2"/>
  <c r="I158" i="2" s="1"/>
  <c r="P157" i="2"/>
  <c r="L157" i="2"/>
  <c r="M157" i="2" s="1"/>
  <c r="H157" i="2"/>
  <c r="I157" i="2" s="1"/>
  <c r="P156" i="2"/>
  <c r="L156" i="2"/>
  <c r="M156" i="2" s="1"/>
  <c r="H156" i="2"/>
  <c r="I156" i="2" s="1"/>
  <c r="P155" i="2"/>
  <c r="Q155" i="2" s="1"/>
  <c r="L155" i="2"/>
  <c r="M155" i="2" s="1"/>
  <c r="H155" i="2"/>
  <c r="I155" i="2" s="1"/>
  <c r="P154" i="2"/>
  <c r="L154" i="2"/>
  <c r="M154" i="2" s="1"/>
  <c r="H154" i="2"/>
  <c r="I154" i="2" s="1"/>
  <c r="P153" i="2"/>
  <c r="L153" i="2"/>
  <c r="M153" i="2" s="1"/>
  <c r="H153" i="2"/>
  <c r="I153" i="2" s="1"/>
  <c r="P152" i="2"/>
  <c r="L152" i="2"/>
  <c r="M152" i="2" s="1"/>
  <c r="H152" i="2"/>
  <c r="I152" i="2" s="1"/>
  <c r="P151" i="2"/>
  <c r="L151" i="2"/>
  <c r="M151" i="2" s="1"/>
  <c r="H151" i="2"/>
  <c r="I151" i="2" s="1"/>
  <c r="P150" i="2"/>
  <c r="Q150" i="2" s="1"/>
  <c r="L150" i="2"/>
  <c r="M150" i="2" s="1"/>
  <c r="H150" i="2"/>
  <c r="I150" i="2" s="1"/>
  <c r="P149" i="2"/>
  <c r="Q149" i="2" s="1"/>
  <c r="L149" i="2"/>
  <c r="M149" i="2" s="1"/>
  <c r="H149" i="2"/>
  <c r="P148" i="2"/>
  <c r="L148" i="2"/>
  <c r="M148" i="2" s="1"/>
  <c r="H148" i="2"/>
  <c r="P147" i="2"/>
  <c r="Q147" i="2" s="1"/>
  <c r="L147" i="2"/>
  <c r="M147" i="2" s="1"/>
  <c r="H147" i="2"/>
  <c r="I147" i="2" s="1"/>
  <c r="P146" i="2"/>
  <c r="L146" i="2"/>
  <c r="M146" i="2" s="1"/>
  <c r="H146" i="2"/>
  <c r="I146" i="2" s="1"/>
  <c r="P145" i="2"/>
  <c r="L145" i="2"/>
  <c r="M145" i="2" s="1"/>
  <c r="H145" i="2"/>
  <c r="I145" i="2" s="1"/>
  <c r="P144" i="2"/>
  <c r="L144" i="2"/>
  <c r="M144" i="2" s="1"/>
  <c r="H144" i="2"/>
  <c r="I144" i="2" s="1"/>
  <c r="P143" i="2"/>
  <c r="Q143" i="2" s="1"/>
  <c r="L143" i="2"/>
  <c r="H143" i="2"/>
  <c r="I143" i="2" s="1"/>
  <c r="P142" i="2"/>
  <c r="Q142" i="2" s="1"/>
  <c r="L142" i="2"/>
  <c r="M142" i="2" s="1"/>
  <c r="H142" i="2"/>
  <c r="I142" i="2" s="1"/>
  <c r="P141" i="2"/>
  <c r="L141" i="2"/>
  <c r="M141" i="2" s="1"/>
  <c r="H141" i="2"/>
  <c r="I141" i="2" s="1"/>
  <c r="P140" i="2"/>
  <c r="L140" i="2"/>
  <c r="M140" i="2" s="1"/>
  <c r="H140" i="2"/>
  <c r="I140" i="2" s="1"/>
  <c r="P139" i="2"/>
  <c r="L139" i="2"/>
  <c r="M139" i="2" s="1"/>
  <c r="H139" i="2"/>
  <c r="I139" i="2" s="1"/>
  <c r="P138" i="2"/>
  <c r="Q138" i="2" s="1"/>
  <c r="L138" i="2"/>
  <c r="M138" i="2" s="1"/>
  <c r="H138" i="2"/>
  <c r="I138" i="2" s="1"/>
  <c r="P137" i="2"/>
  <c r="Q137" i="2" s="1"/>
  <c r="L137" i="2"/>
  <c r="M137" i="2" s="1"/>
  <c r="H137" i="2"/>
  <c r="P136" i="2"/>
  <c r="L136" i="2"/>
  <c r="M136" i="2" s="1"/>
  <c r="H136" i="2"/>
  <c r="P135" i="2"/>
  <c r="L135" i="2"/>
  <c r="M135" i="2" s="1"/>
  <c r="H135" i="2"/>
  <c r="P134" i="2"/>
  <c r="L134" i="2"/>
  <c r="M134" i="2" s="1"/>
  <c r="H134" i="2"/>
  <c r="I134" i="2" s="1"/>
  <c r="P133" i="2"/>
  <c r="L133" i="2"/>
  <c r="M133" i="2" s="1"/>
  <c r="H133" i="2"/>
  <c r="I133" i="2" s="1"/>
  <c r="P132" i="2"/>
  <c r="L132" i="2"/>
  <c r="M132" i="2" s="1"/>
  <c r="H132" i="2"/>
  <c r="I132" i="2" s="1"/>
  <c r="P131" i="2"/>
  <c r="L131" i="2"/>
  <c r="M131" i="2" s="1"/>
  <c r="H131" i="2"/>
  <c r="I131" i="2" s="1"/>
  <c r="P130" i="2"/>
  <c r="L130" i="2"/>
  <c r="M130" i="2" s="1"/>
  <c r="H130" i="2"/>
  <c r="I130" i="2" s="1"/>
  <c r="P129" i="2"/>
  <c r="L129" i="2"/>
  <c r="M129" i="2" s="1"/>
  <c r="H129" i="2"/>
  <c r="I129" i="2" s="1"/>
  <c r="P128" i="2"/>
  <c r="L128" i="2"/>
  <c r="M128" i="2" s="1"/>
  <c r="H128" i="2"/>
  <c r="I128" i="2" s="1"/>
  <c r="P127" i="2"/>
  <c r="Q127" i="2" s="1"/>
  <c r="L127" i="2"/>
  <c r="M127" i="2" s="1"/>
  <c r="H127" i="2"/>
  <c r="I127" i="2" s="1"/>
  <c r="P126" i="2"/>
  <c r="Q126" i="2" s="1"/>
  <c r="L126" i="2"/>
  <c r="M126" i="2" s="1"/>
  <c r="H126" i="2"/>
  <c r="I126" i="2" s="1"/>
  <c r="P125" i="2"/>
  <c r="Q125" i="2" s="1"/>
  <c r="L125" i="2"/>
  <c r="M125" i="2" s="1"/>
  <c r="H125" i="2"/>
  <c r="P124" i="2"/>
  <c r="L124" i="2"/>
  <c r="M124" i="2" s="1"/>
  <c r="H124" i="2"/>
  <c r="I124" i="2" s="1"/>
  <c r="P123" i="2"/>
  <c r="Q123" i="2" s="1"/>
  <c r="L123" i="2"/>
  <c r="M123" i="2" s="1"/>
  <c r="H123" i="2"/>
  <c r="P122" i="2"/>
  <c r="L122" i="2"/>
  <c r="M122" i="2" s="1"/>
  <c r="H122" i="2"/>
  <c r="I122" i="2" s="1"/>
  <c r="P121" i="2"/>
  <c r="L121" i="2"/>
  <c r="M121" i="2" s="1"/>
  <c r="H121" i="2"/>
  <c r="I121" i="2" s="1"/>
  <c r="P120" i="2"/>
  <c r="L120" i="2"/>
  <c r="M120" i="2" s="1"/>
  <c r="H120" i="2"/>
  <c r="I120" i="2" s="1"/>
  <c r="P119" i="2"/>
  <c r="L119" i="2"/>
  <c r="M119" i="2" s="1"/>
  <c r="H119" i="2"/>
  <c r="I119" i="2" s="1"/>
  <c r="P118" i="2"/>
  <c r="L118" i="2"/>
  <c r="M118" i="2" s="1"/>
  <c r="H118" i="2"/>
  <c r="I118" i="2" s="1"/>
  <c r="P117" i="2"/>
  <c r="L117" i="2"/>
  <c r="M117" i="2" s="1"/>
  <c r="H117" i="2"/>
  <c r="I117" i="2" s="1"/>
  <c r="P116" i="2"/>
  <c r="L116" i="2"/>
  <c r="M116" i="2" s="1"/>
  <c r="H116" i="2"/>
  <c r="I116" i="2" s="1"/>
  <c r="P115" i="2"/>
  <c r="Q115" i="2" s="1"/>
  <c r="L115" i="2"/>
  <c r="M115" i="2" s="1"/>
  <c r="H115" i="2"/>
  <c r="I115" i="2" s="1"/>
  <c r="P114" i="2"/>
  <c r="Q114" i="2" s="1"/>
  <c r="L114" i="2"/>
  <c r="M114" i="2" s="1"/>
  <c r="H114" i="2"/>
  <c r="I114" i="2" s="1"/>
  <c r="P113" i="2"/>
  <c r="Q113" i="2" s="1"/>
  <c r="L113" i="2"/>
  <c r="M113" i="2" s="1"/>
  <c r="H113" i="2"/>
  <c r="P112" i="2"/>
  <c r="L112" i="2"/>
  <c r="M112" i="2" s="1"/>
  <c r="H112" i="2"/>
  <c r="I112" i="2" s="1"/>
  <c r="P111" i="2"/>
  <c r="L111" i="2"/>
  <c r="M111" i="2" s="1"/>
  <c r="H111" i="2"/>
  <c r="I111" i="2" s="1"/>
  <c r="P110" i="2"/>
  <c r="L110" i="2"/>
  <c r="M110" i="2" s="1"/>
  <c r="H110" i="2"/>
  <c r="I110" i="2" s="1"/>
  <c r="P109" i="2"/>
  <c r="L109" i="2"/>
  <c r="M109" i="2" s="1"/>
  <c r="H109" i="2"/>
  <c r="I109" i="2" s="1"/>
  <c r="P108" i="2"/>
  <c r="L108" i="2"/>
  <c r="M108" i="2" s="1"/>
  <c r="H108" i="2"/>
  <c r="I108" i="2" s="1"/>
  <c r="P107" i="2"/>
  <c r="L107" i="2"/>
  <c r="M107" i="2" s="1"/>
  <c r="H107" i="2"/>
  <c r="I107" i="2" s="1"/>
  <c r="P106" i="2"/>
  <c r="L106" i="2"/>
  <c r="M106" i="2" s="1"/>
  <c r="H106" i="2"/>
  <c r="I106" i="2" s="1"/>
  <c r="P105" i="2"/>
  <c r="L105" i="2"/>
  <c r="M105" i="2" s="1"/>
  <c r="H105" i="2"/>
  <c r="I105" i="2" s="1"/>
  <c r="P104" i="2"/>
  <c r="L104" i="2"/>
  <c r="M104" i="2" s="1"/>
  <c r="H104" i="2"/>
  <c r="I104" i="2" s="1"/>
  <c r="P103" i="2"/>
  <c r="L103" i="2"/>
  <c r="M103" i="2" s="1"/>
  <c r="H103" i="2"/>
  <c r="I103" i="2" s="1"/>
  <c r="P102" i="2"/>
  <c r="L102" i="2"/>
  <c r="M102" i="2" s="1"/>
  <c r="H102" i="2"/>
  <c r="I102" i="2" s="1"/>
  <c r="P101" i="2"/>
  <c r="Q101" i="2" s="1"/>
  <c r="L101" i="2"/>
  <c r="M101" i="2" s="1"/>
  <c r="H101" i="2"/>
  <c r="P100" i="2"/>
  <c r="L100" i="2"/>
  <c r="M100" i="2" s="1"/>
  <c r="H100" i="2"/>
  <c r="P99" i="2"/>
  <c r="Q99" i="2" s="1"/>
  <c r="L99" i="2"/>
  <c r="M99" i="2" s="1"/>
  <c r="H99" i="2"/>
  <c r="I99" i="2" s="1"/>
  <c r="P98" i="2"/>
  <c r="L98" i="2"/>
  <c r="M98" i="2" s="1"/>
  <c r="H98" i="2"/>
  <c r="I98" i="2" s="1"/>
  <c r="P97" i="2"/>
  <c r="Q97" i="2" s="1"/>
  <c r="L97" i="2"/>
  <c r="M97" i="2" s="1"/>
  <c r="H97" i="2"/>
  <c r="I97" i="2" s="1"/>
  <c r="P96" i="2"/>
  <c r="L96" i="2"/>
  <c r="M96" i="2" s="1"/>
  <c r="H96" i="2"/>
  <c r="I96" i="2" s="1"/>
  <c r="P95" i="2"/>
  <c r="L95" i="2"/>
  <c r="M95" i="2" s="1"/>
  <c r="H95" i="2"/>
  <c r="I95" i="2" s="1"/>
  <c r="P94" i="2"/>
  <c r="L94" i="2"/>
  <c r="M94" i="2" s="1"/>
  <c r="H94" i="2"/>
  <c r="I94" i="2" s="1"/>
  <c r="P93" i="2"/>
  <c r="Q93" i="2" s="1"/>
  <c r="L93" i="2"/>
  <c r="M93" i="2" s="1"/>
  <c r="H93" i="2"/>
  <c r="I93" i="2" s="1"/>
  <c r="P92" i="2"/>
  <c r="L92" i="2"/>
  <c r="M92" i="2" s="1"/>
  <c r="H92" i="2"/>
  <c r="I92" i="2" s="1"/>
  <c r="P91" i="2"/>
  <c r="L91" i="2"/>
  <c r="M91" i="2" s="1"/>
  <c r="H91" i="2"/>
  <c r="I91" i="2" s="1"/>
  <c r="P90" i="2"/>
  <c r="L90" i="2"/>
  <c r="M90" i="2" s="1"/>
  <c r="H90" i="2"/>
  <c r="I90" i="2" s="1"/>
  <c r="P89" i="2"/>
  <c r="Q89" i="2" s="1"/>
  <c r="L89" i="2"/>
  <c r="M89" i="2" s="1"/>
  <c r="H89" i="2"/>
  <c r="I89" i="2" s="1"/>
  <c r="P88" i="2"/>
  <c r="L88" i="2"/>
  <c r="M88" i="2" s="1"/>
  <c r="H88" i="2"/>
  <c r="P87" i="2"/>
  <c r="L87" i="2"/>
  <c r="M87" i="2" s="1"/>
  <c r="H87" i="2"/>
  <c r="I87" i="2" s="1"/>
  <c r="P86" i="2"/>
  <c r="L86" i="2"/>
  <c r="M86" i="2" s="1"/>
  <c r="H86" i="2"/>
  <c r="I86" i="2" s="1"/>
  <c r="P85" i="2"/>
  <c r="Q85" i="2" s="1"/>
  <c r="L85" i="2"/>
  <c r="M85" i="2" s="1"/>
  <c r="H85" i="2"/>
  <c r="I85" i="2" s="1"/>
  <c r="P84" i="2"/>
  <c r="L84" i="2"/>
  <c r="M84" i="2" s="1"/>
  <c r="H84" i="2"/>
  <c r="I84" i="2" s="1"/>
  <c r="P83" i="2"/>
  <c r="Q83" i="2" s="1"/>
  <c r="L83" i="2"/>
  <c r="M83" i="2" s="1"/>
  <c r="H83" i="2"/>
  <c r="I83" i="2" s="1"/>
  <c r="P82" i="2"/>
  <c r="Q82" i="2" s="1"/>
  <c r="L82" i="2"/>
  <c r="M82" i="2" s="1"/>
  <c r="H82" i="2"/>
  <c r="I82" i="2" s="1"/>
  <c r="P81" i="2"/>
  <c r="Q81" i="2" s="1"/>
  <c r="L81" i="2"/>
  <c r="M81" i="2" s="1"/>
  <c r="H81" i="2"/>
  <c r="I81" i="2" s="1"/>
  <c r="P80" i="2"/>
  <c r="L80" i="2"/>
  <c r="M80" i="2" s="1"/>
  <c r="H80" i="2"/>
  <c r="I80" i="2" s="1"/>
  <c r="P79" i="2"/>
  <c r="L79" i="2"/>
  <c r="M79" i="2" s="1"/>
  <c r="H79" i="2"/>
  <c r="I79" i="2" s="1"/>
  <c r="P78" i="2"/>
  <c r="L78" i="2"/>
  <c r="M78" i="2" s="1"/>
  <c r="H78" i="2"/>
  <c r="I78" i="2" s="1"/>
  <c r="P77" i="2"/>
  <c r="Q77" i="2" s="1"/>
  <c r="L77" i="2"/>
  <c r="M77" i="2" s="1"/>
  <c r="H77" i="2"/>
  <c r="P76" i="2"/>
  <c r="L76" i="2"/>
  <c r="M76" i="2" s="1"/>
  <c r="H76" i="2"/>
  <c r="P75" i="2"/>
  <c r="L75" i="2"/>
  <c r="M75" i="2" s="1"/>
  <c r="H75" i="2"/>
  <c r="I75" i="2" s="1"/>
  <c r="P74" i="2"/>
  <c r="L74" i="2"/>
  <c r="M74" i="2" s="1"/>
  <c r="H74" i="2"/>
  <c r="I74" i="2" s="1"/>
  <c r="P73" i="2"/>
  <c r="Q73" i="2" s="1"/>
  <c r="L73" i="2"/>
  <c r="M73" i="2" s="1"/>
  <c r="H73" i="2"/>
  <c r="I73" i="2" s="1"/>
  <c r="P72" i="2"/>
  <c r="Q72" i="2" s="1"/>
  <c r="L72" i="2"/>
  <c r="M72" i="2" s="1"/>
  <c r="H72" i="2"/>
  <c r="I72" i="2" s="1"/>
  <c r="P71" i="2"/>
  <c r="Q71" i="2" s="1"/>
  <c r="L71" i="2"/>
  <c r="M71" i="2" s="1"/>
  <c r="H71" i="2"/>
  <c r="I71" i="2" s="1"/>
  <c r="P70" i="2"/>
  <c r="L70" i="2"/>
  <c r="M70" i="2" s="1"/>
  <c r="H70" i="2"/>
  <c r="I70" i="2" s="1"/>
  <c r="P69" i="2"/>
  <c r="L69" i="2"/>
  <c r="M69" i="2" s="1"/>
  <c r="H69" i="2"/>
  <c r="I69" i="2" s="1"/>
  <c r="P68" i="2"/>
  <c r="Q68" i="2" s="1"/>
  <c r="L68" i="2"/>
  <c r="M68" i="2" s="1"/>
  <c r="H68" i="2"/>
  <c r="I68" i="2" s="1"/>
  <c r="P67" i="2"/>
  <c r="Q67" i="2" s="1"/>
  <c r="L67" i="2"/>
  <c r="M67" i="2" s="1"/>
  <c r="H67" i="2"/>
  <c r="P66" i="2"/>
  <c r="Q66" i="2" s="1"/>
  <c r="L66" i="2"/>
  <c r="M66" i="2" s="1"/>
  <c r="H66" i="2"/>
  <c r="I66" i="2" s="1"/>
  <c r="P65" i="2"/>
  <c r="Q65" i="2" s="1"/>
  <c r="L65" i="2"/>
  <c r="M65" i="2" s="1"/>
  <c r="H65" i="2"/>
  <c r="I65" i="2" s="1"/>
  <c r="P64" i="2"/>
  <c r="L64" i="2"/>
  <c r="M64" i="2" s="1"/>
  <c r="H64" i="2"/>
  <c r="I64" i="2" s="1"/>
  <c r="P63" i="2"/>
  <c r="Q63" i="2" s="1"/>
  <c r="L63" i="2"/>
  <c r="M63" i="2" s="1"/>
  <c r="H63" i="2"/>
  <c r="I63" i="2" s="1"/>
  <c r="P62" i="2"/>
  <c r="Q62" i="2" s="1"/>
  <c r="L62" i="2"/>
  <c r="M62" i="2" s="1"/>
  <c r="H62" i="2"/>
  <c r="I62" i="2" s="1"/>
  <c r="P61" i="2"/>
  <c r="Q61" i="2" s="1"/>
  <c r="L61" i="2"/>
  <c r="M61" i="2" s="1"/>
  <c r="H61" i="2"/>
  <c r="I61" i="2" s="1"/>
  <c r="P60" i="2"/>
  <c r="L60" i="2"/>
  <c r="M60" i="2" s="1"/>
  <c r="H60" i="2"/>
  <c r="I60" i="2" s="1"/>
  <c r="P59" i="2"/>
  <c r="Q59" i="2" s="1"/>
  <c r="L59" i="2"/>
  <c r="M59" i="2" s="1"/>
  <c r="H59" i="2"/>
  <c r="I59" i="2" s="1"/>
  <c r="P58" i="2"/>
  <c r="Q58" i="2" s="1"/>
  <c r="L58" i="2"/>
  <c r="M58" i="2" s="1"/>
  <c r="H58" i="2"/>
  <c r="I58" i="2" s="1"/>
  <c r="P57" i="2"/>
  <c r="Q57" i="2" s="1"/>
  <c r="L57" i="2"/>
  <c r="M57" i="2" s="1"/>
  <c r="H57" i="2"/>
  <c r="I57" i="2" s="1"/>
  <c r="P56" i="2"/>
  <c r="Q56" i="2" s="1"/>
  <c r="L56" i="2"/>
  <c r="M56" i="2" s="1"/>
  <c r="H56" i="2"/>
  <c r="I56" i="2" s="1"/>
  <c r="P55" i="2"/>
  <c r="Q55" i="2" s="1"/>
  <c r="L55" i="2"/>
  <c r="M55" i="2" s="1"/>
  <c r="H55" i="2"/>
  <c r="P54" i="2"/>
  <c r="L54" i="2"/>
  <c r="M54" i="2" s="1"/>
  <c r="H54" i="2"/>
  <c r="I54" i="2" s="1"/>
  <c r="P53" i="2"/>
  <c r="L53" i="2"/>
  <c r="M53" i="2" s="1"/>
  <c r="H53" i="2"/>
  <c r="I53" i="2" s="1"/>
  <c r="P52" i="2"/>
  <c r="L52" i="2"/>
  <c r="M52" i="2" s="1"/>
  <c r="H52" i="2"/>
  <c r="I52" i="2" s="1"/>
  <c r="P51" i="2"/>
  <c r="Q51" i="2" s="1"/>
  <c r="L51" i="2"/>
  <c r="M51" i="2" s="1"/>
  <c r="H51" i="2"/>
  <c r="I51" i="2" s="1"/>
  <c r="P50" i="2"/>
  <c r="L50" i="2"/>
  <c r="M50" i="2" s="1"/>
  <c r="H50" i="2"/>
  <c r="I50" i="2" s="1"/>
  <c r="P49" i="2"/>
  <c r="Q49" i="2" s="1"/>
  <c r="L49" i="2"/>
  <c r="M49" i="2" s="1"/>
  <c r="H49" i="2"/>
  <c r="I49" i="2" s="1"/>
  <c r="P48" i="2"/>
  <c r="L48" i="2"/>
  <c r="M48" i="2" s="1"/>
  <c r="H48" i="2"/>
  <c r="I48" i="2" s="1"/>
  <c r="P47" i="2"/>
  <c r="Q47" i="2" s="1"/>
  <c r="L47" i="2"/>
  <c r="M47" i="2" s="1"/>
  <c r="H47" i="2"/>
  <c r="I47" i="2" s="1"/>
  <c r="P46" i="2"/>
  <c r="Q46" i="2" s="1"/>
  <c r="L46" i="2"/>
  <c r="M46" i="2" s="1"/>
  <c r="H46" i="2"/>
  <c r="I46" i="2" s="1"/>
  <c r="P45" i="2"/>
  <c r="Q45" i="2" s="1"/>
  <c r="L45" i="2"/>
  <c r="M45" i="2" s="1"/>
  <c r="H45" i="2"/>
  <c r="I45" i="2" s="1"/>
  <c r="P44" i="2"/>
  <c r="Q44" i="2" s="1"/>
  <c r="L44" i="2"/>
  <c r="M44" i="2" s="1"/>
  <c r="H44" i="2"/>
  <c r="I44" i="2" s="1"/>
  <c r="P43" i="2"/>
  <c r="Q43" i="2" s="1"/>
  <c r="L43" i="2"/>
  <c r="M43" i="2" s="1"/>
  <c r="H43" i="2"/>
  <c r="P42" i="2"/>
  <c r="L42" i="2"/>
  <c r="M42" i="2" s="1"/>
  <c r="H42" i="2"/>
  <c r="I42" i="2" s="1"/>
  <c r="P41" i="2"/>
  <c r="L41" i="2"/>
  <c r="M41" i="2" s="1"/>
  <c r="H41" i="2"/>
  <c r="I41" i="2" s="1"/>
  <c r="P40" i="2"/>
  <c r="L40" i="2"/>
  <c r="M40" i="2" s="1"/>
  <c r="H40" i="2"/>
  <c r="I40" i="2" s="1"/>
  <c r="P39" i="2"/>
  <c r="Q39" i="2" s="1"/>
  <c r="L39" i="2"/>
  <c r="M39" i="2" s="1"/>
  <c r="H39" i="2"/>
  <c r="I39" i="2" s="1"/>
  <c r="P38" i="2"/>
  <c r="L38" i="2"/>
  <c r="M38" i="2" s="1"/>
  <c r="H38" i="2"/>
  <c r="I38" i="2" s="1"/>
  <c r="P37" i="2"/>
  <c r="L37" i="2"/>
  <c r="M37" i="2" s="1"/>
  <c r="H37" i="2"/>
  <c r="I37" i="2" s="1"/>
  <c r="P36" i="2"/>
  <c r="Q36" i="2" s="1"/>
  <c r="L36" i="2"/>
  <c r="H36" i="2"/>
  <c r="I36" i="2" s="1"/>
  <c r="P35" i="2"/>
  <c r="Q35" i="2" s="1"/>
  <c r="L35" i="2"/>
  <c r="M35" i="2" s="1"/>
  <c r="H35" i="2"/>
  <c r="I35" i="2" s="1"/>
  <c r="P34" i="2"/>
  <c r="Q34" i="2" s="1"/>
  <c r="L34" i="2"/>
  <c r="M34" i="2" s="1"/>
  <c r="H34" i="2"/>
  <c r="I34" i="2" s="1"/>
  <c r="P33" i="2"/>
  <c r="Q33" i="2" s="1"/>
  <c r="L33" i="2"/>
  <c r="M33" i="2" s="1"/>
  <c r="H33" i="2"/>
  <c r="I33" i="2" s="1"/>
  <c r="P32" i="2"/>
  <c r="Q32" i="2" s="1"/>
  <c r="L32" i="2"/>
  <c r="M32" i="2" s="1"/>
  <c r="H32" i="2"/>
  <c r="I32" i="2" s="1"/>
  <c r="P31" i="2"/>
  <c r="Q31" i="2" s="1"/>
  <c r="L31" i="2"/>
  <c r="M31" i="2" s="1"/>
  <c r="H31" i="2"/>
  <c r="P30" i="2"/>
  <c r="Q30" i="2" s="1"/>
  <c r="L30" i="2"/>
  <c r="M30" i="2" s="1"/>
  <c r="H30" i="2"/>
  <c r="I30" i="2" s="1"/>
  <c r="P29" i="2"/>
  <c r="L29" i="2"/>
  <c r="M29" i="2" s="1"/>
  <c r="H29" i="2"/>
  <c r="I29" i="2" s="1"/>
  <c r="P28" i="2"/>
  <c r="L28" i="2"/>
  <c r="M28" i="2" s="1"/>
  <c r="H28" i="2"/>
  <c r="I28" i="2" s="1"/>
  <c r="P27" i="2"/>
  <c r="Q27" i="2" s="1"/>
  <c r="L27" i="2"/>
  <c r="M27" i="2" s="1"/>
  <c r="H27" i="2"/>
  <c r="I27" i="2" s="1"/>
  <c r="P26" i="2"/>
  <c r="Q26" i="2" s="1"/>
  <c r="L26" i="2"/>
  <c r="M26" i="2" s="1"/>
  <c r="H26" i="2"/>
  <c r="I26" i="2" s="1"/>
  <c r="P25" i="2"/>
  <c r="Q25" i="2" s="1"/>
  <c r="L25" i="2"/>
  <c r="M25" i="2" s="1"/>
  <c r="H25" i="2"/>
  <c r="I25" i="2" s="1"/>
  <c r="P24" i="2"/>
  <c r="L24" i="2"/>
  <c r="M24" i="2" s="1"/>
  <c r="H24" i="2"/>
  <c r="I24" i="2" s="1"/>
  <c r="P23" i="2"/>
  <c r="Q23" i="2" s="1"/>
  <c r="L23" i="2"/>
  <c r="M23" i="2" s="1"/>
  <c r="H23" i="2"/>
  <c r="I23" i="2" s="1"/>
  <c r="P22" i="2"/>
  <c r="Q22" i="2" s="1"/>
  <c r="L22" i="2"/>
  <c r="M22" i="2" s="1"/>
  <c r="H22" i="2"/>
  <c r="I22" i="2" s="1"/>
  <c r="P21" i="2"/>
  <c r="Q21" i="2" s="1"/>
  <c r="L21" i="2"/>
  <c r="M21" i="2" s="1"/>
  <c r="H21" i="2"/>
  <c r="I21" i="2" s="1"/>
  <c r="P20" i="2"/>
  <c r="Q20" i="2" s="1"/>
  <c r="L20" i="2"/>
  <c r="M20" i="2" s="1"/>
  <c r="H20" i="2"/>
  <c r="I20" i="2" s="1"/>
  <c r="P19" i="2"/>
  <c r="Q19" i="2" s="1"/>
  <c r="L19" i="2"/>
  <c r="M19" i="2" s="1"/>
  <c r="H19" i="2"/>
  <c r="P18" i="2"/>
  <c r="L18" i="2"/>
  <c r="M18" i="2" s="1"/>
  <c r="H18" i="2"/>
  <c r="I18" i="2" s="1"/>
  <c r="P17" i="2"/>
  <c r="L17" i="2"/>
  <c r="M17" i="2" s="1"/>
  <c r="H17" i="2"/>
  <c r="I17" i="2" s="1"/>
  <c r="P16" i="2"/>
  <c r="L16" i="2"/>
  <c r="M16" i="2" s="1"/>
  <c r="H16" i="2"/>
  <c r="I16" i="2" s="1"/>
  <c r="P15" i="2"/>
  <c r="Q15" i="2" s="1"/>
  <c r="L15" i="2"/>
  <c r="M15" i="2" s="1"/>
  <c r="H15" i="2"/>
  <c r="I15" i="2" s="1"/>
  <c r="P14" i="2"/>
  <c r="L14" i="2"/>
  <c r="M14" i="2" s="1"/>
  <c r="H14" i="2"/>
  <c r="I14" i="2" s="1"/>
  <c r="P11" i="2"/>
  <c r="L11" i="2"/>
  <c r="M11" i="2" s="1"/>
  <c r="H11" i="2"/>
  <c r="I11" i="2" s="1"/>
  <c r="P10" i="2"/>
  <c r="Q10" i="2" s="1"/>
  <c r="L10" i="2"/>
  <c r="M10" i="2" s="1"/>
  <c r="H10" i="2"/>
  <c r="I10" i="2" s="1"/>
  <c r="P9" i="2"/>
  <c r="Q9" i="2" s="1"/>
  <c r="L9" i="2"/>
  <c r="M9" i="2" s="1"/>
  <c r="H9" i="2"/>
  <c r="I9" i="2" s="1"/>
  <c r="P8" i="2"/>
  <c r="L8" i="2"/>
  <c r="M8" i="2" s="1"/>
  <c r="H8" i="2"/>
  <c r="I8" i="2" s="1"/>
  <c r="P7" i="2"/>
  <c r="L7" i="2"/>
  <c r="M7" i="2" s="1"/>
  <c r="H7" i="2"/>
  <c r="I7" i="2" s="1"/>
  <c r="U247" i="5" l="1"/>
  <c r="U238" i="5"/>
  <c r="U451" i="5"/>
  <c r="R449" i="5"/>
  <c r="S445" i="5"/>
  <c r="U443" i="5"/>
  <c r="R429" i="5"/>
  <c r="T403" i="5"/>
  <c r="R401" i="5"/>
  <c r="R366" i="5"/>
  <c r="S359" i="5"/>
  <c r="T332" i="5"/>
  <c r="U307" i="5"/>
  <c r="R234" i="5"/>
  <c r="T36" i="5"/>
  <c r="U341" i="4"/>
  <c r="U513" i="4"/>
  <c r="R505" i="4"/>
  <c r="R487" i="4"/>
  <c r="S473" i="4"/>
  <c r="U455" i="4"/>
  <c r="S447" i="4"/>
  <c r="R403" i="4"/>
  <c r="R399" i="4"/>
  <c r="U397" i="4"/>
  <c r="U393" i="4"/>
  <c r="U389" i="4"/>
  <c r="U513" i="5"/>
  <c r="U469" i="5"/>
  <c r="R466" i="5"/>
  <c r="U7" i="5"/>
  <c r="R517" i="5"/>
  <c r="U505" i="5"/>
  <c r="R499" i="5"/>
  <c r="U489" i="5"/>
  <c r="U487" i="5"/>
  <c r="U457" i="5"/>
  <c r="T427" i="5"/>
  <c r="T421" i="5"/>
  <c r="U418" i="5"/>
  <c r="T417" i="5"/>
  <c r="R405" i="5"/>
  <c r="S393" i="5"/>
  <c r="U386" i="5"/>
  <c r="S384" i="5"/>
  <c r="U372" i="5"/>
  <c r="S347" i="5"/>
  <c r="T346" i="5"/>
  <c r="U343" i="5"/>
  <c r="U339" i="5"/>
  <c r="U327" i="5"/>
  <c r="S304" i="5"/>
  <c r="U301" i="5"/>
  <c r="S292" i="5"/>
  <c r="T291" i="5"/>
  <c r="U289" i="5"/>
  <c r="R288" i="5"/>
  <c r="R286" i="5"/>
  <c r="R276" i="5"/>
  <c r="T274" i="5"/>
  <c r="T269" i="5"/>
  <c r="R263" i="5"/>
  <c r="U251" i="5"/>
  <c r="S250" i="5"/>
  <c r="R250" i="5"/>
  <c r="V250" i="5" s="1"/>
  <c r="W250" i="5" s="1"/>
  <c r="X250" i="5" s="1"/>
  <c r="Y250" i="5" s="1"/>
  <c r="Z250" i="5" s="1"/>
  <c r="T243" i="5"/>
  <c r="T239" i="5"/>
  <c r="T238" i="5"/>
  <c r="T226" i="5"/>
  <c r="T219" i="5"/>
  <c r="U215" i="5"/>
  <c r="R210" i="5"/>
  <c r="U209" i="5"/>
  <c r="U208" i="5"/>
  <c r="S201" i="5"/>
  <c r="R193" i="5"/>
  <c r="U189" i="5"/>
  <c r="S188" i="5"/>
  <c r="T185" i="5"/>
  <c r="R184" i="5"/>
  <c r="R180" i="5"/>
  <c r="S177" i="5"/>
  <c r="U167" i="5"/>
  <c r="R165" i="5"/>
  <c r="T155" i="5"/>
  <c r="T149" i="5"/>
  <c r="T143" i="5"/>
  <c r="R141" i="5"/>
  <c r="S141" i="5"/>
  <c r="R137" i="5"/>
  <c r="U135" i="5"/>
  <c r="T132" i="5"/>
  <c r="S129" i="5"/>
  <c r="R128" i="5"/>
  <c r="S110" i="5"/>
  <c r="R106" i="5"/>
  <c r="S104" i="5"/>
  <c r="U96" i="5"/>
  <c r="R93" i="5"/>
  <c r="S92" i="5"/>
  <c r="U81" i="5"/>
  <c r="U80" i="5"/>
  <c r="R77" i="5"/>
  <c r="S75" i="5"/>
  <c r="R74" i="5"/>
  <c r="T58" i="5"/>
  <c r="T57" i="5"/>
  <c r="T56" i="5"/>
  <c r="U45" i="5"/>
  <c r="R41" i="5"/>
  <c r="R39" i="5"/>
  <c r="S28" i="5"/>
  <c r="T27" i="5"/>
  <c r="R26" i="5"/>
  <c r="U12" i="5"/>
  <c r="T7" i="5"/>
  <c r="R515" i="4"/>
  <c r="T505" i="4"/>
  <c r="T479" i="4"/>
  <c r="R473" i="4"/>
  <c r="V473" i="4" s="1"/>
  <c r="W473" i="4" s="1"/>
  <c r="X473" i="4" s="1"/>
  <c r="U471" i="4"/>
  <c r="U432" i="4"/>
  <c r="U431" i="4"/>
  <c r="U412" i="4"/>
  <c r="R397" i="4"/>
  <c r="R393" i="4"/>
  <c r="R373" i="4"/>
  <c r="R367" i="4"/>
  <c r="R353" i="4"/>
  <c r="T351" i="4"/>
  <c r="R345" i="4"/>
  <c r="V345" i="4" s="1"/>
  <c r="W345" i="4" s="1"/>
  <c r="X345" i="4" s="1"/>
  <c r="S341" i="4"/>
  <c r="U333" i="4"/>
  <c r="T328" i="4"/>
  <c r="T325" i="4"/>
  <c r="S300" i="4"/>
  <c r="U285" i="4"/>
  <c r="R279" i="4"/>
  <c r="S264" i="4"/>
  <c r="U259" i="4"/>
  <c r="R257" i="4"/>
  <c r="U238" i="4"/>
  <c r="R235" i="4"/>
  <c r="T223" i="4"/>
  <c r="S190" i="4"/>
  <c r="T178" i="4"/>
  <c r="U160" i="4"/>
  <c r="U137" i="4"/>
  <c r="T135" i="4"/>
  <c r="T129" i="4"/>
  <c r="S114" i="4"/>
  <c r="R86" i="4"/>
  <c r="R68" i="4"/>
  <c r="R65" i="4"/>
  <c r="U56" i="4"/>
  <c r="T45" i="4"/>
  <c r="S42" i="4"/>
  <c r="S18" i="4"/>
  <c r="R17" i="4"/>
  <c r="T542" i="5"/>
  <c r="S542" i="5"/>
  <c r="R542" i="5"/>
  <c r="V542" i="5" s="1"/>
  <c r="W542" i="5" s="1"/>
  <c r="X542" i="5" s="1"/>
  <c r="Y542" i="5" s="1"/>
  <c r="Z542" i="5" s="1"/>
  <c r="U541" i="5"/>
  <c r="Q541" i="5"/>
  <c r="U540" i="5"/>
  <c r="T540" i="5"/>
  <c r="S540" i="5"/>
  <c r="Q540" i="5"/>
  <c r="S538" i="5"/>
  <c r="R538" i="5"/>
  <c r="U536" i="5"/>
  <c r="T536" i="5"/>
  <c r="S536" i="5"/>
  <c r="R536" i="5"/>
  <c r="V536" i="5" s="1"/>
  <c r="W536" i="5" s="1"/>
  <c r="X536" i="5" s="1"/>
  <c r="Y536" i="5" s="1"/>
  <c r="Z536" i="5" s="1"/>
  <c r="Q536" i="5"/>
  <c r="U535" i="5"/>
  <c r="Q535" i="5"/>
  <c r="T534" i="5"/>
  <c r="R534" i="5"/>
  <c r="Q534" i="5"/>
  <c r="U529" i="5"/>
  <c r="T529" i="5"/>
  <c r="R528" i="5"/>
  <c r="Q528" i="5"/>
  <c r="U527" i="5"/>
  <c r="I527" i="5"/>
  <c r="U525" i="5"/>
  <c r="T525" i="5"/>
  <c r="S525" i="5"/>
  <c r="R525" i="5"/>
  <c r="Q525" i="5"/>
  <c r="T522" i="5"/>
  <c r="S522" i="5"/>
  <c r="R522" i="5"/>
  <c r="V522" i="5" s="1"/>
  <c r="W522" i="5" s="1"/>
  <c r="X522" i="5" s="1"/>
  <c r="Y522" i="5" s="1"/>
  <c r="Z522" i="5" s="1"/>
  <c r="Q522" i="5"/>
  <c r="U521" i="5"/>
  <c r="T521" i="5"/>
  <c r="S521" i="5"/>
  <c r="R521" i="5"/>
  <c r="V521" i="5" s="1"/>
  <c r="W521" i="5" s="1"/>
  <c r="X521" i="5" s="1"/>
  <c r="Y521" i="5" s="1"/>
  <c r="Z521" i="5" s="1"/>
  <c r="Q521" i="5"/>
  <c r="U520" i="5"/>
  <c r="T520" i="5"/>
  <c r="Q520" i="5"/>
  <c r="U517" i="5"/>
  <c r="T517" i="5"/>
  <c r="S517" i="5"/>
  <c r="R516" i="5"/>
  <c r="Q516" i="5"/>
  <c r="U511" i="5"/>
  <c r="Q511" i="5"/>
  <c r="S509" i="5"/>
  <c r="R509" i="5"/>
  <c r="V509" i="5" s="1"/>
  <c r="W509" i="5" s="1"/>
  <c r="X509" i="5" s="1"/>
  <c r="Y509" i="5" s="1"/>
  <c r="Z509" i="5" s="1"/>
  <c r="U508" i="5"/>
  <c r="S508" i="5"/>
  <c r="R508" i="5"/>
  <c r="V508" i="5" s="1"/>
  <c r="W508" i="5" s="1"/>
  <c r="X508" i="5" s="1"/>
  <c r="Y508" i="5" s="1"/>
  <c r="Z508" i="5" s="1"/>
  <c r="Q508" i="5"/>
  <c r="T505" i="5"/>
  <c r="S505" i="5"/>
  <c r="R505" i="5"/>
  <c r="V505" i="5" s="1"/>
  <c r="W505" i="5" s="1"/>
  <c r="X505" i="5" s="1"/>
  <c r="Y505" i="5" s="1"/>
  <c r="Z505" i="5" s="1"/>
  <c r="Q505" i="5"/>
  <c r="T504" i="5"/>
  <c r="S504" i="5"/>
  <c r="Q504" i="5"/>
  <c r="U499" i="5"/>
  <c r="T499" i="5"/>
  <c r="S499" i="5"/>
  <c r="Q498" i="5"/>
  <c r="U498" i="5"/>
  <c r="U493" i="5"/>
  <c r="T493" i="5"/>
  <c r="S493" i="5"/>
  <c r="Q493" i="5"/>
  <c r="T488" i="5"/>
  <c r="S488" i="5"/>
  <c r="R488" i="5"/>
  <c r="Q488" i="5"/>
  <c r="T484" i="5"/>
  <c r="S484" i="5"/>
  <c r="R484" i="5"/>
  <c r="V484" i="5" s="1"/>
  <c r="W484" i="5" s="1"/>
  <c r="X484" i="5" s="1"/>
  <c r="Y484" i="5" s="1"/>
  <c r="Z484" i="5" s="1"/>
  <c r="Q484" i="5"/>
  <c r="U484" i="5"/>
  <c r="I484" i="5"/>
  <c r="U480" i="5"/>
  <c r="Q480" i="5"/>
  <c r="S478" i="5"/>
  <c r="R478" i="5"/>
  <c r="V478" i="5" s="1"/>
  <c r="W478" i="5" s="1"/>
  <c r="X478" i="5" s="1"/>
  <c r="Y478" i="5" s="1"/>
  <c r="Z478" i="5" s="1"/>
  <c r="U477" i="5"/>
  <c r="T477" i="5"/>
  <c r="S477" i="5"/>
  <c r="R477" i="5"/>
  <c r="Q477" i="5"/>
  <c r="U476" i="5"/>
  <c r="T476" i="5"/>
  <c r="S476" i="5"/>
  <c r="R476" i="5"/>
  <c r="V476" i="5" s="1"/>
  <c r="W476" i="5" s="1"/>
  <c r="X476" i="5" s="1"/>
  <c r="Y476" i="5" s="1"/>
  <c r="Z476" i="5" s="1"/>
  <c r="Q476" i="5"/>
  <c r="U472" i="5"/>
  <c r="T472" i="5"/>
  <c r="S472" i="5"/>
  <c r="R472" i="5"/>
  <c r="Q472" i="5"/>
  <c r="U471" i="5"/>
  <c r="T471" i="5"/>
  <c r="R470" i="5"/>
  <c r="Q470" i="5"/>
  <c r="U468" i="5"/>
  <c r="T468" i="5"/>
  <c r="S468" i="5"/>
  <c r="R468" i="5"/>
  <c r="V468" i="5" s="1"/>
  <c r="W468" i="5" s="1"/>
  <c r="X468" i="5" s="1"/>
  <c r="Y468" i="5" s="1"/>
  <c r="Z468" i="5" s="1"/>
  <c r="Q468" i="5"/>
  <c r="U464" i="5"/>
  <c r="T464" i="5"/>
  <c r="S464" i="5"/>
  <c r="R464" i="5"/>
  <c r="V464" i="5" s="1"/>
  <c r="W464" i="5" s="1"/>
  <c r="X464" i="5" s="1"/>
  <c r="Y464" i="5" s="1"/>
  <c r="Z464" i="5" s="1"/>
  <c r="Q464" i="5"/>
  <c r="U463" i="5"/>
  <c r="T463" i="5"/>
  <c r="U460" i="5"/>
  <c r="T460" i="5"/>
  <c r="S460" i="5"/>
  <c r="R460" i="5"/>
  <c r="V460" i="5" s="1"/>
  <c r="W460" i="5" s="1"/>
  <c r="X460" i="5" s="1"/>
  <c r="Y460" i="5" s="1"/>
  <c r="Z460" i="5" s="1"/>
  <c r="Q460" i="5"/>
  <c r="T457" i="5"/>
  <c r="S457" i="5"/>
  <c r="R457" i="5"/>
  <c r="V457" i="5" s="1"/>
  <c r="W457" i="5" s="1"/>
  <c r="X457" i="5" s="1"/>
  <c r="Y457" i="5" s="1"/>
  <c r="Z457" i="5" s="1"/>
  <c r="R456" i="5"/>
  <c r="Q456" i="5"/>
  <c r="S454" i="5"/>
  <c r="R454" i="5"/>
  <c r="V454" i="5" s="1"/>
  <c r="W454" i="5" s="1"/>
  <c r="X454" i="5" s="1"/>
  <c r="Y454" i="5" s="1"/>
  <c r="Z454" i="5" s="1"/>
  <c r="Q454" i="5"/>
  <c r="U440" i="5"/>
  <c r="T440" i="5"/>
  <c r="S440" i="5"/>
  <c r="R440" i="5"/>
  <c r="V440" i="5" s="1"/>
  <c r="W440" i="5" s="1"/>
  <c r="X440" i="5" s="1"/>
  <c r="Y440" i="5" s="1"/>
  <c r="Z440" i="5" s="1"/>
  <c r="Q440" i="5"/>
  <c r="U439" i="5"/>
  <c r="Q439" i="5"/>
  <c r="R428" i="5"/>
  <c r="Q428" i="5"/>
  <c r="S428" i="5"/>
  <c r="Q425" i="5"/>
  <c r="U425" i="5"/>
  <c r="S421" i="5"/>
  <c r="U421" i="5"/>
  <c r="R421" i="5"/>
  <c r="V421" i="5" s="1"/>
  <c r="W421" i="5" s="1"/>
  <c r="X421" i="5" s="1"/>
  <c r="Y421" i="5" s="1"/>
  <c r="Z421" i="5" s="1"/>
  <c r="Q421" i="5"/>
  <c r="U420" i="5"/>
  <c r="Q420" i="5"/>
  <c r="U419" i="5"/>
  <c r="T419" i="5"/>
  <c r="T418" i="5"/>
  <c r="S418" i="5"/>
  <c r="R418" i="5"/>
  <c r="Q418" i="5"/>
  <c r="T415" i="5"/>
  <c r="Q415" i="5"/>
  <c r="U415" i="5"/>
  <c r="R414" i="5"/>
  <c r="S414" i="5"/>
  <c r="T414" i="5"/>
  <c r="Q413" i="5"/>
  <c r="U413" i="5"/>
  <c r="R412" i="5"/>
  <c r="Q412" i="5"/>
  <c r="T412" i="5"/>
  <c r="S412" i="5"/>
  <c r="U411" i="5"/>
  <c r="T411" i="5"/>
  <c r="Q411" i="5"/>
  <c r="S409" i="5"/>
  <c r="U409" i="5"/>
  <c r="T409" i="5"/>
  <c r="R409" i="5"/>
  <c r="V409" i="5" s="1"/>
  <c r="W409" i="5" s="1"/>
  <c r="X409" i="5" s="1"/>
  <c r="Y409" i="5" s="1"/>
  <c r="Z409" i="5" s="1"/>
  <c r="Q409" i="5"/>
  <c r="Q408" i="5"/>
  <c r="S408" i="5"/>
  <c r="U408" i="5"/>
  <c r="T408" i="5"/>
  <c r="Q405" i="5"/>
  <c r="S405" i="5"/>
  <c r="V405" i="5" s="1"/>
  <c r="W405" i="5" s="1"/>
  <c r="X405" i="5" s="1"/>
  <c r="Y405" i="5" s="1"/>
  <c r="Z405" i="5" s="1"/>
  <c r="T405" i="5"/>
  <c r="U405" i="5"/>
  <c r="R404" i="5"/>
  <c r="T404" i="5"/>
  <c r="Q404" i="5"/>
  <c r="R402" i="5"/>
  <c r="Q402" i="5"/>
  <c r="T400" i="5"/>
  <c r="R400" i="5"/>
  <c r="Q400" i="5"/>
  <c r="S400" i="5"/>
  <c r="T399" i="5"/>
  <c r="Q399" i="5"/>
  <c r="R396" i="5"/>
  <c r="Q396" i="5"/>
  <c r="U393" i="5"/>
  <c r="T393" i="5"/>
  <c r="Q393" i="5"/>
  <c r="U392" i="5"/>
  <c r="Q392" i="5"/>
  <c r="Q391" i="5"/>
  <c r="U391" i="5"/>
  <c r="T391" i="5"/>
  <c r="S391" i="5"/>
  <c r="T386" i="5"/>
  <c r="R386" i="5"/>
  <c r="Q386" i="5"/>
  <c r="U385" i="5"/>
  <c r="R385" i="5"/>
  <c r="Q385" i="5"/>
  <c r="Q384" i="5"/>
  <c r="T384" i="5"/>
  <c r="R384" i="5"/>
  <c r="V384" i="5" s="1"/>
  <c r="W384" i="5" s="1"/>
  <c r="X384" i="5" s="1"/>
  <c r="Y384" i="5" s="1"/>
  <c r="Z384" i="5" s="1"/>
  <c r="U384" i="5"/>
  <c r="R383" i="5"/>
  <c r="S383" i="5"/>
  <c r="Q379" i="5"/>
  <c r="U379" i="5"/>
  <c r="Q378" i="5"/>
  <c r="T378" i="5"/>
  <c r="U378" i="5"/>
  <c r="T377" i="5"/>
  <c r="Q377" i="5"/>
  <c r="U377" i="5"/>
  <c r="Q371" i="5"/>
  <c r="R371" i="5"/>
  <c r="S371" i="5"/>
  <c r="T371" i="5"/>
  <c r="U371" i="5"/>
  <c r="U369" i="5"/>
  <c r="Q369" i="5"/>
  <c r="T369" i="5"/>
  <c r="S369" i="5"/>
  <c r="R369" i="5"/>
  <c r="V369" i="5" s="1"/>
  <c r="W369" i="5" s="1"/>
  <c r="X369" i="5" s="1"/>
  <c r="Y369" i="5" s="1"/>
  <c r="Z369" i="5" s="1"/>
  <c r="R368" i="5"/>
  <c r="T368" i="5"/>
  <c r="Q364" i="5"/>
  <c r="R364" i="5"/>
  <c r="U358" i="5"/>
  <c r="T358" i="5"/>
  <c r="S358" i="5"/>
  <c r="R358" i="5"/>
  <c r="Q358" i="5"/>
  <c r="U357" i="5"/>
  <c r="T357" i="5"/>
  <c r="S357" i="5"/>
  <c r="R357" i="5"/>
  <c r="V357" i="5" s="1"/>
  <c r="W357" i="5" s="1"/>
  <c r="X357" i="5" s="1"/>
  <c r="Y357" i="5" s="1"/>
  <c r="Z357" i="5" s="1"/>
  <c r="Q357" i="5"/>
  <c r="R356" i="5"/>
  <c r="U356" i="5"/>
  <c r="T356" i="5"/>
  <c r="Q353" i="5"/>
  <c r="R353" i="5"/>
  <c r="S353" i="5"/>
  <c r="T353" i="5"/>
  <c r="U353" i="5"/>
  <c r="I353" i="5"/>
  <c r="Q350" i="5"/>
  <c r="R350" i="5"/>
  <c r="S345" i="5"/>
  <c r="Q345" i="5"/>
  <c r="T340" i="5"/>
  <c r="U340" i="5"/>
  <c r="Q340" i="5"/>
  <c r="T337" i="5"/>
  <c r="Q337" i="5"/>
  <c r="T335" i="5"/>
  <c r="I335" i="5"/>
  <c r="Q333" i="5"/>
  <c r="S333" i="5"/>
  <c r="U333" i="5"/>
  <c r="T333" i="5"/>
  <c r="Q330" i="5"/>
  <c r="R330" i="5"/>
  <c r="U325" i="5"/>
  <c r="Q325" i="5"/>
  <c r="Q321" i="5"/>
  <c r="T321" i="5"/>
  <c r="U321" i="5"/>
  <c r="R318" i="5"/>
  <c r="Q318" i="5"/>
  <c r="S317" i="5"/>
  <c r="R317" i="5"/>
  <c r="V317" i="5" s="1"/>
  <c r="W317" i="5" s="1"/>
  <c r="X317" i="5" s="1"/>
  <c r="Y317" i="5" s="1"/>
  <c r="Z317" i="5" s="1"/>
  <c r="Q317" i="5"/>
  <c r="T317" i="5"/>
  <c r="U317" i="5"/>
  <c r="I317" i="5"/>
  <c r="U313" i="5"/>
  <c r="Q313" i="5"/>
  <c r="T304" i="5"/>
  <c r="U304" i="5"/>
  <c r="R304" i="5"/>
  <c r="V304" i="5" s="1"/>
  <c r="W304" i="5" s="1"/>
  <c r="X304" i="5" s="1"/>
  <c r="Y304" i="5" s="1"/>
  <c r="Z304" i="5" s="1"/>
  <c r="Q304" i="5"/>
  <c r="U303" i="5"/>
  <c r="T303" i="5"/>
  <c r="S303" i="5"/>
  <c r="R303" i="5"/>
  <c r="Q303" i="5"/>
  <c r="Q300" i="5"/>
  <c r="R300" i="5"/>
  <c r="Q297" i="5"/>
  <c r="R297" i="5"/>
  <c r="Q292" i="5"/>
  <c r="R292" i="5"/>
  <c r="V292" i="5" s="1"/>
  <c r="W292" i="5" s="1"/>
  <c r="X292" i="5" s="1"/>
  <c r="Y292" i="5" s="1"/>
  <c r="Z292" i="5" s="1"/>
  <c r="T292" i="5"/>
  <c r="U292" i="5"/>
  <c r="Q290" i="5"/>
  <c r="S290" i="5"/>
  <c r="U290" i="5"/>
  <c r="T290" i="5"/>
  <c r="S287" i="5"/>
  <c r="R287" i="5"/>
  <c r="V287" i="5" s="1"/>
  <c r="W287" i="5" s="1"/>
  <c r="X287" i="5" s="1"/>
  <c r="Y287" i="5" s="1"/>
  <c r="Z287" i="5" s="1"/>
  <c r="Q287" i="5"/>
  <c r="T287" i="5"/>
  <c r="S285" i="5"/>
  <c r="Q285" i="5"/>
  <c r="Q280" i="5"/>
  <c r="U280" i="5"/>
  <c r="T280" i="5"/>
  <c r="R280" i="5"/>
  <c r="T279" i="5"/>
  <c r="S279" i="5"/>
  <c r="R279" i="5"/>
  <c r="V279" i="5" s="1"/>
  <c r="W279" i="5" s="1"/>
  <c r="X279" i="5" s="1"/>
  <c r="Y279" i="5" s="1"/>
  <c r="Z279" i="5" s="1"/>
  <c r="Q279" i="5"/>
  <c r="U279" i="5"/>
  <c r="Q278" i="5"/>
  <c r="R278" i="5"/>
  <c r="U278" i="5"/>
  <c r="T278" i="5"/>
  <c r="S278" i="5"/>
  <c r="U277" i="5"/>
  <c r="T277" i="5"/>
  <c r="Q277" i="5"/>
  <c r="Q275" i="5"/>
  <c r="S275" i="5"/>
  <c r="R273" i="5"/>
  <c r="Q273" i="5"/>
  <c r="S273" i="5"/>
  <c r="T273" i="5"/>
  <c r="Q267" i="5"/>
  <c r="S267" i="5"/>
  <c r="Q266" i="5"/>
  <c r="S266" i="5"/>
  <c r="T266" i="5"/>
  <c r="U266" i="5"/>
  <c r="R266" i="5"/>
  <c r="V266" i="5" s="1"/>
  <c r="W266" i="5" s="1"/>
  <c r="X266" i="5" s="1"/>
  <c r="Y266" i="5" s="1"/>
  <c r="Z266" i="5" s="1"/>
  <c r="U262" i="5"/>
  <c r="S262" i="5"/>
  <c r="R262" i="5"/>
  <c r="V262" i="5" s="1"/>
  <c r="W262" i="5" s="1"/>
  <c r="X262" i="5" s="1"/>
  <c r="Y262" i="5" s="1"/>
  <c r="Z262" i="5" s="1"/>
  <c r="Q262" i="5"/>
  <c r="R260" i="5"/>
  <c r="T260" i="5"/>
  <c r="U260" i="5"/>
  <c r="T256" i="5"/>
  <c r="U256" i="5"/>
  <c r="Q253" i="5"/>
  <c r="T253" i="5"/>
  <c r="Q250" i="5"/>
  <c r="U250" i="5"/>
  <c r="T250" i="5"/>
  <c r="S249" i="5"/>
  <c r="R249" i="5"/>
  <c r="V249" i="5" s="1"/>
  <c r="W249" i="5" s="1"/>
  <c r="X249" i="5" s="1"/>
  <c r="Y249" i="5" s="1"/>
  <c r="Z249" i="5" s="1"/>
  <c r="Q249" i="5"/>
  <c r="U249" i="5"/>
  <c r="U241" i="5"/>
  <c r="Q241" i="5"/>
  <c r="R240" i="5"/>
  <c r="Q240" i="5"/>
  <c r="T237" i="5"/>
  <c r="S237" i="5"/>
  <c r="R237" i="5"/>
  <c r="Q237" i="5"/>
  <c r="U237" i="5"/>
  <c r="U231" i="5"/>
  <c r="Q231" i="5"/>
  <c r="R228" i="5"/>
  <c r="I228" i="5"/>
  <c r="T227" i="5"/>
  <c r="Q227" i="5"/>
  <c r="R227" i="5"/>
  <c r="S227" i="5"/>
  <c r="U225" i="5"/>
  <c r="T225" i="5"/>
  <c r="R225" i="5"/>
  <c r="Q225" i="5"/>
  <c r="S225" i="5"/>
  <c r="T224" i="5"/>
  <c r="U224" i="5"/>
  <c r="T221" i="5"/>
  <c r="S221" i="5"/>
  <c r="R221" i="5"/>
  <c r="V221" i="5" s="1"/>
  <c r="W221" i="5" s="1"/>
  <c r="X221" i="5" s="1"/>
  <c r="Y221" i="5" s="1"/>
  <c r="Z221" i="5" s="1"/>
  <c r="Q221" i="5"/>
  <c r="U211" i="5"/>
  <c r="T211" i="5"/>
  <c r="S211" i="5"/>
  <c r="Q211" i="5"/>
  <c r="R211" i="5"/>
  <c r="I211" i="5"/>
  <c r="U207" i="5"/>
  <c r="T207" i="5"/>
  <c r="S207" i="5"/>
  <c r="Q207" i="5"/>
  <c r="U205" i="5"/>
  <c r="T205" i="5"/>
  <c r="S205" i="5"/>
  <c r="R205" i="5"/>
  <c r="V205" i="5" s="1"/>
  <c r="W205" i="5" s="1"/>
  <c r="X205" i="5" s="1"/>
  <c r="Y205" i="5" s="1"/>
  <c r="Z205" i="5" s="1"/>
  <c r="Q205" i="5"/>
  <c r="Q204" i="5"/>
  <c r="T204" i="5"/>
  <c r="S204" i="5"/>
  <c r="R204" i="5"/>
  <c r="V204" i="5" s="1"/>
  <c r="W204" i="5" s="1"/>
  <c r="X204" i="5" s="1"/>
  <c r="Y204" i="5" s="1"/>
  <c r="Z204" i="5" s="1"/>
  <c r="U204" i="5"/>
  <c r="S203" i="5"/>
  <c r="V203" i="5" s="1"/>
  <c r="W203" i="5" s="1"/>
  <c r="X203" i="5" s="1"/>
  <c r="Y203" i="5" s="1"/>
  <c r="Z203" i="5" s="1"/>
  <c r="T203" i="5"/>
  <c r="U203" i="5"/>
  <c r="Q203" i="5"/>
  <c r="R202" i="5"/>
  <c r="I202" i="5"/>
  <c r="Q199" i="5"/>
  <c r="U199" i="5"/>
  <c r="T191" i="5"/>
  <c r="S191" i="5"/>
  <c r="Q191" i="5"/>
  <c r="Q188" i="5"/>
  <c r="U188" i="5"/>
  <c r="T188" i="5"/>
  <c r="U187" i="5"/>
  <c r="T187" i="5"/>
  <c r="S187" i="5"/>
  <c r="Q187" i="5"/>
  <c r="Q183" i="5"/>
  <c r="T183" i="5"/>
  <c r="U183" i="5"/>
  <c r="S183" i="5"/>
  <c r="V183" i="5" s="1"/>
  <c r="W183" i="5" s="1"/>
  <c r="X183" i="5" s="1"/>
  <c r="Y183" i="5" s="1"/>
  <c r="Z183" i="5" s="1"/>
  <c r="Q181" i="5"/>
  <c r="R181" i="5"/>
  <c r="S181" i="5"/>
  <c r="T181" i="5"/>
  <c r="U181" i="5"/>
  <c r="S180" i="5"/>
  <c r="T180" i="5"/>
  <c r="U180" i="5"/>
  <c r="T179" i="5"/>
  <c r="U179" i="5"/>
  <c r="S179" i="5"/>
  <c r="Q179" i="5"/>
  <c r="U176" i="5"/>
  <c r="T176" i="5"/>
  <c r="S176" i="5"/>
  <c r="R176" i="5"/>
  <c r="V176" i="5" s="1"/>
  <c r="W176" i="5" s="1"/>
  <c r="X176" i="5" s="1"/>
  <c r="Y176" i="5" s="1"/>
  <c r="Z176" i="5" s="1"/>
  <c r="Q176" i="5"/>
  <c r="R173" i="5"/>
  <c r="S173" i="5"/>
  <c r="T173" i="5"/>
  <c r="U173" i="5"/>
  <c r="Q173" i="5"/>
  <c r="Q172" i="5"/>
  <c r="U172" i="5"/>
  <c r="S172" i="5"/>
  <c r="Q171" i="5"/>
  <c r="S171" i="5"/>
  <c r="U171" i="5"/>
  <c r="Q169" i="5"/>
  <c r="S169" i="5"/>
  <c r="R169" i="5"/>
  <c r="V169" i="5" s="1"/>
  <c r="W169" i="5" s="1"/>
  <c r="X169" i="5" s="1"/>
  <c r="Y169" i="5" s="1"/>
  <c r="Z169" i="5" s="1"/>
  <c r="U169" i="5"/>
  <c r="T169" i="5"/>
  <c r="U165" i="5"/>
  <c r="T165" i="5"/>
  <c r="S165" i="5"/>
  <c r="Q165" i="5"/>
  <c r="U161" i="5"/>
  <c r="Q161" i="5"/>
  <c r="S157" i="5"/>
  <c r="R157" i="5"/>
  <c r="V157" i="5" s="1"/>
  <c r="W157" i="5" s="1"/>
  <c r="X157" i="5" s="1"/>
  <c r="Y157" i="5" s="1"/>
  <c r="Z157" i="5" s="1"/>
  <c r="Q157" i="5"/>
  <c r="Q153" i="5"/>
  <c r="S153" i="5"/>
  <c r="T153" i="5"/>
  <c r="U153" i="5"/>
  <c r="S152" i="5"/>
  <c r="T152" i="5"/>
  <c r="Q152" i="5"/>
  <c r="R152" i="5"/>
  <c r="V152" i="5" s="1"/>
  <c r="W152" i="5" s="1"/>
  <c r="X152" i="5" s="1"/>
  <c r="Y152" i="5" s="1"/>
  <c r="Z152" i="5" s="1"/>
  <c r="U152" i="5"/>
  <c r="U151" i="5"/>
  <c r="T151" i="5"/>
  <c r="S151" i="5"/>
  <c r="V151" i="5" s="1"/>
  <c r="W151" i="5" s="1"/>
  <c r="X151" i="5" s="1"/>
  <c r="Y151" i="5" s="1"/>
  <c r="Z151" i="5" s="1"/>
  <c r="Q151" i="5"/>
  <c r="U147" i="5"/>
  <c r="T147" i="5"/>
  <c r="S147" i="5"/>
  <c r="V147" i="5" s="1"/>
  <c r="W147" i="5" s="1"/>
  <c r="X147" i="5" s="1"/>
  <c r="Y147" i="5" s="1"/>
  <c r="Z147" i="5" s="1"/>
  <c r="Q147" i="5"/>
  <c r="Q146" i="5"/>
  <c r="R146" i="5"/>
  <c r="Q145" i="5"/>
  <c r="U145" i="5"/>
  <c r="T145" i="5"/>
  <c r="S145" i="5"/>
  <c r="R145" i="5"/>
  <c r="V145" i="5" s="1"/>
  <c r="W145" i="5" s="1"/>
  <c r="X145" i="5" s="1"/>
  <c r="Y145" i="5" s="1"/>
  <c r="Z145" i="5" s="1"/>
  <c r="U141" i="5"/>
  <c r="T141" i="5"/>
  <c r="T136" i="5"/>
  <c r="S136" i="5"/>
  <c r="T135" i="5"/>
  <c r="S135" i="5"/>
  <c r="R135" i="5"/>
  <c r="V135" i="5" s="1"/>
  <c r="W135" i="5" s="1"/>
  <c r="X135" i="5" s="1"/>
  <c r="Y135" i="5" s="1"/>
  <c r="Z135" i="5" s="1"/>
  <c r="Q135" i="5"/>
  <c r="Q129" i="5"/>
  <c r="T129" i="5"/>
  <c r="U129" i="5"/>
  <c r="U128" i="5"/>
  <c r="S128" i="5"/>
  <c r="T128" i="5"/>
  <c r="Q127" i="5"/>
  <c r="T127" i="5"/>
  <c r="U127" i="5"/>
  <c r="R125" i="5"/>
  <c r="Q125" i="5"/>
  <c r="R119" i="5"/>
  <c r="Q119" i="5"/>
  <c r="T112" i="5"/>
  <c r="S112" i="5"/>
  <c r="R111" i="5"/>
  <c r="Q111" i="5"/>
  <c r="S111" i="5"/>
  <c r="U111" i="5"/>
  <c r="T111" i="5"/>
  <c r="U110" i="5"/>
  <c r="T110" i="5"/>
  <c r="R110" i="5"/>
  <c r="V110" i="5" s="1"/>
  <c r="W110" i="5" s="1"/>
  <c r="X110" i="5" s="1"/>
  <c r="Y110" i="5" s="1"/>
  <c r="Z110" i="5" s="1"/>
  <c r="Q109" i="5"/>
  <c r="U109" i="5"/>
  <c r="T109" i="5"/>
  <c r="S109" i="5"/>
  <c r="R109" i="5"/>
  <c r="V109" i="5" s="1"/>
  <c r="W109" i="5" s="1"/>
  <c r="X109" i="5" s="1"/>
  <c r="Y109" i="5" s="1"/>
  <c r="Z109" i="5" s="1"/>
  <c r="T105" i="5"/>
  <c r="U105" i="5"/>
  <c r="T104" i="5"/>
  <c r="R104" i="5"/>
  <c r="V104" i="5" s="1"/>
  <c r="W104" i="5" s="1"/>
  <c r="X104" i="5" s="1"/>
  <c r="Y104" i="5" s="1"/>
  <c r="Z104" i="5" s="1"/>
  <c r="U104" i="5"/>
  <c r="U103" i="5"/>
  <c r="S103" i="5"/>
  <c r="R103" i="5"/>
  <c r="V103" i="5" s="1"/>
  <c r="W103" i="5" s="1"/>
  <c r="X103" i="5" s="1"/>
  <c r="Y103" i="5" s="1"/>
  <c r="Z103" i="5" s="1"/>
  <c r="Q103" i="5"/>
  <c r="U94" i="5"/>
  <c r="Q94" i="5"/>
  <c r="S93" i="5"/>
  <c r="U93" i="5"/>
  <c r="T93" i="5"/>
  <c r="Q92" i="5"/>
  <c r="R92" i="5"/>
  <c r="T92" i="5"/>
  <c r="U92" i="5"/>
  <c r="R88" i="5"/>
  <c r="S88" i="5"/>
  <c r="T88" i="5"/>
  <c r="T87" i="5"/>
  <c r="U87" i="5"/>
  <c r="S87" i="5"/>
  <c r="R87" i="5"/>
  <c r="V87" i="5" s="1"/>
  <c r="W87" i="5" s="1"/>
  <c r="X87" i="5" s="1"/>
  <c r="Y87" i="5" s="1"/>
  <c r="Z87" i="5" s="1"/>
  <c r="Q87" i="5"/>
  <c r="Q86" i="5"/>
  <c r="U86" i="5"/>
  <c r="T86" i="5"/>
  <c r="R86" i="5"/>
  <c r="Q85" i="5"/>
  <c r="U85" i="5"/>
  <c r="T85" i="5"/>
  <c r="S85" i="5"/>
  <c r="R85" i="5"/>
  <c r="V85" i="5" s="1"/>
  <c r="W85" i="5" s="1"/>
  <c r="X85" i="5" s="1"/>
  <c r="Y85" i="5" s="1"/>
  <c r="Z85" i="5" s="1"/>
  <c r="Q75" i="5"/>
  <c r="T75" i="5"/>
  <c r="U75" i="5"/>
  <c r="R70" i="5"/>
  <c r="T70" i="5"/>
  <c r="U70" i="5"/>
  <c r="T69" i="5"/>
  <c r="S69" i="5"/>
  <c r="R69" i="5"/>
  <c r="V69" i="5" s="1"/>
  <c r="W69" i="5" s="1"/>
  <c r="X69" i="5" s="1"/>
  <c r="Y69" i="5" s="1"/>
  <c r="Z69" i="5" s="1"/>
  <c r="Q69" i="5"/>
  <c r="U69" i="5"/>
  <c r="Q68" i="5"/>
  <c r="R68" i="5"/>
  <c r="U68" i="5"/>
  <c r="T68" i="5"/>
  <c r="S68" i="5"/>
  <c r="U67" i="5"/>
  <c r="T67" i="5"/>
  <c r="Q67" i="5"/>
  <c r="R65" i="5"/>
  <c r="Q65" i="5"/>
  <c r="T63" i="5"/>
  <c r="S63" i="5"/>
  <c r="R63" i="5"/>
  <c r="V63" i="5" s="1"/>
  <c r="W63" i="5" s="1"/>
  <c r="X63" i="5" s="1"/>
  <c r="Y63" i="5" s="1"/>
  <c r="Z63" i="5" s="1"/>
  <c r="Q63" i="5"/>
  <c r="U63" i="5"/>
  <c r="S52" i="5"/>
  <c r="R52" i="5"/>
  <c r="T52" i="5"/>
  <c r="Q51" i="5"/>
  <c r="U51" i="5"/>
  <c r="T51" i="5"/>
  <c r="S51" i="5"/>
  <c r="R51" i="5"/>
  <c r="V51" i="5" s="1"/>
  <c r="W51" i="5" s="1"/>
  <c r="X51" i="5" s="1"/>
  <c r="Y51" i="5" s="1"/>
  <c r="Z51" i="5" s="1"/>
  <c r="U50" i="5"/>
  <c r="T50" i="5"/>
  <c r="R50" i="5"/>
  <c r="Q50" i="5"/>
  <c r="Q49" i="5"/>
  <c r="U49" i="5"/>
  <c r="R49" i="5"/>
  <c r="S49" i="5"/>
  <c r="T49" i="5"/>
  <c r="T40" i="5"/>
  <c r="Q40" i="5"/>
  <c r="T39" i="5"/>
  <c r="U39" i="5"/>
  <c r="Q39" i="5"/>
  <c r="S39" i="5"/>
  <c r="T38" i="5"/>
  <c r="U38" i="5"/>
  <c r="Q37" i="5"/>
  <c r="U37" i="5"/>
  <c r="T37" i="5"/>
  <c r="S37" i="5"/>
  <c r="R35" i="5"/>
  <c r="Q35" i="5"/>
  <c r="U27" i="5"/>
  <c r="Q27" i="5"/>
  <c r="U22" i="5"/>
  <c r="T22" i="5"/>
  <c r="R22" i="5"/>
  <c r="U21" i="5"/>
  <c r="T21" i="5"/>
  <c r="S21" i="5"/>
  <c r="R21" i="5"/>
  <c r="V21" i="5" s="1"/>
  <c r="W21" i="5" s="1"/>
  <c r="X21" i="5" s="1"/>
  <c r="Y21" i="5" s="1"/>
  <c r="Z21" i="5" s="1"/>
  <c r="Q21" i="5"/>
  <c r="R20" i="5"/>
  <c r="U20" i="5"/>
  <c r="T20" i="5"/>
  <c r="S20" i="5"/>
  <c r="Q20" i="5"/>
  <c r="U19" i="5"/>
  <c r="T19" i="5"/>
  <c r="S19" i="5"/>
  <c r="R19" i="5"/>
  <c r="V19" i="5" s="1"/>
  <c r="W19" i="5" s="1"/>
  <c r="X19" i="5" s="1"/>
  <c r="Y19" i="5" s="1"/>
  <c r="Z19" i="5" s="1"/>
  <c r="Q19" i="5"/>
  <c r="U8" i="5"/>
  <c r="Q8" i="5"/>
  <c r="U540" i="4"/>
  <c r="T540" i="4"/>
  <c r="U538" i="4"/>
  <c r="T538" i="4"/>
  <c r="Q534" i="4"/>
  <c r="S534" i="4"/>
  <c r="Q493" i="4"/>
  <c r="R493" i="4"/>
  <c r="S493" i="4"/>
  <c r="V493" i="4" s="1"/>
  <c r="W493" i="4" s="1"/>
  <c r="X493" i="4" s="1"/>
  <c r="Q478" i="4"/>
  <c r="T478" i="4"/>
  <c r="S477" i="4"/>
  <c r="T477" i="4"/>
  <c r="Q450" i="4"/>
  <c r="U450" i="4"/>
  <c r="R450" i="4"/>
  <c r="Q426" i="4"/>
  <c r="U426" i="4"/>
  <c r="R426" i="4"/>
  <c r="U411" i="4"/>
  <c r="T411" i="4"/>
  <c r="R411" i="4"/>
  <c r="U409" i="4"/>
  <c r="R409" i="4"/>
  <c r="S404" i="4"/>
  <c r="R404" i="4"/>
  <c r="V404" i="4" s="1"/>
  <c r="W404" i="4" s="1"/>
  <c r="X404" i="4" s="1"/>
  <c r="U391" i="4"/>
  <c r="T391" i="4"/>
  <c r="Q390" i="4"/>
  <c r="U390" i="4"/>
  <c r="U387" i="4"/>
  <c r="T387" i="4"/>
  <c r="S387" i="4"/>
  <c r="Q387" i="4"/>
  <c r="Q362" i="4"/>
  <c r="U362" i="4"/>
  <c r="T362" i="4"/>
  <c r="S362" i="4"/>
  <c r="Q342" i="4"/>
  <c r="U342" i="4"/>
  <c r="T337" i="4"/>
  <c r="S337" i="4"/>
  <c r="Q310" i="4"/>
  <c r="R310" i="4"/>
  <c r="Q296" i="4"/>
  <c r="U296" i="4"/>
  <c r="Q291" i="4"/>
  <c r="U291" i="4"/>
  <c r="T277" i="4"/>
  <c r="Q277" i="4"/>
  <c r="Q268" i="4"/>
  <c r="T268" i="4"/>
  <c r="T262" i="4"/>
  <c r="S262" i="4"/>
  <c r="Q260" i="4"/>
  <c r="U260" i="4"/>
  <c r="T260" i="4"/>
  <c r="S260" i="4"/>
  <c r="R260" i="4"/>
  <c r="V260" i="4" s="1"/>
  <c r="W260" i="4" s="1"/>
  <c r="X260" i="4" s="1"/>
  <c r="T230" i="4"/>
  <c r="S230" i="4"/>
  <c r="R230" i="4"/>
  <c r="V230" i="4" s="1"/>
  <c r="W230" i="4" s="1"/>
  <c r="X230" i="4" s="1"/>
  <c r="Q230" i="4"/>
  <c r="R228" i="4"/>
  <c r="Q228" i="4"/>
  <c r="Q227" i="4"/>
  <c r="T227" i="4"/>
  <c r="S227" i="4"/>
  <c r="U210" i="4"/>
  <c r="Q210" i="4"/>
  <c r="T206" i="4"/>
  <c r="S206" i="4"/>
  <c r="S198" i="4"/>
  <c r="U198" i="4"/>
  <c r="T198" i="4"/>
  <c r="R198" i="4"/>
  <c r="V198" i="4" s="1"/>
  <c r="W198" i="4" s="1"/>
  <c r="X198" i="4" s="1"/>
  <c r="Q198" i="4"/>
  <c r="U174" i="4"/>
  <c r="T174" i="4"/>
  <c r="S174" i="4"/>
  <c r="R174" i="4"/>
  <c r="V174" i="4" s="1"/>
  <c r="W174" i="4" s="1"/>
  <c r="X174" i="4" s="1"/>
  <c r="Q174" i="4"/>
  <c r="Q161" i="4"/>
  <c r="U161" i="4"/>
  <c r="T161" i="4"/>
  <c r="Q151" i="4"/>
  <c r="T151" i="4"/>
  <c r="S151" i="4"/>
  <c r="R151" i="4"/>
  <c r="V151" i="4" s="1"/>
  <c r="W151" i="4" s="1"/>
  <c r="X151" i="4" s="1"/>
  <c r="Q149" i="4"/>
  <c r="U149" i="4"/>
  <c r="T149" i="4"/>
  <c r="S149" i="4"/>
  <c r="R149" i="4"/>
  <c r="Q125" i="4"/>
  <c r="U125" i="4"/>
  <c r="R125" i="4"/>
  <c r="T125" i="4"/>
  <c r="S125" i="4"/>
  <c r="R123" i="4"/>
  <c r="S123" i="4"/>
  <c r="T123" i="4"/>
  <c r="Q113" i="4"/>
  <c r="T113" i="4"/>
  <c r="U113" i="4"/>
  <c r="Q112" i="4"/>
  <c r="S112" i="4"/>
  <c r="U112" i="4"/>
  <c r="Q103" i="4"/>
  <c r="S103" i="4"/>
  <c r="S101" i="4"/>
  <c r="T101" i="4"/>
  <c r="U86" i="4"/>
  <c r="T86" i="4"/>
  <c r="Q77" i="4"/>
  <c r="U77" i="4"/>
  <c r="S68" i="4"/>
  <c r="V68" i="4" s="1"/>
  <c r="W68" i="4" s="1"/>
  <c r="X68" i="4" s="1"/>
  <c r="U68" i="4"/>
  <c r="R56" i="4"/>
  <c r="Q56" i="4"/>
  <c r="S56" i="4"/>
  <c r="Q50" i="4"/>
  <c r="T50" i="4"/>
  <c r="U50" i="4"/>
  <c r="Q37" i="4"/>
  <c r="R37" i="4"/>
  <c r="U37" i="4"/>
  <c r="T37" i="4"/>
  <c r="S37" i="4"/>
  <c r="T25" i="4"/>
  <c r="S25" i="4"/>
  <c r="R25" i="4"/>
  <c r="V25" i="4" s="1"/>
  <c r="W25" i="4" s="1"/>
  <c r="X25" i="4" s="1"/>
  <c r="Q25" i="4"/>
  <c r="U25" i="4"/>
  <c r="T22" i="4"/>
  <c r="S22" i="4"/>
  <c r="Q22" i="4"/>
  <c r="R22" i="4"/>
  <c r="V22" i="4" s="1"/>
  <c r="W22" i="4" s="1"/>
  <c r="X22" i="4" s="1"/>
  <c r="Q20" i="4"/>
  <c r="U20" i="4"/>
  <c r="S18" i="5"/>
  <c r="T18" i="5"/>
  <c r="R18" i="5"/>
  <c r="V18" i="5" s="1"/>
  <c r="W18" i="5" s="1"/>
  <c r="X18" i="5" s="1"/>
  <c r="Y18" i="5" s="1"/>
  <c r="Z18" i="5" s="1"/>
  <c r="Q18" i="5"/>
  <c r="T33" i="5"/>
  <c r="S43" i="5"/>
  <c r="U43" i="5"/>
  <c r="T43" i="5"/>
  <c r="R43" i="5"/>
  <c r="I43" i="5"/>
  <c r="M61" i="5"/>
  <c r="S61" i="5"/>
  <c r="R61" i="5"/>
  <c r="U61" i="5"/>
  <c r="T61" i="5"/>
  <c r="V77" i="5"/>
  <c r="W77" i="5" s="1"/>
  <c r="X77" i="5" s="1"/>
  <c r="Y77" i="5" s="1"/>
  <c r="Z77" i="5" s="1"/>
  <c r="T82" i="5"/>
  <c r="S102" i="5"/>
  <c r="T102" i="5"/>
  <c r="R102" i="5"/>
  <c r="V102" i="5" s="1"/>
  <c r="W102" i="5" s="1"/>
  <c r="X102" i="5" s="1"/>
  <c r="Y102" i="5" s="1"/>
  <c r="Z102" i="5" s="1"/>
  <c r="Q102" i="5"/>
  <c r="U107" i="5"/>
  <c r="T107" i="5"/>
  <c r="S107" i="5"/>
  <c r="R107" i="5"/>
  <c r="I107" i="5"/>
  <c r="M133" i="5"/>
  <c r="R133" i="5"/>
  <c r="S133" i="5"/>
  <c r="T133" i="5"/>
  <c r="R194" i="5"/>
  <c r="T217" i="5"/>
  <c r="S217" i="5"/>
  <c r="R217" i="5"/>
  <c r="V217" i="5" s="1"/>
  <c r="W217" i="5" s="1"/>
  <c r="X217" i="5" s="1"/>
  <c r="Y217" i="5" s="1"/>
  <c r="Z217" i="5" s="1"/>
  <c r="U217" i="5"/>
  <c r="U18" i="5"/>
  <c r="S36" i="5"/>
  <c r="R36" i="5"/>
  <c r="V36" i="5" s="1"/>
  <c r="W36" i="5" s="1"/>
  <c r="X36" i="5" s="1"/>
  <c r="Y36" i="5" s="1"/>
  <c r="Z36" i="5" s="1"/>
  <c r="Q36" i="5"/>
  <c r="U36" i="5"/>
  <c r="U102" i="5"/>
  <c r="V111" i="5"/>
  <c r="W111" i="5" s="1"/>
  <c r="X111" i="5" s="1"/>
  <c r="Y111" i="5" s="1"/>
  <c r="Z111" i="5" s="1"/>
  <c r="U124" i="5"/>
  <c r="R124" i="5"/>
  <c r="T124" i="5"/>
  <c r="Q124" i="5"/>
  <c r="S124" i="5"/>
  <c r="V180" i="5"/>
  <c r="W180" i="5" s="1"/>
  <c r="X180" i="5" s="1"/>
  <c r="Y180" i="5" s="1"/>
  <c r="Z180" i="5" s="1"/>
  <c r="Q217" i="5"/>
  <c r="S265" i="5"/>
  <c r="R265" i="5"/>
  <c r="V265" i="5" s="1"/>
  <c r="W265" i="5" s="1"/>
  <c r="X265" i="5" s="1"/>
  <c r="Y265" i="5" s="1"/>
  <c r="Z265" i="5" s="1"/>
  <c r="I265" i="5"/>
  <c r="U265" i="5"/>
  <c r="T265" i="5"/>
  <c r="U308" i="5"/>
  <c r="T308" i="5"/>
  <c r="R308" i="5"/>
  <c r="I308" i="5"/>
  <c r="U342" i="5"/>
  <c r="T342" i="5"/>
  <c r="S342" i="5"/>
  <c r="Q342" i="5"/>
  <c r="R342" i="5"/>
  <c r="V342" i="5" s="1"/>
  <c r="W342" i="5" s="1"/>
  <c r="X342" i="5" s="1"/>
  <c r="Y342" i="5" s="1"/>
  <c r="Z342" i="5" s="1"/>
  <c r="R473" i="5"/>
  <c r="U473" i="5"/>
  <c r="S473" i="5"/>
  <c r="M473" i="5"/>
  <c r="T473" i="5"/>
  <c r="R13" i="5"/>
  <c r="I13" i="5"/>
  <c r="T13" i="5"/>
  <c r="S13" i="5"/>
  <c r="U13" i="5"/>
  <c r="U59" i="5"/>
  <c r="T59" i="5"/>
  <c r="S59" i="5"/>
  <c r="R59" i="5"/>
  <c r="I59" i="5"/>
  <c r="T97" i="5"/>
  <c r="S97" i="5"/>
  <c r="R97" i="5"/>
  <c r="I97" i="5"/>
  <c r="U97" i="5"/>
  <c r="U178" i="5"/>
  <c r="T178" i="5"/>
  <c r="S178" i="5"/>
  <c r="R178" i="5"/>
  <c r="V178" i="5" s="1"/>
  <c r="W178" i="5" s="1"/>
  <c r="X178" i="5" s="1"/>
  <c r="Y178" i="5" s="1"/>
  <c r="Z178" i="5" s="1"/>
  <c r="M236" i="5"/>
  <c r="T236" i="5"/>
  <c r="U236" i="5"/>
  <c r="R236" i="5"/>
  <c r="R246" i="5"/>
  <c r="M31" i="5"/>
  <c r="T31" i="5"/>
  <c r="U31" i="5"/>
  <c r="S31" i="5"/>
  <c r="R31" i="5"/>
  <c r="V31" i="5" s="1"/>
  <c r="W31" i="5" s="1"/>
  <c r="X31" i="5" s="1"/>
  <c r="Y31" i="5" s="1"/>
  <c r="Z31" i="5" s="1"/>
  <c r="V37" i="5"/>
  <c r="W37" i="5" s="1"/>
  <c r="X37" i="5" s="1"/>
  <c r="Y37" i="5" s="1"/>
  <c r="Z37" i="5" s="1"/>
  <c r="V39" i="5"/>
  <c r="W39" i="5" s="1"/>
  <c r="X39" i="5" s="1"/>
  <c r="Y39" i="5" s="1"/>
  <c r="Z39" i="5" s="1"/>
  <c r="V68" i="5"/>
  <c r="W68" i="5" s="1"/>
  <c r="X68" i="5" s="1"/>
  <c r="Y68" i="5" s="1"/>
  <c r="Z68" i="5" s="1"/>
  <c r="R83" i="5"/>
  <c r="M83" i="5"/>
  <c r="Q178" i="5"/>
  <c r="R190" i="5"/>
  <c r="U220" i="5"/>
  <c r="I261" i="5"/>
  <c r="S261" i="5"/>
  <c r="U261" i="5"/>
  <c r="T261" i="5"/>
  <c r="R261" i="5"/>
  <c r="V261" i="5" s="1"/>
  <c r="W261" i="5" s="1"/>
  <c r="X261" i="5" s="1"/>
  <c r="Y261" i="5" s="1"/>
  <c r="Z261" i="5" s="1"/>
  <c r="U270" i="5"/>
  <c r="T270" i="5"/>
  <c r="S270" i="5"/>
  <c r="R270" i="5"/>
  <c r="V270" i="5" s="1"/>
  <c r="W270" i="5" s="1"/>
  <c r="X270" i="5" s="1"/>
  <c r="Y270" i="5" s="1"/>
  <c r="Z270" i="5" s="1"/>
  <c r="Q270" i="5"/>
  <c r="S244" i="5"/>
  <c r="T244" i="5"/>
  <c r="R244" i="5"/>
  <c r="V244" i="5" s="1"/>
  <c r="W244" i="5" s="1"/>
  <c r="X244" i="5" s="1"/>
  <c r="Y244" i="5" s="1"/>
  <c r="Z244" i="5" s="1"/>
  <c r="Q244" i="5"/>
  <c r="U244" i="5"/>
  <c r="U198" i="5"/>
  <c r="T198" i="5"/>
  <c r="S198" i="5"/>
  <c r="R198" i="5"/>
  <c r="V198" i="5" s="1"/>
  <c r="W198" i="5" s="1"/>
  <c r="X198" i="5" s="1"/>
  <c r="Y198" i="5" s="1"/>
  <c r="Z198" i="5" s="1"/>
  <c r="Q198" i="5"/>
  <c r="I363" i="5"/>
  <c r="R363" i="5"/>
  <c r="U17" i="5"/>
  <c r="T17" i="5"/>
  <c r="S17" i="5"/>
  <c r="R17" i="5"/>
  <c r="V17" i="5" s="1"/>
  <c r="W17" i="5" s="1"/>
  <c r="X17" i="5" s="1"/>
  <c r="Y17" i="5" s="1"/>
  <c r="Z17" i="5" s="1"/>
  <c r="Q17" i="5"/>
  <c r="R29" i="5"/>
  <c r="U98" i="5"/>
  <c r="R115" i="5"/>
  <c r="T115" i="5"/>
  <c r="S115" i="5"/>
  <c r="U115" i="5"/>
  <c r="I115" i="5"/>
  <c r="U156" i="5"/>
  <c r="S156" i="5"/>
  <c r="R156" i="5"/>
  <c r="V156" i="5" s="1"/>
  <c r="W156" i="5" s="1"/>
  <c r="X156" i="5" s="1"/>
  <c r="Y156" i="5" s="1"/>
  <c r="Z156" i="5" s="1"/>
  <c r="T156" i="5"/>
  <c r="Q156" i="5"/>
  <c r="M272" i="5"/>
  <c r="U272" i="5"/>
  <c r="R272" i="5"/>
  <c r="V272" i="5" s="1"/>
  <c r="W272" i="5" s="1"/>
  <c r="X272" i="5" s="1"/>
  <c r="Y272" i="5" s="1"/>
  <c r="Z272" i="5" s="1"/>
  <c r="T272" i="5"/>
  <c r="I387" i="5"/>
  <c r="S387" i="5"/>
  <c r="R387" i="5"/>
  <c r="V387" i="5" s="1"/>
  <c r="W387" i="5" s="1"/>
  <c r="X387" i="5" s="1"/>
  <c r="Y387" i="5" s="1"/>
  <c r="Z387" i="5" s="1"/>
  <c r="V429" i="5"/>
  <c r="W429" i="5" s="1"/>
  <c r="X429" i="5" s="1"/>
  <c r="Y429" i="5" s="1"/>
  <c r="Z429" i="5" s="1"/>
  <c r="U148" i="5"/>
  <c r="T148" i="5"/>
  <c r="S148" i="5"/>
  <c r="R148" i="5"/>
  <c r="V148" i="5" s="1"/>
  <c r="W148" i="5" s="1"/>
  <c r="X148" i="5" s="1"/>
  <c r="Y148" i="5" s="1"/>
  <c r="Z148" i="5" s="1"/>
  <c r="Q148" i="5"/>
  <c r="T15" i="5"/>
  <c r="S15" i="5"/>
  <c r="R15" i="5"/>
  <c r="V15" i="5" s="1"/>
  <c r="W15" i="5" s="1"/>
  <c r="X15" i="5" s="1"/>
  <c r="Y15" i="5" s="1"/>
  <c r="Z15" i="5" s="1"/>
  <c r="M15" i="5"/>
  <c r="U15" i="5"/>
  <c r="T99" i="5"/>
  <c r="R99" i="5"/>
  <c r="S99" i="5"/>
  <c r="M99" i="5"/>
  <c r="U99" i="5"/>
  <c r="S140" i="5"/>
  <c r="R140" i="5"/>
  <c r="V140" i="5" s="1"/>
  <c r="W140" i="5" s="1"/>
  <c r="X140" i="5" s="1"/>
  <c r="Y140" i="5" s="1"/>
  <c r="Z140" i="5" s="1"/>
  <c r="Q140" i="5"/>
  <c r="U140" i="5"/>
  <c r="T140" i="5"/>
  <c r="R16" i="5"/>
  <c r="T34" i="5"/>
  <c r="S62" i="5"/>
  <c r="R62" i="5"/>
  <c r="T62" i="5"/>
  <c r="Q62" i="5"/>
  <c r="U62" i="5"/>
  <c r="U64" i="5"/>
  <c r="T64" i="5"/>
  <c r="S64" i="5"/>
  <c r="R64" i="5"/>
  <c r="V64" i="5" s="1"/>
  <c r="W64" i="5" s="1"/>
  <c r="X64" i="5" s="1"/>
  <c r="Y64" i="5" s="1"/>
  <c r="Z64" i="5" s="1"/>
  <c r="U78" i="5"/>
  <c r="S100" i="5"/>
  <c r="S134" i="5"/>
  <c r="U134" i="5"/>
  <c r="R134" i="5"/>
  <c r="V134" i="5" s="1"/>
  <c r="W134" i="5" s="1"/>
  <c r="X134" i="5" s="1"/>
  <c r="Y134" i="5" s="1"/>
  <c r="Z134" i="5" s="1"/>
  <c r="T134" i="5"/>
  <c r="R186" i="5"/>
  <c r="V186" i="5" s="1"/>
  <c r="W186" i="5" s="1"/>
  <c r="X186" i="5" s="1"/>
  <c r="Y186" i="5" s="1"/>
  <c r="Z186" i="5" s="1"/>
  <c r="V356" i="5"/>
  <c r="W356" i="5" s="1"/>
  <c r="X356" i="5" s="1"/>
  <c r="Y356" i="5" s="1"/>
  <c r="Z356" i="5" s="1"/>
  <c r="T380" i="5"/>
  <c r="R380" i="5"/>
  <c r="U380" i="5"/>
  <c r="I380" i="5"/>
  <c r="U150" i="5"/>
  <c r="T150" i="5"/>
  <c r="S150" i="5"/>
  <c r="R150" i="5"/>
  <c r="V150" i="5" s="1"/>
  <c r="W150" i="5" s="1"/>
  <c r="X150" i="5" s="1"/>
  <c r="Y150" i="5" s="1"/>
  <c r="Z150" i="5" s="1"/>
  <c r="Q150" i="5"/>
  <c r="V175" i="5"/>
  <c r="W175" i="5" s="1"/>
  <c r="X175" i="5" s="1"/>
  <c r="Y175" i="5" s="1"/>
  <c r="Z175" i="5" s="1"/>
  <c r="S352" i="5"/>
  <c r="U352" i="5"/>
  <c r="R352" i="5"/>
  <c r="Q352" i="5"/>
  <c r="T352" i="5"/>
  <c r="S123" i="5"/>
  <c r="T123" i="5"/>
  <c r="R123" i="5"/>
  <c r="V123" i="5" s="1"/>
  <c r="W123" i="5" s="1"/>
  <c r="X123" i="5" s="1"/>
  <c r="Y123" i="5" s="1"/>
  <c r="Z123" i="5" s="1"/>
  <c r="M123" i="5"/>
  <c r="U123" i="5"/>
  <c r="V368" i="5"/>
  <c r="W368" i="5" s="1"/>
  <c r="X368" i="5" s="1"/>
  <c r="Y368" i="5" s="1"/>
  <c r="Z368" i="5" s="1"/>
  <c r="T437" i="5"/>
  <c r="S437" i="5"/>
  <c r="R437" i="5"/>
  <c r="Q437" i="5"/>
  <c r="U437" i="5"/>
  <c r="T14" i="5"/>
  <c r="R47" i="5"/>
  <c r="M47" i="5"/>
  <c r="U101" i="5"/>
  <c r="T101" i="5"/>
  <c r="S101" i="5"/>
  <c r="R101" i="5"/>
  <c r="V101" i="5" s="1"/>
  <c r="W101" i="5" s="1"/>
  <c r="X101" i="5" s="1"/>
  <c r="Y101" i="5" s="1"/>
  <c r="Z101" i="5" s="1"/>
  <c r="Q101" i="5"/>
  <c r="U60" i="5"/>
  <c r="R159" i="5"/>
  <c r="U159" i="5"/>
  <c r="T159" i="5"/>
  <c r="S159" i="5"/>
  <c r="I159" i="5"/>
  <c r="U233" i="5"/>
  <c r="T233" i="5"/>
  <c r="S233" i="5"/>
  <c r="R233" i="5"/>
  <c r="V233" i="5" s="1"/>
  <c r="W233" i="5" s="1"/>
  <c r="X233" i="5" s="1"/>
  <c r="Y233" i="5" s="1"/>
  <c r="Z233" i="5" s="1"/>
  <c r="S118" i="5"/>
  <c r="R118" i="5"/>
  <c r="Q118" i="5"/>
  <c r="U118" i="5"/>
  <c r="T118" i="5"/>
  <c r="V281" i="5"/>
  <c r="W281" i="5" s="1"/>
  <c r="X281" i="5" s="1"/>
  <c r="Y281" i="5" s="1"/>
  <c r="Z281" i="5" s="1"/>
  <c r="U293" i="5"/>
  <c r="R293" i="5"/>
  <c r="S293" i="5"/>
  <c r="T293" i="5"/>
  <c r="V52" i="5"/>
  <c r="W52" i="5" s="1"/>
  <c r="X52" i="5" s="1"/>
  <c r="Y52" i="5" s="1"/>
  <c r="Z52" i="5" s="1"/>
  <c r="Q64" i="5"/>
  <c r="T79" i="5"/>
  <c r="S79" i="5"/>
  <c r="R79" i="5"/>
  <c r="V79" i="5" s="1"/>
  <c r="W79" i="5" s="1"/>
  <c r="X79" i="5" s="1"/>
  <c r="Y79" i="5" s="1"/>
  <c r="Z79" i="5" s="1"/>
  <c r="U79" i="5"/>
  <c r="Q134" i="5"/>
  <c r="I144" i="5"/>
  <c r="T144" i="5"/>
  <c r="R144" i="5"/>
  <c r="U144" i="5"/>
  <c r="S144" i="5"/>
  <c r="R163" i="5"/>
  <c r="U163" i="5"/>
  <c r="T163" i="5"/>
  <c r="S163" i="5"/>
  <c r="I163" i="5"/>
  <c r="U223" i="5"/>
  <c r="T223" i="5"/>
  <c r="M223" i="5"/>
  <c r="S259" i="5"/>
  <c r="R259" i="5"/>
  <c r="Q259" i="5"/>
  <c r="U259" i="5"/>
  <c r="V276" i="5"/>
  <c r="W276" i="5" s="1"/>
  <c r="X276" i="5" s="1"/>
  <c r="Y276" i="5" s="1"/>
  <c r="Z276" i="5" s="1"/>
  <c r="I294" i="5"/>
  <c r="R294" i="5"/>
  <c r="M302" i="5"/>
  <c r="S302" i="5"/>
  <c r="U302" i="5"/>
  <c r="T302" i="5"/>
  <c r="R302" i="5"/>
  <c r="V302" i="5" s="1"/>
  <c r="W302" i="5" s="1"/>
  <c r="X302" i="5" s="1"/>
  <c r="Y302" i="5" s="1"/>
  <c r="Z302" i="5" s="1"/>
  <c r="T531" i="5"/>
  <c r="S531" i="5"/>
  <c r="R531" i="5"/>
  <c r="V531" i="5" s="1"/>
  <c r="W531" i="5" s="1"/>
  <c r="X531" i="5" s="1"/>
  <c r="Y531" i="5" s="1"/>
  <c r="Z531" i="5" s="1"/>
  <c r="Q531" i="5"/>
  <c r="U531" i="5"/>
  <c r="S108" i="5"/>
  <c r="R108" i="5"/>
  <c r="V108" i="5" s="1"/>
  <c r="W108" i="5" s="1"/>
  <c r="X108" i="5" s="1"/>
  <c r="Y108" i="5" s="1"/>
  <c r="Z108" i="5" s="1"/>
  <c r="Q108" i="5"/>
  <c r="I6" i="5"/>
  <c r="Q33" i="5"/>
  <c r="S46" i="5"/>
  <c r="S122" i="5"/>
  <c r="R14" i="5"/>
  <c r="R32" i="5"/>
  <c r="Q46" i="5"/>
  <c r="T60" i="5"/>
  <c r="U245" i="5"/>
  <c r="T245" i="5"/>
  <c r="S245" i="5"/>
  <c r="R245" i="5"/>
  <c r="V245" i="5" s="1"/>
  <c r="W245" i="5" s="1"/>
  <c r="X245" i="5" s="1"/>
  <c r="Y245" i="5" s="1"/>
  <c r="Z245" i="5" s="1"/>
  <c r="S336" i="5"/>
  <c r="U336" i="5"/>
  <c r="T336" i="5"/>
  <c r="R336" i="5"/>
  <c r="V336" i="5" s="1"/>
  <c r="W336" i="5" s="1"/>
  <c r="X336" i="5" s="1"/>
  <c r="Y336" i="5" s="1"/>
  <c r="Z336" i="5" s="1"/>
  <c r="M27" i="5"/>
  <c r="Q29" i="5"/>
  <c r="S33" i="5"/>
  <c r="I67" i="5"/>
  <c r="T98" i="5"/>
  <c r="S116" i="5"/>
  <c r="I127" i="5"/>
  <c r="S155" i="5"/>
  <c r="S269" i="5"/>
  <c r="S331" i="5"/>
  <c r="R331" i="5"/>
  <c r="V331" i="5" s="1"/>
  <c r="W331" i="5" s="1"/>
  <c r="X331" i="5" s="1"/>
  <c r="Y331" i="5" s="1"/>
  <c r="Z331" i="5" s="1"/>
  <c r="Q331" i="5"/>
  <c r="U331" i="5"/>
  <c r="T331" i="5"/>
  <c r="I416" i="5"/>
  <c r="S416" i="5"/>
  <c r="R416" i="5"/>
  <c r="V416" i="5" s="1"/>
  <c r="W416" i="5" s="1"/>
  <c r="X416" i="5" s="1"/>
  <c r="Y416" i="5" s="1"/>
  <c r="Z416" i="5" s="1"/>
  <c r="S6" i="5"/>
  <c r="V6" i="5" s="1"/>
  <c r="W6" i="5" s="1"/>
  <c r="X6" i="5" s="1"/>
  <c r="Y6" i="5" s="1"/>
  <c r="Z6" i="5" s="1"/>
  <c r="T6" i="5"/>
  <c r="Q7" i="5"/>
  <c r="S8" i="5"/>
  <c r="V8" i="5" s="1"/>
  <c r="W8" i="5" s="1"/>
  <c r="X8" i="5" s="1"/>
  <c r="Y8" i="5" s="1"/>
  <c r="Z8" i="5" s="1"/>
  <c r="S24" i="5"/>
  <c r="R24" i="5"/>
  <c r="V24" i="5" s="1"/>
  <c r="W24" i="5" s="1"/>
  <c r="X24" i="5" s="1"/>
  <c r="Y24" i="5" s="1"/>
  <c r="Z24" i="5" s="1"/>
  <c r="Q24" i="5"/>
  <c r="R25" i="5"/>
  <c r="Q26" i="5"/>
  <c r="R28" i="5"/>
  <c r="V28" i="5" s="1"/>
  <c r="W28" i="5" s="1"/>
  <c r="X28" i="5" s="1"/>
  <c r="Y28" i="5" s="1"/>
  <c r="Z28" i="5" s="1"/>
  <c r="U32" i="5"/>
  <c r="U33" i="5"/>
  <c r="I37" i="5"/>
  <c r="M39" i="5"/>
  <c r="U40" i="5"/>
  <c r="Q41" i="5"/>
  <c r="S44" i="5"/>
  <c r="S45" i="5"/>
  <c r="U46" i="5"/>
  <c r="S54" i="5"/>
  <c r="T54" i="5"/>
  <c r="R54" i="5"/>
  <c r="Q54" i="5"/>
  <c r="R55" i="5"/>
  <c r="Q56" i="5"/>
  <c r="Q57" i="5"/>
  <c r="R58" i="5"/>
  <c r="S72" i="5"/>
  <c r="R72" i="5"/>
  <c r="V72" i="5" s="1"/>
  <c r="W72" i="5" s="1"/>
  <c r="X72" i="5" s="1"/>
  <c r="Y72" i="5" s="1"/>
  <c r="Z72" i="5" s="1"/>
  <c r="Q72" i="5"/>
  <c r="R73" i="5"/>
  <c r="V73" i="5" s="1"/>
  <c r="W73" i="5" s="1"/>
  <c r="X73" i="5" s="1"/>
  <c r="Y73" i="5" s="1"/>
  <c r="Z73" i="5" s="1"/>
  <c r="Q74" i="5"/>
  <c r="S80" i="5"/>
  <c r="S81" i="5"/>
  <c r="U82" i="5"/>
  <c r="S90" i="5"/>
  <c r="T90" i="5"/>
  <c r="R90" i="5"/>
  <c r="V90" i="5" s="1"/>
  <c r="W90" i="5" s="1"/>
  <c r="X90" i="5" s="1"/>
  <c r="Y90" i="5" s="1"/>
  <c r="Z90" i="5" s="1"/>
  <c r="Q90" i="5"/>
  <c r="R91" i="5"/>
  <c r="S94" i="5"/>
  <c r="V94" i="5" s="1"/>
  <c r="W94" i="5" s="1"/>
  <c r="X94" i="5" s="1"/>
  <c r="Y94" i="5" s="1"/>
  <c r="Z94" i="5" s="1"/>
  <c r="I103" i="5"/>
  <c r="Q106" i="5"/>
  <c r="U116" i="5"/>
  <c r="S121" i="5"/>
  <c r="U122" i="5"/>
  <c r="R131" i="5"/>
  <c r="Q137" i="5"/>
  <c r="U143" i="5"/>
  <c r="U155" i="5"/>
  <c r="U162" i="5"/>
  <c r="T162" i="5"/>
  <c r="S162" i="5"/>
  <c r="R162" i="5"/>
  <c r="V162" i="5" s="1"/>
  <c r="W162" i="5" s="1"/>
  <c r="X162" i="5" s="1"/>
  <c r="Y162" i="5" s="1"/>
  <c r="Z162" i="5" s="1"/>
  <c r="T168" i="5"/>
  <c r="R171" i="5"/>
  <c r="V171" i="5" s="1"/>
  <c r="W171" i="5" s="1"/>
  <c r="X171" i="5" s="1"/>
  <c r="Y171" i="5" s="1"/>
  <c r="Z171" i="5" s="1"/>
  <c r="T171" i="5"/>
  <c r="I172" i="5"/>
  <c r="T172" i="5"/>
  <c r="T175" i="5"/>
  <c r="U177" i="5"/>
  <c r="S184" i="5"/>
  <c r="V184" i="5" s="1"/>
  <c r="W184" i="5" s="1"/>
  <c r="X184" i="5" s="1"/>
  <c r="Y184" i="5" s="1"/>
  <c r="Z184" i="5" s="1"/>
  <c r="R189" i="5"/>
  <c r="U192" i="5"/>
  <c r="T192" i="5"/>
  <c r="T196" i="5"/>
  <c r="S196" i="5"/>
  <c r="R196" i="5"/>
  <c r="V196" i="5" s="1"/>
  <c r="W196" i="5" s="1"/>
  <c r="X196" i="5" s="1"/>
  <c r="Y196" i="5" s="1"/>
  <c r="Z196" i="5" s="1"/>
  <c r="U206" i="5"/>
  <c r="T206" i="5"/>
  <c r="S206" i="5"/>
  <c r="S208" i="5"/>
  <c r="R209" i="5"/>
  <c r="S215" i="5"/>
  <c r="S219" i="5"/>
  <c r="R222" i="5"/>
  <c r="V222" i="5" s="1"/>
  <c r="W222" i="5" s="1"/>
  <c r="X222" i="5" s="1"/>
  <c r="Y222" i="5" s="1"/>
  <c r="Z222" i="5" s="1"/>
  <c r="V225" i="5"/>
  <c r="W225" i="5" s="1"/>
  <c r="X225" i="5" s="1"/>
  <c r="Y225" i="5" s="1"/>
  <c r="Z225" i="5" s="1"/>
  <c r="U226" i="5"/>
  <c r="U235" i="5"/>
  <c r="Q238" i="5"/>
  <c r="I242" i="5"/>
  <c r="S242" i="5"/>
  <c r="R242" i="5"/>
  <c r="V242" i="5" s="1"/>
  <c r="W242" i="5" s="1"/>
  <c r="X242" i="5" s="1"/>
  <c r="Y242" i="5" s="1"/>
  <c r="Z242" i="5" s="1"/>
  <c r="T242" i="5"/>
  <c r="S251" i="5"/>
  <c r="S253" i="5"/>
  <c r="R253" i="5"/>
  <c r="V253" i="5" s="1"/>
  <c r="W253" i="5" s="1"/>
  <c r="X253" i="5" s="1"/>
  <c r="Y253" i="5" s="1"/>
  <c r="Z253" i="5" s="1"/>
  <c r="U253" i="5"/>
  <c r="U255" i="5"/>
  <c r="Q263" i="5"/>
  <c r="R264" i="5"/>
  <c r="V264" i="5" s="1"/>
  <c r="W264" i="5" s="1"/>
  <c r="X264" i="5" s="1"/>
  <c r="Y264" i="5" s="1"/>
  <c r="Z264" i="5" s="1"/>
  <c r="S271" i="5"/>
  <c r="R271" i="5"/>
  <c r="V271" i="5" s="1"/>
  <c r="W271" i="5" s="1"/>
  <c r="X271" i="5" s="1"/>
  <c r="Y271" i="5" s="1"/>
  <c r="Z271" i="5" s="1"/>
  <c r="Q271" i="5"/>
  <c r="U271" i="5"/>
  <c r="T271" i="5"/>
  <c r="M288" i="5"/>
  <c r="Q291" i="5"/>
  <c r="S313" i="5"/>
  <c r="R313" i="5"/>
  <c r="V313" i="5" s="1"/>
  <c r="W313" i="5" s="1"/>
  <c r="X313" i="5" s="1"/>
  <c r="Y313" i="5" s="1"/>
  <c r="Z313" i="5" s="1"/>
  <c r="T313" i="5"/>
  <c r="T314" i="5"/>
  <c r="T319" i="5"/>
  <c r="I321" i="5"/>
  <c r="S321" i="5"/>
  <c r="R321" i="5"/>
  <c r="V321" i="5" s="1"/>
  <c r="W321" i="5" s="1"/>
  <c r="X321" i="5" s="1"/>
  <c r="Y321" i="5" s="1"/>
  <c r="Z321" i="5" s="1"/>
  <c r="R324" i="5"/>
  <c r="R326" i="5"/>
  <c r="V326" i="5" s="1"/>
  <c r="W326" i="5" s="1"/>
  <c r="X326" i="5" s="1"/>
  <c r="Y326" i="5" s="1"/>
  <c r="Z326" i="5" s="1"/>
  <c r="T343" i="5"/>
  <c r="S346" i="5"/>
  <c r="I362" i="5"/>
  <c r="U362" i="5"/>
  <c r="T362" i="5"/>
  <c r="S362" i="5"/>
  <c r="R362" i="5"/>
  <c r="V362" i="5" s="1"/>
  <c r="W362" i="5" s="1"/>
  <c r="X362" i="5" s="1"/>
  <c r="Y362" i="5" s="1"/>
  <c r="Z362" i="5" s="1"/>
  <c r="R374" i="5"/>
  <c r="S390" i="5"/>
  <c r="R390" i="5"/>
  <c r="V390" i="5" s="1"/>
  <c r="W390" i="5" s="1"/>
  <c r="X390" i="5" s="1"/>
  <c r="Y390" i="5" s="1"/>
  <c r="Z390" i="5" s="1"/>
  <c r="Q390" i="5"/>
  <c r="T390" i="5"/>
  <c r="S399" i="5"/>
  <c r="R399" i="5"/>
  <c r="V399" i="5" s="1"/>
  <c r="W399" i="5" s="1"/>
  <c r="X399" i="5" s="1"/>
  <c r="Y399" i="5" s="1"/>
  <c r="Z399" i="5" s="1"/>
  <c r="U399" i="5"/>
  <c r="R413" i="5"/>
  <c r="T413" i="5"/>
  <c r="S413" i="5"/>
  <c r="S417" i="5"/>
  <c r="Q427" i="5"/>
  <c r="T455" i="5"/>
  <c r="U455" i="5"/>
  <c r="I455" i="5"/>
  <c r="T469" i="5"/>
  <c r="S469" i="5"/>
  <c r="Q469" i="5"/>
  <c r="R469" i="5"/>
  <c r="V469" i="5" s="1"/>
  <c r="W469" i="5" s="1"/>
  <c r="X469" i="5" s="1"/>
  <c r="Y469" i="5" s="1"/>
  <c r="Z469" i="5" s="1"/>
  <c r="R486" i="5"/>
  <c r="S486" i="5"/>
  <c r="S494" i="5"/>
  <c r="Q315" i="5"/>
  <c r="S315" i="5"/>
  <c r="R315" i="5"/>
  <c r="V315" i="5" s="1"/>
  <c r="W315" i="5" s="1"/>
  <c r="X315" i="5" s="1"/>
  <c r="Y315" i="5" s="1"/>
  <c r="Z315" i="5" s="1"/>
  <c r="S349" i="5"/>
  <c r="R349" i="5"/>
  <c r="V349" i="5" s="1"/>
  <c r="W349" i="5" s="1"/>
  <c r="X349" i="5" s="1"/>
  <c r="Y349" i="5" s="1"/>
  <c r="Z349" i="5" s="1"/>
  <c r="U349" i="5"/>
  <c r="T349" i="5"/>
  <c r="U375" i="5"/>
  <c r="T375" i="5"/>
  <c r="S375" i="5"/>
  <c r="Q375" i="5"/>
  <c r="R524" i="5"/>
  <c r="T524" i="5"/>
  <c r="S524" i="5"/>
  <c r="U16" i="5"/>
  <c r="U186" i="5"/>
  <c r="T186" i="5"/>
  <c r="S186" i="5"/>
  <c r="S213" i="5"/>
  <c r="Q213" i="5"/>
  <c r="T220" i="5"/>
  <c r="T315" i="5"/>
  <c r="T329" i="5"/>
  <c r="S329" i="5"/>
  <c r="M347" i="5"/>
  <c r="R375" i="5"/>
  <c r="S441" i="5"/>
  <c r="T441" i="5"/>
  <c r="U441" i="5"/>
  <c r="Q441" i="5"/>
  <c r="U9" i="5"/>
  <c r="T9" i="5"/>
  <c r="S9" i="5"/>
  <c r="S14" i="5"/>
  <c r="Q34" i="5"/>
  <c r="U95" i="5"/>
  <c r="T95" i="5"/>
  <c r="S95" i="5"/>
  <c r="Q100" i="5"/>
  <c r="I114" i="5"/>
  <c r="M155" i="5"/>
  <c r="S164" i="5"/>
  <c r="R164" i="5"/>
  <c r="V164" i="5" s="1"/>
  <c r="W164" i="5" s="1"/>
  <c r="X164" i="5" s="1"/>
  <c r="Y164" i="5" s="1"/>
  <c r="Z164" i="5" s="1"/>
  <c r="Q164" i="5"/>
  <c r="I175" i="5"/>
  <c r="Q186" i="5"/>
  <c r="I230" i="5"/>
  <c r="T230" i="5"/>
  <c r="S230" i="5"/>
  <c r="R230" i="5"/>
  <c r="V230" i="5" s="1"/>
  <c r="W230" i="5" s="1"/>
  <c r="X230" i="5" s="1"/>
  <c r="Y230" i="5" s="1"/>
  <c r="Z230" i="5" s="1"/>
  <c r="U299" i="5"/>
  <c r="T299" i="5"/>
  <c r="U315" i="5"/>
  <c r="M329" i="5"/>
  <c r="T334" i="5"/>
  <c r="M334" i="5"/>
  <c r="R339" i="5"/>
  <c r="U438" i="5"/>
  <c r="T438" i="5"/>
  <c r="R438" i="5"/>
  <c r="R441" i="5"/>
  <c r="V441" i="5" s="1"/>
  <c r="W441" i="5" s="1"/>
  <c r="X441" i="5" s="1"/>
  <c r="Y441" i="5" s="1"/>
  <c r="Z441" i="5" s="1"/>
  <c r="R450" i="5"/>
  <c r="U458" i="5"/>
  <c r="T458" i="5"/>
  <c r="R458" i="5"/>
  <c r="S458" i="5"/>
  <c r="U490" i="5"/>
  <c r="T490" i="5"/>
  <c r="S490" i="5"/>
  <c r="R490" i="5"/>
  <c r="I532" i="5"/>
  <c r="S532" i="5"/>
  <c r="R532" i="5"/>
  <c r="V532" i="5" s="1"/>
  <c r="W532" i="5" s="1"/>
  <c r="X532" i="5" s="1"/>
  <c r="Y532" i="5" s="1"/>
  <c r="Z532" i="5" s="1"/>
  <c r="U532" i="5"/>
  <c r="Q14" i="5"/>
  <c r="I25" i="5"/>
  <c r="R34" i="5"/>
  <c r="I55" i="5"/>
  <c r="S60" i="5"/>
  <c r="R60" i="5"/>
  <c r="V60" i="5" s="1"/>
  <c r="W60" i="5" s="1"/>
  <c r="X60" i="5" s="1"/>
  <c r="Y60" i="5" s="1"/>
  <c r="Z60" i="5" s="1"/>
  <c r="Q60" i="5"/>
  <c r="I91" i="5"/>
  <c r="I95" i="5"/>
  <c r="R100" i="5"/>
  <c r="T108" i="5"/>
  <c r="I121" i="5"/>
  <c r="M143" i="5"/>
  <c r="R149" i="5"/>
  <c r="T164" i="5"/>
  <c r="R212" i="5"/>
  <c r="Q226" i="5"/>
  <c r="S229" i="5"/>
  <c r="R229" i="5"/>
  <c r="V229" i="5" s="1"/>
  <c r="W229" i="5" s="1"/>
  <c r="X229" i="5" s="1"/>
  <c r="Y229" i="5" s="1"/>
  <c r="Z229" i="5" s="1"/>
  <c r="T229" i="5"/>
  <c r="Q239" i="5"/>
  <c r="R334" i="5"/>
  <c r="S341" i="5"/>
  <c r="T341" i="5"/>
  <c r="R341" i="5"/>
  <c r="V341" i="5" s="1"/>
  <c r="W341" i="5" s="1"/>
  <c r="X341" i="5" s="1"/>
  <c r="Y341" i="5" s="1"/>
  <c r="Z341" i="5" s="1"/>
  <c r="S370" i="5"/>
  <c r="R370" i="5"/>
  <c r="V370" i="5" s="1"/>
  <c r="W370" i="5" s="1"/>
  <c r="X370" i="5" s="1"/>
  <c r="Y370" i="5" s="1"/>
  <c r="Z370" i="5" s="1"/>
  <c r="Q370" i="5"/>
  <c r="U395" i="5"/>
  <c r="T395" i="5"/>
  <c r="I395" i="5"/>
  <c r="Q438" i="5"/>
  <c r="S450" i="5"/>
  <c r="Q458" i="5"/>
  <c r="T485" i="5"/>
  <c r="U485" i="5"/>
  <c r="Q490" i="5"/>
  <c r="S496" i="5"/>
  <c r="T496" i="5"/>
  <c r="I8" i="5"/>
  <c r="S16" i="5"/>
  <c r="I54" i="5"/>
  <c r="U71" i="5"/>
  <c r="T71" i="5"/>
  <c r="S71" i="5"/>
  <c r="I94" i="5"/>
  <c r="R98" i="5"/>
  <c r="R116" i="5"/>
  <c r="T138" i="5"/>
  <c r="S138" i="5"/>
  <c r="U138" i="5"/>
  <c r="S149" i="5"/>
  <c r="U164" i="5"/>
  <c r="R185" i="5"/>
  <c r="S197" i="5"/>
  <c r="R197" i="5"/>
  <c r="Q197" i="5"/>
  <c r="M201" i="5"/>
  <c r="T201" i="5"/>
  <c r="S212" i="5"/>
  <c r="M215" i="5"/>
  <c r="M219" i="5"/>
  <c r="R226" i="5"/>
  <c r="I229" i="5"/>
  <c r="R239" i="5"/>
  <c r="S274" i="5"/>
  <c r="R296" i="5"/>
  <c r="I309" i="5"/>
  <c r="T309" i="5"/>
  <c r="S309" i="5"/>
  <c r="R309" i="5"/>
  <c r="V309" i="5" s="1"/>
  <c r="W309" i="5" s="1"/>
  <c r="X309" i="5" s="1"/>
  <c r="Y309" i="5" s="1"/>
  <c r="Z309" i="5" s="1"/>
  <c r="U309" i="5"/>
  <c r="S322" i="5"/>
  <c r="R322" i="5"/>
  <c r="V322" i="5" s="1"/>
  <c r="W322" i="5" s="1"/>
  <c r="X322" i="5" s="1"/>
  <c r="Y322" i="5" s="1"/>
  <c r="Z322" i="5" s="1"/>
  <c r="Q322" i="5"/>
  <c r="U322" i="5"/>
  <c r="T327" i="5"/>
  <c r="S334" i="5"/>
  <c r="T339" i="5"/>
  <c r="T347" i="5"/>
  <c r="U430" i="5"/>
  <c r="S430" i="5"/>
  <c r="Q430" i="5"/>
  <c r="T430" i="5"/>
  <c r="S438" i="5"/>
  <c r="I496" i="5"/>
  <c r="S42" i="5"/>
  <c r="T42" i="5"/>
  <c r="R42" i="5"/>
  <c r="V42" i="5" s="1"/>
  <c r="W42" i="5" s="1"/>
  <c r="X42" i="5" s="1"/>
  <c r="Y42" i="5" s="1"/>
  <c r="Z42" i="5" s="1"/>
  <c r="Q42" i="5"/>
  <c r="Q45" i="5"/>
  <c r="U77" i="5"/>
  <c r="T77" i="5"/>
  <c r="S77" i="5"/>
  <c r="Q80" i="5"/>
  <c r="S96" i="5"/>
  <c r="R96" i="5"/>
  <c r="V96" i="5" s="1"/>
  <c r="W96" i="5" s="1"/>
  <c r="X96" i="5" s="1"/>
  <c r="Y96" i="5" s="1"/>
  <c r="Z96" i="5" s="1"/>
  <c r="Q96" i="5"/>
  <c r="T117" i="5"/>
  <c r="R122" i="5"/>
  <c r="Q185" i="5"/>
  <c r="T197" i="5"/>
  <c r="I200" i="5"/>
  <c r="S200" i="5"/>
  <c r="Q208" i="5"/>
  <c r="Q210" i="5"/>
  <c r="T216" i="5"/>
  <c r="S226" i="5"/>
  <c r="S239" i="5"/>
  <c r="I245" i="5"/>
  <c r="S255" i="5"/>
  <c r="Q276" i="5"/>
  <c r="U286" i="5"/>
  <c r="T286" i="5"/>
  <c r="R314" i="5"/>
  <c r="T316" i="5"/>
  <c r="R316" i="5"/>
  <c r="T322" i="5"/>
  <c r="R329" i="5"/>
  <c r="V329" i="5" s="1"/>
  <c r="W329" i="5" s="1"/>
  <c r="X329" i="5" s="1"/>
  <c r="Y329" i="5" s="1"/>
  <c r="Z329" i="5" s="1"/>
  <c r="Q336" i="5"/>
  <c r="R430" i="5"/>
  <c r="V430" i="5" s="1"/>
  <c r="W430" i="5" s="1"/>
  <c r="X430" i="5" s="1"/>
  <c r="Y430" i="5" s="1"/>
  <c r="Z430" i="5" s="1"/>
  <c r="U442" i="5"/>
  <c r="T442" i="5"/>
  <c r="S442" i="5"/>
  <c r="Q442" i="5"/>
  <c r="U453" i="5"/>
  <c r="T453" i="5"/>
  <c r="R453" i="5"/>
  <c r="T481" i="5"/>
  <c r="R485" i="5"/>
  <c r="S487" i="5"/>
  <c r="R487" i="5"/>
  <c r="Q487" i="5"/>
  <c r="I491" i="5"/>
  <c r="U491" i="5"/>
  <c r="T491" i="5"/>
  <c r="S5" i="5"/>
  <c r="U5" i="5"/>
  <c r="T5" i="5"/>
  <c r="R5" i="5"/>
  <c r="U14" i="5"/>
  <c r="T32" i="5"/>
  <c r="U42" i="5"/>
  <c r="R44" i="5"/>
  <c r="T46" i="5"/>
  <c r="Q58" i="5"/>
  <c r="U76" i="5"/>
  <c r="R80" i="5"/>
  <c r="T96" i="5"/>
  <c r="U113" i="5"/>
  <c r="T113" i="5"/>
  <c r="S113" i="5"/>
  <c r="T116" i="5"/>
  <c r="R138" i="5"/>
  <c r="U149" i="5"/>
  <c r="U154" i="5"/>
  <c r="T154" i="5"/>
  <c r="S154" i="5"/>
  <c r="S175" i="5"/>
  <c r="T177" i="5"/>
  <c r="Q184" i="5"/>
  <c r="R191" i="5"/>
  <c r="U191" i="5"/>
  <c r="R195" i="5"/>
  <c r="U195" i="5"/>
  <c r="T195" i="5"/>
  <c r="S195" i="5"/>
  <c r="R208" i="5"/>
  <c r="U212" i="5"/>
  <c r="U216" i="5"/>
  <c r="U248" i="5"/>
  <c r="M250" i="5"/>
  <c r="T255" i="5"/>
  <c r="M268" i="5"/>
  <c r="U268" i="5"/>
  <c r="M301" i="5"/>
  <c r="M316" i="5"/>
  <c r="I338" i="5"/>
  <c r="U338" i="5"/>
  <c r="S338" i="5"/>
  <c r="T338" i="5"/>
  <c r="T367" i="5"/>
  <c r="S372" i="5"/>
  <c r="T372" i="5"/>
  <c r="R372" i="5"/>
  <c r="V372" i="5" s="1"/>
  <c r="W372" i="5" s="1"/>
  <c r="X372" i="5" s="1"/>
  <c r="Y372" i="5" s="1"/>
  <c r="Z372" i="5" s="1"/>
  <c r="Q372" i="5"/>
  <c r="S376" i="5"/>
  <c r="T376" i="5"/>
  <c r="U376" i="5"/>
  <c r="R376" i="5"/>
  <c r="V376" i="5" s="1"/>
  <c r="W376" i="5" s="1"/>
  <c r="X376" i="5" s="1"/>
  <c r="Y376" i="5" s="1"/>
  <c r="Z376" i="5" s="1"/>
  <c r="R442" i="5"/>
  <c r="S485" i="5"/>
  <c r="V528" i="5"/>
  <c r="W528" i="5" s="1"/>
  <c r="X528" i="5" s="1"/>
  <c r="Y528" i="5" s="1"/>
  <c r="Z528" i="5" s="1"/>
  <c r="U6" i="5"/>
  <c r="R7" i="5"/>
  <c r="R9" i="5"/>
  <c r="T24" i="5"/>
  <c r="S25" i="5"/>
  <c r="R27" i="5"/>
  <c r="U35" i="5"/>
  <c r="T35" i="5"/>
  <c r="S35" i="5"/>
  <c r="S38" i="5"/>
  <c r="T44" i="5"/>
  <c r="T45" i="5"/>
  <c r="U53" i="5"/>
  <c r="T53" i="5"/>
  <c r="S53" i="5"/>
  <c r="S55" i="5"/>
  <c r="R56" i="5"/>
  <c r="R57" i="5"/>
  <c r="T72" i="5"/>
  <c r="S73" i="5"/>
  <c r="R76" i="5"/>
  <c r="T80" i="5"/>
  <c r="T81" i="5"/>
  <c r="U89" i="5"/>
  <c r="T89" i="5"/>
  <c r="S89" i="5"/>
  <c r="U90" i="5"/>
  <c r="S91" i="5"/>
  <c r="R95" i="5"/>
  <c r="V95" i="5" s="1"/>
  <c r="W95" i="5" s="1"/>
  <c r="X95" i="5" s="1"/>
  <c r="Y95" i="5" s="1"/>
  <c r="Z95" i="5" s="1"/>
  <c r="S105" i="5"/>
  <c r="U112" i="5"/>
  <c r="R113" i="5"/>
  <c r="V113" i="5" s="1"/>
  <c r="W113" i="5" s="1"/>
  <c r="X113" i="5" s="1"/>
  <c r="Y113" i="5" s="1"/>
  <c r="Z113" i="5" s="1"/>
  <c r="S120" i="5"/>
  <c r="R120" i="5"/>
  <c r="Q120" i="5"/>
  <c r="T121" i="5"/>
  <c r="R130" i="5"/>
  <c r="U136" i="5"/>
  <c r="R154" i="5"/>
  <c r="V154" i="5" s="1"/>
  <c r="W154" i="5" s="1"/>
  <c r="X154" i="5" s="1"/>
  <c r="Y154" i="5" s="1"/>
  <c r="Z154" i="5" s="1"/>
  <c r="U168" i="5"/>
  <c r="R174" i="5"/>
  <c r="V174" i="5" s="1"/>
  <c r="W174" i="5" s="1"/>
  <c r="X174" i="5" s="1"/>
  <c r="Y174" i="5" s="1"/>
  <c r="Z174" i="5" s="1"/>
  <c r="U175" i="5"/>
  <c r="U182" i="5"/>
  <c r="T182" i="5"/>
  <c r="S182" i="5"/>
  <c r="T184" i="5"/>
  <c r="U185" i="5"/>
  <c r="S189" i="5"/>
  <c r="R200" i="5"/>
  <c r="V200" i="5" s="1"/>
  <c r="W200" i="5" s="1"/>
  <c r="X200" i="5" s="1"/>
  <c r="Y200" i="5" s="1"/>
  <c r="Z200" i="5" s="1"/>
  <c r="U201" i="5"/>
  <c r="T208" i="5"/>
  <c r="S209" i="5"/>
  <c r="T215" i="5"/>
  <c r="U218" i="5"/>
  <c r="T218" i="5"/>
  <c r="S218" i="5"/>
  <c r="Q218" i="5"/>
  <c r="U219" i="5"/>
  <c r="R238" i="5"/>
  <c r="S241" i="5"/>
  <c r="R241" i="5"/>
  <c r="V241" i="5" s="1"/>
  <c r="W241" i="5" s="1"/>
  <c r="X241" i="5" s="1"/>
  <c r="Y241" i="5" s="1"/>
  <c r="Z241" i="5" s="1"/>
  <c r="T241" i="5"/>
  <c r="T251" i="5"/>
  <c r="R268" i="5"/>
  <c r="S286" i="5"/>
  <c r="V286" i="5" s="1"/>
  <c r="W286" i="5" s="1"/>
  <c r="X286" i="5" s="1"/>
  <c r="Y286" i="5" s="1"/>
  <c r="Z286" i="5" s="1"/>
  <c r="R291" i="5"/>
  <c r="U298" i="5"/>
  <c r="T298" i="5"/>
  <c r="S298" i="5"/>
  <c r="R298" i="5"/>
  <c r="Q298" i="5"/>
  <c r="I306" i="5"/>
  <c r="R306" i="5"/>
  <c r="V306" i="5" s="1"/>
  <c r="W306" i="5" s="1"/>
  <c r="X306" i="5" s="1"/>
  <c r="Y306" i="5" s="1"/>
  <c r="Z306" i="5" s="1"/>
  <c r="U311" i="5"/>
  <c r="T311" i="5"/>
  <c r="S311" i="5"/>
  <c r="U314" i="5"/>
  <c r="U319" i="5"/>
  <c r="I345" i="5"/>
  <c r="U345" i="5"/>
  <c r="T345" i="5"/>
  <c r="R345" i="5"/>
  <c r="V345" i="5" s="1"/>
  <c r="W345" i="5" s="1"/>
  <c r="X345" i="5" s="1"/>
  <c r="Y345" i="5" s="1"/>
  <c r="Z345" i="5" s="1"/>
  <c r="S355" i="5"/>
  <c r="R355" i="5"/>
  <c r="V355" i="5" s="1"/>
  <c r="W355" i="5" s="1"/>
  <c r="X355" i="5" s="1"/>
  <c r="Y355" i="5" s="1"/>
  <c r="Z355" i="5" s="1"/>
  <c r="Q355" i="5"/>
  <c r="R359" i="5"/>
  <c r="V359" i="5" s="1"/>
  <c r="W359" i="5" s="1"/>
  <c r="X359" i="5" s="1"/>
  <c r="Y359" i="5" s="1"/>
  <c r="Z359" i="5" s="1"/>
  <c r="I359" i="5"/>
  <c r="T359" i="5"/>
  <c r="S374" i="5"/>
  <c r="S388" i="5"/>
  <c r="T388" i="5"/>
  <c r="U388" i="5"/>
  <c r="R388" i="5"/>
  <c r="V388" i="5" s="1"/>
  <c r="W388" i="5" s="1"/>
  <c r="X388" i="5" s="1"/>
  <c r="Y388" i="5" s="1"/>
  <c r="Z388" i="5" s="1"/>
  <c r="Q388" i="5"/>
  <c r="U390" i="5"/>
  <c r="U482" i="5"/>
  <c r="T482" i="5"/>
  <c r="S482" i="5"/>
  <c r="R482" i="5"/>
  <c r="V482" i="5" s="1"/>
  <c r="W482" i="5" s="1"/>
  <c r="X482" i="5" s="1"/>
  <c r="Y482" i="5" s="1"/>
  <c r="Z482" i="5" s="1"/>
  <c r="U512" i="5"/>
  <c r="S512" i="5"/>
  <c r="I512" i="5"/>
  <c r="R512" i="5"/>
  <c r="T512" i="5"/>
  <c r="I344" i="5"/>
  <c r="U344" i="5"/>
  <c r="T344" i="5"/>
  <c r="U365" i="5"/>
  <c r="T365" i="5"/>
  <c r="R365" i="5"/>
  <c r="V365" i="5" s="1"/>
  <c r="W365" i="5" s="1"/>
  <c r="X365" i="5" s="1"/>
  <c r="Y365" i="5" s="1"/>
  <c r="Z365" i="5" s="1"/>
  <c r="S34" i="5"/>
  <c r="S48" i="5"/>
  <c r="R48" i="5"/>
  <c r="Q48" i="5"/>
  <c r="S84" i="5"/>
  <c r="R84" i="5"/>
  <c r="V84" i="5" s="1"/>
  <c r="W84" i="5" s="1"/>
  <c r="X84" i="5" s="1"/>
  <c r="Y84" i="5" s="1"/>
  <c r="Z84" i="5" s="1"/>
  <c r="Q84" i="5"/>
  <c r="U100" i="5"/>
  <c r="U131" i="5"/>
  <c r="T131" i="5"/>
  <c r="S131" i="5"/>
  <c r="U160" i="5"/>
  <c r="T160" i="5"/>
  <c r="S160" i="5"/>
  <c r="U194" i="5"/>
  <c r="T194" i="5"/>
  <c r="S194" i="5"/>
  <c r="S252" i="5"/>
  <c r="U252" i="5"/>
  <c r="T252" i="5"/>
  <c r="Q252" i="5"/>
  <c r="Q327" i="5"/>
  <c r="Q339" i="5"/>
  <c r="I349" i="5"/>
  <c r="I365" i="5"/>
  <c r="I524" i="5"/>
  <c r="Q16" i="5"/>
  <c r="S98" i="5"/>
  <c r="Q149" i="5"/>
  <c r="Q194" i="5"/>
  <c r="R213" i="5"/>
  <c r="Q220" i="5"/>
  <c r="I235" i="5"/>
  <c r="U239" i="5"/>
  <c r="I248" i="5"/>
  <c r="R252" i="5"/>
  <c r="V252" i="5" s="1"/>
  <c r="W252" i="5" s="1"/>
  <c r="X252" i="5" s="1"/>
  <c r="Y252" i="5" s="1"/>
  <c r="Z252" i="5" s="1"/>
  <c r="M269" i="5"/>
  <c r="U284" i="5"/>
  <c r="R284" i="5"/>
  <c r="I284" i="5"/>
  <c r="M289" i="5"/>
  <c r="U305" i="5"/>
  <c r="I305" i="5"/>
  <c r="S305" i="5"/>
  <c r="R305" i="5"/>
  <c r="V305" i="5" s="1"/>
  <c r="W305" i="5" s="1"/>
  <c r="X305" i="5" s="1"/>
  <c r="Y305" i="5" s="1"/>
  <c r="Z305" i="5" s="1"/>
  <c r="R327" i="5"/>
  <c r="R436" i="5"/>
  <c r="U436" i="5"/>
  <c r="T436" i="5"/>
  <c r="S436" i="5"/>
  <c r="I9" i="5"/>
  <c r="S30" i="5"/>
  <c r="T30" i="5"/>
  <c r="R30" i="5"/>
  <c r="V30" i="5" s="1"/>
  <c r="W30" i="5" s="1"/>
  <c r="X30" i="5" s="1"/>
  <c r="Y30" i="5" s="1"/>
  <c r="Z30" i="5" s="1"/>
  <c r="Q30" i="5"/>
  <c r="I73" i="5"/>
  <c r="S82" i="5"/>
  <c r="U84" i="5"/>
  <c r="Q98" i="5"/>
  <c r="R117" i="5"/>
  <c r="I130" i="5"/>
  <c r="R160" i="5"/>
  <c r="Q177" i="5"/>
  <c r="T213" i="5"/>
  <c r="R216" i="5"/>
  <c r="R220" i="5"/>
  <c r="V240" i="5"/>
  <c r="W240" i="5" s="1"/>
  <c r="X240" i="5" s="1"/>
  <c r="Y240" i="5" s="1"/>
  <c r="Z240" i="5" s="1"/>
  <c r="U246" i="5"/>
  <c r="T246" i="5"/>
  <c r="S246" i="5"/>
  <c r="U274" i="5"/>
  <c r="R274" i="5"/>
  <c r="V274" i="5" s="1"/>
  <c r="W274" i="5" s="1"/>
  <c r="X274" i="5" s="1"/>
  <c r="Y274" i="5" s="1"/>
  <c r="Z274" i="5" s="1"/>
  <c r="Q274" i="5"/>
  <c r="U281" i="5"/>
  <c r="T281" i="5"/>
  <c r="S281" i="5"/>
  <c r="Q299" i="5"/>
  <c r="S327" i="5"/>
  <c r="S339" i="5"/>
  <c r="I351" i="5"/>
  <c r="R351" i="5"/>
  <c r="I436" i="5"/>
  <c r="T444" i="5"/>
  <c r="R444" i="5"/>
  <c r="U444" i="5"/>
  <c r="S444" i="5"/>
  <c r="I444" i="5"/>
  <c r="I530" i="5"/>
  <c r="T530" i="5"/>
  <c r="S530" i="5"/>
  <c r="R530" i="5"/>
  <c r="V530" i="5" s="1"/>
  <c r="W530" i="5" s="1"/>
  <c r="X530" i="5" s="1"/>
  <c r="Y530" i="5" s="1"/>
  <c r="Z530" i="5" s="1"/>
  <c r="U23" i="5"/>
  <c r="T23" i="5"/>
  <c r="S23" i="5"/>
  <c r="U29" i="5"/>
  <c r="T29" i="5"/>
  <c r="S29" i="5"/>
  <c r="U30" i="5"/>
  <c r="R33" i="5"/>
  <c r="S78" i="5"/>
  <c r="T78" i="5"/>
  <c r="R78" i="5"/>
  <c r="V78" i="5" s="1"/>
  <c r="W78" i="5" s="1"/>
  <c r="X78" i="5" s="1"/>
  <c r="Y78" i="5" s="1"/>
  <c r="Z78" i="5" s="1"/>
  <c r="Q78" i="5"/>
  <c r="U108" i="5"/>
  <c r="S117" i="5"/>
  <c r="Q122" i="5"/>
  <c r="S132" i="5"/>
  <c r="R132" i="5"/>
  <c r="V132" i="5" s="1"/>
  <c r="W132" i="5" s="1"/>
  <c r="X132" i="5" s="1"/>
  <c r="Y132" i="5" s="1"/>
  <c r="Z132" i="5" s="1"/>
  <c r="Q132" i="5"/>
  <c r="U132" i="5"/>
  <c r="I158" i="5"/>
  <c r="R177" i="5"/>
  <c r="V177" i="5" s="1"/>
  <c r="W177" i="5" s="1"/>
  <c r="X177" i="5" s="1"/>
  <c r="Y177" i="5" s="1"/>
  <c r="Z177" i="5" s="1"/>
  <c r="U210" i="5"/>
  <c r="T210" i="5"/>
  <c r="S210" i="5"/>
  <c r="V210" i="5" s="1"/>
  <c r="W210" i="5" s="1"/>
  <c r="X210" i="5" s="1"/>
  <c r="Y210" i="5" s="1"/>
  <c r="Z210" i="5" s="1"/>
  <c r="U213" i="5"/>
  <c r="S216" i="5"/>
  <c r="S220" i="5"/>
  <c r="S243" i="5"/>
  <c r="R243" i="5"/>
  <c r="V243" i="5" s="1"/>
  <c r="W243" i="5" s="1"/>
  <c r="X243" i="5" s="1"/>
  <c r="Y243" i="5" s="1"/>
  <c r="Z243" i="5" s="1"/>
  <c r="Q243" i="5"/>
  <c r="Q246" i="5"/>
  <c r="R255" i="5"/>
  <c r="S276" i="5"/>
  <c r="U276" i="5"/>
  <c r="T276" i="5"/>
  <c r="I281" i="5"/>
  <c r="R299" i="5"/>
  <c r="S312" i="5"/>
  <c r="U312" i="5"/>
  <c r="T312" i="5"/>
  <c r="Q312" i="5"/>
  <c r="U320" i="5"/>
  <c r="I326" i="5"/>
  <c r="T326" i="5"/>
  <c r="U326" i="5"/>
  <c r="M341" i="5"/>
  <c r="T370" i="5"/>
  <c r="S382" i="5"/>
  <c r="U382" i="5"/>
  <c r="T382" i="5"/>
  <c r="R382" i="5"/>
  <c r="V382" i="5" s="1"/>
  <c r="W382" i="5" s="1"/>
  <c r="X382" i="5" s="1"/>
  <c r="Y382" i="5" s="1"/>
  <c r="Z382" i="5" s="1"/>
  <c r="Q382" i="5"/>
  <c r="T503" i="5"/>
  <c r="S503" i="5"/>
  <c r="R503" i="5"/>
  <c r="U503" i="5"/>
  <c r="Q503" i="5"/>
  <c r="S12" i="5"/>
  <c r="R12" i="5"/>
  <c r="Q12" i="5"/>
  <c r="I23" i="5"/>
  <c r="U28" i="5"/>
  <c r="S32" i="5"/>
  <c r="U34" i="5"/>
  <c r="R46" i="5"/>
  <c r="S58" i="5"/>
  <c r="I71" i="5"/>
  <c r="Q81" i="5"/>
  <c r="T100" i="5"/>
  <c r="Q138" i="5"/>
  <c r="R168" i="5"/>
  <c r="U193" i="5"/>
  <c r="T193" i="5"/>
  <c r="S193" i="5"/>
  <c r="V193" i="5" s="1"/>
  <c r="W193" i="5" s="1"/>
  <c r="X193" i="5" s="1"/>
  <c r="Y193" i="5" s="1"/>
  <c r="Z193" i="5" s="1"/>
  <c r="R199" i="5"/>
  <c r="T199" i="5"/>
  <c r="S199" i="5"/>
  <c r="T212" i="5"/>
  <c r="U222" i="5"/>
  <c r="T222" i="5"/>
  <c r="S222" i="5"/>
  <c r="R248" i="5"/>
  <c r="Q251" i="5"/>
  <c r="U257" i="5"/>
  <c r="S257" i="5"/>
  <c r="R257" i="5"/>
  <c r="V257" i="5" s="1"/>
  <c r="W257" i="5" s="1"/>
  <c r="X257" i="5" s="1"/>
  <c r="Y257" i="5" s="1"/>
  <c r="Z257" i="5" s="1"/>
  <c r="I257" i="5"/>
  <c r="S264" i="5"/>
  <c r="U264" i="5"/>
  <c r="T264" i="5"/>
  <c r="T284" i="5"/>
  <c r="T289" i="5"/>
  <c r="R312" i="5"/>
  <c r="S324" i="5"/>
  <c r="U324" i="5"/>
  <c r="T324" i="5"/>
  <c r="U334" i="5"/>
  <c r="M346" i="5"/>
  <c r="R346" i="5"/>
  <c r="U346" i="5"/>
  <c r="U370" i="5"/>
  <c r="I410" i="5"/>
  <c r="S410" i="5"/>
  <c r="U524" i="5"/>
  <c r="T12" i="5"/>
  <c r="S26" i="5"/>
  <c r="V26" i="5" s="1"/>
  <c r="W26" i="5" s="1"/>
  <c r="X26" i="5" s="1"/>
  <c r="Y26" i="5" s="1"/>
  <c r="Z26" i="5" s="1"/>
  <c r="Q28" i="5"/>
  <c r="U41" i="5"/>
  <c r="T41" i="5"/>
  <c r="S41" i="5"/>
  <c r="V41" i="5" s="1"/>
  <c r="W41" i="5" s="1"/>
  <c r="X41" i="5" s="1"/>
  <c r="Y41" i="5" s="1"/>
  <c r="Z41" i="5" s="1"/>
  <c r="R45" i="5"/>
  <c r="S74" i="5"/>
  <c r="V74" i="5" s="1"/>
  <c r="W74" i="5" s="1"/>
  <c r="X74" i="5" s="1"/>
  <c r="Y74" i="5" s="1"/>
  <c r="Z74" i="5" s="1"/>
  <c r="M75" i="5"/>
  <c r="Q77" i="5"/>
  <c r="R81" i="5"/>
  <c r="S106" i="5"/>
  <c r="V106" i="5" s="1"/>
  <c r="W106" i="5" s="1"/>
  <c r="X106" i="5" s="1"/>
  <c r="Y106" i="5" s="1"/>
  <c r="Z106" i="5" s="1"/>
  <c r="U106" i="5"/>
  <c r="U117" i="5"/>
  <c r="R121" i="5"/>
  <c r="T122" i="5"/>
  <c r="U137" i="5"/>
  <c r="T137" i="5"/>
  <c r="M167" i="5"/>
  <c r="S168" i="5"/>
  <c r="S185" i="5"/>
  <c r="Q189" i="5"/>
  <c r="Q193" i="5"/>
  <c r="U197" i="5"/>
  <c r="R201" i="5"/>
  <c r="V201" i="5" s="1"/>
  <c r="W201" i="5" s="1"/>
  <c r="X201" i="5" s="1"/>
  <c r="Y201" i="5" s="1"/>
  <c r="Z201" i="5" s="1"/>
  <c r="Q209" i="5"/>
  <c r="U243" i="5"/>
  <c r="R251" i="5"/>
  <c r="I254" i="5"/>
  <c r="R254" i="5"/>
  <c r="T254" i="5"/>
  <c r="U263" i="5"/>
  <c r="Q286" i="5"/>
  <c r="I295" i="5"/>
  <c r="T305" i="5"/>
  <c r="S314" i="5"/>
  <c r="S343" i="5"/>
  <c r="R343" i="5"/>
  <c r="Q343" i="5"/>
  <c r="R417" i="5"/>
  <c r="Q417" i="5"/>
  <c r="S427" i="5"/>
  <c r="R427" i="5"/>
  <c r="V427" i="5" s="1"/>
  <c r="W427" i="5" s="1"/>
  <c r="X427" i="5" s="1"/>
  <c r="Y427" i="5" s="1"/>
  <c r="Z427" i="5" s="1"/>
  <c r="U427" i="5"/>
  <c r="M453" i="5"/>
  <c r="M459" i="5"/>
  <c r="U459" i="5"/>
  <c r="T459" i="5"/>
  <c r="T487" i="5"/>
  <c r="T532" i="5"/>
  <c r="S7" i="5"/>
  <c r="S22" i="5"/>
  <c r="V22" i="5" s="1"/>
  <c r="W22" i="5" s="1"/>
  <c r="X22" i="5" s="1"/>
  <c r="Y22" i="5" s="1"/>
  <c r="Z22" i="5" s="1"/>
  <c r="U24" i="5"/>
  <c r="T25" i="5"/>
  <c r="T26" i="5"/>
  <c r="S27" i="5"/>
  <c r="T28" i="5"/>
  <c r="I35" i="5"/>
  <c r="Q38" i="5"/>
  <c r="R40" i="5"/>
  <c r="U44" i="5"/>
  <c r="U52" i="5"/>
  <c r="Q53" i="5"/>
  <c r="T55" i="5"/>
  <c r="S56" i="5"/>
  <c r="S57" i="5"/>
  <c r="U58" i="5"/>
  <c r="S66" i="5"/>
  <c r="T66" i="5"/>
  <c r="R66" i="5"/>
  <c r="Q66" i="5"/>
  <c r="R67" i="5"/>
  <c r="V67" i="5" s="1"/>
  <c r="W67" i="5" s="1"/>
  <c r="X67" i="5" s="1"/>
  <c r="Y67" i="5" s="1"/>
  <c r="Z67" i="5" s="1"/>
  <c r="S70" i="5"/>
  <c r="V70" i="5" s="1"/>
  <c r="W70" i="5" s="1"/>
  <c r="X70" i="5" s="1"/>
  <c r="Y70" i="5" s="1"/>
  <c r="Z70" i="5" s="1"/>
  <c r="U72" i="5"/>
  <c r="T73" i="5"/>
  <c r="T74" i="5"/>
  <c r="R75" i="5"/>
  <c r="V75" i="5" s="1"/>
  <c r="W75" i="5" s="1"/>
  <c r="X75" i="5" s="1"/>
  <c r="Y75" i="5" s="1"/>
  <c r="Z75" i="5" s="1"/>
  <c r="S76" i="5"/>
  <c r="U88" i="5"/>
  <c r="Q89" i="5"/>
  <c r="T91" i="5"/>
  <c r="Q93" i="5"/>
  <c r="Q105" i="5"/>
  <c r="T106" i="5"/>
  <c r="Q112" i="5"/>
  <c r="T120" i="5"/>
  <c r="S126" i="5"/>
  <c r="T126" i="5"/>
  <c r="R126" i="5"/>
  <c r="V126" i="5" s="1"/>
  <c r="W126" i="5" s="1"/>
  <c r="X126" i="5" s="1"/>
  <c r="Y126" i="5" s="1"/>
  <c r="Z126" i="5" s="1"/>
  <c r="Q126" i="5"/>
  <c r="R127" i="5"/>
  <c r="V127" i="5" s="1"/>
  <c r="W127" i="5" s="1"/>
  <c r="X127" i="5" s="1"/>
  <c r="Y127" i="5" s="1"/>
  <c r="Z127" i="5" s="1"/>
  <c r="Q128" i="5"/>
  <c r="R129" i="5"/>
  <c r="V129" i="5" s="1"/>
  <c r="W129" i="5" s="1"/>
  <c r="X129" i="5" s="1"/>
  <c r="Y129" i="5" s="1"/>
  <c r="Z129" i="5" s="1"/>
  <c r="T130" i="5"/>
  <c r="M135" i="5"/>
  <c r="Q136" i="5"/>
  <c r="S137" i="5"/>
  <c r="V137" i="5" s="1"/>
  <c r="W137" i="5" s="1"/>
  <c r="X137" i="5" s="1"/>
  <c r="Y137" i="5" s="1"/>
  <c r="Z137" i="5" s="1"/>
  <c r="V141" i="5"/>
  <c r="W141" i="5" s="1"/>
  <c r="X141" i="5" s="1"/>
  <c r="Y141" i="5" s="1"/>
  <c r="Z141" i="5" s="1"/>
  <c r="I147" i="5"/>
  <c r="T167" i="5"/>
  <c r="Q180" i="5"/>
  <c r="Q182" i="5"/>
  <c r="U184" i="5"/>
  <c r="R188" i="5"/>
  <c r="V188" i="5" s="1"/>
  <c r="W188" i="5" s="1"/>
  <c r="X188" i="5" s="1"/>
  <c r="Y188" i="5" s="1"/>
  <c r="Z188" i="5" s="1"/>
  <c r="T189" i="5"/>
  <c r="R192" i="5"/>
  <c r="U196" i="5"/>
  <c r="T200" i="5"/>
  <c r="I203" i="5"/>
  <c r="R206" i="5"/>
  <c r="T209" i="5"/>
  <c r="U214" i="5"/>
  <c r="T214" i="5"/>
  <c r="S214" i="5"/>
  <c r="V214" i="5" s="1"/>
  <c r="W214" i="5" s="1"/>
  <c r="X214" i="5" s="1"/>
  <c r="Y214" i="5" s="1"/>
  <c r="Z214" i="5" s="1"/>
  <c r="R218" i="5"/>
  <c r="V218" i="5" s="1"/>
  <c r="W218" i="5" s="1"/>
  <c r="X218" i="5" s="1"/>
  <c r="Y218" i="5" s="1"/>
  <c r="Z218" i="5" s="1"/>
  <c r="U229" i="5"/>
  <c r="U234" i="5"/>
  <c r="T234" i="5"/>
  <c r="S234" i="5"/>
  <c r="V234" i="5" s="1"/>
  <c r="W234" i="5" s="1"/>
  <c r="X234" i="5" s="1"/>
  <c r="Y234" i="5" s="1"/>
  <c r="Z234" i="5" s="1"/>
  <c r="S238" i="5"/>
  <c r="I241" i="5"/>
  <c r="S247" i="5"/>
  <c r="R247" i="5"/>
  <c r="V247" i="5" s="1"/>
  <c r="W247" i="5" s="1"/>
  <c r="X247" i="5" s="1"/>
  <c r="Y247" i="5" s="1"/>
  <c r="Z247" i="5" s="1"/>
  <c r="Q247" i="5"/>
  <c r="I249" i="5"/>
  <c r="T249" i="5"/>
  <c r="S254" i="5"/>
  <c r="T257" i="5"/>
  <c r="S263" i="5"/>
  <c r="V263" i="5" s="1"/>
  <c r="W263" i="5" s="1"/>
  <c r="X263" i="5" s="1"/>
  <c r="Y263" i="5" s="1"/>
  <c r="Z263" i="5" s="1"/>
  <c r="T268" i="5"/>
  <c r="I285" i="5"/>
  <c r="U285" i="5"/>
  <c r="T285" i="5"/>
  <c r="R285" i="5"/>
  <c r="V285" i="5" s="1"/>
  <c r="W285" i="5" s="1"/>
  <c r="X285" i="5" s="1"/>
  <c r="Y285" i="5" s="1"/>
  <c r="Z285" i="5" s="1"/>
  <c r="S291" i="5"/>
  <c r="T301" i="5"/>
  <c r="Q311" i="5"/>
  <c r="U316" i="5"/>
  <c r="S325" i="5"/>
  <c r="R325" i="5"/>
  <c r="V325" i="5" s="1"/>
  <c r="W325" i="5" s="1"/>
  <c r="X325" i="5" s="1"/>
  <c r="Y325" i="5" s="1"/>
  <c r="Z325" i="5" s="1"/>
  <c r="T325" i="5"/>
  <c r="I325" i="5"/>
  <c r="S328" i="5"/>
  <c r="Q328" i="5"/>
  <c r="T328" i="5"/>
  <c r="R328" i="5"/>
  <c r="V328" i="5" s="1"/>
  <c r="W328" i="5" s="1"/>
  <c r="X328" i="5" s="1"/>
  <c r="Y328" i="5" s="1"/>
  <c r="Z328" i="5" s="1"/>
  <c r="R332" i="5"/>
  <c r="U332" i="5"/>
  <c r="R338" i="5"/>
  <c r="V338" i="5" s="1"/>
  <c r="W338" i="5" s="1"/>
  <c r="X338" i="5" s="1"/>
  <c r="Y338" i="5" s="1"/>
  <c r="Z338" i="5" s="1"/>
  <c r="T355" i="5"/>
  <c r="U366" i="5"/>
  <c r="T366" i="5"/>
  <c r="S366" i="5"/>
  <c r="V366" i="5" s="1"/>
  <c r="W366" i="5" s="1"/>
  <c r="X366" i="5" s="1"/>
  <c r="Y366" i="5" s="1"/>
  <c r="Z366" i="5" s="1"/>
  <c r="M368" i="5"/>
  <c r="U368" i="5"/>
  <c r="I373" i="5"/>
  <c r="U373" i="5"/>
  <c r="T373" i="5"/>
  <c r="S373" i="5"/>
  <c r="R373" i="5"/>
  <c r="V373" i="5" s="1"/>
  <c r="W373" i="5" s="1"/>
  <c r="X373" i="5" s="1"/>
  <c r="Y373" i="5" s="1"/>
  <c r="Z373" i="5" s="1"/>
  <c r="R410" i="5"/>
  <c r="V410" i="5" s="1"/>
  <c r="W410" i="5" s="1"/>
  <c r="X410" i="5" s="1"/>
  <c r="Y410" i="5" s="1"/>
  <c r="Z410" i="5" s="1"/>
  <c r="T416" i="5"/>
  <c r="U417" i="5"/>
  <c r="S447" i="5"/>
  <c r="R447" i="5"/>
  <c r="V447" i="5" s="1"/>
  <c r="W447" i="5" s="1"/>
  <c r="X447" i="5" s="1"/>
  <c r="Y447" i="5" s="1"/>
  <c r="Z447" i="5" s="1"/>
  <c r="Q447" i="5"/>
  <c r="U447" i="5"/>
  <c r="T447" i="5"/>
  <c r="S453" i="5"/>
  <c r="U466" i="5"/>
  <c r="T466" i="5"/>
  <c r="S466" i="5"/>
  <c r="V466" i="5" s="1"/>
  <c r="W466" i="5" s="1"/>
  <c r="X466" i="5" s="1"/>
  <c r="Y466" i="5" s="1"/>
  <c r="Z466" i="5" s="1"/>
  <c r="Q482" i="5"/>
  <c r="T48" i="5"/>
  <c r="T84" i="5"/>
  <c r="Q160" i="5"/>
  <c r="U190" i="5"/>
  <c r="T190" i="5"/>
  <c r="S190" i="5"/>
  <c r="Q190" i="5"/>
  <c r="U48" i="5"/>
  <c r="Q82" i="5"/>
  <c r="Q485" i="5"/>
  <c r="T16" i="5"/>
  <c r="R82" i="5"/>
  <c r="V82" i="5" s="1"/>
  <c r="W82" i="5" s="1"/>
  <c r="X82" i="5" s="1"/>
  <c r="Y82" i="5" s="1"/>
  <c r="Z82" i="5" s="1"/>
  <c r="S299" i="5"/>
  <c r="U119" i="5"/>
  <c r="T119" i="5"/>
  <c r="S119" i="5"/>
  <c r="V119" i="5" s="1"/>
  <c r="W119" i="5" s="1"/>
  <c r="X119" i="5" s="1"/>
  <c r="Y119" i="5" s="1"/>
  <c r="Z119" i="5" s="1"/>
  <c r="T8" i="5"/>
  <c r="Q22" i="5"/>
  <c r="R23" i="5"/>
  <c r="U26" i="5"/>
  <c r="R38" i="5"/>
  <c r="V38" i="5" s="1"/>
  <c r="W38" i="5" s="1"/>
  <c r="X38" i="5" s="1"/>
  <c r="Y38" i="5" s="1"/>
  <c r="Z38" i="5" s="1"/>
  <c r="S40" i="5"/>
  <c r="U47" i="5"/>
  <c r="T47" i="5"/>
  <c r="S47" i="5"/>
  <c r="S50" i="5"/>
  <c r="V50" i="5" s="1"/>
  <c r="W50" i="5" s="1"/>
  <c r="X50" i="5" s="1"/>
  <c r="Y50" i="5" s="1"/>
  <c r="Z50" i="5" s="1"/>
  <c r="Q52" i="5"/>
  <c r="R53" i="5"/>
  <c r="U65" i="5"/>
  <c r="T65" i="5"/>
  <c r="S65" i="5"/>
  <c r="V65" i="5" s="1"/>
  <c r="W65" i="5" s="1"/>
  <c r="X65" i="5" s="1"/>
  <c r="Y65" i="5" s="1"/>
  <c r="Z65" i="5" s="1"/>
  <c r="U66" i="5"/>
  <c r="Q70" i="5"/>
  <c r="R71" i="5"/>
  <c r="V71" i="5" s="1"/>
  <c r="W71" i="5" s="1"/>
  <c r="X71" i="5" s="1"/>
  <c r="Y71" i="5" s="1"/>
  <c r="Z71" i="5" s="1"/>
  <c r="U74" i="5"/>
  <c r="T76" i="5"/>
  <c r="U83" i="5"/>
  <c r="T83" i="5"/>
  <c r="S83" i="5"/>
  <c r="S86" i="5"/>
  <c r="V86" i="5" s="1"/>
  <c r="W86" i="5" s="1"/>
  <c r="X86" i="5" s="1"/>
  <c r="Y86" i="5" s="1"/>
  <c r="Z86" i="5" s="1"/>
  <c r="Q88" i="5"/>
  <c r="R89" i="5"/>
  <c r="T94" i="5"/>
  <c r="Q104" i="5"/>
  <c r="R105" i="5"/>
  <c r="V105" i="5" s="1"/>
  <c r="W105" i="5" s="1"/>
  <c r="X105" i="5" s="1"/>
  <c r="Y105" i="5" s="1"/>
  <c r="Z105" i="5" s="1"/>
  <c r="Q110" i="5"/>
  <c r="R112" i="5"/>
  <c r="V112" i="5" s="1"/>
  <c r="W112" i="5" s="1"/>
  <c r="X112" i="5" s="1"/>
  <c r="Y112" i="5" s="1"/>
  <c r="Z112" i="5" s="1"/>
  <c r="U120" i="5"/>
  <c r="U125" i="5"/>
  <c r="T125" i="5"/>
  <c r="S125" i="5"/>
  <c r="V125" i="5" s="1"/>
  <c r="W125" i="5" s="1"/>
  <c r="X125" i="5" s="1"/>
  <c r="Y125" i="5" s="1"/>
  <c r="Z125" i="5" s="1"/>
  <c r="U126" i="5"/>
  <c r="U133" i="5"/>
  <c r="R136" i="5"/>
  <c r="V136" i="5" s="1"/>
  <c r="W136" i="5" s="1"/>
  <c r="X136" i="5" s="1"/>
  <c r="Y136" i="5" s="1"/>
  <c r="Z136" i="5" s="1"/>
  <c r="R139" i="5"/>
  <c r="U139" i="5"/>
  <c r="T139" i="5"/>
  <c r="S139" i="5"/>
  <c r="R153" i="5"/>
  <c r="V153" i="5" s="1"/>
  <c r="W153" i="5" s="1"/>
  <c r="X153" i="5" s="1"/>
  <c r="Y153" i="5" s="1"/>
  <c r="Z153" i="5" s="1"/>
  <c r="U157" i="5"/>
  <c r="T157" i="5"/>
  <c r="T161" i="5"/>
  <c r="S161" i="5"/>
  <c r="R161" i="5"/>
  <c r="V161" i="5" s="1"/>
  <c r="W161" i="5" s="1"/>
  <c r="X161" i="5" s="1"/>
  <c r="Y161" i="5" s="1"/>
  <c r="Z161" i="5" s="1"/>
  <c r="R170" i="5"/>
  <c r="R172" i="5"/>
  <c r="V172" i="5" s="1"/>
  <c r="W172" i="5" s="1"/>
  <c r="X172" i="5" s="1"/>
  <c r="Y172" i="5" s="1"/>
  <c r="Z172" i="5" s="1"/>
  <c r="R182" i="5"/>
  <c r="V182" i="5" s="1"/>
  <c r="W182" i="5" s="1"/>
  <c r="X182" i="5" s="1"/>
  <c r="Y182" i="5" s="1"/>
  <c r="Z182" i="5" s="1"/>
  <c r="S192" i="5"/>
  <c r="U200" i="5"/>
  <c r="Q214" i="5"/>
  <c r="U221" i="5"/>
  <c r="R224" i="5"/>
  <c r="V224" i="5" s="1"/>
  <c r="W224" i="5" s="1"/>
  <c r="X224" i="5" s="1"/>
  <c r="Y224" i="5" s="1"/>
  <c r="Z224" i="5" s="1"/>
  <c r="T231" i="5"/>
  <c r="S231" i="5"/>
  <c r="R231" i="5"/>
  <c r="V231" i="5" s="1"/>
  <c r="W231" i="5" s="1"/>
  <c r="X231" i="5" s="1"/>
  <c r="Y231" i="5" s="1"/>
  <c r="Z231" i="5" s="1"/>
  <c r="Q234" i="5"/>
  <c r="U242" i="5"/>
  <c r="T247" i="5"/>
  <c r="U254" i="5"/>
  <c r="T262" i="5"/>
  <c r="T263" i="5"/>
  <c r="I267" i="5"/>
  <c r="U267" i="5"/>
  <c r="T267" i="5"/>
  <c r="R267" i="5"/>
  <c r="V267" i="5" s="1"/>
  <c r="W267" i="5" s="1"/>
  <c r="X267" i="5" s="1"/>
  <c r="Y267" i="5" s="1"/>
  <c r="Z267" i="5" s="1"/>
  <c r="U275" i="5"/>
  <c r="T275" i="5"/>
  <c r="R275" i="5"/>
  <c r="V275" i="5" s="1"/>
  <c r="W275" i="5" s="1"/>
  <c r="X275" i="5" s="1"/>
  <c r="Y275" i="5" s="1"/>
  <c r="Z275" i="5" s="1"/>
  <c r="S283" i="5"/>
  <c r="R283" i="5"/>
  <c r="Q283" i="5"/>
  <c r="U283" i="5"/>
  <c r="T283" i="5"/>
  <c r="R290" i="5"/>
  <c r="V290" i="5" s="1"/>
  <c r="W290" i="5" s="1"/>
  <c r="X290" i="5" s="1"/>
  <c r="Y290" i="5" s="1"/>
  <c r="Z290" i="5" s="1"/>
  <c r="V303" i="5"/>
  <c r="W303" i="5" s="1"/>
  <c r="X303" i="5" s="1"/>
  <c r="Y303" i="5" s="1"/>
  <c r="Z303" i="5" s="1"/>
  <c r="R311" i="5"/>
  <c r="V311" i="5" s="1"/>
  <c r="W311" i="5" s="1"/>
  <c r="X311" i="5" s="1"/>
  <c r="Y311" i="5" s="1"/>
  <c r="Z311" i="5" s="1"/>
  <c r="U318" i="5"/>
  <c r="T318" i="5"/>
  <c r="S318" i="5"/>
  <c r="V318" i="5" s="1"/>
  <c r="W318" i="5" s="1"/>
  <c r="X318" i="5" s="1"/>
  <c r="Y318" i="5" s="1"/>
  <c r="Z318" i="5" s="1"/>
  <c r="U328" i="5"/>
  <c r="U330" i="5"/>
  <c r="T330" i="5"/>
  <c r="S330" i="5"/>
  <c r="V330" i="5" s="1"/>
  <c r="W330" i="5" s="1"/>
  <c r="X330" i="5" s="1"/>
  <c r="Y330" i="5" s="1"/>
  <c r="Z330" i="5" s="1"/>
  <c r="I332" i="5"/>
  <c r="R340" i="5"/>
  <c r="U355" i="5"/>
  <c r="Q366" i="5"/>
  <c r="T385" i="5"/>
  <c r="S385" i="5"/>
  <c r="V385" i="5" s="1"/>
  <c r="W385" i="5" s="1"/>
  <c r="X385" i="5" s="1"/>
  <c r="Y385" i="5" s="1"/>
  <c r="Z385" i="5" s="1"/>
  <c r="T401" i="5"/>
  <c r="S403" i="5"/>
  <c r="R403" i="5"/>
  <c r="V403" i="5" s="1"/>
  <c r="W403" i="5" s="1"/>
  <c r="X403" i="5" s="1"/>
  <c r="Y403" i="5" s="1"/>
  <c r="Z403" i="5" s="1"/>
  <c r="U403" i="5"/>
  <c r="Q403" i="5"/>
  <c r="U406" i="5"/>
  <c r="R406" i="5"/>
  <c r="T406" i="5"/>
  <c r="S406" i="5"/>
  <c r="Q406" i="5"/>
  <c r="T410" i="5"/>
  <c r="U416" i="5"/>
  <c r="R422" i="5"/>
  <c r="T422" i="5"/>
  <c r="R433" i="5"/>
  <c r="T433" i="5"/>
  <c r="M433" i="5"/>
  <c r="U433" i="5"/>
  <c r="M445" i="5"/>
  <c r="U445" i="5"/>
  <c r="T445" i="5"/>
  <c r="S463" i="5"/>
  <c r="R463" i="5"/>
  <c r="V463" i="5" s="1"/>
  <c r="W463" i="5" s="1"/>
  <c r="X463" i="5" s="1"/>
  <c r="Y463" i="5" s="1"/>
  <c r="Z463" i="5" s="1"/>
  <c r="Q463" i="5"/>
  <c r="Q466" i="5"/>
  <c r="I475" i="5"/>
  <c r="U475" i="5"/>
  <c r="V538" i="5"/>
  <c r="W538" i="5" s="1"/>
  <c r="X538" i="5" s="1"/>
  <c r="Y538" i="5" s="1"/>
  <c r="Z538" i="5" s="1"/>
  <c r="S114" i="5"/>
  <c r="T114" i="5"/>
  <c r="R114" i="5"/>
  <c r="V114" i="5" s="1"/>
  <c r="W114" i="5" s="1"/>
  <c r="X114" i="5" s="1"/>
  <c r="Y114" i="5" s="1"/>
  <c r="Z114" i="5" s="1"/>
  <c r="Q114" i="5"/>
  <c r="S130" i="5"/>
  <c r="R143" i="5"/>
  <c r="S143" i="5"/>
  <c r="U158" i="5"/>
  <c r="T158" i="5"/>
  <c r="S158" i="5"/>
  <c r="V158" i="5" s="1"/>
  <c r="W158" i="5" s="1"/>
  <c r="X158" i="5" s="1"/>
  <c r="Y158" i="5" s="1"/>
  <c r="Z158" i="5" s="1"/>
  <c r="R167" i="5"/>
  <c r="S167" i="5"/>
  <c r="R179" i="5"/>
  <c r="V179" i="5" s="1"/>
  <c r="W179" i="5" s="1"/>
  <c r="X179" i="5" s="1"/>
  <c r="Y179" i="5" s="1"/>
  <c r="Z179" i="5" s="1"/>
  <c r="I179" i="5"/>
  <c r="R207" i="5"/>
  <c r="V207" i="5" s="1"/>
  <c r="W207" i="5" s="1"/>
  <c r="X207" i="5" s="1"/>
  <c r="Y207" i="5" s="1"/>
  <c r="Z207" i="5" s="1"/>
  <c r="I207" i="5"/>
  <c r="S223" i="5"/>
  <c r="R223" i="5"/>
  <c r="V223" i="5" s="1"/>
  <c r="W223" i="5" s="1"/>
  <c r="X223" i="5" s="1"/>
  <c r="Y223" i="5" s="1"/>
  <c r="Z223" i="5" s="1"/>
  <c r="Q223" i="5"/>
  <c r="U258" i="5"/>
  <c r="T258" i="5"/>
  <c r="S258" i="5"/>
  <c r="R258" i="5"/>
  <c r="V258" i="5" s="1"/>
  <c r="W258" i="5" s="1"/>
  <c r="X258" i="5" s="1"/>
  <c r="Y258" i="5" s="1"/>
  <c r="Z258" i="5" s="1"/>
  <c r="S288" i="5"/>
  <c r="V288" i="5" s="1"/>
  <c r="W288" i="5" s="1"/>
  <c r="X288" i="5" s="1"/>
  <c r="Y288" i="5" s="1"/>
  <c r="Z288" i="5" s="1"/>
  <c r="U288" i="5"/>
  <c r="T288" i="5"/>
  <c r="I297" i="5"/>
  <c r="U297" i="5"/>
  <c r="T297" i="5"/>
  <c r="S297" i="5"/>
  <c r="V297" i="5" s="1"/>
  <c r="W297" i="5" s="1"/>
  <c r="X297" i="5" s="1"/>
  <c r="Y297" i="5" s="1"/>
  <c r="Z297" i="5" s="1"/>
  <c r="U323" i="5"/>
  <c r="T323" i="5"/>
  <c r="S323" i="5"/>
  <c r="R323" i="5"/>
  <c r="V323" i="5" s="1"/>
  <c r="W323" i="5" s="1"/>
  <c r="X323" i="5" s="1"/>
  <c r="Y323" i="5" s="1"/>
  <c r="Z323" i="5" s="1"/>
  <c r="S337" i="5"/>
  <c r="R337" i="5"/>
  <c r="V337" i="5" s="1"/>
  <c r="W337" i="5" s="1"/>
  <c r="X337" i="5" s="1"/>
  <c r="Y337" i="5" s="1"/>
  <c r="Z337" i="5" s="1"/>
  <c r="U337" i="5"/>
  <c r="U351" i="5"/>
  <c r="T351" i="5"/>
  <c r="S351" i="5"/>
  <c r="U354" i="5"/>
  <c r="T354" i="5"/>
  <c r="S354" i="5"/>
  <c r="R354" i="5"/>
  <c r="V354" i="5" s="1"/>
  <c r="W354" i="5" s="1"/>
  <c r="X354" i="5" s="1"/>
  <c r="Y354" i="5" s="1"/>
  <c r="Z354" i="5" s="1"/>
  <c r="S361" i="5"/>
  <c r="R361" i="5"/>
  <c r="V361" i="5" s="1"/>
  <c r="W361" i="5" s="1"/>
  <c r="X361" i="5" s="1"/>
  <c r="Y361" i="5" s="1"/>
  <c r="Z361" i="5" s="1"/>
  <c r="U361" i="5"/>
  <c r="T361" i="5"/>
  <c r="S367" i="5"/>
  <c r="R367" i="5"/>
  <c r="V367" i="5" s="1"/>
  <c r="W367" i="5" s="1"/>
  <c r="X367" i="5" s="1"/>
  <c r="Y367" i="5" s="1"/>
  <c r="Z367" i="5" s="1"/>
  <c r="Q367" i="5"/>
  <c r="U367" i="5"/>
  <c r="I379" i="5"/>
  <c r="T379" i="5"/>
  <c r="S379" i="5"/>
  <c r="R379" i="5"/>
  <c r="V379" i="5" s="1"/>
  <c r="W379" i="5" s="1"/>
  <c r="X379" i="5" s="1"/>
  <c r="Y379" i="5" s="1"/>
  <c r="Z379" i="5" s="1"/>
  <c r="V400" i="5"/>
  <c r="W400" i="5" s="1"/>
  <c r="X400" i="5" s="1"/>
  <c r="Y400" i="5" s="1"/>
  <c r="Z400" i="5" s="1"/>
  <c r="S431" i="5"/>
  <c r="R431" i="5"/>
  <c r="V431" i="5" s="1"/>
  <c r="W431" i="5" s="1"/>
  <c r="X431" i="5" s="1"/>
  <c r="Y431" i="5" s="1"/>
  <c r="Z431" i="5" s="1"/>
  <c r="U431" i="5"/>
  <c r="T431" i="5"/>
  <c r="Q431" i="5"/>
  <c r="U462" i="5"/>
  <c r="T462" i="5"/>
  <c r="S462" i="5"/>
  <c r="R462" i="5"/>
  <c r="V462" i="5" s="1"/>
  <c r="W462" i="5" s="1"/>
  <c r="X462" i="5" s="1"/>
  <c r="Y462" i="5" s="1"/>
  <c r="Z462" i="5" s="1"/>
  <c r="S475" i="5"/>
  <c r="R475" i="5"/>
  <c r="Q475" i="5"/>
  <c r="T518" i="5"/>
  <c r="S518" i="5"/>
  <c r="U534" i="5"/>
  <c r="S534" i="5"/>
  <c r="V534" i="5" s="1"/>
  <c r="W534" i="5" s="1"/>
  <c r="X534" i="5" s="1"/>
  <c r="Y534" i="5" s="1"/>
  <c r="Z534" i="5" s="1"/>
  <c r="S232" i="5"/>
  <c r="U232" i="5"/>
  <c r="T232" i="5"/>
  <c r="R232" i="5"/>
  <c r="V232" i="5" s="1"/>
  <c r="W232" i="5" s="1"/>
  <c r="X232" i="5" s="1"/>
  <c r="Y232" i="5" s="1"/>
  <c r="Z232" i="5" s="1"/>
  <c r="S235" i="5"/>
  <c r="R235" i="5"/>
  <c r="Q235" i="5"/>
  <c r="I273" i="5"/>
  <c r="U273" i="5"/>
  <c r="S300" i="5"/>
  <c r="V300" i="5" s="1"/>
  <c r="W300" i="5" s="1"/>
  <c r="X300" i="5" s="1"/>
  <c r="Y300" i="5" s="1"/>
  <c r="Z300" i="5" s="1"/>
  <c r="U300" i="5"/>
  <c r="T300" i="5"/>
  <c r="T310" i="5"/>
  <c r="S310" i="5"/>
  <c r="R310" i="5"/>
  <c r="V310" i="5" s="1"/>
  <c r="W310" i="5" s="1"/>
  <c r="X310" i="5" s="1"/>
  <c r="Y310" i="5" s="1"/>
  <c r="Z310" i="5" s="1"/>
  <c r="U310" i="5"/>
  <c r="U335" i="5"/>
  <c r="S335" i="5"/>
  <c r="R335" i="5"/>
  <c r="V335" i="5" s="1"/>
  <c r="W335" i="5" s="1"/>
  <c r="X335" i="5" s="1"/>
  <c r="Y335" i="5" s="1"/>
  <c r="Z335" i="5" s="1"/>
  <c r="Q335" i="5"/>
  <c r="S348" i="5"/>
  <c r="U348" i="5"/>
  <c r="T348" i="5"/>
  <c r="R348" i="5"/>
  <c r="V348" i="5" s="1"/>
  <c r="W348" i="5" s="1"/>
  <c r="X348" i="5" s="1"/>
  <c r="Y348" i="5" s="1"/>
  <c r="Z348" i="5" s="1"/>
  <c r="Q348" i="5"/>
  <c r="I378" i="5"/>
  <c r="R378" i="5"/>
  <c r="S378" i="5"/>
  <c r="T389" i="5"/>
  <c r="S389" i="5"/>
  <c r="R389" i="5"/>
  <c r="V389" i="5" s="1"/>
  <c r="W389" i="5" s="1"/>
  <c r="X389" i="5" s="1"/>
  <c r="Y389" i="5" s="1"/>
  <c r="Z389" i="5" s="1"/>
  <c r="U389" i="5"/>
  <c r="U402" i="5"/>
  <c r="T402" i="5"/>
  <c r="S402" i="5"/>
  <c r="V402" i="5" s="1"/>
  <c r="W402" i="5" s="1"/>
  <c r="X402" i="5" s="1"/>
  <c r="Y402" i="5" s="1"/>
  <c r="Z402" i="5" s="1"/>
  <c r="V412" i="5"/>
  <c r="W412" i="5" s="1"/>
  <c r="X412" i="5" s="1"/>
  <c r="Y412" i="5" s="1"/>
  <c r="Z412" i="5" s="1"/>
  <c r="V418" i="5"/>
  <c r="W418" i="5" s="1"/>
  <c r="X418" i="5" s="1"/>
  <c r="Y418" i="5" s="1"/>
  <c r="Z418" i="5" s="1"/>
  <c r="U423" i="5"/>
  <c r="R452" i="5"/>
  <c r="U452" i="5"/>
  <c r="T452" i="5"/>
  <c r="S452" i="5"/>
  <c r="I452" i="5"/>
  <c r="T539" i="5"/>
  <c r="S539" i="5"/>
  <c r="R539" i="5"/>
  <c r="V539" i="5" s="1"/>
  <c r="W539" i="5" s="1"/>
  <c r="X539" i="5" s="1"/>
  <c r="Y539" i="5" s="1"/>
  <c r="Z539" i="5" s="1"/>
  <c r="U539" i="5"/>
  <c r="Q539" i="5"/>
  <c r="U269" i="5"/>
  <c r="R269" i="5"/>
  <c r="V269" i="5" s="1"/>
  <c r="W269" i="5" s="1"/>
  <c r="X269" i="5" s="1"/>
  <c r="Y269" i="5" s="1"/>
  <c r="Z269" i="5" s="1"/>
  <c r="U287" i="5"/>
  <c r="U296" i="5"/>
  <c r="T296" i="5"/>
  <c r="I350" i="5"/>
  <c r="U350" i="5"/>
  <c r="T350" i="5"/>
  <c r="S350" i="5"/>
  <c r="V350" i="5" s="1"/>
  <c r="W350" i="5" s="1"/>
  <c r="X350" i="5" s="1"/>
  <c r="Y350" i="5" s="1"/>
  <c r="Z350" i="5" s="1"/>
  <c r="S377" i="5"/>
  <c r="R377" i="5"/>
  <c r="V377" i="5" s="1"/>
  <c r="W377" i="5" s="1"/>
  <c r="X377" i="5" s="1"/>
  <c r="Y377" i="5" s="1"/>
  <c r="Z377" i="5" s="1"/>
  <c r="U381" i="5"/>
  <c r="I381" i="5"/>
  <c r="T381" i="5"/>
  <c r="S381" i="5"/>
  <c r="R381" i="5"/>
  <c r="V381" i="5" s="1"/>
  <c r="W381" i="5" s="1"/>
  <c r="X381" i="5" s="1"/>
  <c r="Y381" i="5" s="1"/>
  <c r="Z381" i="5" s="1"/>
  <c r="U397" i="5"/>
  <c r="T397" i="5"/>
  <c r="S397" i="5"/>
  <c r="R397" i="5"/>
  <c r="V397" i="5" s="1"/>
  <c r="W397" i="5" s="1"/>
  <c r="X397" i="5" s="1"/>
  <c r="Y397" i="5" s="1"/>
  <c r="Z397" i="5" s="1"/>
  <c r="S420" i="5"/>
  <c r="R420" i="5"/>
  <c r="V420" i="5" s="1"/>
  <c r="W420" i="5" s="1"/>
  <c r="X420" i="5" s="1"/>
  <c r="Y420" i="5" s="1"/>
  <c r="Z420" i="5" s="1"/>
  <c r="T420" i="5"/>
  <c r="T432" i="5"/>
  <c r="U432" i="5"/>
  <c r="S432" i="5"/>
  <c r="R432" i="5"/>
  <c r="V432" i="5" s="1"/>
  <c r="W432" i="5" s="1"/>
  <c r="X432" i="5" s="1"/>
  <c r="Y432" i="5" s="1"/>
  <c r="Z432" i="5" s="1"/>
  <c r="I432" i="5"/>
  <c r="R434" i="5"/>
  <c r="T434" i="5"/>
  <c r="S434" i="5"/>
  <c r="U456" i="5"/>
  <c r="T456" i="5"/>
  <c r="S456" i="5"/>
  <c r="V456" i="5" s="1"/>
  <c r="W456" i="5" s="1"/>
  <c r="X456" i="5" s="1"/>
  <c r="Y456" i="5" s="1"/>
  <c r="Z456" i="5" s="1"/>
  <c r="I456" i="5"/>
  <c r="I507" i="5"/>
  <c r="S316" i="5"/>
  <c r="I333" i="5"/>
  <c r="R333" i="5"/>
  <c r="V333" i="5" s="1"/>
  <c r="W333" i="5" s="1"/>
  <c r="X333" i="5" s="1"/>
  <c r="Y333" i="5" s="1"/>
  <c r="Z333" i="5" s="1"/>
  <c r="S364" i="5"/>
  <c r="V364" i="5" s="1"/>
  <c r="W364" i="5" s="1"/>
  <c r="X364" i="5" s="1"/>
  <c r="Y364" i="5" s="1"/>
  <c r="Z364" i="5" s="1"/>
  <c r="U364" i="5"/>
  <c r="T364" i="5"/>
  <c r="Q383" i="5"/>
  <c r="U383" i="5"/>
  <c r="T383" i="5"/>
  <c r="U450" i="5"/>
  <c r="T450" i="5"/>
  <c r="Q450" i="5"/>
  <c r="V477" i="5"/>
  <c r="W477" i="5" s="1"/>
  <c r="X477" i="5" s="1"/>
  <c r="Y477" i="5" s="1"/>
  <c r="Z477" i="5" s="1"/>
  <c r="T502" i="5"/>
  <c r="S502" i="5"/>
  <c r="R502" i="5"/>
  <c r="V502" i="5" s="1"/>
  <c r="W502" i="5" s="1"/>
  <c r="X502" i="5" s="1"/>
  <c r="Y502" i="5" s="1"/>
  <c r="Z502" i="5" s="1"/>
  <c r="U502" i="5"/>
  <c r="Q502" i="5"/>
  <c r="S529" i="5"/>
  <c r="R529" i="5"/>
  <c r="V529" i="5" s="1"/>
  <c r="W529" i="5" s="1"/>
  <c r="X529" i="5" s="1"/>
  <c r="Y529" i="5" s="1"/>
  <c r="Z529" i="5" s="1"/>
  <c r="Q529" i="5"/>
  <c r="T320" i="5"/>
  <c r="R320" i="5"/>
  <c r="V320" i="5" s="1"/>
  <c r="W320" i="5" s="1"/>
  <c r="X320" i="5" s="1"/>
  <c r="Y320" i="5" s="1"/>
  <c r="Z320" i="5" s="1"/>
  <c r="S340" i="5"/>
  <c r="U363" i="5"/>
  <c r="T363" i="5"/>
  <c r="S363" i="5"/>
  <c r="U374" i="5"/>
  <c r="T374" i="5"/>
  <c r="S386" i="5"/>
  <c r="V386" i="5" s="1"/>
  <c r="W386" i="5" s="1"/>
  <c r="X386" i="5" s="1"/>
  <c r="Y386" i="5" s="1"/>
  <c r="Z386" i="5" s="1"/>
  <c r="S392" i="5"/>
  <c r="U398" i="5"/>
  <c r="T398" i="5"/>
  <c r="S398" i="5"/>
  <c r="R398" i="5"/>
  <c r="V398" i="5" s="1"/>
  <c r="W398" i="5" s="1"/>
  <c r="X398" i="5" s="1"/>
  <c r="Y398" i="5" s="1"/>
  <c r="Z398" i="5" s="1"/>
  <c r="Q398" i="5"/>
  <c r="S407" i="5"/>
  <c r="R407" i="5"/>
  <c r="V407" i="5" s="1"/>
  <c r="W407" i="5" s="1"/>
  <c r="X407" i="5" s="1"/>
  <c r="Y407" i="5" s="1"/>
  <c r="Z407" i="5" s="1"/>
  <c r="Q407" i="5"/>
  <c r="U407" i="5"/>
  <c r="T407" i="5"/>
  <c r="V428" i="5"/>
  <c r="W428" i="5" s="1"/>
  <c r="X428" i="5" s="1"/>
  <c r="Y428" i="5" s="1"/>
  <c r="Z428" i="5" s="1"/>
  <c r="U470" i="5"/>
  <c r="T470" i="5"/>
  <c r="S470" i="5"/>
  <c r="V470" i="5" s="1"/>
  <c r="W470" i="5" s="1"/>
  <c r="X470" i="5" s="1"/>
  <c r="Y470" i="5" s="1"/>
  <c r="Z470" i="5" s="1"/>
  <c r="S500" i="5"/>
  <c r="T500" i="5"/>
  <c r="U506" i="5"/>
  <c r="T506" i="5"/>
  <c r="S506" i="5"/>
  <c r="R506" i="5"/>
  <c r="V506" i="5" s="1"/>
  <c r="W506" i="5" s="1"/>
  <c r="X506" i="5" s="1"/>
  <c r="Y506" i="5" s="1"/>
  <c r="Z506" i="5" s="1"/>
  <c r="R533" i="5"/>
  <c r="U533" i="5"/>
  <c r="T533" i="5"/>
  <c r="S533" i="5"/>
  <c r="M540" i="5"/>
  <c r="R540" i="5"/>
  <c r="V540" i="5" s="1"/>
  <c r="W540" i="5" s="1"/>
  <c r="X540" i="5" s="1"/>
  <c r="Y540" i="5" s="1"/>
  <c r="Z540" i="5" s="1"/>
  <c r="T543" i="5"/>
  <c r="S543" i="5"/>
  <c r="R543" i="5"/>
  <c r="V543" i="5" s="1"/>
  <c r="W543" i="5" s="1"/>
  <c r="X543" i="5" s="1"/>
  <c r="Y543" i="5" s="1"/>
  <c r="Z543" i="5" s="1"/>
  <c r="U543" i="5"/>
  <c r="Q543" i="5"/>
  <c r="U142" i="5"/>
  <c r="T142" i="5"/>
  <c r="S142" i="5"/>
  <c r="U166" i="5"/>
  <c r="T166" i="5"/>
  <c r="S166" i="5"/>
  <c r="S256" i="5"/>
  <c r="S277" i="5"/>
  <c r="R277" i="5"/>
  <c r="V277" i="5" s="1"/>
  <c r="W277" i="5" s="1"/>
  <c r="X277" i="5" s="1"/>
  <c r="Y277" i="5" s="1"/>
  <c r="Z277" i="5" s="1"/>
  <c r="U282" i="5"/>
  <c r="T282" i="5"/>
  <c r="S282" i="5"/>
  <c r="S295" i="5"/>
  <c r="R295" i="5"/>
  <c r="V295" i="5" s="1"/>
  <c r="W295" i="5" s="1"/>
  <c r="X295" i="5" s="1"/>
  <c r="Y295" i="5" s="1"/>
  <c r="Z295" i="5" s="1"/>
  <c r="Q295" i="5"/>
  <c r="U347" i="5"/>
  <c r="S360" i="5"/>
  <c r="U360" i="5"/>
  <c r="T360" i="5"/>
  <c r="S439" i="5"/>
  <c r="R439" i="5"/>
  <c r="V439" i="5" s="1"/>
  <c r="W439" i="5" s="1"/>
  <c r="X439" i="5" s="1"/>
  <c r="Y439" i="5" s="1"/>
  <c r="Z439" i="5" s="1"/>
  <c r="I443" i="5"/>
  <c r="U426" i="5"/>
  <c r="T426" i="5"/>
  <c r="S426" i="5"/>
  <c r="R426" i="5"/>
  <c r="V426" i="5" s="1"/>
  <c r="W426" i="5" s="1"/>
  <c r="X426" i="5" s="1"/>
  <c r="Y426" i="5" s="1"/>
  <c r="Z426" i="5" s="1"/>
  <c r="S489" i="5"/>
  <c r="Q141" i="5"/>
  <c r="Q142" i="5"/>
  <c r="I151" i="5"/>
  <c r="Q166" i="5"/>
  <c r="Q168" i="5"/>
  <c r="U170" i="5"/>
  <c r="T170" i="5"/>
  <c r="S170" i="5"/>
  <c r="I183" i="5"/>
  <c r="R187" i="5"/>
  <c r="V187" i="5" s="1"/>
  <c r="W187" i="5" s="1"/>
  <c r="X187" i="5" s="1"/>
  <c r="Y187" i="5" s="1"/>
  <c r="Z187" i="5" s="1"/>
  <c r="Q200" i="5"/>
  <c r="U202" i="5"/>
  <c r="T202" i="5"/>
  <c r="S202" i="5"/>
  <c r="V202" i="5" s="1"/>
  <c r="W202" i="5" s="1"/>
  <c r="X202" i="5" s="1"/>
  <c r="Y202" i="5" s="1"/>
  <c r="Z202" i="5" s="1"/>
  <c r="R215" i="5"/>
  <c r="S228" i="5"/>
  <c r="V228" i="5" s="1"/>
  <c r="W228" i="5" s="1"/>
  <c r="X228" i="5" s="1"/>
  <c r="Y228" i="5" s="1"/>
  <c r="Z228" i="5" s="1"/>
  <c r="U228" i="5"/>
  <c r="T228" i="5"/>
  <c r="Q255" i="5"/>
  <c r="Q256" i="5"/>
  <c r="S268" i="5"/>
  <c r="I277" i="5"/>
  <c r="Q282" i="5"/>
  <c r="S289" i="5"/>
  <c r="R289" i="5"/>
  <c r="V289" i="5" s="1"/>
  <c r="W289" i="5" s="1"/>
  <c r="X289" i="5" s="1"/>
  <c r="Y289" i="5" s="1"/>
  <c r="Z289" i="5" s="1"/>
  <c r="U294" i="5"/>
  <c r="T294" i="5"/>
  <c r="S294" i="5"/>
  <c r="S307" i="5"/>
  <c r="R307" i="5"/>
  <c r="V307" i="5" s="1"/>
  <c r="W307" i="5" s="1"/>
  <c r="X307" i="5" s="1"/>
  <c r="Y307" i="5" s="1"/>
  <c r="Z307" i="5" s="1"/>
  <c r="Q307" i="5"/>
  <c r="U329" i="5"/>
  <c r="Q334" i="5"/>
  <c r="Q347" i="5"/>
  <c r="U359" i="5"/>
  <c r="U387" i="5"/>
  <c r="T387" i="5"/>
  <c r="T392" i="5"/>
  <c r="R392" i="5"/>
  <c r="V392" i="5" s="1"/>
  <c r="W392" i="5" s="1"/>
  <c r="X392" i="5" s="1"/>
  <c r="Y392" i="5" s="1"/>
  <c r="Z392" i="5" s="1"/>
  <c r="U394" i="5"/>
  <c r="Q394" i="5"/>
  <c r="T394" i="5"/>
  <c r="S394" i="5"/>
  <c r="R394" i="5"/>
  <c r="V394" i="5" s="1"/>
  <c r="W394" i="5" s="1"/>
  <c r="X394" i="5" s="1"/>
  <c r="Y394" i="5" s="1"/>
  <c r="Z394" i="5" s="1"/>
  <c r="I400" i="5"/>
  <c r="U401" i="5"/>
  <c r="S401" i="5"/>
  <c r="M405" i="5"/>
  <c r="U412" i="5"/>
  <c r="I412" i="5"/>
  <c r="S419" i="5"/>
  <c r="R419" i="5"/>
  <c r="S429" i="5"/>
  <c r="U429" i="5"/>
  <c r="T429" i="5"/>
  <c r="U435" i="5"/>
  <c r="U461" i="5"/>
  <c r="T461" i="5"/>
  <c r="S461" i="5"/>
  <c r="V461" i="5" s="1"/>
  <c r="W461" i="5" s="1"/>
  <c r="X461" i="5" s="1"/>
  <c r="Y461" i="5" s="1"/>
  <c r="Z461" i="5" s="1"/>
  <c r="R465" i="5"/>
  <c r="S467" i="5"/>
  <c r="R467" i="5"/>
  <c r="Q467" i="5"/>
  <c r="T480" i="5"/>
  <c r="S480" i="5"/>
  <c r="R480" i="5"/>
  <c r="V480" i="5" s="1"/>
  <c r="W480" i="5" s="1"/>
  <c r="X480" i="5" s="1"/>
  <c r="Y480" i="5" s="1"/>
  <c r="Z480" i="5" s="1"/>
  <c r="S483" i="5"/>
  <c r="R483" i="5"/>
  <c r="V483" i="5" s="1"/>
  <c r="W483" i="5" s="1"/>
  <c r="X483" i="5" s="1"/>
  <c r="Y483" i="5" s="1"/>
  <c r="Z483" i="5" s="1"/>
  <c r="Q483" i="5"/>
  <c r="U483" i="5"/>
  <c r="T483" i="5"/>
  <c r="R489" i="5"/>
  <c r="M504" i="5"/>
  <c r="U504" i="5"/>
  <c r="R504" i="5"/>
  <c r="S526" i="5"/>
  <c r="R526" i="5"/>
  <c r="V526" i="5" s="1"/>
  <c r="W526" i="5" s="1"/>
  <c r="X526" i="5" s="1"/>
  <c r="Y526" i="5" s="1"/>
  <c r="Z526" i="5" s="1"/>
  <c r="T526" i="5"/>
  <c r="U538" i="5"/>
  <c r="T538" i="5"/>
  <c r="U481" i="5"/>
  <c r="S481" i="5"/>
  <c r="R481" i="5"/>
  <c r="V481" i="5" s="1"/>
  <c r="W481" i="5" s="1"/>
  <c r="X481" i="5" s="1"/>
  <c r="Y481" i="5" s="1"/>
  <c r="Z481" i="5" s="1"/>
  <c r="Q481" i="5"/>
  <c r="T492" i="5"/>
  <c r="U492" i="5"/>
  <c r="S492" i="5"/>
  <c r="R492" i="5"/>
  <c r="U516" i="5"/>
  <c r="T516" i="5"/>
  <c r="S516" i="5"/>
  <c r="R142" i="5"/>
  <c r="U146" i="5"/>
  <c r="T146" i="5"/>
  <c r="S146" i="5"/>
  <c r="R155" i="5"/>
  <c r="R166" i="5"/>
  <c r="Q170" i="5"/>
  <c r="U174" i="5"/>
  <c r="T174" i="5"/>
  <c r="S174" i="5"/>
  <c r="I187" i="5"/>
  <c r="Q202" i="5"/>
  <c r="I215" i="5"/>
  <c r="R219" i="5"/>
  <c r="U227" i="5"/>
  <c r="Q228" i="5"/>
  <c r="S240" i="5"/>
  <c r="U240" i="5"/>
  <c r="T240" i="5"/>
  <c r="R256" i="5"/>
  <c r="Q268" i="5"/>
  <c r="S280" i="5"/>
  <c r="R282" i="5"/>
  <c r="I289" i="5"/>
  <c r="Q294" i="5"/>
  <c r="U295" i="5"/>
  <c r="S301" i="5"/>
  <c r="R301" i="5"/>
  <c r="V301" i="5" s="1"/>
  <c r="W301" i="5" s="1"/>
  <c r="X301" i="5" s="1"/>
  <c r="Y301" i="5" s="1"/>
  <c r="Z301" i="5" s="1"/>
  <c r="U306" i="5"/>
  <c r="T306" i="5"/>
  <c r="S306" i="5"/>
  <c r="T307" i="5"/>
  <c r="S319" i="5"/>
  <c r="R319" i="5"/>
  <c r="V319" i="5" s="1"/>
  <c r="W319" i="5" s="1"/>
  <c r="X319" i="5" s="1"/>
  <c r="Y319" i="5" s="1"/>
  <c r="Z319" i="5" s="1"/>
  <c r="Q319" i="5"/>
  <c r="I329" i="5"/>
  <c r="U341" i="5"/>
  <c r="R347" i="5"/>
  <c r="V347" i="5" s="1"/>
  <c r="W347" i="5" s="1"/>
  <c r="X347" i="5" s="1"/>
  <c r="Y347" i="5" s="1"/>
  <c r="Z347" i="5" s="1"/>
  <c r="Q359" i="5"/>
  <c r="R360" i="5"/>
  <c r="Q387" i="5"/>
  <c r="I391" i="5"/>
  <c r="R391" i="5"/>
  <c r="I392" i="5"/>
  <c r="M393" i="5"/>
  <c r="U396" i="5"/>
  <c r="T396" i="5"/>
  <c r="S396" i="5"/>
  <c r="Q401" i="5"/>
  <c r="Q419" i="5"/>
  <c r="R424" i="5"/>
  <c r="U424" i="5"/>
  <c r="T424" i="5"/>
  <c r="S424" i="5"/>
  <c r="T425" i="5"/>
  <c r="S425" i="5"/>
  <c r="R425" i="5"/>
  <c r="M428" i="5"/>
  <c r="U428" i="5"/>
  <c r="T428" i="5"/>
  <c r="Q429" i="5"/>
  <c r="I435" i="5"/>
  <c r="T439" i="5"/>
  <c r="S448" i="5"/>
  <c r="U448" i="5"/>
  <c r="T448" i="5"/>
  <c r="R448" i="5"/>
  <c r="Q449" i="5"/>
  <c r="U449" i="5"/>
  <c r="T449" i="5"/>
  <c r="S449" i="5"/>
  <c r="V449" i="5" s="1"/>
  <c r="W449" i="5" s="1"/>
  <c r="X449" i="5" s="1"/>
  <c r="Y449" i="5" s="1"/>
  <c r="Z449" i="5" s="1"/>
  <c r="Q457" i="5"/>
  <c r="Q461" i="5"/>
  <c r="S465" i="5"/>
  <c r="T467" i="5"/>
  <c r="U474" i="5"/>
  <c r="T474" i="5"/>
  <c r="S474" i="5"/>
  <c r="R474" i="5"/>
  <c r="V474" i="5" s="1"/>
  <c r="W474" i="5" s="1"/>
  <c r="X474" i="5" s="1"/>
  <c r="Y474" i="5" s="1"/>
  <c r="Z474" i="5" s="1"/>
  <c r="I480" i="5"/>
  <c r="T489" i="5"/>
  <c r="T511" i="5"/>
  <c r="S511" i="5"/>
  <c r="R511" i="5"/>
  <c r="V511" i="5" s="1"/>
  <c r="W511" i="5" s="1"/>
  <c r="X511" i="5" s="1"/>
  <c r="Y511" i="5" s="1"/>
  <c r="Z511" i="5" s="1"/>
  <c r="U514" i="5"/>
  <c r="T514" i="5"/>
  <c r="S514" i="5"/>
  <c r="R514" i="5"/>
  <c r="V514" i="5" s="1"/>
  <c r="W514" i="5" s="1"/>
  <c r="X514" i="5" s="1"/>
  <c r="Y514" i="5" s="1"/>
  <c r="Z514" i="5" s="1"/>
  <c r="I526" i="5"/>
  <c r="Q538" i="5"/>
  <c r="T541" i="5"/>
  <c r="S541" i="5"/>
  <c r="R541" i="5"/>
  <c r="R393" i="5"/>
  <c r="V393" i="5" s="1"/>
  <c r="W393" i="5" s="1"/>
  <c r="X393" i="5" s="1"/>
  <c r="Y393" i="5" s="1"/>
  <c r="Z393" i="5" s="1"/>
  <c r="I408" i="5"/>
  <c r="R408" i="5"/>
  <c r="S423" i="5"/>
  <c r="R423" i="5"/>
  <c r="V423" i="5" s="1"/>
  <c r="W423" i="5" s="1"/>
  <c r="X423" i="5" s="1"/>
  <c r="Y423" i="5" s="1"/>
  <c r="Z423" i="5" s="1"/>
  <c r="T423" i="5"/>
  <c r="S459" i="5"/>
  <c r="R459" i="5"/>
  <c r="Q459" i="5"/>
  <c r="U486" i="5"/>
  <c r="T486" i="5"/>
  <c r="S491" i="5"/>
  <c r="R491" i="5"/>
  <c r="V491" i="5" s="1"/>
  <c r="W491" i="5" s="1"/>
  <c r="X491" i="5" s="1"/>
  <c r="Y491" i="5" s="1"/>
  <c r="Z491" i="5" s="1"/>
  <c r="Q491" i="5"/>
  <c r="S224" i="5"/>
  <c r="S236" i="5"/>
  <c r="S248" i="5"/>
  <c r="S260" i="5"/>
  <c r="S272" i="5"/>
  <c r="S284" i="5"/>
  <c r="S296" i="5"/>
  <c r="S308" i="5"/>
  <c r="S320" i="5"/>
  <c r="S332" i="5"/>
  <c r="S344" i="5"/>
  <c r="V344" i="5" s="1"/>
  <c r="W344" i="5" s="1"/>
  <c r="X344" i="5" s="1"/>
  <c r="Y344" i="5" s="1"/>
  <c r="Z344" i="5" s="1"/>
  <c r="S356" i="5"/>
  <c r="S368" i="5"/>
  <c r="S404" i="5"/>
  <c r="U404" i="5"/>
  <c r="U422" i="5"/>
  <c r="S422" i="5"/>
  <c r="U465" i="5"/>
  <c r="U510" i="5"/>
  <c r="T510" i="5"/>
  <c r="S510" i="5"/>
  <c r="R510" i="5"/>
  <c r="V510" i="5" s="1"/>
  <c r="W510" i="5" s="1"/>
  <c r="X510" i="5" s="1"/>
  <c r="Y510" i="5" s="1"/>
  <c r="Z510" i="5" s="1"/>
  <c r="T515" i="5"/>
  <c r="S515" i="5"/>
  <c r="R515" i="5"/>
  <c r="V515" i="5" s="1"/>
  <c r="W515" i="5" s="1"/>
  <c r="X515" i="5" s="1"/>
  <c r="Y515" i="5" s="1"/>
  <c r="Z515" i="5" s="1"/>
  <c r="U515" i="5"/>
  <c r="I523" i="5"/>
  <c r="U523" i="5"/>
  <c r="U528" i="5"/>
  <c r="T528" i="5"/>
  <c r="S528" i="5"/>
  <c r="T537" i="5"/>
  <c r="S537" i="5"/>
  <c r="R537" i="5"/>
  <c r="V537" i="5" s="1"/>
  <c r="W537" i="5" s="1"/>
  <c r="X537" i="5" s="1"/>
  <c r="Y537" i="5" s="1"/>
  <c r="Z537" i="5" s="1"/>
  <c r="Q224" i="5"/>
  <c r="Q236" i="5"/>
  <c r="Q248" i="5"/>
  <c r="Q260" i="5"/>
  <c r="Q272" i="5"/>
  <c r="Q284" i="5"/>
  <c r="Q296" i="5"/>
  <c r="Q308" i="5"/>
  <c r="Q320" i="5"/>
  <c r="Q332" i="5"/>
  <c r="Q344" i="5"/>
  <c r="Q356" i="5"/>
  <c r="Q368" i="5"/>
  <c r="S380" i="5"/>
  <c r="I404" i="5"/>
  <c r="U414" i="5"/>
  <c r="Q414" i="5"/>
  <c r="Q422" i="5"/>
  <c r="S451" i="5"/>
  <c r="R451" i="5"/>
  <c r="V451" i="5" s="1"/>
  <c r="W451" i="5" s="1"/>
  <c r="X451" i="5" s="1"/>
  <c r="Y451" i="5" s="1"/>
  <c r="Z451" i="5" s="1"/>
  <c r="Q451" i="5"/>
  <c r="T451" i="5"/>
  <c r="Q465" i="5"/>
  <c r="S471" i="5"/>
  <c r="R471" i="5"/>
  <c r="V471" i="5" s="1"/>
  <c r="W471" i="5" s="1"/>
  <c r="X471" i="5" s="1"/>
  <c r="Y471" i="5" s="1"/>
  <c r="Z471" i="5" s="1"/>
  <c r="Q471" i="5"/>
  <c r="Q510" i="5"/>
  <c r="Q515" i="5"/>
  <c r="I528" i="5"/>
  <c r="Q537" i="5"/>
  <c r="S435" i="5"/>
  <c r="R435" i="5"/>
  <c r="V435" i="5" s="1"/>
  <c r="W435" i="5" s="1"/>
  <c r="X435" i="5" s="1"/>
  <c r="Y435" i="5" s="1"/>
  <c r="Z435" i="5" s="1"/>
  <c r="U446" i="5"/>
  <c r="T446" i="5"/>
  <c r="R446" i="5"/>
  <c r="S479" i="5"/>
  <c r="R479" i="5"/>
  <c r="V479" i="5" s="1"/>
  <c r="W479" i="5" s="1"/>
  <c r="X479" i="5" s="1"/>
  <c r="Y479" i="5" s="1"/>
  <c r="Z479" i="5" s="1"/>
  <c r="Q479" i="5"/>
  <c r="S495" i="5"/>
  <c r="R495" i="5"/>
  <c r="V495" i="5" s="1"/>
  <c r="W495" i="5" s="1"/>
  <c r="X495" i="5" s="1"/>
  <c r="Y495" i="5" s="1"/>
  <c r="Z495" i="5" s="1"/>
  <c r="Q495" i="5"/>
  <c r="U495" i="5"/>
  <c r="R445" i="5"/>
  <c r="V445" i="5" s="1"/>
  <c r="W445" i="5" s="1"/>
  <c r="X445" i="5" s="1"/>
  <c r="Y445" i="5" s="1"/>
  <c r="Z445" i="5" s="1"/>
  <c r="Q446" i="5"/>
  <c r="U478" i="5"/>
  <c r="T478" i="5"/>
  <c r="T479" i="5"/>
  <c r="U494" i="5"/>
  <c r="T494" i="5"/>
  <c r="R494" i="5"/>
  <c r="T495" i="5"/>
  <c r="I508" i="5"/>
  <c r="U509" i="5"/>
  <c r="T509" i="5"/>
  <c r="T513" i="5"/>
  <c r="S513" i="5"/>
  <c r="R513" i="5"/>
  <c r="S520" i="5"/>
  <c r="R520" i="5"/>
  <c r="U410" i="5"/>
  <c r="S411" i="5"/>
  <c r="R411" i="5"/>
  <c r="V411" i="5" s="1"/>
  <c r="W411" i="5" s="1"/>
  <c r="X411" i="5" s="1"/>
  <c r="Y411" i="5" s="1"/>
  <c r="Z411" i="5" s="1"/>
  <c r="S433" i="5"/>
  <c r="T435" i="5"/>
  <c r="S443" i="5"/>
  <c r="R443" i="5"/>
  <c r="V443" i="5" s="1"/>
  <c r="W443" i="5" s="1"/>
  <c r="X443" i="5" s="1"/>
  <c r="Y443" i="5" s="1"/>
  <c r="Z443" i="5" s="1"/>
  <c r="Q443" i="5"/>
  <c r="Q445" i="5"/>
  <c r="S446" i="5"/>
  <c r="Q478" i="5"/>
  <c r="U479" i="5"/>
  <c r="I488" i="5"/>
  <c r="R493" i="5"/>
  <c r="V493" i="5" s="1"/>
  <c r="W493" i="5" s="1"/>
  <c r="X493" i="5" s="1"/>
  <c r="Y493" i="5" s="1"/>
  <c r="Z493" i="5" s="1"/>
  <c r="Q494" i="5"/>
  <c r="Q509" i="5"/>
  <c r="Q513" i="5"/>
  <c r="I520" i="5"/>
  <c r="T535" i="5"/>
  <c r="S535" i="5"/>
  <c r="R535" i="5"/>
  <c r="V535" i="5" s="1"/>
  <c r="W535" i="5" s="1"/>
  <c r="X535" i="5" s="1"/>
  <c r="Y535" i="5" s="1"/>
  <c r="Z535" i="5" s="1"/>
  <c r="U542" i="5"/>
  <c r="Q542" i="5"/>
  <c r="S395" i="5"/>
  <c r="R395" i="5"/>
  <c r="V395" i="5" s="1"/>
  <c r="W395" i="5" s="1"/>
  <c r="X395" i="5" s="1"/>
  <c r="Y395" i="5" s="1"/>
  <c r="Z395" i="5" s="1"/>
  <c r="S415" i="5"/>
  <c r="R415" i="5"/>
  <c r="V415" i="5" s="1"/>
  <c r="W415" i="5" s="1"/>
  <c r="X415" i="5" s="1"/>
  <c r="Y415" i="5" s="1"/>
  <c r="Z415" i="5" s="1"/>
  <c r="U434" i="5"/>
  <c r="U454" i="5"/>
  <c r="T454" i="5"/>
  <c r="S455" i="5"/>
  <c r="R455" i="5"/>
  <c r="Q455" i="5"/>
  <c r="T498" i="5"/>
  <c r="S498" i="5"/>
  <c r="R498" i="5"/>
  <c r="T507" i="5"/>
  <c r="S507" i="5"/>
  <c r="R507" i="5"/>
  <c r="V507" i="5" s="1"/>
  <c r="W507" i="5" s="1"/>
  <c r="X507" i="5" s="1"/>
  <c r="Y507" i="5" s="1"/>
  <c r="Z507" i="5" s="1"/>
  <c r="U530" i="5"/>
  <c r="U496" i="5"/>
  <c r="T497" i="5"/>
  <c r="S497" i="5"/>
  <c r="R497" i="5"/>
  <c r="U500" i="5"/>
  <c r="T501" i="5"/>
  <c r="S501" i="5"/>
  <c r="R501" i="5"/>
  <c r="U518" i="5"/>
  <c r="T519" i="5"/>
  <c r="S519" i="5"/>
  <c r="R519" i="5"/>
  <c r="V519" i="5" s="1"/>
  <c r="W519" i="5" s="1"/>
  <c r="X519" i="5" s="1"/>
  <c r="Y519" i="5" s="1"/>
  <c r="Z519" i="5" s="1"/>
  <c r="Q496" i="5"/>
  <c r="Q497" i="5"/>
  <c r="Q499" i="5"/>
  <c r="Q500" i="5"/>
  <c r="Q501" i="5"/>
  <c r="Q517" i="5"/>
  <c r="Q518" i="5"/>
  <c r="Q519" i="5"/>
  <c r="U522" i="5"/>
  <c r="T523" i="5"/>
  <c r="S523" i="5"/>
  <c r="R523" i="5"/>
  <c r="V523" i="5" s="1"/>
  <c r="W523" i="5" s="1"/>
  <c r="X523" i="5" s="1"/>
  <c r="Y523" i="5" s="1"/>
  <c r="Z523" i="5" s="1"/>
  <c r="R496" i="5"/>
  <c r="U497" i="5"/>
  <c r="R500" i="5"/>
  <c r="U501" i="5"/>
  <c r="R518" i="5"/>
  <c r="U519" i="5"/>
  <c r="U526" i="5"/>
  <c r="T527" i="5"/>
  <c r="S527" i="5"/>
  <c r="R527" i="5"/>
  <c r="V527" i="5" s="1"/>
  <c r="W527" i="5" s="1"/>
  <c r="X527" i="5" s="1"/>
  <c r="Y527" i="5" s="1"/>
  <c r="Z527" i="5" s="1"/>
  <c r="R98" i="4"/>
  <c r="U98" i="4"/>
  <c r="T98" i="4"/>
  <c r="S98" i="4"/>
  <c r="M36" i="4"/>
  <c r="U36" i="4"/>
  <c r="T33" i="4"/>
  <c r="S33" i="4"/>
  <c r="U33" i="4"/>
  <c r="Q33" i="4"/>
  <c r="R33" i="4"/>
  <c r="V33" i="4" s="1"/>
  <c r="W33" i="4" s="1"/>
  <c r="X33" i="4" s="1"/>
  <c r="T30" i="4"/>
  <c r="S30" i="4"/>
  <c r="U182" i="4"/>
  <c r="T182" i="4"/>
  <c r="R182" i="4"/>
  <c r="S182" i="4"/>
  <c r="I182" i="4"/>
  <c r="T334" i="4"/>
  <c r="S334" i="4"/>
  <c r="R334" i="4"/>
  <c r="Q334" i="4"/>
  <c r="T302" i="4"/>
  <c r="R302" i="4"/>
  <c r="S302" i="4"/>
  <c r="Q302" i="4"/>
  <c r="T28" i="4"/>
  <c r="U28" i="4"/>
  <c r="U41" i="4"/>
  <c r="S41" i="4"/>
  <c r="T41" i="4"/>
  <c r="R41" i="4"/>
  <c r="V41" i="4" s="1"/>
  <c r="W41" i="4" s="1"/>
  <c r="X41" i="4" s="1"/>
  <c r="T253" i="4"/>
  <c r="U253" i="4"/>
  <c r="S253" i="4"/>
  <c r="Q253" i="4"/>
  <c r="S164" i="4"/>
  <c r="U164" i="4"/>
  <c r="Q164" i="4"/>
  <c r="U340" i="4"/>
  <c r="T340" i="4"/>
  <c r="Q340" i="4"/>
  <c r="S340" i="4"/>
  <c r="R340" i="4"/>
  <c r="V340" i="4" s="1"/>
  <c r="W340" i="4" s="1"/>
  <c r="X340" i="4" s="1"/>
  <c r="U21" i="4"/>
  <c r="T21" i="4"/>
  <c r="R21" i="4"/>
  <c r="Q21" i="4"/>
  <c r="S21" i="4"/>
  <c r="T218" i="4"/>
  <c r="S218" i="4"/>
  <c r="R218" i="4"/>
  <c r="V218" i="4" s="1"/>
  <c r="W218" i="4" s="1"/>
  <c r="X218" i="4" s="1"/>
  <c r="Q218" i="4"/>
  <c r="U218" i="4"/>
  <c r="S502" i="4"/>
  <c r="R502" i="4"/>
  <c r="V502" i="4" s="1"/>
  <c r="W502" i="4" s="1"/>
  <c r="X502" i="4" s="1"/>
  <c r="Q502" i="4"/>
  <c r="Q28" i="4"/>
  <c r="T62" i="4"/>
  <c r="S62" i="4"/>
  <c r="U62" i="4"/>
  <c r="R62" i="4"/>
  <c r="V62" i="4" s="1"/>
  <c r="W62" i="4" s="1"/>
  <c r="X62" i="4" s="1"/>
  <c r="Q62" i="4"/>
  <c r="Q136" i="4"/>
  <c r="U136" i="4"/>
  <c r="S136" i="4"/>
  <c r="T170" i="4"/>
  <c r="S170" i="4"/>
  <c r="U170" i="4"/>
  <c r="S290" i="4"/>
  <c r="Q398" i="4"/>
  <c r="U398" i="4"/>
  <c r="T398" i="4"/>
  <c r="S398" i="4"/>
  <c r="R398" i="4"/>
  <c r="V398" i="4" s="1"/>
  <c r="W398" i="4" s="1"/>
  <c r="X398" i="4" s="1"/>
  <c r="R418" i="4"/>
  <c r="U194" i="4"/>
  <c r="T194" i="4"/>
  <c r="U323" i="4"/>
  <c r="T81" i="4"/>
  <c r="S289" i="4"/>
  <c r="T289" i="4"/>
  <c r="S90" i="4"/>
  <c r="R90" i="4"/>
  <c r="V90" i="4" s="1"/>
  <c r="W90" i="4" s="1"/>
  <c r="X90" i="4" s="1"/>
  <c r="U90" i="4"/>
  <c r="T93" i="4"/>
  <c r="S93" i="4"/>
  <c r="R93" i="4"/>
  <c r="V93" i="4" s="1"/>
  <c r="W93" i="4" s="1"/>
  <c r="X93" i="4" s="1"/>
  <c r="I122" i="4"/>
  <c r="I138" i="4"/>
  <c r="R186" i="4"/>
  <c r="Q186" i="4"/>
  <c r="R402" i="4"/>
  <c r="R158" i="4"/>
  <c r="U158" i="4"/>
  <c r="T158" i="4"/>
  <c r="U202" i="4"/>
  <c r="S17" i="4"/>
  <c r="V17" i="4" s="1"/>
  <c r="W17" i="4" s="1"/>
  <c r="X17" i="4" s="1"/>
  <c r="T29" i="4"/>
  <c r="R64" i="4"/>
  <c r="Q64" i="4"/>
  <c r="U76" i="4"/>
  <c r="S88" i="4"/>
  <c r="T90" i="4"/>
  <c r="S116" i="4"/>
  <c r="S124" i="4"/>
  <c r="Q124" i="4"/>
  <c r="U124" i="4"/>
  <c r="S135" i="4"/>
  <c r="R138" i="4"/>
  <c r="S158" i="4"/>
  <c r="T186" i="4"/>
  <c r="Q249" i="4"/>
  <c r="U249" i="4"/>
  <c r="T249" i="4"/>
  <c r="S249" i="4"/>
  <c r="V249" i="4" s="1"/>
  <c r="W249" i="4" s="1"/>
  <c r="X249" i="4" s="1"/>
  <c r="T347" i="4"/>
  <c r="U353" i="4"/>
  <c r="I357" i="4"/>
  <c r="U357" i="4"/>
  <c r="T392" i="4"/>
  <c r="S392" i="4"/>
  <c r="R392" i="4"/>
  <c r="V392" i="4" s="1"/>
  <c r="W392" i="4" s="1"/>
  <c r="X392" i="4" s="1"/>
  <c r="U392" i="4"/>
  <c r="T402" i="4"/>
  <c r="S471" i="4"/>
  <c r="S515" i="4"/>
  <c r="V515" i="4" s="1"/>
  <c r="W515" i="4" s="1"/>
  <c r="X515" i="4" s="1"/>
  <c r="U297" i="4"/>
  <c r="S297" i="4"/>
  <c r="T297" i="4"/>
  <c r="R297" i="4"/>
  <c r="I303" i="4"/>
  <c r="U303" i="4"/>
  <c r="S303" i="4"/>
  <c r="T303" i="4"/>
  <c r="M418" i="4"/>
  <c r="I497" i="4"/>
  <c r="Q45" i="4"/>
  <c r="R134" i="4"/>
  <c r="U134" i="4"/>
  <c r="T134" i="4"/>
  <c r="S134" i="4"/>
  <c r="R241" i="4"/>
  <c r="I261" i="4"/>
  <c r="T269" i="4"/>
  <c r="R269" i="4"/>
  <c r="S269" i="4"/>
  <c r="S313" i="4"/>
  <c r="T374" i="4"/>
  <c r="S374" i="4"/>
  <c r="U374" i="4"/>
  <c r="Q418" i="4"/>
  <c r="T418" i="4"/>
  <c r="S418" i="4"/>
  <c r="R137" i="4"/>
  <c r="Q160" i="4"/>
  <c r="Q257" i="4"/>
  <c r="I374" i="4"/>
  <c r="S412" i="4"/>
  <c r="I419" i="4"/>
  <c r="T419" i="4"/>
  <c r="U419" i="4"/>
  <c r="R69" i="4"/>
  <c r="S160" i="4"/>
  <c r="S257" i="4"/>
  <c r="V257" i="4" s="1"/>
  <c r="W257" i="4" s="1"/>
  <c r="X257" i="4" s="1"/>
  <c r="M333" i="4"/>
  <c r="S407" i="4"/>
  <c r="R407" i="4"/>
  <c r="V407" i="4" s="1"/>
  <c r="W407" i="4" s="1"/>
  <c r="X407" i="4" s="1"/>
  <c r="Q194" i="4"/>
  <c r="S202" i="4"/>
  <c r="U407" i="4"/>
  <c r="Q17" i="4"/>
  <c r="S78" i="4"/>
  <c r="U78" i="4"/>
  <c r="R194" i="4"/>
  <c r="T202" i="4"/>
  <c r="T261" i="4"/>
  <c r="R268" i="4"/>
  <c r="U268" i="4"/>
  <c r="I289" i="4"/>
  <c r="U327" i="4"/>
  <c r="Q353" i="4"/>
  <c r="R374" i="4"/>
  <c r="Q394" i="4"/>
  <c r="T394" i="4"/>
  <c r="S394" i="4"/>
  <c r="R394" i="4"/>
  <c r="V394" i="4" s="1"/>
  <c r="W394" i="4" s="1"/>
  <c r="X394" i="4" s="1"/>
  <c r="T474" i="4"/>
  <c r="S474" i="4"/>
  <c r="S29" i="4"/>
  <c r="T78" i="4"/>
  <c r="Q90" i="4"/>
  <c r="R135" i="4"/>
  <c r="V135" i="4" s="1"/>
  <c r="W135" i="4" s="1"/>
  <c r="X135" i="4" s="1"/>
  <c r="S186" i="4"/>
  <c r="T214" i="4"/>
  <c r="U214" i="4"/>
  <c r="S214" i="4"/>
  <c r="R214" i="4"/>
  <c r="V214" i="4" s="1"/>
  <c r="W214" i="4" s="1"/>
  <c r="X214" i="4" s="1"/>
  <c r="U252" i="4"/>
  <c r="I258" i="4"/>
  <c r="S258" i="4"/>
  <c r="R258" i="4"/>
  <c r="I268" i="4"/>
  <c r="S402" i="4"/>
  <c r="I474" i="4"/>
  <c r="T512" i="4"/>
  <c r="S50" i="4"/>
  <c r="R50" i="4"/>
  <c r="V50" i="4" s="1"/>
  <c r="W50" i="4" s="1"/>
  <c r="X50" i="4" s="1"/>
  <c r="R74" i="4"/>
  <c r="U74" i="4"/>
  <c r="U88" i="4"/>
  <c r="S100" i="4"/>
  <c r="U116" i="4"/>
  <c r="R122" i="4"/>
  <c r="V122" i="4" s="1"/>
  <c r="W122" i="4" s="1"/>
  <c r="X122" i="4" s="1"/>
  <c r="U122" i="4"/>
  <c r="T122" i="4"/>
  <c r="U186" i="4"/>
  <c r="S234" i="4"/>
  <c r="R234" i="4"/>
  <c r="V234" i="4" s="1"/>
  <c r="W234" i="4" s="1"/>
  <c r="X234" i="4" s="1"/>
  <c r="U289" i="4"/>
  <c r="U292" i="4"/>
  <c r="T292" i="4"/>
  <c r="S292" i="4"/>
  <c r="R292" i="4"/>
  <c r="V292" i="4" s="1"/>
  <c r="W292" i="4" s="1"/>
  <c r="X292" i="4" s="1"/>
  <c r="Q292" i="4"/>
  <c r="U298" i="4"/>
  <c r="S298" i="4"/>
  <c r="R298" i="4"/>
  <c r="V298" i="4" s="1"/>
  <c r="W298" i="4" s="1"/>
  <c r="X298" i="4" s="1"/>
  <c r="S348" i="4"/>
  <c r="R363" i="4"/>
  <c r="R139" i="4"/>
  <c r="V139" i="4" s="1"/>
  <c r="W139" i="4" s="1"/>
  <c r="X139" i="4" s="1"/>
  <c r="I467" i="4"/>
  <c r="U467" i="4"/>
  <c r="S45" i="4"/>
  <c r="R45" i="4"/>
  <c r="V45" i="4" s="1"/>
  <c r="W45" i="4" s="1"/>
  <c r="X45" i="4" s="1"/>
  <c r="T139" i="4"/>
  <c r="Q170" i="4"/>
  <c r="I343" i="4"/>
  <c r="S80" i="4"/>
  <c r="R110" i="4"/>
  <c r="U110" i="4"/>
  <c r="Q137" i="4"/>
  <c r="T137" i="4"/>
  <c r="S137" i="4"/>
  <c r="R170" i="4"/>
  <c r="V170" i="4" s="1"/>
  <c r="W170" i="4" s="1"/>
  <c r="X170" i="4" s="1"/>
  <c r="Q259" i="4"/>
  <c r="I297" i="4"/>
  <c r="U491" i="4"/>
  <c r="I29" i="4"/>
  <c r="R29" i="4"/>
  <c r="V29" i="4" s="1"/>
  <c r="W29" i="4" s="1"/>
  <c r="X29" i="4" s="1"/>
  <c r="S48" i="4"/>
  <c r="S75" i="4"/>
  <c r="T87" i="4"/>
  <c r="S110" i="4"/>
  <c r="T259" i="4"/>
  <c r="Q269" i="4"/>
  <c r="U396" i="4"/>
  <c r="S396" i="4"/>
  <c r="Q396" i="4"/>
  <c r="T396" i="4"/>
  <c r="Q431" i="4"/>
  <c r="R492" i="4"/>
  <c r="S492" i="4"/>
  <c r="T492" i="4"/>
  <c r="S537" i="4"/>
  <c r="R537" i="4"/>
  <c r="V537" i="4" s="1"/>
  <c r="W537" i="4" s="1"/>
  <c r="X537" i="4" s="1"/>
  <c r="U45" i="4"/>
  <c r="T110" i="4"/>
  <c r="U269" i="4"/>
  <c r="T278" i="4"/>
  <c r="R278" i="4"/>
  <c r="S278" i="4"/>
  <c r="V278" i="4" s="1"/>
  <c r="W278" i="4" s="1"/>
  <c r="X278" i="4" s="1"/>
  <c r="Q278" i="4"/>
  <c r="U17" i="4"/>
  <c r="T17" i="4"/>
  <c r="T257" i="4"/>
  <c r="S368" i="4"/>
  <c r="Q438" i="4"/>
  <c r="U438" i="4"/>
  <c r="R438" i="4"/>
  <c r="U257" i="4"/>
  <c r="I311" i="4"/>
  <c r="T333" i="4"/>
  <c r="Q479" i="4"/>
  <c r="U479" i="4"/>
  <c r="U521" i="4"/>
  <c r="T521" i="4"/>
  <c r="T14" i="4"/>
  <c r="S76" i="4"/>
  <c r="S194" i="4"/>
  <c r="T242" i="4"/>
  <c r="S242" i="4"/>
  <c r="R242" i="4"/>
  <c r="Q242" i="4"/>
  <c r="R356" i="4"/>
  <c r="I363" i="4"/>
  <c r="T363" i="4"/>
  <c r="U363" i="4"/>
  <c r="Q442" i="4"/>
  <c r="S442" i="4"/>
  <c r="R442" i="4"/>
  <c r="V442" i="4" s="1"/>
  <c r="W442" i="4" s="1"/>
  <c r="X442" i="4" s="1"/>
  <c r="S479" i="4"/>
  <c r="U486" i="4"/>
  <c r="T486" i="4"/>
  <c r="S74" i="4"/>
  <c r="S86" i="4"/>
  <c r="V86" i="4" s="1"/>
  <c r="W86" i="4" s="1"/>
  <c r="X86" i="4" s="1"/>
  <c r="R89" i="4"/>
  <c r="T89" i="4"/>
  <c r="U89" i="4"/>
  <c r="S89" i="4"/>
  <c r="U100" i="4"/>
  <c r="U148" i="4"/>
  <c r="S148" i="4"/>
  <c r="R206" i="4"/>
  <c r="Q206" i="4"/>
  <c r="U206" i="4"/>
  <c r="I227" i="4"/>
  <c r="Q234" i="4"/>
  <c r="S268" i="4"/>
  <c r="T342" i="4"/>
  <c r="I354" i="4"/>
  <c r="S363" i="4"/>
  <c r="S375" i="4"/>
  <c r="R375" i="4"/>
  <c r="V375" i="4" s="1"/>
  <c r="W375" i="4" s="1"/>
  <c r="X375" i="4" s="1"/>
  <c r="T390" i="4"/>
  <c r="U427" i="4"/>
  <c r="T427" i="4"/>
  <c r="R472" i="4"/>
  <c r="S472" i="4"/>
  <c r="S496" i="4"/>
  <c r="U496" i="4"/>
  <c r="R496" i="4"/>
  <c r="V496" i="4" s="1"/>
  <c r="W496" i="4" s="1"/>
  <c r="X496" i="4" s="1"/>
  <c r="S513" i="4"/>
  <c r="I516" i="4"/>
  <c r="S406" i="4"/>
  <c r="R422" i="4"/>
  <c r="M473" i="4"/>
  <c r="I478" i="4"/>
  <c r="S478" i="4"/>
  <c r="U478" i="4"/>
  <c r="R538" i="4"/>
  <c r="I538" i="4"/>
  <c r="R146" i="4"/>
  <c r="S152" i="4"/>
  <c r="R281" i="4"/>
  <c r="Q281" i="4"/>
  <c r="R383" i="4"/>
  <c r="U451" i="4"/>
  <c r="I113" i="4"/>
  <c r="S126" i="4"/>
  <c r="S140" i="4"/>
  <c r="S146" i="4"/>
  <c r="R150" i="4"/>
  <c r="Q178" i="4"/>
  <c r="Q190" i="4"/>
  <c r="S270" i="4"/>
  <c r="S281" i="4"/>
  <c r="T451" i="4"/>
  <c r="U516" i="4"/>
  <c r="T51" i="4"/>
  <c r="R77" i="4"/>
  <c r="U96" i="4"/>
  <c r="T126" i="4"/>
  <c r="Q138" i="4"/>
  <c r="Q270" i="4"/>
  <c r="T281" i="4"/>
  <c r="U51" i="4"/>
  <c r="U54" i="4"/>
  <c r="Q68" i="4"/>
  <c r="T75" i="4"/>
  <c r="S77" i="4"/>
  <c r="Q101" i="4"/>
  <c r="U101" i="4"/>
  <c r="R115" i="4"/>
  <c r="U126" i="4"/>
  <c r="U146" i="4"/>
  <c r="R161" i="4"/>
  <c r="S178" i="4"/>
  <c r="R202" i="4"/>
  <c r="V202" i="4" s="1"/>
  <c r="W202" i="4" s="1"/>
  <c r="X202" i="4" s="1"/>
  <c r="S220" i="4"/>
  <c r="R264" i="4"/>
  <c r="V264" i="4" s="1"/>
  <c r="W264" i="4" s="1"/>
  <c r="X264" i="4" s="1"/>
  <c r="R270" i="4"/>
  <c r="V270" i="4" s="1"/>
  <c r="W270" i="4" s="1"/>
  <c r="X270" i="4" s="1"/>
  <c r="I291" i="4"/>
  <c r="T291" i="4"/>
  <c r="S291" i="4"/>
  <c r="S312" i="4"/>
  <c r="R312" i="4"/>
  <c r="Q312" i="4"/>
  <c r="R391" i="4"/>
  <c r="Q391" i="4"/>
  <c r="T406" i="4"/>
  <c r="T468" i="4"/>
  <c r="S535" i="4"/>
  <c r="R535" i="4"/>
  <c r="U190" i="4"/>
  <c r="T190" i="4"/>
  <c r="R75" i="4"/>
  <c r="S87" i="4"/>
  <c r="R87" i="4"/>
  <c r="U138" i="4"/>
  <c r="U229" i="4"/>
  <c r="U248" i="4"/>
  <c r="U256" i="4"/>
  <c r="Q290" i="4"/>
  <c r="S487" i="4"/>
  <c r="V487" i="4" s="1"/>
  <c r="W487" i="4" s="1"/>
  <c r="X487" i="4" s="1"/>
  <c r="T487" i="4"/>
  <c r="T495" i="4"/>
  <c r="U495" i="4"/>
  <c r="R495" i="4"/>
  <c r="S495" i="4"/>
  <c r="T103" i="4"/>
  <c r="T146" i="4"/>
  <c r="R178" i="4"/>
  <c r="V178" i="4" s="1"/>
  <c r="W178" i="4" s="1"/>
  <c r="X178" i="4" s="1"/>
  <c r="R190" i="4"/>
  <c r="V190" i="4" s="1"/>
  <c r="W190" i="4" s="1"/>
  <c r="X190" i="4" s="1"/>
  <c r="Q202" i="4"/>
  <c r="Q264" i="4"/>
  <c r="S273" i="4"/>
  <c r="T77" i="4"/>
  <c r="T79" i="4"/>
  <c r="T91" i="4"/>
  <c r="R101" i="4"/>
  <c r="R103" i="4"/>
  <c r="S113" i="4"/>
  <c r="V113" i="4" s="1"/>
  <c r="W113" i="4" s="1"/>
  <c r="X113" i="4" s="1"/>
  <c r="S138" i="4"/>
  <c r="S161" i="4"/>
  <c r="T210" i="4"/>
  <c r="S210" i="4"/>
  <c r="R210" i="4"/>
  <c r="V210" i="4" s="1"/>
  <c r="W210" i="4" s="1"/>
  <c r="X210" i="4" s="1"/>
  <c r="U228" i="4"/>
  <c r="S228" i="4"/>
  <c r="T251" i="4"/>
  <c r="S251" i="4"/>
  <c r="Q251" i="4"/>
  <c r="T296" i="4"/>
  <c r="T339" i="4"/>
  <c r="Q370" i="4"/>
  <c r="T370" i="4"/>
  <c r="R387" i="4"/>
  <c r="V387" i="4" s="1"/>
  <c r="W387" i="4" s="1"/>
  <c r="X387" i="4" s="1"/>
  <c r="R389" i="4"/>
  <c r="S391" i="4"/>
  <c r="U402" i="4"/>
  <c r="S511" i="4"/>
  <c r="R511" i="4"/>
  <c r="Q511" i="4"/>
  <c r="Q386" i="4"/>
  <c r="S386" i="4"/>
  <c r="R386" i="4"/>
  <c r="V386" i="4" s="1"/>
  <c r="W386" i="4" s="1"/>
  <c r="X386" i="4" s="1"/>
  <c r="S117" i="4"/>
  <c r="R162" i="4"/>
  <c r="S248" i="4"/>
  <c r="R261" i="4"/>
  <c r="R296" i="4"/>
  <c r="R333" i="4"/>
  <c r="Q363" i="4"/>
  <c r="U386" i="4"/>
  <c r="R390" i="4"/>
  <c r="Q393" i="4"/>
  <c r="T516" i="4"/>
  <c r="I540" i="4"/>
  <c r="S244" i="4"/>
  <c r="U339" i="4"/>
  <c r="R357" i="4"/>
  <c r="U368" i="4"/>
  <c r="R153" i="4"/>
  <c r="U230" i="4"/>
  <c r="I248" i="4"/>
  <c r="S261" i="4"/>
  <c r="S296" i="4"/>
  <c r="R322" i="4"/>
  <c r="S333" i="4"/>
  <c r="U337" i="4"/>
  <c r="S339" i="4"/>
  <c r="R368" i="4"/>
  <c r="S390" i="4"/>
  <c r="S419" i="4"/>
  <c r="R419" i="4"/>
  <c r="V419" i="4" s="1"/>
  <c r="W419" i="4" s="1"/>
  <c r="X419" i="4" s="1"/>
  <c r="U443" i="4"/>
  <c r="R477" i="4"/>
  <c r="V477" i="4" s="1"/>
  <c r="W477" i="4" s="1"/>
  <c r="X477" i="4" s="1"/>
  <c r="T522" i="4"/>
  <c r="I536" i="4"/>
  <c r="T536" i="4"/>
  <c r="U343" i="4"/>
  <c r="T463" i="4"/>
  <c r="Q522" i="4"/>
  <c r="U522" i="4"/>
  <c r="R303" i="4"/>
  <c r="V303" i="4" s="1"/>
  <c r="W303" i="4" s="1"/>
  <c r="X303" i="4" s="1"/>
  <c r="R343" i="4"/>
  <c r="R370" i="4"/>
  <c r="V370" i="4" s="1"/>
  <c r="W370" i="4" s="1"/>
  <c r="X370" i="4" s="1"/>
  <c r="U401" i="4"/>
  <c r="S408" i="4"/>
  <c r="U421" i="4"/>
  <c r="S467" i="4"/>
  <c r="T467" i="4"/>
  <c r="U487" i="4"/>
  <c r="T444" i="4"/>
  <c r="S538" i="4"/>
  <c r="R441" i="4"/>
  <c r="V441" i="4" s="1"/>
  <c r="W441" i="4" s="1"/>
  <c r="X441" i="4" s="1"/>
  <c r="I441" i="4"/>
  <c r="U34" i="4"/>
  <c r="T34" i="4"/>
  <c r="R34" i="4"/>
  <c r="S34" i="4"/>
  <c r="U221" i="4"/>
  <c r="T221" i="4"/>
  <c r="R221" i="4"/>
  <c r="I221" i="4"/>
  <c r="R19" i="4"/>
  <c r="U19" i="4"/>
  <c r="T19" i="4"/>
  <c r="S19" i="4"/>
  <c r="Q19" i="4"/>
  <c r="Q34" i="4"/>
  <c r="T280" i="4"/>
  <c r="S280" i="4"/>
  <c r="Q280" i="4"/>
  <c r="U280" i="4"/>
  <c r="R280" i="4"/>
  <c r="R27" i="4"/>
  <c r="U27" i="4"/>
  <c r="T27" i="4"/>
  <c r="S27" i="4"/>
  <c r="U42" i="4"/>
  <c r="T42" i="4"/>
  <c r="Q42" i="4"/>
  <c r="S156" i="4"/>
  <c r="U305" i="4"/>
  <c r="T305" i="4"/>
  <c r="Q305" i="4"/>
  <c r="S305" i="4"/>
  <c r="R305" i="4"/>
  <c r="S355" i="4"/>
  <c r="U355" i="4"/>
  <c r="T355" i="4"/>
  <c r="T361" i="4"/>
  <c r="S361" i="4"/>
  <c r="Q361" i="4"/>
  <c r="R365" i="4"/>
  <c r="M365" i="4"/>
  <c r="R295" i="4"/>
  <c r="S295" i="4"/>
  <c r="Q295" i="4"/>
  <c r="T295" i="4"/>
  <c r="U295" i="4"/>
  <c r="M40" i="4"/>
  <c r="U40" i="4"/>
  <c r="Q53" i="4"/>
  <c r="U53" i="4"/>
  <c r="S53" i="4"/>
  <c r="T53" i="4"/>
  <c r="R105" i="4"/>
  <c r="R243" i="4"/>
  <c r="U243" i="4"/>
  <c r="T243" i="4"/>
  <c r="S243" i="4"/>
  <c r="Q243" i="4"/>
  <c r="S384" i="4"/>
  <c r="I384" i="4"/>
  <c r="R53" i="4"/>
  <c r="Q153" i="4"/>
  <c r="U153" i="4"/>
  <c r="S153" i="4"/>
  <c r="V153" i="4" s="1"/>
  <c r="W153" i="4" s="1"/>
  <c r="X153" i="4" s="1"/>
  <c r="T153" i="4"/>
  <c r="S225" i="4"/>
  <c r="S16" i="4"/>
  <c r="R16" i="4"/>
  <c r="V16" i="4" s="1"/>
  <c r="W16" i="4" s="1"/>
  <c r="X16" i="4" s="1"/>
  <c r="U16" i="4"/>
  <c r="T16" i="4"/>
  <c r="I16" i="4"/>
  <c r="Q27" i="4"/>
  <c r="T40" i="4"/>
  <c r="R42" i="4"/>
  <c r="V42" i="4" s="1"/>
  <c r="W42" i="4" s="1"/>
  <c r="X42" i="4" s="1"/>
  <c r="Q93" i="4"/>
  <c r="U93" i="4"/>
  <c r="R233" i="4"/>
  <c r="U233" i="4"/>
  <c r="T233" i="4"/>
  <c r="I247" i="4"/>
  <c r="Q355" i="4"/>
  <c r="R361" i="4"/>
  <c r="S436" i="4"/>
  <c r="R436" i="4"/>
  <c r="V436" i="4" s="1"/>
  <c r="W436" i="4" s="1"/>
  <c r="X436" i="4" s="1"/>
  <c r="U436" i="4"/>
  <c r="T436" i="4"/>
  <c r="T80" i="4"/>
  <c r="R80" i="4"/>
  <c r="V80" i="4" s="1"/>
  <c r="W80" i="4" s="1"/>
  <c r="X80" i="4" s="1"/>
  <c r="U80" i="4"/>
  <c r="Q80" i="4"/>
  <c r="U5" i="4"/>
  <c r="T5" i="4"/>
  <c r="S5" i="4"/>
  <c r="R5" i="4"/>
  <c r="V5" i="4" s="1"/>
  <c r="W5" i="4" s="1"/>
  <c r="X5" i="4" s="1"/>
  <c r="Q5" i="4"/>
  <c r="S203" i="4"/>
  <c r="R203" i="4"/>
  <c r="V203" i="4" s="1"/>
  <c r="W203" i="4" s="1"/>
  <c r="X203" i="4" s="1"/>
  <c r="I203" i="4"/>
  <c r="U12" i="4"/>
  <c r="T12" i="4"/>
  <c r="S24" i="4"/>
  <c r="R24" i="4"/>
  <c r="V24" i="4" s="1"/>
  <c r="W24" i="4" s="1"/>
  <c r="X24" i="4" s="1"/>
  <c r="T24" i="4"/>
  <c r="U24" i="4"/>
  <c r="M12" i="4"/>
  <c r="I24" i="4"/>
  <c r="U46" i="4"/>
  <c r="R46" i="4"/>
  <c r="S46" i="4"/>
  <c r="T46" i="4"/>
  <c r="Q46" i="4"/>
  <c r="U316" i="4"/>
  <c r="T316" i="4"/>
  <c r="S316" i="4"/>
  <c r="R316" i="4"/>
  <c r="V316" i="4" s="1"/>
  <c r="W316" i="4" s="1"/>
  <c r="X316" i="4" s="1"/>
  <c r="Q316" i="4"/>
  <c r="I336" i="4"/>
  <c r="R336" i="4"/>
  <c r="S336" i="4"/>
  <c r="U131" i="4"/>
  <c r="Q131" i="4"/>
  <c r="T131" i="4"/>
  <c r="S131" i="4"/>
  <c r="R131" i="4"/>
  <c r="Q141" i="4"/>
  <c r="U141" i="4"/>
  <c r="S141" i="4"/>
  <c r="T141" i="4"/>
  <c r="U154" i="4"/>
  <c r="T154" i="4"/>
  <c r="S154" i="4"/>
  <c r="R154" i="4"/>
  <c r="V154" i="4" s="1"/>
  <c r="W154" i="4" s="1"/>
  <c r="X154" i="4" s="1"/>
  <c r="Q154" i="4"/>
  <c r="U200" i="4"/>
  <c r="S200" i="4"/>
  <c r="Q272" i="4"/>
  <c r="U272" i="4"/>
  <c r="T272" i="4"/>
  <c r="S272" i="4"/>
  <c r="S359" i="4"/>
  <c r="U359" i="4"/>
  <c r="T359" i="4"/>
  <c r="R359" i="4"/>
  <c r="V359" i="4" s="1"/>
  <c r="W359" i="4" s="1"/>
  <c r="X359" i="4" s="1"/>
  <c r="Q359" i="4"/>
  <c r="U55" i="4"/>
  <c r="I55" i="4"/>
  <c r="T55" i="4"/>
  <c r="S55" i="4"/>
  <c r="U14" i="4"/>
  <c r="R14" i="4"/>
  <c r="U318" i="4"/>
  <c r="T318" i="4"/>
  <c r="S318" i="4"/>
  <c r="R318" i="4"/>
  <c r="V318" i="4" s="1"/>
  <c r="W318" i="4" s="1"/>
  <c r="X318" i="4" s="1"/>
  <c r="Q318" i="4"/>
  <c r="V355" i="4"/>
  <c r="W355" i="4" s="1"/>
  <c r="X355" i="4" s="1"/>
  <c r="I410" i="4"/>
  <c r="R410" i="4"/>
  <c r="S410" i="4"/>
  <c r="U410" i="4"/>
  <c r="T410" i="4"/>
  <c r="Q14" i="4"/>
  <c r="U63" i="4"/>
  <c r="S63" i="4"/>
  <c r="Q63" i="4"/>
  <c r="T63" i="4"/>
  <c r="R63" i="4"/>
  <c r="V63" i="4" s="1"/>
  <c r="W63" i="4" s="1"/>
  <c r="X63" i="4" s="1"/>
  <c r="R106" i="4"/>
  <c r="U106" i="4"/>
  <c r="T106" i="4"/>
  <c r="S106" i="4"/>
  <c r="S14" i="4"/>
  <c r="S32" i="4"/>
  <c r="R32" i="4"/>
  <c r="V32" i="4" s="1"/>
  <c r="W32" i="4" s="1"/>
  <c r="X32" i="4" s="1"/>
  <c r="U32" i="4"/>
  <c r="T32" i="4"/>
  <c r="U58" i="4"/>
  <c r="T58" i="4"/>
  <c r="S58" i="4"/>
  <c r="Q58" i="4"/>
  <c r="T70" i="4"/>
  <c r="U70" i="4"/>
  <c r="R70" i="4"/>
  <c r="R141" i="4"/>
  <c r="I200" i="4"/>
  <c r="R272" i="4"/>
  <c r="V272" i="4" s="1"/>
  <c r="W272" i="4" s="1"/>
  <c r="X272" i="4" s="1"/>
  <c r="U6" i="4"/>
  <c r="T6" i="4"/>
  <c r="S6" i="4"/>
  <c r="R6" i="4"/>
  <c r="V6" i="4" s="1"/>
  <c r="W6" i="4" s="1"/>
  <c r="X6" i="4" s="1"/>
  <c r="S8" i="4"/>
  <c r="R8" i="4"/>
  <c r="U8" i="4"/>
  <c r="T8" i="4"/>
  <c r="Q8" i="4"/>
  <c r="I13" i="4"/>
  <c r="U13" i="4"/>
  <c r="T13" i="4"/>
  <c r="S13" i="4"/>
  <c r="R13" i="4"/>
  <c r="V13" i="4" s="1"/>
  <c r="W13" i="4" s="1"/>
  <c r="X13" i="4" s="1"/>
  <c r="I32" i="4"/>
  <c r="R58" i="4"/>
  <c r="Q70" i="4"/>
  <c r="U102" i="4"/>
  <c r="S102" i="4"/>
  <c r="T102" i="4"/>
  <c r="R102" i="4"/>
  <c r="Q102" i="4"/>
  <c r="U204" i="4"/>
  <c r="S204" i="4"/>
  <c r="I204" i="4"/>
  <c r="T266" i="4"/>
  <c r="S266" i="4"/>
  <c r="R266" i="4"/>
  <c r="V266" i="4" s="1"/>
  <c r="W266" i="4" s="1"/>
  <c r="X266" i="4" s="1"/>
  <c r="I266" i="4"/>
  <c r="S70" i="4"/>
  <c r="T224" i="4"/>
  <c r="U224" i="4"/>
  <c r="S224" i="4"/>
  <c r="R224" i="4"/>
  <c r="V224" i="4" s="1"/>
  <c r="W224" i="4" s="1"/>
  <c r="X224" i="4" s="1"/>
  <c r="Q224" i="4"/>
  <c r="T239" i="4"/>
  <c r="S239" i="4"/>
  <c r="U239" i="4"/>
  <c r="U448" i="4"/>
  <c r="R448" i="4"/>
  <c r="Q448" i="4"/>
  <c r="T448" i="4"/>
  <c r="S448" i="4"/>
  <c r="U483" i="4"/>
  <c r="I483" i="4"/>
  <c r="T483" i="4"/>
  <c r="S483" i="4"/>
  <c r="I99" i="4"/>
  <c r="S99" i="4"/>
  <c r="R99" i="4"/>
  <c r="V99" i="4" s="1"/>
  <c r="W99" i="4" s="1"/>
  <c r="X99" i="4" s="1"/>
  <c r="T99" i="4"/>
  <c r="R166" i="4"/>
  <c r="U166" i="4"/>
  <c r="T166" i="4"/>
  <c r="S166" i="4"/>
  <c r="S195" i="4"/>
  <c r="R195" i="4"/>
  <c r="U212" i="4"/>
  <c r="S212" i="4"/>
  <c r="U245" i="4"/>
  <c r="T245" i="4"/>
  <c r="S245" i="4"/>
  <c r="R245" i="4"/>
  <c r="V245" i="4" s="1"/>
  <c r="W245" i="4" s="1"/>
  <c r="X245" i="4" s="1"/>
  <c r="U309" i="4"/>
  <c r="T309" i="4"/>
  <c r="S309" i="4"/>
  <c r="R309" i="4"/>
  <c r="V309" i="4" s="1"/>
  <c r="W309" i="4" s="1"/>
  <c r="X309" i="4" s="1"/>
  <c r="Q309" i="4"/>
  <c r="R372" i="4"/>
  <c r="U372" i="4"/>
  <c r="T372" i="4"/>
  <c r="Q372" i="4"/>
  <c r="S372" i="4"/>
  <c r="S509" i="4"/>
  <c r="R509" i="4"/>
  <c r="V509" i="4" s="1"/>
  <c r="W509" i="4" s="1"/>
  <c r="X509" i="4" s="1"/>
  <c r="Q509" i="4"/>
  <c r="U509" i="4"/>
  <c r="U7" i="4"/>
  <c r="T7" i="4"/>
  <c r="S7" i="4"/>
  <c r="S44" i="4"/>
  <c r="R44" i="4"/>
  <c r="V44" i="4" s="1"/>
  <c r="W44" i="4" s="1"/>
  <c r="X44" i="4" s="1"/>
  <c r="U44" i="4"/>
  <c r="T44" i="4"/>
  <c r="Q65" i="4"/>
  <c r="S65" i="4"/>
  <c r="V65" i="4" s="1"/>
  <c r="W65" i="4" s="1"/>
  <c r="X65" i="4" s="1"/>
  <c r="U65" i="4"/>
  <c r="T65" i="4"/>
  <c r="T67" i="4"/>
  <c r="U67" i="4"/>
  <c r="S67" i="4"/>
  <c r="U115" i="4"/>
  <c r="T115" i="4"/>
  <c r="S115" i="4"/>
  <c r="V115" i="4" s="1"/>
  <c r="W115" i="4" s="1"/>
  <c r="X115" i="4" s="1"/>
  <c r="Q166" i="4"/>
  <c r="I195" i="4"/>
  <c r="I212" i="4"/>
  <c r="V235" i="4"/>
  <c r="W235" i="4" s="1"/>
  <c r="X235" i="4" s="1"/>
  <c r="Q245" i="4"/>
  <c r="T424" i="4"/>
  <c r="S424" i="4"/>
  <c r="Q424" i="4"/>
  <c r="U424" i="4"/>
  <c r="R424" i="4"/>
  <c r="T509" i="4"/>
  <c r="U9" i="4"/>
  <c r="T9" i="4"/>
  <c r="S9" i="4"/>
  <c r="R9" i="4"/>
  <c r="V9" i="4" s="1"/>
  <c r="W9" i="4" s="1"/>
  <c r="X9" i="4" s="1"/>
  <c r="Q69" i="4"/>
  <c r="U69" i="4"/>
  <c r="T69" i="4"/>
  <c r="S69" i="4"/>
  <c r="V87" i="4"/>
  <c r="W87" i="4" s="1"/>
  <c r="X87" i="4" s="1"/>
  <c r="T128" i="4"/>
  <c r="R128" i="4"/>
  <c r="U128" i="4"/>
  <c r="I147" i="4"/>
  <c r="S147" i="4"/>
  <c r="R147" i="4"/>
  <c r="V147" i="4" s="1"/>
  <c r="W147" i="4" s="1"/>
  <c r="X147" i="4" s="1"/>
  <c r="T147" i="4"/>
  <c r="Q150" i="4"/>
  <c r="S199" i="4"/>
  <c r="R199" i="4"/>
  <c r="V199" i="4" s="1"/>
  <c r="W199" i="4" s="1"/>
  <c r="X199" i="4" s="1"/>
  <c r="U216" i="4"/>
  <c r="S216" i="4"/>
  <c r="I216" i="4"/>
  <c r="U277" i="4"/>
  <c r="V312" i="4"/>
  <c r="W312" i="4" s="1"/>
  <c r="X312" i="4" s="1"/>
  <c r="U320" i="4"/>
  <c r="T320" i="4"/>
  <c r="S320" i="4"/>
  <c r="R320" i="4"/>
  <c r="T368" i="4"/>
  <c r="T381" i="4"/>
  <c r="S381" i="4"/>
  <c r="U381" i="4"/>
  <c r="R381" i="4"/>
  <c r="Q381" i="4"/>
  <c r="U454" i="4"/>
  <c r="T454" i="4"/>
  <c r="S454" i="4"/>
  <c r="R454" i="4"/>
  <c r="V454" i="4" s="1"/>
  <c r="W454" i="4" s="1"/>
  <c r="X454" i="4" s="1"/>
  <c r="I454" i="4"/>
  <c r="U59" i="4"/>
  <c r="T59" i="4"/>
  <c r="R59" i="4"/>
  <c r="S59" i="4"/>
  <c r="V69" i="4"/>
  <c r="W69" i="4" s="1"/>
  <c r="X69" i="4" s="1"/>
  <c r="U163" i="4"/>
  <c r="T163" i="4"/>
  <c r="S163" i="4"/>
  <c r="T226" i="4"/>
  <c r="S226" i="4"/>
  <c r="R226" i="4"/>
  <c r="V226" i="4" s="1"/>
  <c r="W226" i="4" s="1"/>
  <c r="X226" i="4" s="1"/>
  <c r="Q226" i="4"/>
  <c r="T236" i="4"/>
  <c r="U236" i="4"/>
  <c r="S236" i="4"/>
  <c r="V310" i="4"/>
  <c r="W310" i="4" s="1"/>
  <c r="X310" i="4" s="1"/>
  <c r="M350" i="4"/>
  <c r="U350" i="4"/>
  <c r="R350" i="4"/>
  <c r="U382" i="4"/>
  <c r="T382" i="4"/>
  <c r="S382" i="4"/>
  <c r="R382" i="4"/>
  <c r="U430" i="4"/>
  <c r="T430" i="4"/>
  <c r="S430" i="4"/>
  <c r="R430" i="4"/>
  <c r="V430" i="4" s="1"/>
  <c r="W430" i="4" s="1"/>
  <c r="X430" i="4" s="1"/>
  <c r="I430" i="4"/>
  <c r="U529" i="4"/>
  <c r="S529" i="4"/>
  <c r="Q529" i="4"/>
  <c r="R529" i="4"/>
  <c r="V529" i="4" s="1"/>
  <c r="W529" i="4" s="1"/>
  <c r="X529" i="4" s="1"/>
  <c r="T529" i="4"/>
  <c r="R7" i="4"/>
  <c r="V7" i="4" s="1"/>
  <c r="W7" i="4" s="1"/>
  <c r="X7" i="4" s="1"/>
  <c r="U26" i="4"/>
  <c r="T26" i="4"/>
  <c r="R26" i="4"/>
  <c r="S26" i="4"/>
  <c r="U39" i="4"/>
  <c r="R39" i="4"/>
  <c r="T39" i="4"/>
  <c r="S39" i="4"/>
  <c r="Q39" i="4"/>
  <c r="U61" i="4"/>
  <c r="T61" i="4"/>
  <c r="I66" i="4"/>
  <c r="U66" i="4"/>
  <c r="Q26" i="4"/>
  <c r="T52" i="4"/>
  <c r="U52" i="4"/>
  <c r="S52" i="4"/>
  <c r="Q52" i="4"/>
  <c r="R52" i="4"/>
  <c r="Q57" i="4"/>
  <c r="T57" i="4"/>
  <c r="S57" i="4"/>
  <c r="U57" i="4"/>
  <c r="R57" i="4"/>
  <c r="V57" i="4" s="1"/>
  <c r="W57" i="4" s="1"/>
  <c r="X57" i="4" s="1"/>
  <c r="Q59" i="4"/>
  <c r="I61" i="4"/>
  <c r="U118" i="4"/>
  <c r="T118" i="4"/>
  <c r="R118" i="4"/>
  <c r="S118" i="4"/>
  <c r="S128" i="4"/>
  <c r="Q163" i="4"/>
  <c r="T165" i="4"/>
  <c r="U226" i="4"/>
  <c r="Q236" i="4"/>
  <c r="U250" i="4"/>
  <c r="T250" i="4"/>
  <c r="S250" i="4"/>
  <c r="R250" i="4"/>
  <c r="V250" i="4" s="1"/>
  <c r="W250" i="4" s="1"/>
  <c r="X250" i="4" s="1"/>
  <c r="U293" i="4"/>
  <c r="S293" i="4"/>
  <c r="V293" i="4" s="1"/>
  <c r="W293" i="4" s="1"/>
  <c r="X293" i="4" s="1"/>
  <c r="T293" i="4"/>
  <c r="S315" i="4"/>
  <c r="U379" i="4"/>
  <c r="S379" i="4"/>
  <c r="R379" i="4"/>
  <c r="V379" i="4" s="1"/>
  <c r="W379" i="4" s="1"/>
  <c r="X379" i="4" s="1"/>
  <c r="T379" i="4"/>
  <c r="I382" i="4"/>
  <c r="R470" i="4"/>
  <c r="T470" i="4"/>
  <c r="S470" i="4"/>
  <c r="Q470" i="4"/>
  <c r="U470" i="4"/>
  <c r="R480" i="4"/>
  <c r="M480" i="4"/>
  <c r="T480" i="4"/>
  <c r="S480" i="4"/>
  <c r="U47" i="4"/>
  <c r="T47" i="4"/>
  <c r="R47" i="4"/>
  <c r="S47" i="4"/>
  <c r="U83" i="4"/>
  <c r="T83" i="4"/>
  <c r="Q83" i="4"/>
  <c r="S83" i="4"/>
  <c r="R83" i="4"/>
  <c r="V83" i="4" s="1"/>
  <c r="W83" i="4" s="1"/>
  <c r="X83" i="4" s="1"/>
  <c r="Q105" i="4"/>
  <c r="U105" i="4"/>
  <c r="S105" i="4"/>
  <c r="T105" i="4"/>
  <c r="U150" i="4"/>
  <c r="T150" i="4"/>
  <c r="S150" i="4"/>
  <c r="S187" i="4"/>
  <c r="R187" i="4"/>
  <c r="V187" i="4" s="1"/>
  <c r="W187" i="4" s="1"/>
  <c r="X187" i="4" s="1"/>
  <c r="U400" i="4"/>
  <c r="T400" i="4"/>
  <c r="R400" i="4"/>
  <c r="S400" i="4"/>
  <c r="I413" i="4"/>
  <c r="R413" i="4"/>
  <c r="U413" i="4"/>
  <c r="I439" i="4"/>
  <c r="U439" i="4"/>
  <c r="R439" i="4"/>
  <c r="U35" i="4"/>
  <c r="T35" i="4"/>
  <c r="R35" i="4"/>
  <c r="S35" i="4"/>
  <c r="T64" i="4"/>
  <c r="U64" i="4"/>
  <c r="S64" i="4"/>
  <c r="V64" i="4" s="1"/>
  <c r="W64" i="4" s="1"/>
  <c r="X64" i="4" s="1"/>
  <c r="V149" i="4"/>
  <c r="W149" i="4" s="1"/>
  <c r="X149" i="4" s="1"/>
  <c r="R163" i="4"/>
  <c r="V163" i="4" s="1"/>
  <c r="W163" i="4" s="1"/>
  <c r="X163" i="4" s="1"/>
  <c r="S191" i="4"/>
  <c r="R191" i="4"/>
  <c r="U208" i="4"/>
  <c r="S208" i="4"/>
  <c r="R236" i="4"/>
  <c r="Q250" i="4"/>
  <c r="Q293" i="4"/>
  <c r="T322" i="4"/>
  <c r="M329" i="4"/>
  <c r="S329" i="4"/>
  <c r="T329" i="4"/>
  <c r="Q379" i="4"/>
  <c r="U127" i="4"/>
  <c r="R301" i="4"/>
  <c r="Q301" i="4"/>
  <c r="R55" i="4"/>
  <c r="V55" i="4" s="1"/>
  <c r="W55" i="4" s="1"/>
  <c r="X55" i="4" s="1"/>
  <c r="T104" i="4"/>
  <c r="R104" i="4"/>
  <c r="U155" i="4"/>
  <c r="T155" i="4"/>
  <c r="S155" i="4"/>
  <c r="Q155" i="4"/>
  <c r="R155" i="4"/>
  <c r="V155" i="4" s="1"/>
  <c r="W155" i="4" s="1"/>
  <c r="X155" i="4" s="1"/>
  <c r="S162" i="4"/>
  <c r="V162" i="4" s="1"/>
  <c r="W162" i="4" s="1"/>
  <c r="X162" i="4" s="1"/>
  <c r="S171" i="4"/>
  <c r="R171" i="4"/>
  <c r="S219" i="4"/>
  <c r="R219" i="4"/>
  <c r="V219" i="4" s="1"/>
  <c r="W219" i="4" s="1"/>
  <c r="X219" i="4" s="1"/>
  <c r="Q235" i="4"/>
  <c r="Q244" i="4"/>
  <c r="U301" i="4"/>
  <c r="T313" i="4"/>
  <c r="R319" i="4"/>
  <c r="S319" i="4"/>
  <c r="Q319" i="4"/>
  <c r="U319" i="4"/>
  <c r="S356" i="4"/>
  <c r="V356" i="4" s="1"/>
  <c r="W356" i="4" s="1"/>
  <c r="X356" i="4" s="1"/>
  <c r="I395" i="4"/>
  <c r="R395" i="4"/>
  <c r="U395" i="4"/>
  <c r="T395" i="4"/>
  <c r="Q401" i="4"/>
  <c r="U433" i="4"/>
  <c r="I433" i="4"/>
  <c r="R433" i="4"/>
  <c r="U95" i="4"/>
  <c r="T95" i="4"/>
  <c r="S95" i="4"/>
  <c r="Q95" i="4"/>
  <c r="R95" i="4"/>
  <c r="V95" i="4" s="1"/>
  <c r="W95" i="4" s="1"/>
  <c r="X95" i="4" s="1"/>
  <c r="U143" i="4"/>
  <c r="T143" i="4"/>
  <c r="Q143" i="4"/>
  <c r="S143" i="4"/>
  <c r="R143" i="4"/>
  <c r="V143" i="4" s="1"/>
  <c r="W143" i="4" s="1"/>
  <c r="X143" i="4" s="1"/>
  <c r="U172" i="4"/>
  <c r="S172" i="4"/>
  <c r="S207" i="4"/>
  <c r="R207" i="4"/>
  <c r="V207" i="4" s="1"/>
  <c r="W207" i="4" s="1"/>
  <c r="X207" i="4" s="1"/>
  <c r="I288" i="4"/>
  <c r="S288" i="4"/>
  <c r="U294" i="4"/>
  <c r="T294" i="4"/>
  <c r="S294" i="4"/>
  <c r="I335" i="4"/>
  <c r="T335" i="4"/>
  <c r="S335" i="4"/>
  <c r="I338" i="4"/>
  <c r="S338" i="4"/>
  <c r="T338" i="4"/>
  <c r="Q352" i="4"/>
  <c r="T352" i="4"/>
  <c r="U352" i="4"/>
  <c r="T377" i="4"/>
  <c r="S377" i="4"/>
  <c r="U377" i="4"/>
  <c r="R377" i="4"/>
  <c r="V377" i="4" s="1"/>
  <c r="W377" i="4" s="1"/>
  <c r="X377" i="4" s="1"/>
  <c r="R67" i="4"/>
  <c r="V67" i="4" s="1"/>
  <c r="W67" i="4" s="1"/>
  <c r="X67" i="4" s="1"/>
  <c r="Q114" i="4"/>
  <c r="Q117" i="4"/>
  <c r="U117" i="4"/>
  <c r="Q127" i="4"/>
  <c r="U176" i="4"/>
  <c r="S176" i="4"/>
  <c r="I207" i="4"/>
  <c r="S211" i="4"/>
  <c r="R211" i="4"/>
  <c r="V211" i="4" s="1"/>
  <c r="W211" i="4" s="1"/>
  <c r="X211" i="4" s="1"/>
  <c r="I220" i="4"/>
  <c r="Q252" i="4"/>
  <c r="Q294" i="4"/>
  <c r="S301" i="4"/>
  <c r="R408" i="4"/>
  <c r="U408" i="4"/>
  <c r="T408" i="4"/>
  <c r="U38" i="4"/>
  <c r="R79" i="4"/>
  <c r="U120" i="4"/>
  <c r="R127" i="4"/>
  <c r="R165" i="4"/>
  <c r="U180" i="4"/>
  <c r="S180" i="4"/>
  <c r="R252" i="4"/>
  <c r="R255" i="4"/>
  <c r="U255" i="4"/>
  <c r="T255" i="4"/>
  <c r="S255" i="4"/>
  <c r="Q255" i="4"/>
  <c r="R265" i="4"/>
  <c r="U265" i="4"/>
  <c r="T265" i="4"/>
  <c r="S265" i="4"/>
  <c r="U276" i="4"/>
  <c r="T276" i="4"/>
  <c r="S276" i="4"/>
  <c r="R276" i="4"/>
  <c r="V276" i="4" s="1"/>
  <c r="W276" i="4" s="1"/>
  <c r="X276" i="4" s="1"/>
  <c r="Q276" i="4"/>
  <c r="S282" i="4"/>
  <c r="R282" i="4"/>
  <c r="V282" i="4" s="1"/>
  <c r="W282" i="4" s="1"/>
  <c r="X282" i="4" s="1"/>
  <c r="I290" i="4"/>
  <c r="T290" i="4"/>
  <c r="R294" i="4"/>
  <c r="I380" i="4"/>
  <c r="I388" i="4"/>
  <c r="S388" i="4"/>
  <c r="R18" i="4"/>
  <c r="V18" i="4" s="1"/>
  <c r="W18" i="4" s="1"/>
  <c r="X18" i="4" s="1"/>
  <c r="S28" i="4"/>
  <c r="R28" i="4"/>
  <c r="V28" i="4" s="1"/>
  <c r="W28" i="4" s="1"/>
  <c r="X28" i="4" s="1"/>
  <c r="S79" i="4"/>
  <c r="U91" i="4"/>
  <c r="S127" i="4"/>
  <c r="U140" i="4"/>
  <c r="S165" i="4"/>
  <c r="I180" i="4"/>
  <c r="U184" i="4"/>
  <c r="S184" i="4"/>
  <c r="R225" i="4"/>
  <c r="V225" i="4" s="1"/>
  <c r="W225" i="4" s="1"/>
  <c r="X225" i="4" s="1"/>
  <c r="I234" i="4"/>
  <c r="T234" i="4"/>
  <c r="U234" i="4"/>
  <c r="S252" i="4"/>
  <c r="Q279" i="4"/>
  <c r="U306" i="4"/>
  <c r="T306" i="4"/>
  <c r="S306" i="4"/>
  <c r="Q315" i="4"/>
  <c r="U23" i="4"/>
  <c r="T23" i="4"/>
  <c r="R23" i="4"/>
  <c r="S23" i="4"/>
  <c r="I28" i="4"/>
  <c r="U30" i="4"/>
  <c r="R38" i="4"/>
  <c r="R51" i="4"/>
  <c r="T66" i="4"/>
  <c r="Q78" i="4"/>
  <c r="Q81" i="4"/>
  <c r="U81" i="4"/>
  <c r="Q91" i="4"/>
  <c r="U94" i="4"/>
  <c r="R94" i="4"/>
  <c r="T94" i="4"/>
  <c r="S94" i="4"/>
  <c r="Q104" i="4"/>
  <c r="R111" i="4"/>
  <c r="T114" i="4"/>
  <c r="T117" i="4"/>
  <c r="Q126" i="4"/>
  <c r="T127" i="4"/>
  <c r="Q129" i="4"/>
  <c r="U129" i="4"/>
  <c r="Q139" i="4"/>
  <c r="R142" i="4"/>
  <c r="U142" i="4"/>
  <c r="T142" i="4"/>
  <c r="S142" i="4"/>
  <c r="Q152" i="4"/>
  <c r="R159" i="4"/>
  <c r="T162" i="4"/>
  <c r="I171" i="4"/>
  <c r="S175" i="4"/>
  <c r="R175" i="4"/>
  <c r="I184" i="4"/>
  <c r="U188" i="4"/>
  <c r="S188" i="4"/>
  <c r="I219" i="4"/>
  <c r="R229" i="4"/>
  <c r="Q237" i="4"/>
  <c r="U237" i="4"/>
  <c r="T237" i="4"/>
  <c r="R244" i="4"/>
  <c r="T252" i="4"/>
  <c r="U267" i="4"/>
  <c r="T267" i="4"/>
  <c r="R271" i="4"/>
  <c r="S271" i="4"/>
  <c r="Q271" i="4"/>
  <c r="U271" i="4"/>
  <c r="T271" i="4"/>
  <c r="U273" i="4"/>
  <c r="T273" i="4"/>
  <c r="S279" i="4"/>
  <c r="V279" i="4" s="1"/>
  <c r="W279" i="4" s="1"/>
  <c r="X279" i="4" s="1"/>
  <c r="Q284" i="4"/>
  <c r="U284" i="4"/>
  <c r="T284" i="4"/>
  <c r="U300" i="4"/>
  <c r="T300" i="4"/>
  <c r="Q306" i="4"/>
  <c r="M308" i="4"/>
  <c r="S308" i="4"/>
  <c r="U308" i="4"/>
  <c r="T308" i="4"/>
  <c r="T319" i="4"/>
  <c r="R338" i="4"/>
  <c r="S344" i="4"/>
  <c r="U344" i="4"/>
  <c r="T344" i="4"/>
  <c r="R344" i="4"/>
  <c r="T356" i="4"/>
  <c r="S371" i="4"/>
  <c r="U371" i="4"/>
  <c r="T371" i="4"/>
  <c r="R371" i="4"/>
  <c r="V371" i="4" s="1"/>
  <c r="W371" i="4" s="1"/>
  <c r="X371" i="4" s="1"/>
  <c r="Q371" i="4"/>
  <c r="I376" i="4"/>
  <c r="T378" i="4"/>
  <c r="S378" i="4"/>
  <c r="M378" i="4"/>
  <c r="R378" i="4"/>
  <c r="U378" i="4"/>
  <c r="T385" i="4"/>
  <c r="S385" i="4"/>
  <c r="Q385" i="4"/>
  <c r="T92" i="4"/>
  <c r="R92" i="4"/>
  <c r="U18" i="4"/>
  <c r="I49" i="4"/>
  <c r="U72" i="4"/>
  <c r="S92" i="4"/>
  <c r="U168" i="4"/>
  <c r="I211" i="4"/>
  <c r="I222" i="4"/>
  <c r="U222" i="4"/>
  <c r="T222" i="4"/>
  <c r="S222" i="4"/>
  <c r="R222" i="4"/>
  <c r="V222" i="4" s="1"/>
  <c r="W222" i="4" s="1"/>
  <c r="X222" i="4" s="1"/>
  <c r="Q38" i="4"/>
  <c r="Q51" i="4"/>
  <c r="T18" i="4"/>
  <c r="S20" i="4"/>
  <c r="R20" i="4"/>
  <c r="V20" i="4" s="1"/>
  <c r="W20" i="4" s="1"/>
  <c r="X20" i="4" s="1"/>
  <c r="Q23" i="4"/>
  <c r="Q30" i="4"/>
  <c r="S38" i="4"/>
  <c r="U43" i="4"/>
  <c r="R43" i="4"/>
  <c r="T43" i="4"/>
  <c r="S43" i="4"/>
  <c r="T49" i="4"/>
  <c r="S51" i="4"/>
  <c r="R60" i="4"/>
  <c r="U71" i="4"/>
  <c r="T71" i="4"/>
  <c r="R71" i="4"/>
  <c r="S71" i="4"/>
  <c r="R78" i="4"/>
  <c r="R81" i="4"/>
  <c r="R91" i="4"/>
  <c r="Q94" i="4"/>
  <c r="S104" i="4"/>
  <c r="S111" i="4"/>
  <c r="U114" i="4"/>
  <c r="R126" i="4"/>
  <c r="R129" i="4"/>
  <c r="Q142" i="4"/>
  <c r="S159" i="4"/>
  <c r="U162" i="4"/>
  <c r="I175" i="4"/>
  <c r="S179" i="4"/>
  <c r="R179" i="4"/>
  <c r="V179" i="4" s="1"/>
  <c r="W179" i="4" s="1"/>
  <c r="X179" i="4" s="1"/>
  <c r="I188" i="4"/>
  <c r="U192" i="4"/>
  <c r="S192" i="4"/>
  <c r="S229" i="4"/>
  <c r="R237" i="4"/>
  <c r="I240" i="4"/>
  <c r="T240" i="4"/>
  <c r="S240" i="4"/>
  <c r="R240" i="4"/>
  <c r="I267" i="4"/>
  <c r="Q273" i="4"/>
  <c r="T279" i="4"/>
  <c r="R284" i="4"/>
  <c r="U287" i="4"/>
  <c r="T287" i="4"/>
  <c r="S287" i="4"/>
  <c r="Q300" i="4"/>
  <c r="R306" i="4"/>
  <c r="T314" i="4"/>
  <c r="S314" i="4"/>
  <c r="R314" i="4"/>
  <c r="T321" i="4"/>
  <c r="S321" i="4"/>
  <c r="R321" i="4"/>
  <c r="V321" i="4" s="1"/>
  <c r="W321" i="4" s="1"/>
  <c r="X321" i="4" s="1"/>
  <c r="Q321" i="4"/>
  <c r="U321" i="4"/>
  <c r="U335" i="4"/>
  <c r="Q344" i="4"/>
  <c r="S349" i="4"/>
  <c r="U349" i="4"/>
  <c r="R349" i="4"/>
  <c r="V349" i="4" s="1"/>
  <c r="W349" i="4" s="1"/>
  <c r="X349" i="4" s="1"/>
  <c r="U356" i="4"/>
  <c r="M358" i="4"/>
  <c r="T358" i="4"/>
  <c r="S358" i="4"/>
  <c r="R358" i="4"/>
  <c r="V358" i="4" s="1"/>
  <c r="W358" i="4" s="1"/>
  <c r="X358" i="4" s="1"/>
  <c r="S383" i="4"/>
  <c r="T383" i="4"/>
  <c r="U383" i="4"/>
  <c r="R385" i="4"/>
  <c r="V385" i="4" s="1"/>
  <c r="W385" i="4" s="1"/>
  <c r="X385" i="4" s="1"/>
  <c r="T405" i="4"/>
  <c r="S405" i="4"/>
  <c r="R405" i="4"/>
  <c r="V405" i="4" s="1"/>
  <c r="W405" i="4" s="1"/>
  <c r="X405" i="4" s="1"/>
  <c r="U405" i="4"/>
  <c r="U79" i="4"/>
  <c r="T140" i="4"/>
  <c r="R140" i="4"/>
  <c r="R283" i="4"/>
  <c r="S283" i="4"/>
  <c r="U283" i="4"/>
  <c r="T283" i="4"/>
  <c r="S36" i="4"/>
  <c r="R36" i="4"/>
  <c r="Q79" i="4"/>
  <c r="R82" i="4"/>
  <c r="U82" i="4"/>
  <c r="T82" i="4"/>
  <c r="S82" i="4"/>
  <c r="U130" i="4"/>
  <c r="R130" i="4"/>
  <c r="T130" i="4"/>
  <c r="S130" i="4"/>
  <c r="Q140" i="4"/>
  <c r="Q162" i="4"/>
  <c r="Q165" i="4"/>
  <c r="U165" i="4"/>
  <c r="R313" i="4"/>
  <c r="Q313" i="4"/>
  <c r="U313" i="4"/>
  <c r="R352" i="4"/>
  <c r="Q356" i="4"/>
  <c r="U367" i="4"/>
  <c r="T367" i="4"/>
  <c r="S367" i="4"/>
  <c r="V367" i="4" s="1"/>
  <c r="W367" i="4" s="1"/>
  <c r="X367" i="4" s="1"/>
  <c r="Q377" i="4"/>
  <c r="U420" i="4"/>
  <c r="T420" i="4"/>
  <c r="S420" i="4"/>
  <c r="Q18" i="4"/>
  <c r="U31" i="4"/>
  <c r="T31" i="4"/>
  <c r="R31" i="4"/>
  <c r="S31" i="4"/>
  <c r="R114" i="4"/>
  <c r="V114" i="4" s="1"/>
  <c r="W114" i="4" s="1"/>
  <c r="X114" i="4" s="1"/>
  <c r="R117" i="4"/>
  <c r="Q130" i="4"/>
  <c r="I176" i="4"/>
  <c r="S215" i="4"/>
  <c r="R215" i="4"/>
  <c r="Q225" i="4"/>
  <c r="U225" i="4"/>
  <c r="T225" i="4"/>
  <c r="S235" i="4"/>
  <c r="U235" i="4"/>
  <c r="T235" i="4"/>
  <c r="U244" i="4"/>
  <c r="T244" i="4"/>
  <c r="R263" i="4"/>
  <c r="U263" i="4"/>
  <c r="T263" i="4"/>
  <c r="Q263" i="4"/>
  <c r="S263" i="4"/>
  <c r="T301" i="4"/>
  <c r="U304" i="4"/>
  <c r="T304" i="4"/>
  <c r="R304" i="4"/>
  <c r="S304" i="4"/>
  <c r="R315" i="4"/>
  <c r="U315" i="4"/>
  <c r="T315" i="4"/>
  <c r="Q346" i="4"/>
  <c r="U346" i="4"/>
  <c r="T346" i="4"/>
  <c r="S346" i="4"/>
  <c r="S352" i="4"/>
  <c r="Q367" i="4"/>
  <c r="T401" i="4"/>
  <c r="S401" i="4"/>
  <c r="R401" i="4"/>
  <c r="V401" i="4" s="1"/>
  <c r="W401" i="4" s="1"/>
  <c r="X401" i="4" s="1"/>
  <c r="Q408" i="4"/>
  <c r="S414" i="4"/>
  <c r="M414" i="4"/>
  <c r="U414" i="4"/>
  <c r="T414" i="4"/>
  <c r="R414" i="4"/>
  <c r="U416" i="4"/>
  <c r="T416" i="4"/>
  <c r="S416" i="4"/>
  <c r="R416" i="4"/>
  <c r="I420" i="4"/>
  <c r="U92" i="4"/>
  <c r="U107" i="4"/>
  <c r="T107" i="4"/>
  <c r="Q107" i="4"/>
  <c r="S107" i="4"/>
  <c r="R107" i="4"/>
  <c r="V107" i="4" s="1"/>
  <c r="W107" i="4" s="1"/>
  <c r="X107" i="4" s="1"/>
  <c r="U139" i="4"/>
  <c r="T152" i="4"/>
  <c r="R152" i="4"/>
  <c r="T254" i="4"/>
  <c r="S254" i="4"/>
  <c r="R254" i="4"/>
  <c r="V254" i="4" s="1"/>
  <c r="W254" i="4" s="1"/>
  <c r="X254" i="4" s="1"/>
  <c r="I282" i="4"/>
  <c r="R288" i="4"/>
  <c r="Q304" i="4"/>
  <c r="R346" i="4"/>
  <c r="S12" i="4"/>
  <c r="R12" i="4"/>
  <c r="V12" i="4" s="1"/>
  <c r="W12" i="4" s="1"/>
  <c r="X12" i="4" s="1"/>
  <c r="U15" i="4"/>
  <c r="T15" i="4"/>
  <c r="R15" i="4"/>
  <c r="S15" i="4"/>
  <c r="I20" i="4"/>
  <c r="U22" i="4"/>
  <c r="R30" i="4"/>
  <c r="T36" i="4"/>
  <c r="T38" i="4"/>
  <c r="S40" i="4"/>
  <c r="R40" i="4"/>
  <c r="V40" i="4" s="1"/>
  <c r="W40" i="4" s="1"/>
  <c r="X40" i="4" s="1"/>
  <c r="Q43" i="4"/>
  <c r="T54" i="4"/>
  <c r="Q71" i="4"/>
  <c r="S81" i="4"/>
  <c r="S91" i="4"/>
  <c r="U103" i="4"/>
  <c r="U104" i="4"/>
  <c r="T111" i="4"/>
  <c r="T116" i="4"/>
  <c r="R116" i="4"/>
  <c r="U119" i="4"/>
  <c r="T119" i="4"/>
  <c r="S119" i="4"/>
  <c r="R119" i="4"/>
  <c r="Q119" i="4"/>
  <c r="S129" i="4"/>
  <c r="S139" i="4"/>
  <c r="U151" i="4"/>
  <c r="U152" i="4"/>
  <c r="T159" i="4"/>
  <c r="T164" i="4"/>
  <c r="R164" i="4"/>
  <c r="U167" i="4"/>
  <c r="T167" i="4"/>
  <c r="S167" i="4"/>
  <c r="Q167" i="4"/>
  <c r="R167" i="4"/>
  <c r="I179" i="4"/>
  <c r="S183" i="4"/>
  <c r="R183" i="4"/>
  <c r="I192" i="4"/>
  <c r="U196" i="4"/>
  <c r="S196" i="4"/>
  <c r="T229" i="4"/>
  <c r="S237" i="4"/>
  <c r="R251" i="4"/>
  <c r="U251" i="4"/>
  <c r="T256" i="4"/>
  <c r="S256" i="4"/>
  <c r="R256" i="4"/>
  <c r="V256" i="4" s="1"/>
  <c r="W256" i="4" s="1"/>
  <c r="X256" i="4" s="1"/>
  <c r="Q256" i="4"/>
  <c r="U264" i="4"/>
  <c r="T264" i="4"/>
  <c r="R273" i="4"/>
  <c r="U279" i="4"/>
  <c r="S284" i="4"/>
  <c r="I287" i="4"/>
  <c r="R290" i="4"/>
  <c r="R300" i="4"/>
  <c r="V300" i="4" s="1"/>
  <c r="W300" i="4" s="1"/>
  <c r="X300" i="4" s="1"/>
  <c r="R308" i="4"/>
  <c r="U310" i="4"/>
  <c r="T310" i="4"/>
  <c r="S310" i="4"/>
  <c r="U312" i="4"/>
  <c r="T312" i="4"/>
  <c r="I314" i="4"/>
  <c r="M325" i="4"/>
  <c r="R341" i="4"/>
  <c r="V341" i="4" s="1"/>
  <c r="W341" i="4" s="1"/>
  <c r="X341" i="4" s="1"/>
  <c r="I349" i="4"/>
  <c r="I364" i="4"/>
  <c r="R364" i="4"/>
  <c r="U364" i="4"/>
  <c r="T364" i="4"/>
  <c r="S364" i="4"/>
  <c r="Q383" i="4"/>
  <c r="U385" i="4"/>
  <c r="U388" i="4"/>
  <c r="Q405" i="4"/>
  <c r="Q411" i="4"/>
  <c r="S411" i="4"/>
  <c r="I415" i="4"/>
  <c r="S415" i="4"/>
  <c r="T415" i="4"/>
  <c r="R415" i="4"/>
  <c r="U440" i="4"/>
  <c r="T440" i="4"/>
  <c r="S440" i="4"/>
  <c r="R440" i="4"/>
  <c r="Q440" i="4"/>
  <c r="M444" i="4"/>
  <c r="T132" i="4"/>
  <c r="R132" i="4"/>
  <c r="T144" i="4"/>
  <c r="R144" i="4"/>
  <c r="T232" i="4"/>
  <c r="U232" i="4"/>
  <c r="S232" i="4"/>
  <c r="R232" i="4"/>
  <c r="V232" i="4" s="1"/>
  <c r="W232" i="4" s="1"/>
  <c r="X232" i="4" s="1"/>
  <c r="Q232" i="4"/>
  <c r="T449" i="4"/>
  <c r="S449" i="4"/>
  <c r="R449" i="4"/>
  <c r="V449" i="4" s="1"/>
  <c r="W449" i="4" s="1"/>
  <c r="X449" i="4" s="1"/>
  <c r="U449" i="4"/>
  <c r="Q449" i="4"/>
  <c r="S459" i="4"/>
  <c r="R459" i="4"/>
  <c r="V459" i="4" s="1"/>
  <c r="W459" i="4" s="1"/>
  <c r="X459" i="4" s="1"/>
  <c r="Q459" i="4"/>
  <c r="Q48" i="4"/>
  <c r="Q54" i="4"/>
  <c r="Q60" i="4"/>
  <c r="Q66" i="4"/>
  <c r="Q72" i="4"/>
  <c r="R73" i="4"/>
  <c r="R85" i="4"/>
  <c r="Q96" i="4"/>
  <c r="R97" i="4"/>
  <c r="R109" i="4"/>
  <c r="Q120" i="4"/>
  <c r="R121" i="4"/>
  <c r="Q132" i="4"/>
  <c r="R133" i="4"/>
  <c r="Q144" i="4"/>
  <c r="R145" i="4"/>
  <c r="Q156" i="4"/>
  <c r="R157" i="4"/>
  <c r="Q168" i="4"/>
  <c r="R169" i="4"/>
  <c r="U171" i="4"/>
  <c r="T171" i="4"/>
  <c r="T172" i="4"/>
  <c r="R172" i="4"/>
  <c r="Q172" i="4"/>
  <c r="R173" i="4"/>
  <c r="U175" i="4"/>
  <c r="T175" i="4"/>
  <c r="T176" i="4"/>
  <c r="R176" i="4"/>
  <c r="Q176" i="4"/>
  <c r="R177" i="4"/>
  <c r="U179" i="4"/>
  <c r="T179" i="4"/>
  <c r="T180" i="4"/>
  <c r="R180" i="4"/>
  <c r="Q180" i="4"/>
  <c r="R181" i="4"/>
  <c r="U183" i="4"/>
  <c r="T183" i="4"/>
  <c r="T184" i="4"/>
  <c r="R184" i="4"/>
  <c r="Q184" i="4"/>
  <c r="R185" i="4"/>
  <c r="U187" i="4"/>
  <c r="T187" i="4"/>
  <c r="T188" i="4"/>
  <c r="R188" i="4"/>
  <c r="Q188" i="4"/>
  <c r="R189" i="4"/>
  <c r="U191" i="4"/>
  <c r="T191" i="4"/>
  <c r="T192" i="4"/>
  <c r="R192" i="4"/>
  <c r="Q192" i="4"/>
  <c r="R193" i="4"/>
  <c r="U195" i="4"/>
  <c r="T195" i="4"/>
  <c r="T196" i="4"/>
  <c r="R196" i="4"/>
  <c r="V196" i="4" s="1"/>
  <c r="W196" i="4" s="1"/>
  <c r="X196" i="4" s="1"/>
  <c r="Q196" i="4"/>
  <c r="R197" i="4"/>
  <c r="U199" i="4"/>
  <c r="T199" i="4"/>
  <c r="T200" i="4"/>
  <c r="R200" i="4"/>
  <c r="Q200" i="4"/>
  <c r="R201" i="4"/>
  <c r="U203" i="4"/>
  <c r="T203" i="4"/>
  <c r="T204" i="4"/>
  <c r="R204" i="4"/>
  <c r="Q204" i="4"/>
  <c r="R205" i="4"/>
  <c r="U207" i="4"/>
  <c r="T207" i="4"/>
  <c r="T208" i="4"/>
  <c r="R208" i="4"/>
  <c r="Q208" i="4"/>
  <c r="R209" i="4"/>
  <c r="U211" i="4"/>
  <c r="T211" i="4"/>
  <c r="T212" i="4"/>
  <c r="R212" i="4"/>
  <c r="Q212" i="4"/>
  <c r="R213" i="4"/>
  <c r="U215" i="4"/>
  <c r="T215" i="4"/>
  <c r="T216" i="4"/>
  <c r="R216" i="4"/>
  <c r="Q216" i="4"/>
  <c r="R217" i="4"/>
  <c r="U219" i="4"/>
  <c r="T219" i="4"/>
  <c r="T220" i="4"/>
  <c r="U220" i="4"/>
  <c r="R220" i="4"/>
  <c r="Q220" i="4"/>
  <c r="Q223" i="4"/>
  <c r="R239" i="4"/>
  <c r="Q241" i="4"/>
  <c r="U270" i="4"/>
  <c r="T270" i="4"/>
  <c r="R275" i="4"/>
  <c r="U275" i="4"/>
  <c r="T275" i="4"/>
  <c r="S275" i="4"/>
  <c r="Q275" i="4"/>
  <c r="U282" i="4"/>
  <c r="T282" i="4"/>
  <c r="R311" i="4"/>
  <c r="V311" i="4" s="1"/>
  <c r="W311" i="4" s="1"/>
  <c r="X311" i="4" s="1"/>
  <c r="U311" i="4"/>
  <c r="T311" i="4"/>
  <c r="S323" i="4"/>
  <c r="U324" i="4"/>
  <c r="T324" i="4"/>
  <c r="S324" i="4"/>
  <c r="R324" i="4"/>
  <c r="V324" i="4" s="1"/>
  <c r="W324" i="4" s="1"/>
  <c r="X324" i="4" s="1"/>
  <c r="Q324" i="4"/>
  <c r="I327" i="4"/>
  <c r="S327" i="4"/>
  <c r="S328" i="4"/>
  <c r="T441" i="4"/>
  <c r="S441" i="4"/>
  <c r="U441" i="4"/>
  <c r="T457" i="4"/>
  <c r="S457" i="4"/>
  <c r="R457" i="4"/>
  <c r="V457" i="4" s="1"/>
  <c r="W457" i="4" s="1"/>
  <c r="X457" i="4" s="1"/>
  <c r="U457" i="4"/>
  <c r="Q457" i="4"/>
  <c r="T459" i="4"/>
  <c r="V492" i="4"/>
  <c r="W492" i="4" s="1"/>
  <c r="X492" i="4" s="1"/>
  <c r="M510" i="4"/>
  <c r="R510" i="4"/>
  <c r="S510" i="4"/>
  <c r="U510" i="4"/>
  <c r="T510" i="4"/>
  <c r="T84" i="4"/>
  <c r="R84" i="4"/>
  <c r="T108" i="4"/>
  <c r="R108" i="4"/>
  <c r="R299" i="4"/>
  <c r="R48" i="4"/>
  <c r="V48" i="4" s="1"/>
  <c r="W48" i="4" s="1"/>
  <c r="X48" i="4" s="1"/>
  <c r="R54" i="4"/>
  <c r="R66" i="4"/>
  <c r="S72" i="4"/>
  <c r="S73" i="4"/>
  <c r="S84" i="4"/>
  <c r="S85" i="4"/>
  <c r="S96" i="4"/>
  <c r="S97" i="4"/>
  <c r="S108" i="4"/>
  <c r="S109" i="4"/>
  <c r="S120" i="4"/>
  <c r="S121" i="4"/>
  <c r="S132" i="4"/>
  <c r="S133" i="4"/>
  <c r="S144" i="4"/>
  <c r="S145" i="4"/>
  <c r="S157" i="4"/>
  <c r="S168" i="4"/>
  <c r="S169" i="4"/>
  <c r="S173" i="4"/>
  <c r="S177" i="4"/>
  <c r="S181" i="4"/>
  <c r="S185" i="4"/>
  <c r="S189" i="4"/>
  <c r="S193" i="4"/>
  <c r="S197" i="4"/>
  <c r="S201" i="4"/>
  <c r="S205" i="4"/>
  <c r="S209" i="4"/>
  <c r="S213" i="4"/>
  <c r="S217" i="4"/>
  <c r="R223" i="4"/>
  <c r="U231" i="4"/>
  <c r="T231" i="4"/>
  <c r="S231" i="4"/>
  <c r="S241" i="4"/>
  <c r="V241" i="4" s="1"/>
  <c r="W241" i="4" s="1"/>
  <c r="X241" i="4" s="1"/>
  <c r="U262" i="4"/>
  <c r="S299" i="4"/>
  <c r="R307" i="4"/>
  <c r="S307" i="4"/>
  <c r="Q307" i="4"/>
  <c r="U317" i="4"/>
  <c r="T317" i="4"/>
  <c r="S317" i="4"/>
  <c r="R317" i="4"/>
  <c r="V317" i="4" s="1"/>
  <c r="W317" i="4" s="1"/>
  <c r="X317" i="4" s="1"/>
  <c r="R354" i="4"/>
  <c r="R360" i="4"/>
  <c r="U360" i="4"/>
  <c r="T360" i="4"/>
  <c r="U366" i="4"/>
  <c r="T366" i="4"/>
  <c r="S366" i="4"/>
  <c r="R366" i="4"/>
  <c r="T369" i="4"/>
  <c r="S369" i="4"/>
  <c r="U369" i="4"/>
  <c r="T417" i="4"/>
  <c r="S417" i="4"/>
  <c r="U417" i="4"/>
  <c r="R417" i="4"/>
  <c r="V417" i="4" s="1"/>
  <c r="W417" i="4" s="1"/>
  <c r="X417" i="4" s="1"/>
  <c r="Q417" i="4"/>
  <c r="I443" i="4"/>
  <c r="T443" i="4"/>
  <c r="U459" i="4"/>
  <c r="U500" i="4"/>
  <c r="T500" i="4"/>
  <c r="S500" i="4"/>
  <c r="R500" i="4"/>
  <c r="V500" i="4" s="1"/>
  <c r="W500" i="4" s="1"/>
  <c r="X500" i="4" s="1"/>
  <c r="S514" i="4"/>
  <c r="T514" i="4"/>
  <c r="R514" i="4"/>
  <c r="V514" i="4" s="1"/>
  <c r="W514" i="4" s="1"/>
  <c r="X514" i="4" s="1"/>
  <c r="U514" i="4"/>
  <c r="Q514" i="4"/>
  <c r="T60" i="4"/>
  <c r="T156" i="4"/>
  <c r="R156" i="4"/>
  <c r="M328" i="4"/>
  <c r="R328" i="4"/>
  <c r="R49" i="4"/>
  <c r="S54" i="4"/>
  <c r="Q55" i="4"/>
  <c r="S60" i="4"/>
  <c r="R61" i="4"/>
  <c r="S66" i="4"/>
  <c r="Q67" i="4"/>
  <c r="T73" i="4"/>
  <c r="Q74" i="4"/>
  <c r="U75" i="4"/>
  <c r="U84" i="4"/>
  <c r="T85" i="4"/>
  <c r="Q86" i="4"/>
  <c r="U87" i="4"/>
  <c r="T97" i="4"/>
  <c r="Q98" i="4"/>
  <c r="U99" i="4"/>
  <c r="U108" i="4"/>
  <c r="T109" i="4"/>
  <c r="Q110" i="4"/>
  <c r="U111" i="4"/>
  <c r="T121" i="4"/>
  <c r="Q122" i="4"/>
  <c r="U123" i="4"/>
  <c r="U132" i="4"/>
  <c r="T133" i="4"/>
  <c r="Q134" i="4"/>
  <c r="U135" i="4"/>
  <c r="U144" i="4"/>
  <c r="T145" i="4"/>
  <c r="Q146" i="4"/>
  <c r="U147" i="4"/>
  <c r="U156" i="4"/>
  <c r="T157" i="4"/>
  <c r="Q158" i="4"/>
  <c r="U159" i="4"/>
  <c r="T169" i="4"/>
  <c r="T173" i="4"/>
  <c r="T177" i="4"/>
  <c r="T181" i="4"/>
  <c r="T185" i="4"/>
  <c r="T189" i="4"/>
  <c r="T193" i="4"/>
  <c r="T197" i="4"/>
  <c r="T201" i="4"/>
  <c r="T205" i="4"/>
  <c r="T209" i="4"/>
  <c r="T213" i="4"/>
  <c r="T217" i="4"/>
  <c r="S223" i="4"/>
  <c r="Q231" i="4"/>
  <c r="T241" i="4"/>
  <c r="U246" i="4"/>
  <c r="T246" i="4"/>
  <c r="S246" i="4"/>
  <c r="R246" i="4"/>
  <c r="Q246" i="4"/>
  <c r="Q262" i="4"/>
  <c r="S286" i="4"/>
  <c r="T299" i="4"/>
  <c r="T307" i="4"/>
  <c r="Q317" i="4"/>
  <c r="T326" i="4"/>
  <c r="S326" i="4"/>
  <c r="R326" i="4"/>
  <c r="V326" i="4" s="1"/>
  <c r="W326" i="4" s="1"/>
  <c r="X326" i="4" s="1"/>
  <c r="U328" i="4"/>
  <c r="T331" i="4"/>
  <c r="I342" i="4"/>
  <c r="I348" i="4"/>
  <c r="Q351" i="4"/>
  <c r="R351" i="4"/>
  <c r="U351" i="4"/>
  <c r="S354" i="4"/>
  <c r="Q360" i="4"/>
  <c r="M366" i="4"/>
  <c r="Q369" i="4"/>
  <c r="U399" i="4"/>
  <c r="T399" i="4"/>
  <c r="S399" i="4"/>
  <c r="V399" i="4" s="1"/>
  <c r="W399" i="4" s="1"/>
  <c r="X399" i="4" s="1"/>
  <c r="U404" i="4"/>
  <c r="T404" i="4"/>
  <c r="U406" i="4"/>
  <c r="I406" i="4"/>
  <c r="R406" i="4"/>
  <c r="Q412" i="4"/>
  <c r="T412" i="4"/>
  <c r="U428" i="4"/>
  <c r="T445" i="4"/>
  <c r="S445" i="4"/>
  <c r="R445" i="4"/>
  <c r="V445" i="4" s="1"/>
  <c r="W445" i="4" s="1"/>
  <c r="X445" i="4" s="1"/>
  <c r="U445" i="4"/>
  <c r="Q445" i="4"/>
  <c r="Q500" i="4"/>
  <c r="T48" i="4"/>
  <c r="T72" i="4"/>
  <c r="R72" i="4"/>
  <c r="T96" i="4"/>
  <c r="R96" i="4"/>
  <c r="V96" i="4" s="1"/>
  <c r="W96" i="4" s="1"/>
  <c r="X96" i="4" s="1"/>
  <c r="T120" i="4"/>
  <c r="R120" i="4"/>
  <c r="T168" i="4"/>
  <c r="R168" i="4"/>
  <c r="V168" i="4" s="1"/>
  <c r="W168" i="4" s="1"/>
  <c r="X168" i="4" s="1"/>
  <c r="T332" i="4"/>
  <c r="S332" i="4"/>
  <c r="R332" i="4"/>
  <c r="V332" i="4" s="1"/>
  <c r="W332" i="4" s="1"/>
  <c r="X332" i="4" s="1"/>
  <c r="S463" i="4"/>
  <c r="R463" i="4"/>
  <c r="Q463" i="4"/>
  <c r="U463" i="4"/>
  <c r="U469" i="4"/>
  <c r="T469" i="4"/>
  <c r="S469" i="4"/>
  <c r="R469" i="4"/>
  <c r="V469" i="4" s="1"/>
  <c r="W469" i="4" s="1"/>
  <c r="X469" i="4" s="1"/>
  <c r="Q469" i="4"/>
  <c r="U475" i="4"/>
  <c r="T475" i="4"/>
  <c r="S475" i="4"/>
  <c r="R475" i="4"/>
  <c r="V475" i="4" s="1"/>
  <c r="W475" i="4" s="1"/>
  <c r="X475" i="4" s="1"/>
  <c r="U48" i="4"/>
  <c r="S49" i="4"/>
  <c r="T56" i="4"/>
  <c r="U60" i="4"/>
  <c r="S61" i="4"/>
  <c r="T68" i="4"/>
  <c r="U73" i="4"/>
  <c r="Q75" i="4"/>
  <c r="T76" i="4"/>
  <c r="R76" i="4"/>
  <c r="U85" i="4"/>
  <c r="Q87" i="4"/>
  <c r="T88" i="4"/>
  <c r="R88" i="4"/>
  <c r="U97" i="4"/>
  <c r="Q99" i="4"/>
  <c r="T100" i="4"/>
  <c r="R100" i="4"/>
  <c r="V100" i="4" s="1"/>
  <c r="W100" i="4" s="1"/>
  <c r="X100" i="4" s="1"/>
  <c r="U109" i="4"/>
  <c r="Q111" i="4"/>
  <c r="T112" i="4"/>
  <c r="R112" i="4"/>
  <c r="U121" i="4"/>
  <c r="Q123" i="4"/>
  <c r="T124" i="4"/>
  <c r="R124" i="4"/>
  <c r="U133" i="4"/>
  <c r="Q135" i="4"/>
  <c r="T136" i="4"/>
  <c r="R136" i="4"/>
  <c r="V136" i="4" s="1"/>
  <c r="W136" i="4" s="1"/>
  <c r="X136" i="4" s="1"/>
  <c r="U145" i="4"/>
  <c r="Q147" i="4"/>
  <c r="T148" i="4"/>
  <c r="R148" i="4"/>
  <c r="U157" i="4"/>
  <c r="Q159" i="4"/>
  <c r="T160" i="4"/>
  <c r="R160" i="4"/>
  <c r="U169" i="4"/>
  <c r="U173" i="4"/>
  <c r="U177" i="4"/>
  <c r="U181" i="4"/>
  <c r="U185" i="4"/>
  <c r="U189" i="4"/>
  <c r="U193" i="4"/>
  <c r="U197" i="4"/>
  <c r="U201" i="4"/>
  <c r="U205" i="4"/>
  <c r="U209" i="4"/>
  <c r="U213" i="4"/>
  <c r="U217" i="4"/>
  <c r="R227" i="4"/>
  <c r="V227" i="4" s="1"/>
  <c r="W227" i="4" s="1"/>
  <c r="X227" i="4" s="1"/>
  <c r="R231" i="4"/>
  <c r="T238" i="4"/>
  <c r="S238" i="4"/>
  <c r="R238" i="4"/>
  <c r="V238" i="4" s="1"/>
  <c r="W238" i="4" s="1"/>
  <c r="X238" i="4" s="1"/>
  <c r="Q238" i="4"/>
  <c r="U241" i="4"/>
  <c r="R253" i="4"/>
  <c r="R262" i="4"/>
  <c r="V262" i="4" s="1"/>
  <c r="W262" i="4" s="1"/>
  <c r="X262" i="4" s="1"/>
  <c r="U274" i="4"/>
  <c r="T274" i="4"/>
  <c r="S274" i="4"/>
  <c r="R274" i="4"/>
  <c r="V274" i="4" s="1"/>
  <c r="W274" i="4" s="1"/>
  <c r="X274" i="4" s="1"/>
  <c r="U281" i="4"/>
  <c r="T285" i="4"/>
  <c r="S285" i="4"/>
  <c r="R285" i="4"/>
  <c r="V285" i="4" s="1"/>
  <c r="W285" i="4" s="1"/>
  <c r="X285" i="4" s="1"/>
  <c r="Q285" i="4"/>
  <c r="T286" i="4"/>
  <c r="Q298" i="4"/>
  <c r="U299" i="4"/>
  <c r="U307" i="4"/>
  <c r="I326" i="4"/>
  <c r="I331" i="4"/>
  <c r="U332" i="4"/>
  <c r="T345" i="4"/>
  <c r="Q345" i="4"/>
  <c r="U345" i="4"/>
  <c r="S350" i="4"/>
  <c r="S351" i="4"/>
  <c r="T354" i="4"/>
  <c r="S360" i="4"/>
  <c r="R362" i="4"/>
  <c r="V362" i="4" s="1"/>
  <c r="W362" i="4" s="1"/>
  <c r="X362" i="4" s="1"/>
  <c r="R369" i="4"/>
  <c r="T389" i="4"/>
  <c r="S389" i="4"/>
  <c r="Q389" i="4"/>
  <c r="Q399" i="4"/>
  <c r="Q404" i="4"/>
  <c r="R412" i="4"/>
  <c r="V412" i="4" s="1"/>
  <c r="W412" i="4" s="1"/>
  <c r="X412" i="4" s="1"/>
  <c r="U423" i="4"/>
  <c r="T423" i="4"/>
  <c r="S423" i="4"/>
  <c r="R423" i="4"/>
  <c r="V423" i="4" s="1"/>
  <c r="W423" i="4" s="1"/>
  <c r="X423" i="4" s="1"/>
  <c r="Q423" i="4"/>
  <c r="T453" i="4"/>
  <c r="S453" i="4"/>
  <c r="R453" i="4"/>
  <c r="V453" i="4" s="1"/>
  <c r="W453" i="4" s="1"/>
  <c r="X453" i="4" s="1"/>
  <c r="U453" i="4"/>
  <c r="Q453" i="4"/>
  <c r="U488" i="4"/>
  <c r="T488" i="4"/>
  <c r="S488" i="4"/>
  <c r="R488" i="4"/>
  <c r="Q488" i="4"/>
  <c r="U504" i="4"/>
  <c r="T504" i="4"/>
  <c r="S504" i="4"/>
  <c r="U528" i="4"/>
  <c r="T528" i="4"/>
  <c r="I528" i="4"/>
  <c r="S528" i="4"/>
  <c r="T373" i="4"/>
  <c r="S373" i="4"/>
  <c r="V373" i="4" s="1"/>
  <c r="W373" i="4" s="1"/>
  <c r="X373" i="4" s="1"/>
  <c r="Q373" i="4"/>
  <c r="M492" i="4"/>
  <c r="U492" i="4"/>
  <c r="U503" i="4"/>
  <c r="T503" i="4"/>
  <c r="S503" i="4"/>
  <c r="R503" i="4"/>
  <c r="V503" i="4" s="1"/>
  <c r="W503" i="4" s="1"/>
  <c r="X503" i="4" s="1"/>
  <c r="R247" i="4"/>
  <c r="S247" i="4"/>
  <c r="U322" i="4"/>
  <c r="R323" i="4"/>
  <c r="V323" i="4" s="1"/>
  <c r="W323" i="4" s="1"/>
  <c r="X323" i="4" s="1"/>
  <c r="R325" i="4"/>
  <c r="Q325" i="4"/>
  <c r="R327" i="4"/>
  <c r="V327" i="4" s="1"/>
  <c r="W327" i="4" s="1"/>
  <c r="X327" i="4" s="1"/>
  <c r="T365" i="4"/>
  <c r="S365" i="4"/>
  <c r="R384" i="4"/>
  <c r="T384" i="4"/>
  <c r="U403" i="4"/>
  <c r="T403" i="4"/>
  <c r="U422" i="4"/>
  <c r="T422" i="4"/>
  <c r="S422" i="4"/>
  <c r="V422" i="4" s="1"/>
  <c r="W422" i="4" s="1"/>
  <c r="X422" i="4" s="1"/>
  <c r="R432" i="4"/>
  <c r="T432" i="4"/>
  <c r="S432" i="4"/>
  <c r="U458" i="4"/>
  <c r="T458" i="4"/>
  <c r="S458" i="4"/>
  <c r="R458" i="4"/>
  <c r="V458" i="4" s="1"/>
  <c r="W458" i="4" s="1"/>
  <c r="X458" i="4" s="1"/>
  <c r="U462" i="4"/>
  <c r="T462" i="4"/>
  <c r="S462" i="4"/>
  <c r="V462" i="4" s="1"/>
  <c r="W462" i="4" s="1"/>
  <c r="X462" i="4" s="1"/>
  <c r="S476" i="4"/>
  <c r="R476" i="4"/>
  <c r="V476" i="4" s="1"/>
  <c r="W476" i="4" s="1"/>
  <c r="X476" i="4" s="1"/>
  <c r="Q476" i="4"/>
  <c r="T476" i="4"/>
  <c r="R483" i="4"/>
  <c r="M534" i="4"/>
  <c r="R534" i="4"/>
  <c r="V534" i="4" s="1"/>
  <c r="W534" i="4" s="1"/>
  <c r="X534" i="4" s="1"/>
  <c r="U534" i="4"/>
  <c r="Q247" i="4"/>
  <c r="R248" i="4"/>
  <c r="V248" i="4" s="1"/>
  <c r="W248" i="4" s="1"/>
  <c r="X248" i="4" s="1"/>
  <c r="R267" i="4"/>
  <c r="R277" i="4"/>
  <c r="U286" i="4"/>
  <c r="Q322" i="4"/>
  <c r="Q323" i="4"/>
  <c r="S325" i="4"/>
  <c r="Q327" i="4"/>
  <c r="Q328" i="4"/>
  <c r="U329" i="4"/>
  <c r="U330" i="4"/>
  <c r="T330" i="4"/>
  <c r="S330" i="4"/>
  <c r="R331" i="4"/>
  <c r="S331" i="4"/>
  <c r="Q331" i="4"/>
  <c r="Q343" i="4"/>
  <c r="T348" i="4"/>
  <c r="R348" i="4"/>
  <c r="Q348" i="4"/>
  <c r="Q365" i="4"/>
  <c r="M370" i="4"/>
  <c r="T376" i="4"/>
  <c r="S376" i="4"/>
  <c r="Q384" i="4"/>
  <c r="R388" i="4"/>
  <c r="Q403" i="4"/>
  <c r="Q407" i="4"/>
  <c r="I422" i="4"/>
  <c r="T425" i="4"/>
  <c r="S425" i="4"/>
  <c r="U425" i="4"/>
  <c r="Q432" i="4"/>
  <c r="I458" i="4"/>
  <c r="I462" i="4"/>
  <c r="R471" i="4"/>
  <c r="U476" i="4"/>
  <c r="Q496" i="4"/>
  <c r="S498" i="4"/>
  <c r="U498" i="4"/>
  <c r="T498" i="4"/>
  <c r="U506" i="4"/>
  <c r="T506" i="4"/>
  <c r="S506" i="4"/>
  <c r="R506" i="4"/>
  <c r="U539" i="4"/>
  <c r="T539" i="4"/>
  <c r="S539" i="4"/>
  <c r="U240" i="4"/>
  <c r="U258" i="4"/>
  <c r="T258" i="4"/>
  <c r="R287" i="4"/>
  <c r="U288" i="4"/>
  <c r="T288" i="4"/>
  <c r="U336" i="4"/>
  <c r="T336" i="4"/>
  <c r="T341" i="4"/>
  <c r="T357" i="4"/>
  <c r="S357" i="4"/>
  <c r="U380" i="4"/>
  <c r="S380" i="4"/>
  <c r="R380" i="4"/>
  <c r="V380" i="4" s="1"/>
  <c r="W380" i="4" s="1"/>
  <c r="X380" i="4" s="1"/>
  <c r="T386" i="4"/>
  <c r="I386" i="4"/>
  <c r="S435" i="4"/>
  <c r="R435" i="4"/>
  <c r="V435" i="4" s="1"/>
  <c r="W435" i="4" s="1"/>
  <c r="X435" i="4" s="1"/>
  <c r="U435" i="4"/>
  <c r="T435" i="4"/>
  <c r="Q435" i="4"/>
  <c r="T437" i="4"/>
  <c r="S437" i="4"/>
  <c r="U437" i="4"/>
  <c r="R437" i="4"/>
  <c r="V437" i="4" s="1"/>
  <c r="W437" i="4" s="1"/>
  <c r="X437" i="4" s="1"/>
  <c r="U485" i="4"/>
  <c r="T485" i="4"/>
  <c r="S485" i="4"/>
  <c r="R485" i="4"/>
  <c r="V485" i="4" s="1"/>
  <c r="W485" i="4" s="1"/>
  <c r="X485" i="4" s="1"/>
  <c r="R520" i="4"/>
  <c r="Q520" i="4"/>
  <c r="U520" i="4"/>
  <c r="T520" i="4"/>
  <c r="S520" i="4"/>
  <c r="U530" i="4"/>
  <c r="T530" i="4"/>
  <c r="S530" i="4"/>
  <c r="Q530" i="4"/>
  <c r="S221" i="4"/>
  <c r="T228" i="4"/>
  <c r="S233" i="4"/>
  <c r="Q240" i="4"/>
  <c r="U247" i="4"/>
  <c r="T248" i="4"/>
  <c r="Q258" i="4"/>
  <c r="R259" i="4"/>
  <c r="S259" i="4"/>
  <c r="S267" i="4"/>
  <c r="S277" i="4"/>
  <c r="R286" i="4"/>
  <c r="V286" i="4" s="1"/>
  <c r="W286" i="4" s="1"/>
  <c r="X286" i="4" s="1"/>
  <c r="Q287" i="4"/>
  <c r="Q288" i="4"/>
  <c r="R289" i="4"/>
  <c r="V289" i="4" s="1"/>
  <c r="W289" i="4" s="1"/>
  <c r="X289" i="4" s="1"/>
  <c r="Q289" i="4"/>
  <c r="R291" i="4"/>
  <c r="S322" i="4"/>
  <c r="V322" i="4" s="1"/>
  <c r="W322" i="4" s="1"/>
  <c r="X322" i="4" s="1"/>
  <c r="T323" i="4"/>
  <c r="U325" i="4"/>
  <c r="T327" i="4"/>
  <c r="R329" i="4"/>
  <c r="R330" i="4"/>
  <c r="V330" i="4" s="1"/>
  <c r="W330" i="4" s="1"/>
  <c r="X330" i="4" s="1"/>
  <c r="U331" i="4"/>
  <c r="U334" i="4"/>
  <c r="R335" i="4"/>
  <c r="Q336" i="4"/>
  <c r="R337" i="4"/>
  <c r="V337" i="4" s="1"/>
  <c r="W337" i="4" s="1"/>
  <c r="X337" i="4" s="1"/>
  <c r="Q337" i="4"/>
  <c r="R339" i="4"/>
  <c r="Q341" i="4"/>
  <c r="S342" i="4"/>
  <c r="V342" i="4" s="1"/>
  <c r="W342" i="4" s="1"/>
  <c r="X342" i="4" s="1"/>
  <c r="S343" i="4"/>
  <c r="U347" i="4"/>
  <c r="S347" i="4"/>
  <c r="R347" i="4"/>
  <c r="V347" i="4" s="1"/>
  <c r="W347" i="4" s="1"/>
  <c r="X347" i="4" s="1"/>
  <c r="U348" i="4"/>
  <c r="Q357" i="4"/>
  <c r="U365" i="4"/>
  <c r="U375" i="4"/>
  <c r="T375" i="4"/>
  <c r="R376" i="4"/>
  <c r="Q380" i="4"/>
  <c r="U384" i="4"/>
  <c r="T388" i="4"/>
  <c r="S403" i="4"/>
  <c r="V403" i="4" s="1"/>
  <c r="W403" i="4" s="1"/>
  <c r="X403" i="4" s="1"/>
  <c r="T407" i="4"/>
  <c r="R425" i="4"/>
  <c r="T428" i="4"/>
  <c r="T429" i="4"/>
  <c r="S429" i="4"/>
  <c r="U429" i="4"/>
  <c r="R429" i="4"/>
  <c r="Q429" i="4"/>
  <c r="S431" i="4"/>
  <c r="T431" i="4"/>
  <c r="R431" i="4"/>
  <c r="V431" i="4" s="1"/>
  <c r="W431" i="4" s="1"/>
  <c r="X431" i="4" s="1"/>
  <c r="U434" i="4"/>
  <c r="T434" i="4"/>
  <c r="S434" i="4"/>
  <c r="R434" i="4"/>
  <c r="V434" i="4" s="1"/>
  <c r="W434" i="4" s="1"/>
  <c r="X434" i="4" s="1"/>
  <c r="Q437" i="4"/>
  <c r="T471" i="4"/>
  <c r="Q485" i="4"/>
  <c r="Q495" i="4"/>
  <c r="T496" i="4"/>
  <c r="T513" i="4"/>
  <c r="R513" i="4"/>
  <c r="Q513" i="4"/>
  <c r="U518" i="4"/>
  <c r="T518" i="4"/>
  <c r="S518" i="4"/>
  <c r="R518" i="4"/>
  <c r="V518" i="4" s="1"/>
  <c r="W518" i="4" s="1"/>
  <c r="X518" i="4" s="1"/>
  <c r="R530" i="4"/>
  <c r="V530" i="4" s="1"/>
  <c r="W530" i="4" s="1"/>
  <c r="X530" i="4" s="1"/>
  <c r="T534" i="4"/>
  <c r="R539" i="4"/>
  <c r="V539" i="4" s="1"/>
  <c r="W539" i="4" s="1"/>
  <c r="X539" i="4" s="1"/>
  <c r="T349" i="4"/>
  <c r="U358" i="4"/>
  <c r="U415" i="4"/>
  <c r="T421" i="4"/>
  <c r="S421" i="4"/>
  <c r="Q421" i="4"/>
  <c r="U444" i="4"/>
  <c r="R444" i="4"/>
  <c r="Q444" i="4"/>
  <c r="S455" i="4"/>
  <c r="R455" i="4"/>
  <c r="V455" i="4" s="1"/>
  <c r="W455" i="4" s="1"/>
  <c r="X455" i="4" s="1"/>
  <c r="Q455" i="4"/>
  <c r="U472" i="4"/>
  <c r="T472" i="4"/>
  <c r="R494" i="4"/>
  <c r="Q494" i="4"/>
  <c r="U494" i="4"/>
  <c r="T494" i="4"/>
  <c r="U515" i="4"/>
  <c r="T515" i="4"/>
  <c r="R524" i="4"/>
  <c r="Q524" i="4"/>
  <c r="U524" i="4"/>
  <c r="T524" i="4"/>
  <c r="S524" i="4"/>
  <c r="U541" i="4"/>
  <c r="T541" i="4"/>
  <c r="S541" i="4"/>
  <c r="R541" i="4"/>
  <c r="V541" i="4" s="1"/>
  <c r="W541" i="4" s="1"/>
  <c r="X541" i="4" s="1"/>
  <c r="Q541" i="4"/>
  <c r="U242" i="4"/>
  <c r="U254" i="4"/>
  <c r="U266" i="4"/>
  <c r="U278" i="4"/>
  <c r="U290" i="4"/>
  <c r="U302" i="4"/>
  <c r="U314" i="4"/>
  <c r="U326" i="4"/>
  <c r="U338" i="4"/>
  <c r="Q349" i="4"/>
  <c r="Q350" i="4"/>
  <c r="T350" i="4"/>
  <c r="I358" i="4"/>
  <c r="U394" i="4"/>
  <c r="T413" i="4"/>
  <c r="S413" i="4"/>
  <c r="Q415" i="4"/>
  <c r="R421" i="4"/>
  <c r="V421" i="4" s="1"/>
  <c r="W421" i="4" s="1"/>
  <c r="X421" i="4" s="1"/>
  <c r="S428" i="4"/>
  <c r="R428" i="4"/>
  <c r="U442" i="4"/>
  <c r="T442" i="4"/>
  <c r="S444" i="4"/>
  <c r="T455" i="4"/>
  <c r="Q472" i="4"/>
  <c r="S494" i="4"/>
  <c r="R512" i="4"/>
  <c r="Q512" i="4"/>
  <c r="U512" i="4"/>
  <c r="S512" i="4"/>
  <c r="Q515" i="4"/>
  <c r="Q538" i="4"/>
  <c r="U418" i="4"/>
  <c r="R420" i="4"/>
  <c r="T439" i="4"/>
  <c r="S439" i="4"/>
  <c r="S443" i="4"/>
  <c r="R443" i="4"/>
  <c r="V443" i="4" s="1"/>
  <c r="W443" i="4" s="1"/>
  <c r="X443" i="4" s="1"/>
  <c r="R451" i="4"/>
  <c r="Q451" i="4"/>
  <c r="T461" i="4"/>
  <c r="S461" i="4"/>
  <c r="R461" i="4"/>
  <c r="U461" i="4"/>
  <c r="Q461" i="4"/>
  <c r="U466" i="4"/>
  <c r="T466" i="4"/>
  <c r="S466" i="4"/>
  <c r="R466" i="4"/>
  <c r="V466" i="4" s="1"/>
  <c r="W466" i="4" s="1"/>
  <c r="X466" i="4" s="1"/>
  <c r="U484" i="4"/>
  <c r="T484" i="4"/>
  <c r="S484" i="4"/>
  <c r="R484" i="4"/>
  <c r="V484" i="4" s="1"/>
  <c r="W484" i="4" s="1"/>
  <c r="X484" i="4" s="1"/>
  <c r="R486" i="4"/>
  <c r="Q486" i="4"/>
  <c r="U497" i="4"/>
  <c r="T497" i="4"/>
  <c r="Q497" i="4"/>
  <c r="U505" i="4"/>
  <c r="S505" i="4"/>
  <c r="V505" i="4" s="1"/>
  <c r="W505" i="4" s="1"/>
  <c r="X505" i="4" s="1"/>
  <c r="T526" i="4"/>
  <c r="S526" i="4"/>
  <c r="R526" i="4"/>
  <c r="V526" i="4" s="1"/>
  <c r="W526" i="4" s="1"/>
  <c r="X526" i="4" s="1"/>
  <c r="Q526" i="4"/>
  <c r="S533" i="4"/>
  <c r="R533" i="4"/>
  <c r="V533" i="4" s="1"/>
  <c r="W533" i="4" s="1"/>
  <c r="X533" i="4" s="1"/>
  <c r="Q533" i="4"/>
  <c r="T533" i="4"/>
  <c r="T353" i="4"/>
  <c r="S353" i="4"/>
  <c r="V353" i="4" s="1"/>
  <c r="W353" i="4" s="1"/>
  <c r="X353" i="4" s="1"/>
  <c r="U370" i="4"/>
  <c r="T409" i="4"/>
  <c r="S409" i="4"/>
  <c r="V409" i="4" s="1"/>
  <c r="W409" i="4" s="1"/>
  <c r="X409" i="4" s="1"/>
  <c r="Q409" i="4"/>
  <c r="I418" i="4"/>
  <c r="Q420" i="4"/>
  <c r="T426" i="4"/>
  <c r="S426" i="4"/>
  <c r="V426" i="4" s="1"/>
  <c r="W426" i="4" s="1"/>
  <c r="X426" i="4" s="1"/>
  <c r="S427" i="4"/>
  <c r="R427" i="4"/>
  <c r="T438" i="4"/>
  <c r="S438" i="4"/>
  <c r="Q439" i="4"/>
  <c r="Q443" i="4"/>
  <c r="T446" i="4"/>
  <c r="S446" i="4"/>
  <c r="U446" i="4"/>
  <c r="R446" i="4"/>
  <c r="V446" i="4" s="1"/>
  <c r="W446" i="4" s="1"/>
  <c r="X446" i="4" s="1"/>
  <c r="R447" i="4"/>
  <c r="V447" i="4" s="1"/>
  <c r="W447" i="4" s="1"/>
  <c r="X447" i="4" s="1"/>
  <c r="Q447" i="4"/>
  <c r="U447" i="4"/>
  <c r="T447" i="4"/>
  <c r="S451" i="4"/>
  <c r="I466" i="4"/>
  <c r="R474" i="4"/>
  <c r="U474" i="4"/>
  <c r="Q484" i="4"/>
  <c r="S486" i="4"/>
  <c r="R497" i="4"/>
  <c r="V497" i="4" s="1"/>
  <c r="W497" i="4" s="1"/>
  <c r="X497" i="4" s="1"/>
  <c r="U499" i="4"/>
  <c r="T499" i="4"/>
  <c r="S499" i="4"/>
  <c r="R499" i="4"/>
  <c r="Q499" i="4"/>
  <c r="Q505" i="4"/>
  <c r="S523" i="4"/>
  <c r="R523" i="4"/>
  <c r="V523" i="4" s="1"/>
  <c r="W523" i="4" s="1"/>
  <c r="X523" i="4" s="1"/>
  <c r="U526" i="4"/>
  <c r="U533" i="4"/>
  <c r="T537" i="4"/>
  <c r="U537" i="4"/>
  <c r="T450" i="4"/>
  <c r="S450" i="4"/>
  <c r="V450" i="4" s="1"/>
  <c r="W450" i="4" s="1"/>
  <c r="X450" i="4" s="1"/>
  <c r="U452" i="4"/>
  <c r="S452" i="4"/>
  <c r="R452" i="4"/>
  <c r="Q452" i="4"/>
  <c r="U456" i="4"/>
  <c r="S456" i="4"/>
  <c r="R456" i="4"/>
  <c r="V456" i="4" s="1"/>
  <c r="W456" i="4" s="1"/>
  <c r="X456" i="4" s="1"/>
  <c r="Q456" i="4"/>
  <c r="U460" i="4"/>
  <c r="S460" i="4"/>
  <c r="R460" i="4"/>
  <c r="V460" i="4" s="1"/>
  <c r="W460" i="4" s="1"/>
  <c r="X460" i="4" s="1"/>
  <c r="Q460" i="4"/>
  <c r="U464" i="4"/>
  <c r="S464" i="4"/>
  <c r="R464" i="4"/>
  <c r="Q464" i="4"/>
  <c r="U473" i="4"/>
  <c r="T473" i="4"/>
  <c r="R482" i="4"/>
  <c r="T482" i="4"/>
  <c r="S482" i="4"/>
  <c r="Q482" i="4"/>
  <c r="U482" i="4"/>
  <c r="S491" i="4"/>
  <c r="R491" i="4"/>
  <c r="V491" i="4" s="1"/>
  <c r="W491" i="4" s="1"/>
  <c r="X491" i="4" s="1"/>
  <c r="Q491" i="4"/>
  <c r="U517" i="4"/>
  <c r="T517" i="4"/>
  <c r="S517" i="4"/>
  <c r="R517" i="4"/>
  <c r="V517" i="4" s="1"/>
  <c r="W517" i="4" s="1"/>
  <c r="X517" i="4" s="1"/>
  <c r="Q517" i="4"/>
  <c r="U525" i="4"/>
  <c r="T525" i="4"/>
  <c r="S525" i="4"/>
  <c r="R525" i="4"/>
  <c r="V525" i="4" s="1"/>
  <c r="W525" i="4" s="1"/>
  <c r="X525" i="4" s="1"/>
  <c r="R536" i="4"/>
  <c r="Q536" i="4"/>
  <c r="U536" i="4"/>
  <c r="T393" i="4"/>
  <c r="S393" i="4"/>
  <c r="V393" i="4" s="1"/>
  <c r="W393" i="4" s="1"/>
  <c r="X393" i="4" s="1"/>
  <c r="S395" i="4"/>
  <c r="R396" i="4"/>
  <c r="V396" i="4" s="1"/>
  <c r="W396" i="4" s="1"/>
  <c r="X396" i="4" s="1"/>
  <c r="T397" i="4"/>
  <c r="S397" i="4"/>
  <c r="V397" i="4" s="1"/>
  <c r="W397" i="4" s="1"/>
  <c r="X397" i="4" s="1"/>
  <c r="Q397" i="4"/>
  <c r="I450" i="4"/>
  <c r="T452" i="4"/>
  <c r="T456" i="4"/>
  <c r="T460" i="4"/>
  <c r="T464" i="4"/>
  <c r="Q473" i="4"/>
  <c r="Q487" i="4"/>
  <c r="T491" i="4"/>
  <c r="Q525" i="4"/>
  <c r="S536" i="4"/>
  <c r="U527" i="4"/>
  <c r="T527" i="4"/>
  <c r="S527" i="4"/>
  <c r="R527" i="4"/>
  <c r="V527" i="4" s="1"/>
  <c r="W527" i="4" s="1"/>
  <c r="X527" i="4" s="1"/>
  <c r="U542" i="4"/>
  <c r="T542" i="4"/>
  <c r="S542" i="4"/>
  <c r="R542" i="4"/>
  <c r="U501" i="4"/>
  <c r="T501" i="4"/>
  <c r="S501" i="4"/>
  <c r="R501" i="4"/>
  <c r="V501" i="4" s="1"/>
  <c r="W501" i="4" s="1"/>
  <c r="X501" i="4" s="1"/>
  <c r="R504" i="4"/>
  <c r="V504" i="4" s="1"/>
  <c r="W504" i="4" s="1"/>
  <c r="X504" i="4" s="1"/>
  <c r="Q504" i="4"/>
  <c r="U519" i="4"/>
  <c r="T519" i="4"/>
  <c r="S519" i="4"/>
  <c r="R519" i="4"/>
  <c r="V519" i="4" s="1"/>
  <c r="W519" i="4" s="1"/>
  <c r="X519" i="4" s="1"/>
  <c r="R528" i="4"/>
  <c r="Q528" i="4"/>
  <c r="U543" i="4"/>
  <c r="T543" i="4"/>
  <c r="S543" i="4"/>
  <c r="R543" i="4"/>
  <c r="V543" i="4" s="1"/>
  <c r="W543" i="4" s="1"/>
  <c r="X543" i="4" s="1"/>
  <c r="T465" i="4"/>
  <c r="S465" i="4"/>
  <c r="R465" i="4"/>
  <c r="V465" i="4" s="1"/>
  <c r="W465" i="4" s="1"/>
  <c r="X465" i="4" s="1"/>
  <c r="U468" i="4"/>
  <c r="U481" i="4"/>
  <c r="T481" i="4"/>
  <c r="S481" i="4"/>
  <c r="R490" i="4"/>
  <c r="Q490" i="4"/>
  <c r="U490" i="4"/>
  <c r="T490" i="4"/>
  <c r="S490" i="4"/>
  <c r="R508" i="4"/>
  <c r="Q508" i="4"/>
  <c r="U508" i="4"/>
  <c r="T508" i="4"/>
  <c r="S508" i="4"/>
  <c r="R532" i="4"/>
  <c r="Q532" i="4"/>
  <c r="U532" i="4"/>
  <c r="T532" i="4"/>
  <c r="S532" i="4"/>
  <c r="T433" i="4"/>
  <c r="S433" i="4"/>
  <c r="Q465" i="4"/>
  <c r="Q467" i="4"/>
  <c r="Q468" i="4"/>
  <c r="U480" i="4"/>
  <c r="Q481" i="4"/>
  <c r="Q433" i="4"/>
  <c r="U465" i="4"/>
  <c r="R467" i="4"/>
  <c r="R468" i="4"/>
  <c r="R478" i="4"/>
  <c r="V478" i="4" s="1"/>
  <c r="W478" i="4" s="1"/>
  <c r="X478" i="4" s="1"/>
  <c r="Q480" i="4"/>
  <c r="R481" i="4"/>
  <c r="U489" i="4"/>
  <c r="T489" i="4"/>
  <c r="S489" i="4"/>
  <c r="R489" i="4"/>
  <c r="V489" i="4" s="1"/>
  <c r="W489" i="4" s="1"/>
  <c r="X489" i="4" s="1"/>
  <c r="R498" i="4"/>
  <c r="V498" i="4" s="1"/>
  <c r="W498" i="4" s="1"/>
  <c r="X498" i="4" s="1"/>
  <c r="Q498" i="4"/>
  <c r="U507" i="4"/>
  <c r="T507" i="4"/>
  <c r="S507" i="4"/>
  <c r="R507" i="4"/>
  <c r="V507" i="4" s="1"/>
  <c r="W507" i="4" s="1"/>
  <c r="X507" i="4" s="1"/>
  <c r="R516" i="4"/>
  <c r="V516" i="4" s="1"/>
  <c r="W516" i="4" s="1"/>
  <c r="X516" i="4" s="1"/>
  <c r="Q516" i="4"/>
  <c r="R522" i="4"/>
  <c r="U531" i="4"/>
  <c r="T531" i="4"/>
  <c r="S531" i="4"/>
  <c r="R531" i="4"/>
  <c r="V531" i="4" s="1"/>
  <c r="W531" i="4" s="1"/>
  <c r="X531" i="4" s="1"/>
  <c r="R540" i="4"/>
  <c r="V540" i="4" s="1"/>
  <c r="W540" i="4" s="1"/>
  <c r="X540" i="4" s="1"/>
  <c r="Q540" i="4"/>
  <c r="S468" i="4"/>
  <c r="R479" i="4"/>
  <c r="U502" i="4"/>
  <c r="T502" i="4"/>
  <c r="S521" i="4"/>
  <c r="R521" i="4"/>
  <c r="V521" i="4" s="1"/>
  <c r="W521" i="4" s="1"/>
  <c r="X521" i="4" s="1"/>
  <c r="Q521" i="4"/>
  <c r="S522" i="4"/>
  <c r="Q471" i="4"/>
  <c r="U477" i="4"/>
  <c r="Q483" i="4"/>
  <c r="Q477" i="4"/>
  <c r="U493" i="4"/>
  <c r="T493" i="4"/>
  <c r="U511" i="4"/>
  <c r="T511" i="4"/>
  <c r="U523" i="4"/>
  <c r="T523" i="4"/>
  <c r="U535" i="4"/>
  <c r="T535" i="4"/>
  <c r="Q197" i="2"/>
  <c r="Q275" i="2"/>
  <c r="Q383" i="2"/>
  <c r="I19" i="2"/>
  <c r="Q60" i="2"/>
  <c r="Q328" i="2"/>
  <c r="Q48" i="2"/>
  <c r="I123" i="2"/>
  <c r="Q181" i="2"/>
  <c r="I234" i="2"/>
  <c r="Q172" i="2"/>
  <c r="Q271" i="2"/>
  <c r="Q179" i="2"/>
  <c r="Q170" i="2"/>
  <c r="M445" i="2"/>
  <c r="Q363" i="2"/>
  <c r="I135" i="2"/>
  <c r="I88" i="2"/>
  <c r="Q205" i="2"/>
  <c r="Q24" i="2"/>
  <c r="Q160" i="2"/>
  <c r="Q402" i="2"/>
  <c r="Q431" i="2"/>
  <c r="Q91" i="2"/>
  <c r="Q38" i="2"/>
  <c r="I55" i="2"/>
  <c r="I77" i="2"/>
  <c r="Q269" i="2"/>
  <c r="Q14" i="2"/>
  <c r="Q173" i="2"/>
  <c r="Q185" i="2"/>
  <c r="Q261" i="2"/>
  <c r="M325" i="2"/>
  <c r="Q332" i="2"/>
  <c r="Q348" i="2"/>
  <c r="Q356" i="2"/>
  <c r="Q372" i="2"/>
  <c r="I31" i="2"/>
  <c r="Q37" i="2"/>
  <c r="Q144" i="2"/>
  <c r="Q164" i="2"/>
  <c r="Q221" i="2"/>
  <c r="I388" i="2"/>
  <c r="I470" i="2"/>
  <c r="M36" i="2"/>
  <c r="Q107" i="2"/>
  <c r="Q154" i="2"/>
  <c r="M258" i="2"/>
  <c r="I419" i="2"/>
  <c r="Q132" i="2"/>
  <c r="Q238" i="2"/>
  <c r="Q212" i="2"/>
  <c r="I286" i="2"/>
  <c r="I43" i="2"/>
  <c r="Q98" i="2"/>
  <c r="Q158" i="2"/>
  <c r="Q242" i="2"/>
  <c r="Q193" i="2"/>
  <c r="M427" i="2"/>
  <c r="M521" i="2"/>
  <c r="Q208" i="2"/>
  <c r="I270" i="2"/>
  <c r="I321" i="2"/>
  <c r="Q515" i="2"/>
  <c r="I67" i="2"/>
  <c r="I76" i="2"/>
  <c r="Q131" i="2"/>
  <c r="M143" i="2"/>
  <c r="Q161" i="2"/>
  <c r="Q169" i="2"/>
  <c r="M194" i="2"/>
  <c r="Q206" i="2"/>
  <c r="Q232" i="2"/>
  <c r="Q262" i="2"/>
  <c r="I296" i="2"/>
  <c r="Q339" i="2"/>
  <c r="M395" i="2"/>
  <c r="Q119" i="2"/>
  <c r="Q200" i="2"/>
  <c r="Q343" i="2"/>
  <c r="Q11" i="2"/>
  <c r="Q50" i="2"/>
  <c r="Q90" i="2"/>
  <c r="Q108" i="2"/>
  <c r="Q167" i="2"/>
  <c r="Q188" i="2"/>
  <c r="Q196" i="2"/>
  <c r="Q243" i="2"/>
  <c r="M268" i="2"/>
  <c r="I274" i="2"/>
  <c r="Q294" i="2"/>
  <c r="Q310" i="2"/>
  <c r="Q370" i="2"/>
  <c r="M249" i="2"/>
  <c r="Q413" i="2"/>
  <c r="Q425" i="2"/>
  <c r="Q489" i="2"/>
  <c r="Q92" i="2"/>
  <c r="Q106" i="2"/>
  <c r="Q157" i="2"/>
  <c r="I227" i="2"/>
  <c r="Q235" i="2"/>
  <c r="Q437" i="2"/>
  <c r="M540" i="2"/>
  <c r="Q120" i="2"/>
  <c r="Q176" i="2"/>
  <c r="Q184" i="2"/>
  <c r="I320" i="2"/>
  <c r="I376" i="2"/>
  <c r="Q380" i="2"/>
  <c r="Q537" i="2"/>
  <c r="Q80" i="2"/>
  <c r="Q146" i="2"/>
  <c r="Q307" i="2"/>
  <c r="M353" i="2"/>
  <c r="Q40" i="2"/>
  <c r="Q86" i="2"/>
  <c r="I101" i="2"/>
  <c r="Q105" i="2"/>
  <c r="Q134" i="2"/>
  <c r="Q153" i="2"/>
  <c r="Q163" i="2"/>
  <c r="Q166" i="2"/>
  <c r="Q175" i="2"/>
  <c r="Q199" i="2"/>
  <c r="Q202" i="2"/>
  <c r="Q211" i="2"/>
  <c r="Q237" i="2"/>
  <c r="I246" i="2"/>
  <c r="Q257" i="2"/>
  <c r="I291" i="2"/>
  <c r="M371" i="2"/>
  <c r="Q414" i="2"/>
  <c r="I436" i="2"/>
  <c r="I454" i="2"/>
  <c r="Q476" i="2"/>
  <c r="I535" i="2"/>
  <c r="I247" i="2"/>
  <c r="Q358" i="2"/>
  <c r="Q28" i="2"/>
  <c r="Q53" i="2"/>
  <c r="Q78" i="2"/>
  <c r="Q79" i="2"/>
  <c r="I100" i="2"/>
  <c r="Q104" i="2"/>
  <c r="Q122" i="2"/>
  <c r="Q130" i="2"/>
  <c r="Q141" i="2"/>
  <c r="I149" i="2"/>
  <c r="Q152" i="2"/>
  <c r="Q260" i="2"/>
  <c r="Q276" i="2"/>
  <c r="Q285" i="2"/>
  <c r="I290" i="2"/>
  <c r="Q305" i="2"/>
  <c r="Q327" i="2"/>
  <c r="I391" i="2"/>
  <c r="M412" i="2"/>
  <c r="M428" i="2"/>
  <c r="Q478" i="2"/>
  <c r="I516" i="2"/>
  <c r="Q288" i="2"/>
  <c r="Q390" i="2"/>
  <c r="I394" i="2"/>
  <c r="I448" i="2"/>
  <c r="M303" i="2"/>
  <c r="I309" i="2"/>
  <c r="I333" i="2"/>
  <c r="I456" i="2"/>
  <c r="Q7" i="2"/>
  <c r="Q18" i="2"/>
  <c r="Q42" i="2"/>
  <c r="Q54" i="2"/>
  <c r="Q95" i="2"/>
  <c r="Q110" i="2"/>
  <c r="Q118" i="2"/>
  <c r="Q129" i="2"/>
  <c r="I137" i="2"/>
  <c r="Q140" i="2"/>
  <c r="Q145" i="2"/>
  <c r="Q156" i="2"/>
  <c r="Q168" i="2"/>
  <c r="Q180" i="2"/>
  <c r="Q192" i="2"/>
  <c r="Q204" i="2"/>
  <c r="Q220" i="2"/>
  <c r="Q231" i="2"/>
  <c r="Q251" i="2"/>
  <c r="I253" i="2"/>
  <c r="Q254" i="2"/>
  <c r="Q267" i="2"/>
  <c r="Q342" i="2"/>
  <c r="I377" i="2"/>
  <c r="Q474" i="2"/>
  <c r="Q16" i="2"/>
  <c r="Q64" i="2"/>
  <c r="Q17" i="2"/>
  <c r="Q75" i="2"/>
  <c r="Q102" i="2"/>
  <c r="Q103" i="2"/>
  <c r="Q117" i="2"/>
  <c r="I125" i="2"/>
  <c r="Q128" i="2"/>
  <c r="Q133" i="2"/>
  <c r="I148" i="2"/>
  <c r="Q151" i="2"/>
  <c r="Q165" i="2"/>
  <c r="Q177" i="2"/>
  <c r="Q189" i="2"/>
  <c r="Q201" i="2"/>
  <c r="Q213" i="2"/>
  <c r="I250" i="2"/>
  <c r="Q259" i="2"/>
  <c r="I279" i="2"/>
  <c r="M349" i="2"/>
  <c r="Q398" i="2"/>
  <c r="Q401" i="2"/>
  <c r="M408" i="2"/>
  <c r="I424" i="2"/>
  <c r="Q434" i="2"/>
  <c r="I499" i="2"/>
  <c r="Q96" i="2"/>
  <c r="I347" i="2"/>
  <c r="I460" i="2"/>
  <c r="Q468" i="2"/>
  <c r="Q52" i="2"/>
  <c r="Q29" i="2"/>
  <c r="Q41" i="2"/>
  <c r="Q8" i="2"/>
  <c r="Q69" i="2"/>
  <c r="Q70" i="2"/>
  <c r="Q74" i="2"/>
  <c r="Q84" i="2"/>
  <c r="Q94" i="2"/>
  <c r="Q109" i="2"/>
  <c r="I113" i="2"/>
  <c r="Q116" i="2"/>
  <c r="Q121" i="2"/>
  <c r="I136" i="2"/>
  <c r="Q139" i="2"/>
  <c r="Q159" i="2"/>
  <c r="Q162" i="2"/>
  <c r="Q171" i="2"/>
  <c r="Q174" i="2"/>
  <c r="Q183" i="2"/>
  <c r="Q186" i="2"/>
  <c r="Q195" i="2"/>
  <c r="Q198" i="2"/>
  <c r="Q207" i="2"/>
  <c r="Q210" i="2"/>
  <c r="Q236" i="2"/>
  <c r="Q239" i="2"/>
  <c r="I278" i="2"/>
  <c r="Q287" i="2"/>
  <c r="Q311" i="2"/>
  <c r="Q313" i="2"/>
  <c r="Q316" i="2"/>
  <c r="Q330" i="2"/>
  <c r="I341" i="2"/>
  <c r="Q415" i="2"/>
  <c r="Q449" i="2"/>
  <c r="Q458" i="2"/>
  <c r="Q379" i="2"/>
  <c r="I444" i="2"/>
  <c r="M450" i="2"/>
  <c r="I459" i="2"/>
  <c r="Q541" i="2"/>
  <c r="Q306" i="2"/>
  <c r="Q351" i="2"/>
  <c r="Q362" i="2"/>
  <c r="Q397" i="2"/>
  <c r="M409" i="2"/>
  <c r="M442" i="2"/>
  <c r="I481" i="2"/>
  <c r="I498" i="2"/>
  <c r="Q500" i="2"/>
  <c r="M510" i="2"/>
  <c r="Q76" i="2"/>
  <c r="Q87" i="2"/>
  <c r="Q88" i="2"/>
  <c r="Q100" i="2"/>
  <c r="Q111" i="2"/>
  <c r="Q112" i="2"/>
  <c r="Q124" i="2"/>
  <c r="Q135" i="2"/>
  <c r="Q136" i="2"/>
  <c r="Q148" i="2"/>
  <c r="Q227" i="2"/>
  <c r="Q230" i="2"/>
  <c r="Q247" i="2"/>
  <c r="Q250" i="2"/>
  <c r="Q281" i="2"/>
  <c r="Q293" i="2"/>
  <c r="Q312" i="2"/>
  <c r="Q315" i="2"/>
  <c r="Q329" i="2"/>
  <c r="I336" i="2"/>
  <c r="Q364" i="2"/>
  <c r="I375" i="2"/>
  <c r="I378" i="2"/>
  <c r="M432" i="2"/>
  <c r="M483" i="2"/>
  <c r="Q494" i="2"/>
  <c r="Q249" i="2"/>
  <c r="Q264" i="2"/>
  <c r="Q344" i="2"/>
  <c r="Q355" i="2"/>
  <c r="M361" i="2"/>
  <c r="Q409" i="2"/>
  <c r="Q423" i="2"/>
  <c r="Q430" i="2"/>
  <c r="Q446" i="2"/>
  <c r="Q463" i="2"/>
  <c r="M465" i="2"/>
  <c r="I469" i="2"/>
  <c r="M534" i="2"/>
  <c r="Q223" i="2"/>
  <c r="Q326" i="2"/>
  <c r="Q331" i="2"/>
  <c r="I335" i="2"/>
  <c r="M420" i="2"/>
  <c r="I427" i="2"/>
  <c r="Q542" i="2"/>
  <c r="M337" i="2"/>
  <c r="I359" i="2"/>
  <c r="Q376" i="2"/>
  <c r="M477" i="2"/>
  <c r="M486" i="2"/>
  <c r="M524" i="2"/>
  <c r="Q533" i="2"/>
  <c r="Q319" i="2"/>
  <c r="I365" i="2"/>
  <c r="I435" i="2"/>
  <c r="I447" i="2"/>
  <c r="M464" i="2"/>
  <c r="Q467" i="2"/>
  <c r="Q279" i="2"/>
  <c r="Q291" i="2"/>
  <c r="Q302" i="2"/>
  <c r="Q303" i="2"/>
  <c r="Q318" i="2"/>
  <c r="Q322" i="2"/>
  <c r="Q334" i="2"/>
  <c r="Q399" i="2"/>
  <c r="Q407" i="2"/>
  <c r="Q411" i="2"/>
  <c r="Q421" i="2"/>
  <c r="Q518" i="2"/>
  <c r="Q217" i="2"/>
  <c r="Q229" i="2"/>
  <c r="Q241" i="2"/>
  <c r="Q253" i="2"/>
  <c r="Q295" i="2"/>
  <c r="Q301" i="2"/>
  <c r="Q323" i="2"/>
  <c r="Q324" i="2"/>
  <c r="Q352" i="2"/>
  <c r="Q360" i="2"/>
  <c r="Q367" i="2"/>
  <c r="I371" i="2"/>
  <c r="M373" i="2"/>
  <c r="Q386" i="2"/>
  <c r="I392" i="2"/>
  <c r="Q393" i="2"/>
  <c r="Q429" i="2"/>
  <c r="Q433" i="2"/>
  <c r="Q472" i="2"/>
  <c r="Q490" i="2"/>
  <c r="Q492" i="2"/>
  <c r="I523" i="2"/>
  <c r="Q520" i="2"/>
  <c r="Q514" i="2"/>
  <c r="M530" i="2"/>
  <c r="Q532" i="2"/>
  <c r="M538" i="2"/>
  <c r="Q543" i="2"/>
  <c r="Q375" i="2"/>
  <c r="Q381" i="2"/>
  <c r="Q391" i="2"/>
  <c r="I466" i="2"/>
  <c r="Q509" i="2"/>
  <c r="Q389" i="2"/>
  <c r="Q403" i="2"/>
  <c r="M416" i="2"/>
  <c r="Q427" i="2"/>
  <c r="I495" i="2"/>
  <c r="Q525" i="2"/>
  <c r="I529" i="2"/>
  <c r="Q470" i="2"/>
  <c r="Q481" i="2"/>
  <c r="Q464" i="2"/>
  <c r="I471" i="2"/>
  <c r="Q493" i="2"/>
  <c r="Q502" i="2"/>
  <c r="Q507" i="2"/>
  <c r="Q526" i="2"/>
  <c r="I412" i="2"/>
  <c r="Q480" i="2"/>
  <c r="I483" i="2"/>
  <c r="Q484" i="2"/>
  <c r="Q513" i="2"/>
  <c r="I539" i="2"/>
  <c r="Q469" i="2"/>
  <c r="Q501" i="2"/>
  <c r="Q531" i="2"/>
  <c r="Q538" i="2"/>
  <c r="I540" i="2"/>
  <c r="Q498" i="2"/>
  <c r="Q527" i="2"/>
  <c r="Q485" i="2"/>
  <c r="Q539" i="2"/>
  <c r="Q545" i="2"/>
  <c r="V211" i="5" l="1"/>
  <c r="W211" i="5" s="1"/>
  <c r="X211" i="5" s="1"/>
  <c r="Y211" i="5" s="1"/>
  <c r="Z211" i="5" s="1"/>
  <c r="V194" i="5"/>
  <c r="W194" i="5" s="1"/>
  <c r="X194" i="5" s="1"/>
  <c r="Y194" i="5" s="1"/>
  <c r="Z194" i="5" s="1"/>
  <c r="V346" i="5"/>
  <c r="W346" i="5" s="1"/>
  <c r="X346" i="5" s="1"/>
  <c r="Y346" i="5" s="1"/>
  <c r="Z346" i="5" s="1"/>
  <c r="V401" i="5"/>
  <c r="W401" i="5" s="1"/>
  <c r="X401" i="5" s="1"/>
  <c r="Y401" i="5" s="1"/>
  <c r="Z401" i="5" s="1"/>
  <c r="V496" i="5"/>
  <c r="W496" i="5" s="1"/>
  <c r="X496" i="5" s="1"/>
  <c r="Y496" i="5" s="1"/>
  <c r="Z496" i="5" s="1"/>
  <c r="V101" i="4"/>
  <c r="W101" i="4" s="1"/>
  <c r="X101" i="4" s="1"/>
  <c r="V103" i="4"/>
  <c r="W103" i="4" s="1"/>
  <c r="X103" i="4" s="1"/>
  <c r="V228" i="4"/>
  <c r="W228" i="4" s="1"/>
  <c r="X228" i="4" s="1"/>
  <c r="V164" i="4"/>
  <c r="W164" i="4" s="1"/>
  <c r="X164" i="4" s="1"/>
  <c r="V112" i="4"/>
  <c r="W112" i="4" s="1"/>
  <c r="X112" i="4" s="1"/>
  <c r="V517" i="5"/>
  <c r="W517" i="5" s="1"/>
  <c r="X517" i="5" s="1"/>
  <c r="Y517" i="5" s="1"/>
  <c r="Z517" i="5" s="1"/>
  <c r="V499" i="5"/>
  <c r="W499" i="5" s="1"/>
  <c r="X499" i="5" s="1"/>
  <c r="Y499" i="5" s="1"/>
  <c r="Z499" i="5" s="1"/>
  <c r="V165" i="5"/>
  <c r="W165" i="5" s="1"/>
  <c r="X165" i="5" s="1"/>
  <c r="Y165" i="5" s="1"/>
  <c r="Z165" i="5" s="1"/>
  <c r="V128" i="5"/>
  <c r="W128" i="5" s="1"/>
  <c r="X128" i="5" s="1"/>
  <c r="Y128" i="5" s="1"/>
  <c r="Z128" i="5" s="1"/>
  <c r="V93" i="5"/>
  <c r="W93" i="5" s="1"/>
  <c r="X93" i="5" s="1"/>
  <c r="Y93" i="5" s="1"/>
  <c r="Z93" i="5" s="1"/>
  <c r="V92" i="5"/>
  <c r="W92" i="5" s="1"/>
  <c r="X92" i="5" s="1"/>
  <c r="Y92" i="5" s="1"/>
  <c r="Z92" i="5" s="1"/>
  <c r="V525" i="5"/>
  <c r="W525" i="5" s="1"/>
  <c r="X525" i="5" s="1"/>
  <c r="Y525" i="5" s="1"/>
  <c r="Z525" i="5" s="1"/>
  <c r="V488" i="5"/>
  <c r="W488" i="5" s="1"/>
  <c r="X488" i="5" s="1"/>
  <c r="Y488" i="5" s="1"/>
  <c r="Z488" i="5" s="1"/>
  <c r="V472" i="5"/>
  <c r="W472" i="5" s="1"/>
  <c r="X472" i="5" s="1"/>
  <c r="Y472" i="5" s="1"/>
  <c r="Z472" i="5" s="1"/>
  <c r="V414" i="5"/>
  <c r="W414" i="5" s="1"/>
  <c r="X414" i="5" s="1"/>
  <c r="Y414" i="5" s="1"/>
  <c r="Z414" i="5" s="1"/>
  <c r="V383" i="5"/>
  <c r="W383" i="5" s="1"/>
  <c r="X383" i="5" s="1"/>
  <c r="Y383" i="5" s="1"/>
  <c r="Z383" i="5" s="1"/>
  <c r="V371" i="5"/>
  <c r="W371" i="5" s="1"/>
  <c r="X371" i="5" s="1"/>
  <c r="Y371" i="5" s="1"/>
  <c r="Z371" i="5" s="1"/>
  <c r="V358" i="5"/>
  <c r="W358" i="5" s="1"/>
  <c r="X358" i="5" s="1"/>
  <c r="Y358" i="5" s="1"/>
  <c r="Z358" i="5" s="1"/>
  <c r="V353" i="5"/>
  <c r="W353" i="5" s="1"/>
  <c r="X353" i="5" s="1"/>
  <c r="Y353" i="5" s="1"/>
  <c r="Z353" i="5" s="1"/>
  <c r="V278" i="5"/>
  <c r="W278" i="5" s="1"/>
  <c r="X278" i="5" s="1"/>
  <c r="Y278" i="5" s="1"/>
  <c r="Z278" i="5" s="1"/>
  <c r="V273" i="5"/>
  <c r="W273" i="5" s="1"/>
  <c r="X273" i="5" s="1"/>
  <c r="Y273" i="5" s="1"/>
  <c r="Z273" i="5" s="1"/>
  <c r="V237" i="5"/>
  <c r="W237" i="5" s="1"/>
  <c r="X237" i="5" s="1"/>
  <c r="Y237" i="5" s="1"/>
  <c r="Z237" i="5" s="1"/>
  <c r="V227" i="5"/>
  <c r="W227" i="5" s="1"/>
  <c r="X227" i="5" s="1"/>
  <c r="Y227" i="5" s="1"/>
  <c r="Z227" i="5" s="1"/>
  <c r="V181" i="5"/>
  <c r="W181" i="5" s="1"/>
  <c r="X181" i="5" s="1"/>
  <c r="Y181" i="5" s="1"/>
  <c r="Z181" i="5" s="1"/>
  <c r="V173" i="5"/>
  <c r="W173" i="5" s="1"/>
  <c r="X173" i="5" s="1"/>
  <c r="Y173" i="5" s="1"/>
  <c r="Z173" i="5" s="1"/>
  <c r="V88" i="5"/>
  <c r="W88" i="5" s="1"/>
  <c r="X88" i="5" s="1"/>
  <c r="Y88" i="5" s="1"/>
  <c r="Z88" i="5" s="1"/>
  <c r="V49" i="5"/>
  <c r="W49" i="5" s="1"/>
  <c r="X49" i="5" s="1"/>
  <c r="Y49" i="5" s="1"/>
  <c r="Z49" i="5" s="1"/>
  <c r="V20" i="5"/>
  <c r="W20" i="5" s="1"/>
  <c r="X20" i="5" s="1"/>
  <c r="Y20" i="5" s="1"/>
  <c r="Z20" i="5" s="1"/>
  <c r="V125" i="4"/>
  <c r="W125" i="4" s="1"/>
  <c r="X125" i="4" s="1"/>
  <c r="V123" i="4"/>
  <c r="W123" i="4" s="1"/>
  <c r="X123" i="4" s="1"/>
  <c r="V56" i="4"/>
  <c r="W56" i="4" s="1"/>
  <c r="X56" i="4" s="1"/>
  <c r="V37" i="4"/>
  <c r="W37" i="4" s="1"/>
  <c r="X37" i="4" s="1"/>
  <c r="V473" i="5"/>
  <c r="W473" i="5" s="1"/>
  <c r="X473" i="5" s="1"/>
  <c r="Y473" i="5" s="1"/>
  <c r="Z473" i="5" s="1"/>
  <c r="V190" i="5"/>
  <c r="W190" i="5" s="1"/>
  <c r="X190" i="5" s="1"/>
  <c r="Y190" i="5" s="1"/>
  <c r="Z190" i="5" s="1"/>
  <c r="V293" i="5"/>
  <c r="W293" i="5" s="1"/>
  <c r="X293" i="5" s="1"/>
  <c r="Y293" i="5" s="1"/>
  <c r="Z293" i="5" s="1"/>
  <c r="V294" i="5"/>
  <c r="W294" i="5" s="1"/>
  <c r="X294" i="5" s="1"/>
  <c r="Y294" i="5" s="1"/>
  <c r="Z294" i="5" s="1"/>
  <c r="V533" i="5"/>
  <c r="W533" i="5" s="1"/>
  <c r="X533" i="5" s="1"/>
  <c r="Y533" i="5" s="1"/>
  <c r="Z533" i="5" s="1"/>
  <c r="V339" i="5"/>
  <c r="W339" i="5" s="1"/>
  <c r="X339" i="5" s="1"/>
  <c r="Y339" i="5" s="1"/>
  <c r="Z339" i="5" s="1"/>
  <c r="V450" i="5"/>
  <c r="W450" i="5" s="1"/>
  <c r="X450" i="5" s="1"/>
  <c r="Y450" i="5" s="1"/>
  <c r="Z450" i="5" s="1"/>
  <c r="V100" i="5"/>
  <c r="W100" i="5" s="1"/>
  <c r="X100" i="5" s="1"/>
  <c r="Y100" i="5" s="1"/>
  <c r="Z100" i="5" s="1"/>
  <c r="V212" i="5"/>
  <c r="W212" i="5" s="1"/>
  <c r="X212" i="5" s="1"/>
  <c r="Y212" i="5" s="1"/>
  <c r="Z212" i="5" s="1"/>
  <c r="V98" i="5"/>
  <c r="W98" i="5" s="1"/>
  <c r="X98" i="5" s="1"/>
  <c r="Y98" i="5" s="1"/>
  <c r="Z98" i="5" s="1"/>
  <c r="V116" i="5"/>
  <c r="W116" i="5" s="1"/>
  <c r="X116" i="5" s="1"/>
  <c r="Y116" i="5" s="1"/>
  <c r="Z116" i="5" s="1"/>
  <c r="V226" i="5"/>
  <c r="W226" i="5" s="1"/>
  <c r="X226" i="5" s="1"/>
  <c r="Y226" i="5" s="1"/>
  <c r="Z226" i="5" s="1"/>
  <c r="V239" i="5"/>
  <c r="W239" i="5" s="1"/>
  <c r="X239" i="5" s="1"/>
  <c r="Y239" i="5" s="1"/>
  <c r="Z239" i="5" s="1"/>
  <c r="V296" i="5"/>
  <c r="W296" i="5" s="1"/>
  <c r="X296" i="5" s="1"/>
  <c r="Y296" i="5" s="1"/>
  <c r="Z296" i="5" s="1"/>
  <c r="V314" i="5"/>
  <c r="W314" i="5" s="1"/>
  <c r="X314" i="5" s="1"/>
  <c r="Y314" i="5" s="1"/>
  <c r="Z314" i="5" s="1"/>
  <c r="V80" i="5"/>
  <c r="W80" i="5" s="1"/>
  <c r="X80" i="5" s="1"/>
  <c r="Y80" i="5" s="1"/>
  <c r="Z80" i="5" s="1"/>
  <c r="V191" i="5"/>
  <c r="W191" i="5" s="1"/>
  <c r="X191" i="5" s="1"/>
  <c r="Y191" i="5" s="1"/>
  <c r="Z191" i="5" s="1"/>
  <c r="V7" i="5"/>
  <c r="W7" i="5" s="1"/>
  <c r="X7" i="5" s="1"/>
  <c r="Y7" i="5" s="1"/>
  <c r="Z7" i="5" s="1"/>
  <c r="V35" i="5"/>
  <c r="W35" i="5" s="1"/>
  <c r="X35" i="5" s="1"/>
  <c r="Y35" i="5" s="1"/>
  <c r="Z35" i="5" s="1"/>
  <c r="V56" i="5"/>
  <c r="W56" i="5" s="1"/>
  <c r="X56" i="5" s="1"/>
  <c r="Y56" i="5" s="1"/>
  <c r="Z56" i="5" s="1"/>
  <c r="V238" i="5"/>
  <c r="W238" i="5" s="1"/>
  <c r="X238" i="5" s="1"/>
  <c r="Y238" i="5" s="1"/>
  <c r="Z238" i="5" s="1"/>
  <c r="V268" i="5"/>
  <c r="W268" i="5" s="1"/>
  <c r="X268" i="5" s="1"/>
  <c r="Y268" i="5" s="1"/>
  <c r="Z268" i="5" s="1"/>
  <c r="V327" i="5"/>
  <c r="W327" i="5" s="1"/>
  <c r="X327" i="5" s="1"/>
  <c r="Y327" i="5" s="1"/>
  <c r="Z327" i="5" s="1"/>
  <c r="V117" i="5"/>
  <c r="W117" i="5" s="1"/>
  <c r="X117" i="5" s="1"/>
  <c r="Y117" i="5" s="1"/>
  <c r="Z117" i="5" s="1"/>
  <c r="V444" i="5"/>
  <c r="W444" i="5" s="1"/>
  <c r="X444" i="5" s="1"/>
  <c r="Y444" i="5" s="1"/>
  <c r="Z444" i="5" s="1"/>
  <c r="V33" i="5"/>
  <c r="W33" i="5" s="1"/>
  <c r="X33" i="5" s="1"/>
  <c r="Y33" i="5" s="1"/>
  <c r="Z33" i="5" s="1"/>
  <c r="V46" i="5"/>
  <c r="W46" i="5" s="1"/>
  <c r="X46" i="5" s="1"/>
  <c r="Y46" i="5" s="1"/>
  <c r="Z46" i="5" s="1"/>
  <c r="V45" i="5"/>
  <c r="W45" i="5" s="1"/>
  <c r="X45" i="5" s="1"/>
  <c r="Y45" i="5" s="1"/>
  <c r="Z45" i="5" s="1"/>
  <c r="V81" i="5"/>
  <c r="W81" i="5" s="1"/>
  <c r="X81" i="5" s="1"/>
  <c r="Y81" i="5" s="1"/>
  <c r="Z81" i="5" s="1"/>
  <c r="V121" i="5"/>
  <c r="W121" i="5" s="1"/>
  <c r="X121" i="5" s="1"/>
  <c r="Y121" i="5" s="1"/>
  <c r="Z121" i="5" s="1"/>
  <c r="V251" i="5"/>
  <c r="W251" i="5" s="1"/>
  <c r="X251" i="5" s="1"/>
  <c r="Y251" i="5" s="1"/>
  <c r="Z251" i="5" s="1"/>
  <c r="V206" i="5"/>
  <c r="W206" i="5" s="1"/>
  <c r="X206" i="5" s="1"/>
  <c r="Y206" i="5" s="1"/>
  <c r="Z206" i="5" s="1"/>
  <c r="V452" i="5"/>
  <c r="W452" i="5" s="1"/>
  <c r="X452" i="5" s="1"/>
  <c r="Y452" i="5" s="1"/>
  <c r="Z452" i="5" s="1"/>
  <c r="V489" i="5"/>
  <c r="W489" i="5" s="1"/>
  <c r="X489" i="5" s="1"/>
  <c r="Y489" i="5" s="1"/>
  <c r="Z489" i="5" s="1"/>
  <c r="V504" i="5"/>
  <c r="W504" i="5" s="1"/>
  <c r="X504" i="5" s="1"/>
  <c r="Y504" i="5" s="1"/>
  <c r="Z504" i="5" s="1"/>
  <c r="V516" i="5"/>
  <c r="W516" i="5" s="1"/>
  <c r="X516" i="5" s="1"/>
  <c r="Y516" i="5" s="1"/>
  <c r="Z516" i="5" s="1"/>
  <c r="V142" i="5"/>
  <c r="W142" i="5" s="1"/>
  <c r="X142" i="5" s="1"/>
  <c r="Y142" i="5" s="1"/>
  <c r="Z142" i="5" s="1"/>
  <c r="V146" i="5"/>
  <c r="W146" i="5" s="1"/>
  <c r="X146" i="5" s="1"/>
  <c r="Y146" i="5" s="1"/>
  <c r="Z146" i="5" s="1"/>
  <c r="V219" i="5"/>
  <c r="W219" i="5" s="1"/>
  <c r="X219" i="5" s="1"/>
  <c r="Y219" i="5" s="1"/>
  <c r="Z219" i="5" s="1"/>
  <c r="V256" i="5"/>
  <c r="W256" i="5" s="1"/>
  <c r="X256" i="5" s="1"/>
  <c r="Y256" i="5" s="1"/>
  <c r="Z256" i="5" s="1"/>
  <c r="V280" i="5"/>
  <c r="W280" i="5" s="1"/>
  <c r="X280" i="5" s="1"/>
  <c r="Y280" i="5" s="1"/>
  <c r="Z280" i="5" s="1"/>
  <c r="V360" i="5"/>
  <c r="W360" i="5" s="1"/>
  <c r="X360" i="5" s="1"/>
  <c r="Y360" i="5" s="1"/>
  <c r="Z360" i="5" s="1"/>
  <c r="V391" i="5"/>
  <c r="W391" i="5" s="1"/>
  <c r="X391" i="5" s="1"/>
  <c r="Y391" i="5" s="1"/>
  <c r="Z391" i="5" s="1"/>
  <c r="V396" i="5"/>
  <c r="W396" i="5" s="1"/>
  <c r="X396" i="5" s="1"/>
  <c r="Y396" i="5" s="1"/>
  <c r="Z396" i="5" s="1"/>
  <c r="V424" i="5"/>
  <c r="W424" i="5" s="1"/>
  <c r="X424" i="5" s="1"/>
  <c r="Y424" i="5" s="1"/>
  <c r="Z424" i="5" s="1"/>
  <c r="V408" i="5"/>
  <c r="W408" i="5" s="1"/>
  <c r="X408" i="5" s="1"/>
  <c r="Y408" i="5" s="1"/>
  <c r="Z408" i="5" s="1"/>
  <c r="V260" i="5"/>
  <c r="W260" i="5" s="1"/>
  <c r="X260" i="5" s="1"/>
  <c r="Y260" i="5" s="1"/>
  <c r="Z260" i="5" s="1"/>
  <c r="V404" i="5"/>
  <c r="W404" i="5" s="1"/>
  <c r="X404" i="5" s="1"/>
  <c r="Y404" i="5" s="1"/>
  <c r="Z404" i="5" s="1"/>
  <c r="V446" i="5"/>
  <c r="W446" i="5" s="1"/>
  <c r="X446" i="5" s="1"/>
  <c r="Y446" i="5" s="1"/>
  <c r="Z446" i="5" s="1"/>
  <c r="V500" i="5"/>
  <c r="W500" i="5" s="1"/>
  <c r="X500" i="5" s="1"/>
  <c r="Y500" i="5" s="1"/>
  <c r="Z500" i="5" s="1"/>
  <c r="V302" i="4"/>
  <c r="W302" i="4" s="1"/>
  <c r="X302" i="4" s="1"/>
  <c r="V21" i="4"/>
  <c r="W21" i="4" s="1"/>
  <c r="X21" i="4" s="1"/>
  <c r="V186" i="4"/>
  <c r="W186" i="4" s="1"/>
  <c r="X186" i="4" s="1"/>
  <c r="V402" i="4"/>
  <c r="W402" i="4" s="1"/>
  <c r="X402" i="4" s="1"/>
  <c r="V158" i="4"/>
  <c r="W158" i="4" s="1"/>
  <c r="X158" i="4" s="1"/>
  <c r="V194" i="4"/>
  <c r="W194" i="4" s="1"/>
  <c r="X194" i="4" s="1"/>
  <c r="V74" i="4"/>
  <c r="W74" i="4" s="1"/>
  <c r="X74" i="4" s="1"/>
  <c r="V206" i="4"/>
  <c r="W206" i="4" s="1"/>
  <c r="X206" i="4" s="1"/>
  <c r="V146" i="4"/>
  <c r="W146" i="4" s="1"/>
  <c r="X146" i="4" s="1"/>
  <c r="V150" i="4"/>
  <c r="W150" i="4" s="1"/>
  <c r="X150" i="4" s="1"/>
  <c r="V77" i="4"/>
  <c r="W77" i="4" s="1"/>
  <c r="X77" i="4" s="1"/>
  <c r="V333" i="4"/>
  <c r="W333" i="4" s="1"/>
  <c r="X333" i="4" s="1"/>
  <c r="V390" i="4"/>
  <c r="W390" i="4" s="1"/>
  <c r="X390" i="4" s="1"/>
  <c r="V365" i="4"/>
  <c r="W365" i="4" s="1"/>
  <c r="X365" i="4" s="1"/>
  <c r="V105" i="4"/>
  <c r="W105" i="4" s="1"/>
  <c r="X105" i="4" s="1"/>
  <c r="V243" i="4"/>
  <c r="W243" i="4" s="1"/>
  <c r="X243" i="4" s="1"/>
  <c r="V14" i="4"/>
  <c r="W14" i="4" s="1"/>
  <c r="X14" i="4" s="1"/>
  <c r="V165" i="4"/>
  <c r="W165" i="4" s="1"/>
  <c r="X165" i="4" s="1"/>
  <c r="V338" i="4"/>
  <c r="W338" i="4" s="1"/>
  <c r="X338" i="4" s="1"/>
  <c r="V91" i="4"/>
  <c r="W91" i="4" s="1"/>
  <c r="X91" i="4" s="1"/>
  <c r="V126" i="4"/>
  <c r="W126" i="4" s="1"/>
  <c r="X126" i="4" s="1"/>
  <c r="V140" i="4"/>
  <c r="W140" i="4" s="1"/>
  <c r="X140" i="4" s="1"/>
  <c r="V117" i="4"/>
  <c r="W117" i="4" s="1"/>
  <c r="X117" i="4" s="1"/>
  <c r="V288" i="4"/>
  <c r="W288" i="4" s="1"/>
  <c r="X288" i="4" s="1"/>
  <c r="V30" i="4"/>
  <c r="W30" i="4" s="1"/>
  <c r="X30" i="4" s="1"/>
  <c r="V411" i="4"/>
  <c r="W411" i="4" s="1"/>
  <c r="X411" i="4" s="1"/>
  <c r="V85" i="4"/>
  <c r="W85" i="4" s="1"/>
  <c r="X85" i="4" s="1"/>
  <c r="V97" i="4"/>
  <c r="W97" i="4" s="1"/>
  <c r="X97" i="4" s="1"/>
  <c r="V109" i="4"/>
  <c r="W109" i="4" s="1"/>
  <c r="X109" i="4" s="1"/>
  <c r="V121" i="4"/>
  <c r="W121" i="4" s="1"/>
  <c r="X121" i="4" s="1"/>
  <c r="V157" i="4"/>
  <c r="W157" i="4" s="1"/>
  <c r="X157" i="4" s="1"/>
  <c r="V169" i="4"/>
  <c r="W169" i="4" s="1"/>
  <c r="X169" i="4" s="1"/>
  <c r="V176" i="4"/>
  <c r="W176" i="4" s="1"/>
  <c r="X176" i="4" s="1"/>
  <c r="V180" i="4"/>
  <c r="W180" i="4" s="1"/>
  <c r="X180" i="4" s="1"/>
  <c r="V188" i="4"/>
  <c r="W188" i="4" s="1"/>
  <c r="X188" i="4" s="1"/>
  <c r="V204" i="4"/>
  <c r="W204" i="4" s="1"/>
  <c r="X204" i="4" s="1"/>
  <c r="V209" i="4"/>
  <c r="W209" i="4" s="1"/>
  <c r="X209" i="4" s="1"/>
  <c r="V212" i="4"/>
  <c r="W212" i="4" s="1"/>
  <c r="X212" i="4" s="1"/>
  <c r="V217" i="4"/>
  <c r="W217" i="4" s="1"/>
  <c r="X217" i="4" s="1"/>
  <c r="V84" i="4"/>
  <c r="W84" i="4" s="1"/>
  <c r="X84" i="4" s="1"/>
  <c r="V108" i="4"/>
  <c r="W108" i="4" s="1"/>
  <c r="X108" i="4" s="1"/>
  <c r="V54" i="4"/>
  <c r="W54" i="4" s="1"/>
  <c r="X54" i="4" s="1"/>
  <c r="V354" i="4"/>
  <c r="W354" i="4" s="1"/>
  <c r="X354" i="4" s="1"/>
  <c r="V49" i="4"/>
  <c r="W49" i="4" s="1"/>
  <c r="X49" i="4" s="1"/>
  <c r="V61" i="4"/>
  <c r="W61" i="4" s="1"/>
  <c r="X61" i="4" s="1"/>
  <c r="V267" i="4"/>
  <c r="W267" i="4" s="1"/>
  <c r="X267" i="4" s="1"/>
  <c r="V277" i="4"/>
  <c r="W277" i="4" s="1"/>
  <c r="X277" i="4" s="1"/>
  <c r="V520" i="4"/>
  <c r="W520" i="4" s="1"/>
  <c r="X520" i="4" s="1"/>
  <c r="V444" i="4"/>
  <c r="W444" i="4" s="1"/>
  <c r="X444" i="4" s="1"/>
  <c r="V451" i="4"/>
  <c r="W451" i="4" s="1"/>
  <c r="X451" i="4" s="1"/>
  <c r="V486" i="4"/>
  <c r="W486" i="4" s="1"/>
  <c r="X486" i="4" s="1"/>
  <c r="V536" i="4"/>
  <c r="W536" i="4" s="1"/>
  <c r="X536" i="4" s="1"/>
  <c r="V532" i="4"/>
  <c r="W532" i="4" s="1"/>
  <c r="X532" i="4" s="1"/>
  <c r="V122" i="5"/>
  <c r="W122" i="5" s="1"/>
  <c r="X122" i="5" s="1"/>
  <c r="Y122" i="5" s="1"/>
  <c r="Z122" i="5" s="1"/>
  <c r="V494" i="5"/>
  <c r="W494" i="5" s="1"/>
  <c r="X494" i="5" s="1"/>
  <c r="Y494" i="5" s="1"/>
  <c r="Z494" i="5" s="1"/>
  <c r="V340" i="5"/>
  <c r="W340" i="5" s="1"/>
  <c r="X340" i="5" s="1"/>
  <c r="Y340" i="5" s="1"/>
  <c r="Z340" i="5" s="1"/>
  <c r="V501" i="5"/>
  <c r="W501" i="5" s="1"/>
  <c r="X501" i="5" s="1"/>
  <c r="Y501" i="5" s="1"/>
  <c r="Z501" i="5" s="1"/>
  <c r="V498" i="5"/>
  <c r="W498" i="5" s="1"/>
  <c r="X498" i="5" s="1"/>
  <c r="Y498" i="5" s="1"/>
  <c r="Z498" i="5" s="1"/>
  <c r="V520" i="5"/>
  <c r="W520" i="5" s="1"/>
  <c r="X520" i="5" s="1"/>
  <c r="Y520" i="5" s="1"/>
  <c r="Z520" i="5" s="1"/>
  <c r="V541" i="5"/>
  <c r="W541" i="5" s="1"/>
  <c r="X541" i="5" s="1"/>
  <c r="Y541" i="5" s="1"/>
  <c r="Z541" i="5" s="1"/>
  <c r="V425" i="5"/>
  <c r="W425" i="5" s="1"/>
  <c r="X425" i="5" s="1"/>
  <c r="Y425" i="5" s="1"/>
  <c r="Z425" i="5" s="1"/>
  <c r="V492" i="5"/>
  <c r="W492" i="5" s="1"/>
  <c r="X492" i="5" s="1"/>
  <c r="Y492" i="5" s="1"/>
  <c r="Z492" i="5" s="1"/>
  <c r="V419" i="5"/>
  <c r="W419" i="5" s="1"/>
  <c r="X419" i="5" s="1"/>
  <c r="Y419" i="5" s="1"/>
  <c r="Z419" i="5" s="1"/>
  <c r="V283" i="5"/>
  <c r="W283" i="5" s="1"/>
  <c r="X283" i="5" s="1"/>
  <c r="Y283" i="5" s="1"/>
  <c r="Z283" i="5" s="1"/>
  <c r="V89" i="5"/>
  <c r="W89" i="5" s="1"/>
  <c r="X89" i="5" s="1"/>
  <c r="Y89" i="5" s="1"/>
  <c r="Z89" i="5" s="1"/>
  <c r="V343" i="5"/>
  <c r="W343" i="5" s="1"/>
  <c r="X343" i="5" s="1"/>
  <c r="Y343" i="5" s="1"/>
  <c r="Z343" i="5" s="1"/>
  <c r="V168" i="5"/>
  <c r="W168" i="5" s="1"/>
  <c r="X168" i="5" s="1"/>
  <c r="Y168" i="5" s="1"/>
  <c r="Z168" i="5" s="1"/>
  <c r="V12" i="5"/>
  <c r="W12" i="5" s="1"/>
  <c r="X12" i="5" s="1"/>
  <c r="Y12" i="5" s="1"/>
  <c r="Z12" i="5" s="1"/>
  <c r="V220" i="5"/>
  <c r="W220" i="5" s="1"/>
  <c r="X220" i="5" s="1"/>
  <c r="Y220" i="5" s="1"/>
  <c r="Z220" i="5" s="1"/>
  <c r="V213" i="5"/>
  <c r="W213" i="5" s="1"/>
  <c r="X213" i="5" s="1"/>
  <c r="Y213" i="5" s="1"/>
  <c r="Z213" i="5" s="1"/>
  <c r="V298" i="5"/>
  <c r="W298" i="5" s="1"/>
  <c r="X298" i="5" s="1"/>
  <c r="Y298" i="5" s="1"/>
  <c r="Z298" i="5" s="1"/>
  <c r="V120" i="5"/>
  <c r="W120" i="5" s="1"/>
  <c r="X120" i="5" s="1"/>
  <c r="Y120" i="5" s="1"/>
  <c r="Z120" i="5" s="1"/>
  <c r="V442" i="5"/>
  <c r="W442" i="5" s="1"/>
  <c r="X442" i="5" s="1"/>
  <c r="Y442" i="5" s="1"/>
  <c r="Z442" i="5" s="1"/>
  <c r="V208" i="5"/>
  <c r="W208" i="5" s="1"/>
  <c r="X208" i="5" s="1"/>
  <c r="Y208" i="5" s="1"/>
  <c r="Z208" i="5" s="1"/>
  <c r="V44" i="5"/>
  <c r="W44" i="5" s="1"/>
  <c r="X44" i="5" s="1"/>
  <c r="Y44" i="5" s="1"/>
  <c r="Z44" i="5" s="1"/>
  <c r="V487" i="5"/>
  <c r="W487" i="5" s="1"/>
  <c r="X487" i="5" s="1"/>
  <c r="Y487" i="5" s="1"/>
  <c r="Z487" i="5" s="1"/>
  <c r="V209" i="5"/>
  <c r="W209" i="5" s="1"/>
  <c r="X209" i="5" s="1"/>
  <c r="Y209" i="5" s="1"/>
  <c r="Z209" i="5" s="1"/>
  <c r="V118" i="5"/>
  <c r="W118" i="5" s="1"/>
  <c r="X118" i="5" s="1"/>
  <c r="Y118" i="5" s="1"/>
  <c r="Z118" i="5" s="1"/>
  <c r="V62" i="5"/>
  <c r="W62" i="5" s="1"/>
  <c r="X62" i="5" s="1"/>
  <c r="Y62" i="5" s="1"/>
  <c r="Z62" i="5" s="1"/>
  <c r="V97" i="5"/>
  <c r="W97" i="5" s="1"/>
  <c r="X97" i="5" s="1"/>
  <c r="Y97" i="5" s="1"/>
  <c r="Z97" i="5" s="1"/>
  <c r="V107" i="5"/>
  <c r="W107" i="5" s="1"/>
  <c r="X107" i="5" s="1"/>
  <c r="Y107" i="5" s="1"/>
  <c r="Z107" i="5" s="1"/>
  <c r="V61" i="5"/>
  <c r="W61" i="5" s="1"/>
  <c r="X61" i="5" s="1"/>
  <c r="Y61" i="5" s="1"/>
  <c r="Z61" i="5" s="1"/>
  <c r="V143" i="5"/>
  <c r="W143" i="5" s="1"/>
  <c r="X143" i="5" s="1"/>
  <c r="Y143" i="5" s="1"/>
  <c r="Z143" i="5" s="1"/>
  <c r="V486" i="5"/>
  <c r="W486" i="5" s="1"/>
  <c r="X486" i="5" s="1"/>
  <c r="Y486" i="5" s="1"/>
  <c r="Z486" i="5" s="1"/>
  <c r="V199" i="5"/>
  <c r="W199" i="5" s="1"/>
  <c r="X199" i="5" s="1"/>
  <c r="Y199" i="5" s="1"/>
  <c r="Z199" i="5" s="1"/>
  <c r="V413" i="5"/>
  <c r="W413" i="5" s="1"/>
  <c r="X413" i="5" s="1"/>
  <c r="Y413" i="5" s="1"/>
  <c r="Z413" i="5" s="1"/>
  <c r="V34" i="5"/>
  <c r="W34" i="5" s="1"/>
  <c r="X34" i="5" s="1"/>
  <c r="Y34" i="5" s="1"/>
  <c r="Z34" i="5" s="1"/>
  <c r="V91" i="5"/>
  <c r="W91" i="5" s="1"/>
  <c r="X91" i="5" s="1"/>
  <c r="Y91" i="5" s="1"/>
  <c r="Z91" i="5" s="1"/>
  <c r="V406" i="5"/>
  <c r="W406" i="5" s="1"/>
  <c r="X406" i="5" s="1"/>
  <c r="Y406" i="5" s="1"/>
  <c r="Z406" i="5" s="1"/>
  <c r="V417" i="5"/>
  <c r="W417" i="5" s="1"/>
  <c r="X417" i="5" s="1"/>
  <c r="Y417" i="5" s="1"/>
  <c r="Z417" i="5" s="1"/>
  <c r="V47" i="5"/>
  <c r="W47" i="5" s="1"/>
  <c r="X47" i="5" s="1"/>
  <c r="Y47" i="5" s="1"/>
  <c r="Z47" i="5" s="1"/>
  <c r="V215" i="5"/>
  <c r="W215" i="5" s="1"/>
  <c r="X215" i="5" s="1"/>
  <c r="Y215" i="5" s="1"/>
  <c r="Z215" i="5" s="1"/>
  <c r="V170" i="5"/>
  <c r="W170" i="5" s="1"/>
  <c r="X170" i="5" s="1"/>
  <c r="Y170" i="5" s="1"/>
  <c r="Z170" i="5" s="1"/>
  <c r="V55" i="5"/>
  <c r="W55" i="5" s="1"/>
  <c r="X55" i="5" s="1"/>
  <c r="Y55" i="5" s="1"/>
  <c r="Z55" i="5" s="1"/>
  <c r="V115" i="5"/>
  <c r="W115" i="5" s="1"/>
  <c r="X115" i="5" s="1"/>
  <c r="Y115" i="5" s="1"/>
  <c r="Z115" i="5" s="1"/>
  <c r="V246" i="5"/>
  <c r="W246" i="5" s="1"/>
  <c r="X246" i="5" s="1"/>
  <c r="Y246" i="5" s="1"/>
  <c r="Z246" i="5" s="1"/>
  <c r="V308" i="5"/>
  <c r="W308" i="5" s="1"/>
  <c r="X308" i="5" s="1"/>
  <c r="Y308" i="5" s="1"/>
  <c r="Z308" i="5" s="1"/>
  <c r="V513" i="5"/>
  <c r="W513" i="5" s="1"/>
  <c r="X513" i="5" s="1"/>
  <c r="Y513" i="5" s="1"/>
  <c r="Z513" i="5" s="1"/>
  <c r="V448" i="5"/>
  <c r="W448" i="5" s="1"/>
  <c r="X448" i="5" s="1"/>
  <c r="Y448" i="5" s="1"/>
  <c r="Z448" i="5" s="1"/>
  <c r="V467" i="5"/>
  <c r="W467" i="5" s="1"/>
  <c r="X467" i="5" s="1"/>
  <c r="Y467" i="5" s="1"/>
  <c r="Z467" i="5" s="1"/>
  <c r="V167" i="5"/>
  <c r="W167" i="5" s="1"/>
  <c r="X167" i="5" s="1"/>
  <c r="Y167" i="5" s="1"/>
  <c r="Z167" i="5" s="1"/>
  <c r="V433" i="5"/>
  <c r="W433" i="5" s="1"/>
  <c r="X433" i="5" s="1"/>
  <c r="Y433" i="5" s="1"/>
  <c r="Z433" i="5" s="1"/>
  <c r="V53" i="5"/>
  <c r="W53" i="5" s="1"/>
  <c r="X53" i="5" s="1"/>
  <c r="Y53" i="5" s="1"/>
  <c r="Z53" i="5" s="1"/>
  <c r="V40" i="5"/>
  <c r="W40" i="5" s="1"/>
  <c r="X40" i="5" s="1"/>
  <c r="Y40" i="5" s="1"/>
  <c r="Z40" i="5" s="1"/>
  <c r="V312" i="5"/>
  <c r="W312" i="5" s="1"/>
  <c r="X312" i="5" s="1"/>
  <c r="Y312" i="5" s="1"/>
  <c r="Z312" i="5" s="1"/>
  <c r="V138" i="5"/>
  <c r="W138" i="5" s="1"/>
  <c r="X138" i="5" s="1"/>
  <c r="Y138" i="5" s="1"/>
  <c r="Z138" i="5" s="1"/>
  <c r="V485" i="5"/>
  <c r="W485" i="5" s="1"/>
  <c r="X485" i="5" s="1"/>
  <c r="Y485" i="5" s="1"/>
  <c r="Z485" i="5" s="1"/>
  <c r="V334" i="5"/>
  <c r="W334" i="5" s="1"/>
  <c r="X334" i="5" s="1"/>
  <c r="Y334" i="5" s="1"/>
  <c r="Z334" i="5" s="1"/>
  <c r="V438" i="5"/>
  <c r="W438" i="5" s="1"/>
  <c r="X438" i="5" s="1"/>
  <c r="Y438" i="5" s="1"/>
  <c r="Z438" i="5" s="1"/>
  <c r="V131" i="5"/>
  <c r="W131" i="5" s="1"/>
  <c r="X131" i="5" s="1"/>
  <c r="Y131" i="5" s="1"/>
  <c r="Z131" i="5" s="1"/>
  <c r="V236" i="5"/>
  <c r="W236" i="5" s="1"/>
  <c r="X236" i="5" s="1"/>
  <c r="Y236" i="5" s="1"/>
  <c r="Z236" i="5" s="1"/>
  <c r="V25" i="5"/>
  <c r="W25" i="5" s="1"/>
  <c r="X25" i="5" s="1"/>
  <c r="Y25" i="5" s="1"/>
  <c r="Z25" i="5" s="1"/>
  <c r="V14" i="5"/>
  <c r="W14" i="5" s="1"/>
  <c r="X14" i="5" s="1"/>
  <c r="Y14" i="5" s="1"/>
  <c r="Z14" i="5" s="1"/>
  <c r="V185" i="5"/>
  <c r="W185" i="5" s="1"/>
  <c r="X185" i="5" s="1"/>
  <c r="Y185" i="5" s="1"/>
  <c r="Z185" i="5" s="1"/>
  <c r="V254" i="5"/>
  <c r="W254" i="5" s="1"/>
  <c r="X254" i="5" s="1"/>
  <c r="Y254" i="5" s="1"/>
  <c r="Z254" i="5" s="1"/>
  <c r="V436" i="5"/>
  <c r="W436" i="5" s="1"/>
  <c r="X436" i="5" s="1"/>
  <c r="Y436" i="5" s="1"/>
  <c r="Z436" i="5" s="1"/>
  <c r="V351" i="5"/>
  <c r="W351" i="5" s="1"/>
  <c r="X351" i="5" s="1"/>
  <c r="Y351" i="5" s="1"/>
  <c r="Z351" i="5" s="1"/>
  <c r="V130" i="5"/>
  <c r="W130" i="5" s="1"/>
  <c r="X130" i="5" s="1"/>
  <c r="Y130" i="5" s="1"/>
  <c r="Z130" i="5" s="1"/>
  <c r="V458" i="5"/>
  <c r="W458" i="5" s="1"/>
  <c r="X458" i="5" s="1"/>
  <c r="Y458" i="5" s="1"/>
  <c r="Z458" i="5" s="1"/>
  <c r="V282" i="5"/>
  <c r="W282" i="5" s="1"/>
  <c r="X282" i="5" s="1"/>
  <c r="Y282" i="5" s="1"/>
  <c r="Z282" i="5" s="1"/>
  <c r="V299" i="5"/>
  <c r="W299" i="5" s="1"/>
  <c r="X299" i="5" s="1"/>
  <c r="Y299" i="5" s="1"/>
  <c r="Z299" i="5" s="1"/>
  <c r="V139" i="5"/>
  <c r="W139" i="5" s="1"/>
  <c r="X139" i="5" s="1"/>
  <c r="Y139" i="5" s="1"/>
  <c r="Z139" i="5" s="1"/>
  <c r="V23" i="5"/>
  <c r="W23" i="5" s="1"/>
  <c r="X23" i="5" s="1"/>
  <c r="Y23" i="5" s="1"/>
  <c r="Z23" i="5" s="1"/>
  <c r="V76" i="5"/>
  <c r="W76" i="5" s="1"/>
  <c r="X76" i="5" s="1"/>
  <c r="Y76" i="5" s="1"/>
  <c r="Z76" i="5" s="1"/>
  <c r="V163" i="5"/>
  <c r="W163" i="5" s="1"/>
  <c r="X163" i="5" s="1"/>
  <c r="Y163" i="5" s="1"/>
  <c r="Z163" i="5" s="1"/>
  <c r="V518" i="5"/>
  <c r="W518" i="5" s="1"/>
  <c r="X518" i="5" s="1"/>
  <c r="Y518" i="5" s="1"/>
  <c r="Z518" i="5" s="1"/>
  <c r="V166" i="5"/>
  <c r="W166" i="5" s="1"/>
  <c r="X166" i="5" s="1"/>
  <c r="Y166" i="5" s="1"/>
  <c r="Z166" i="5" s="1"/>
  <c r="V255" i="5"/>
  <c r="W255" i="5" s="1"/>
  <c r="X255" i="5" s="1"/>
  <c r="Y255" i="5" s="1"/>
  <c r="Z255" i="5" s="1"/>
  <c r="V512" i="5"/>
  <c r="W512" i="5" s="1"/>
  <c r="X512" i="5" s="1"/>
  <c r="Y512" i="5" s="1"/>
  <c r="Z512" i="5" s="1"/>
  <c r="V316" i="5"/>
  <c r="W316" i="5" s="1"/>
  <c r="X316" i="5" s="1"/>
  <c r="Y316" i="5" s="1"/>
  <c r="Z316" i="5" s="1"/>
  <c r="V524" i="5"/>
  <c r="W524" i="5" s="1"/>
  <c r="X524" i="5" s="1"/>
  <c r="Y524" i="5" s="1"/>
  <c r="Z524" i="5" s="1"/>
  <c r="V54" i="5"/>
  <c r="W54" i="5" s="1"/>
  <c r="X54" i="5" s="1"/>
  <c r="Y54" i="5" s="1"/>
  <c r="Z54" i="5" s="1"/>
  <c r="V16" i="5"/>
  <c r="W16" i="5" s="1"/>
  <c r="X16" i="5" s="1"/>
  <c r="Y16" i="5" s="1"/>
  <c r="Z16" i="5" s="1"/>
  <c r="V124" i="5"/>
  <c r="W124" i="5" s="1"/>
  <c r="X124" i="5" s="1"/>
  <c r="Y124" i="5" s="1"/>
  <c r="Z124" i="5" s="1"/>
  <c r="V378" i="5"/>
  <c r="W378" i="5" s="1"/>
  <c r="X378" i="5" s="1"/>
  <c r="Y378" i="5" s="1"/>
  <c r="Z378" i="5" s="1"/>
  <c r="V9" i="5"/>
  <c r="W9" i="5" s="1"/>
  <c r="X9" i="5" s="1"/>
  <c r="Y9" i="5" s="1"/>
  <c r="Z9" i="5" s="1"/>
  <c r="V133" i="5"/>
  <c r="W133" i="5" s="1"/>
  <c r="X133" i="5" s="1"/>
  <c r="Y133" i="5" s="1"/>
  <c r="Z133" i="5" s="1"/>
  <c r="V149" i="5"/>
  <c r="W149" i="5" s="1"/>
  <c r="X149" i="5" s="1"/>
  <c r="Y149" i="5" s="1"/>
  <c r="Z149" i="5" s="1"/>
  <c r="V189" i="5"/>
  <c r="W189" i="5" s="1"/>
  <c r="X189" i="5" s="1"/>
  <c r="Y189" i="5" s="1"/>
  <c r="Z189" i="5" s="1"/>
  <c r="V58" i="5"/>
  <c r="W58" i="5" s="1"/>
  <c r="X58" i="5" s="1"/>
  <c r="Y58" i="5" s="1"/>
  <c r="Z58" i="5" s="1"/>
  <c r="V363" i="5"/>
  <c r="W363" i="5" s="1"/>
  <c r="X363" i="5" s="1"/>
  <c r="Y363" i="5" s="1"/>
  <c r="Z363" i="5" s="1"/>
  <c r="V332" i="5"/>
  <c r="W332" i="5" s="1"/>
  <c r="X332" i="5" s="1"/>
  <c r="Y332" i="5" s="1"/>
  <c r="Z332" i="5" s="1"/>
  <c r="V248" i="5"/>
  <c r="W248" i="5" s="1"/>
  <c r="X248" i="5" s="1"/>
  <c r="Y248" i="5" s="1"/>
  <c r="Z248" i="5" s="1"/>
  <c r="V216" i="5"/>
  <c r="W216" i="5" s="1"/>
  <c r="X216" i="5" s="1"/>
  <c r="Y216" i="5" s="1"/>
  <c r="Z216" i="5" s="1"/>
  <c r="V375" i="5"/>
  <c r="W375" i="5" s="1"/>
  <c r="X375" i="5" s="1"/>
  <c r="Y375" i="5" s="1"/>
  <c r="Z375" i="5" s="1"/>
  <c r="V324" i="5"/>
  <c r="W324" i="5" s="1"/>
  <c r="X324" i="5" s="1"/>
  <c r="Y324" i="5" s="1"/>
  <c r="Z324" i="5" s="1"/>
  <c r="V159" i="5"/>
  <c r="W159" i="5" s="1"/>
  <c r="X159" i="5" s="1"/>
  <c r="Y159" i="5" s="1"/>
  <c r="Z159" i="5" s="1"/>
  <c r="V13" i="5"/>
  <c r="W13" i="5" s="1"/>
  <c r="X13" i="5" s="1"/>
  <c r="Y13" i="5" s="1"/>
  <c r="Z13" i="5" s="1"/>
  <c r="V497" i="5"/>
  <c r="W497" i="5" s="1"/>
  <c r="X497" i="5" s="1"/>
  <c r="Y497" i="5" s="1"/>
  <c r="Z497" i="5" s="1"/>
  <c r="V455" i="5"/>
  <c r="W455" i="5" s="1"/>
  <c r="X455" i="5" s="1"/>
  <c r="Y455" i="5" s="1"/>
  <c r="Z455" i="5" s="1"/>
  <c r="V459" i="5"/>
  <c r="W459" i="5" s="1"/>
  <c r="X459" i="5" s="1"/>
  <c r="Y459" i="5" s="1"/>
  <c r="Z459" i="5" s="1"/>
  <c r="V155" i="5"/>
  <c r="W155" i="5" s="1"/>
  <c r="X155" i="5" s="1"/>
  <c r="Y155" i="5" s="1"/>
  <c r="Z155" i="5" s="1"/>
  <c r="V465" i="5"/>
  <c r="W465" i="5" s="1"/>
  <c r="X465" i="5" s="1"/>
  <c r="Y465" i="5" s="1"/>
  <c r="Z465" i="5" s="1"/>
  <c r="V434" i="5"/>
  <c r="W434" i="5" s="1"/>
  <c r="X434" i="5" s="1"/>
  <c r="Y434" i="5" s="1"/>
  <c r="Z434" i="5" s="1"/>
  <c r="V235" i="5"/>
  <c r="W235" i="5" s="1"/>
  <c r="X235" i="5" s="1"/>
  <c r="Y235" i="5" s="1"/>
  <c r="Z235" i="5" s="1"/>
  <c r="V475" i="5"/>
  <c r="W475" i="5" s="1"/>
  <c r="X475" i="5" s="1"/>
  <c r="Y475" i="5" s="1"/>
  <c r="Z475" i="5" s="1"/>
  <c r="V422" i="5"/>
  <c r="W422" i="5" s="1"/>
  <c r="X422" i="5" s="1"/>
  <c r="Y422" i="5" s="1"/>
  <c r="Z422" i="5" s="1"/>
  <c r="V192" i="5"/>
  <c r="W192" i="5" s="1"/>
  <c r="X192" i="5" s="1"/>
  <c r="Y192" i="5" s="1"/>
  <c r="Z192" i="5" s="1"/>
  <c r="V66" i="5"/>
  <c r="W66" i="5" s="1"/>
  <c r="X66" i="5" s="1"/>
  <c r="Y66" i="5" s="1"/>
  <c r="Z66" i="5" s="1"/>
  <c r="V503" i="5"/>
  <c r="W503" i="5" s="1"/>
  <c r="X503" i="5" s="1"/>
  <c r="Y503" i="5" s="1"/>
  <c r="Z503" i="5" s="1"/>
  <c r="V160" i="5"/>
  <c r="W160" i="5" s="1"/>
  <c r="X160" i="5" s="1"/>
  <c r="Y160" i="5" s="1"/>
  <c r="Z160" i="5" s="1"/>
  <c r="V284" i="5"/>
  <c r="W284" i="5" s="1"/>
  <c r="X284" i="5" s="1"/>
  <c r="Y284" i="5" s="1"/>
  <c r="Z284" i="5" s="1"/>
  <c r="V48" i="5"/>
  <c r="W48" i="5" s="1"/>
  <c r="X48" i="5" s="1"/>
  <c r="Y48" i="5" s="1"/>
  <c r="Z48" i="5" s="1"/>
  <c r="V291" i="5"/>
  <c r="W291" i="5" s="1"/>
  <c r="X291" i="5" s="1"/>
  <c r="Y291" i="5" s="1"/>
  <c r="Z291" i="5" s="1"/>
  <c r="V57" i="5"/>
  <c r="W57" i="5" s="1"/>
  <c r="X57" i="5" s="1"/>
  <c r="Y57" i="5" s="1"/>
  <c r="Z57" i="5" s="1"/>
  <c r="V27" i="5"/>
  <c r="W27" i="5" s="1"/>
  <c r="X27" i="5" s="1"/>
  <c r="Y27" i="5" s="1"/>
  <c r="Z27" i="5" s="1"/>
  <c r="V195" i="5"/>
  <c r="W195" i="5" s="1"/>
  <c r="X195" i="5" s="1"/>
  <c r="Y195" i="5" s="1"/>
  <c r="Z195" i="5" s="1"/>
  <c r="V5" i="5"/>
  <c r="W5" i="5" s="1"/>
  <c r="X5" i="5" s="1"/>
  <c r="Y5" i="5" s="1"/>
  <c r="Z5" i="5" s="1"/>
  <c r="V453" i="5"/>
  <c r="W453" i="5" s="1"/>
  <c r="X453" i="5" s="1"/>
  <c r="Y453" i="5" s="1"/>
  <c r="Z453" i="5" s="1"/>
  <c r="V197" i="5"/>
  <c r="W197" i="5" s="1"/>
  <c r="X197" i="5" s="1"/>
  <c r="Y197" i="5" s="1"/>
  <c r="Z197" i="5" s="1"/>
  <c r="V490" i="5"/>
  <c r="W490" i="5" s="1"/>
  <c r="X490" i="5" s="1"/>
  <c r="Y490" i="5" s="1"/>
  <c r="Z490" i="5" s="1"/>
  <c r="V374" i="5"/>
  <c r="W374" i="5" s="1"/>
  <c r="X374" i="5" s="1"/>
  <c r="Y374" i="5" s="1"/>
  <c r="Z374" i="5" s="1"/>
  <c r="V32" i="5"/>
  <c r="W32" i="5" s="1"/>
  <c r="X32" i="5" s="1"/>
  <c r="Y32" i="5" s="1"/>
  <c r="Z32" i="5" s="1"/>
  <c r="V259" i="5"/>
  <c r="W259" i="5" s="1"/>
  <c r="X259" i="5" s="1"/>
  <c r="Y259" i="5" s="1"/>
  <c r="Z259" i="5" s="1"/>
  <c r="V144" i="5"/>
  <c r="W144" i="5" s="1"/>
  <c r="X144" i="5" s="1"/>
  <c r="Y144" i="5" s="1"/>
  <c r="Z144" i="5" s="1"/>
  <c r="V437" i="5"/>
  <c r="W437" i="5" s="1"/>
  <c r="X437" i="5" s="1"/>
  <c r="Y437" i="5" s="1"/>
  <c r="Z437" i="5" s="1"/>
  <c r="V352" i="5"/>
  <c r="W352" i="5" s="1"/>
  <c r="X352" i="5" s="1"/>
  <c r="Y352" i="5" s="1"/>
  <c r="Z352" i="5" s="1"/>
  <c r="V380" i="5"/>
  <c r="W380" i="5" s="1"/>
  <c r="X380" i="5" s="1"/>
  <c r="Y380" i="5" s="1"/>
  <c r="Z380" i="5" s="1"/>
  <c r="V99" i="5"/>
  <c r="W99" i="5" s="1"/>
  <c r="X99" i="5" s="1"/>
  <c r="Y99" i="5" s="1"/>
  <c r="Z99" i="5" s="1"/>
  <c r="V29" i="5"/>
  <c r="W29" i="5" s="1"/>
  <c r="X29" i="5" s="1"/>
  <c r="Y29" i="5" s="1"/>
  <c r="Z29" i="5" s="1"/>
  <c r="V83" i="5"/>
  <c r="W83" i="5" s="1"/>
  <c r="X83" i="5" s="1"/>
  <c r="Y83" i="5" s="1"/>
  <c r="Z83" i="5" s="1"/>
  <c r="V59" i="5"/>
  <c r="W59" i="5" s="1"/>
  <c r="X59" i="5" s="1"/>
  <c r="Y59" i="5" s="1"/>
  <c r="Z59" i="5" s="1"/>
  <c r="V43" i="5"/>
  <c r="W43" i="5" s="1"/>
  <c r="X43" i="5" s="1"/>
  <c r="Y43" i="5" s="1"/>
  <c r="Z43" i="5" s="1"/>
  <c r="V471" i="4"/>
  <c r="W471" i="4" s="1"/>
  <c r="X471" i="4" s="1"/>
  <c r="V208" i="4"/>
  <c r="W208" i="4" s="1"/>
  <c r="X208" i="4" s="1"/>
  <c r="V71" i="4"/>
  <c r="W71" i="4" s="1"/>
  <c r="X71" i="4" s="1"/>
  <c r="V391" i="4"/>
  <c r="W391" i="4" s="1"/>
  <c r="X391" i="4" s="1"/>
  <c r="V161" i="4"/>
  <c r="W161" i="4" s="1"/>
  <c r="X161" i="4" s="1"/>
  <c r="V538" i="4"/>
  <c r="W538" i="4" s="1"/>
  <c r="X538" i="4" s="1"/>
  <c r="V138" i="4"/>
  <c r="W138" i="4" s="1"/>
  <c r="X138" i="4" s="1"/>
  <c r="V182" i="4"/>
  <c r="W182" i="4" s="1"/>
  <c r="X182" i="4" s="1"/>
  <c r="V383" i="4"/>
  <c r="W383" i="4" s="1"/>
  <c r="X383" i="4" s="1"/>
  <c r="V236" i="4"/>
  <c r="W236" i="4" s="1"/>
  <c r="X236" i="4" s="1"/>
  <c r="V448" i="4"/>
  <c r="W448" i="4" s="1"/>
  <c r="X448" i="4" s="1"/>
  <c r="V58" i="4"/>
  <c r="W58" i="4" s="1"/>
  <c r="X58" i="4" s="1"/>
  <c r="V296" i="4"/>
  <c r="W296" i="4" s="1"/>
  <c r="X296" i="4" s="1"/>
  <c r="V535" i="4"/>
  <c r="W535" i="4" s="1"/>
  <c r="X535" i="4" s="1"/>
  <c r="V281" i="4"/>
  <c r="W281" i="4" s="1"/>
  <c r="X281" i="4" s="1"/>
  <c r="V363" i="4"/>
  <c r="W363" i="4" s="1"/>
  <c r="X363" i="4" s="1"/>
  <c r="V334" i="4"/>
  <c r="W334" i="4" s="1"/>
  <c r="X334" i="4" s="1"/>
  <c r="V374" i="4"/>
  <c r="W374" i="4" s="1"/>
  <c r="X374" i="4" s="1"/>
  <c r="V474" i="4"/>
  <c r="W474" i="4" s="1"/>
  <c r="X474" i="4" s="1"/>
  <c r="V343" i="4"/>
  <c r="W343" i="4" s="1"/>
  <c r="X343" i="4" s="1"/>
  <c r="V124" i="4"/>
  <c r="W124" i="4" s="1"/>
  <c r="X124" i="4" s="1"/>
  <c r="V406" i="4"/>
  <c r="W406" i="4" s="1"/>
  <c r="X406" i="4" s="1"/>
  <c r="V156" i="4"/>
  <c r="W156" i="4" s="1"/>
  <c r="X156" i="4" s="1"/>
  <c r="V15" i="4"/>
  <c r="W15" i="4" s="1"/>
  <c r="X15" i="4" s="1"/>
  <c r="V152" i="4"/>
  <c r="W152" i="4" s="1"/>
  <c r="X152" i="4" s="1"/>
  <c r="V313" i="4"/>
  <c r="W313" i="4" s="1"/>
  <c r="X313" i="4" s="1"/>
  <c r="V82" i="4"/>
  <c r="W82" i="4" s="1"/>
  <c r="X82" i="4" s="1"/>
  <c r="V244" i="4"/>
  <c r="W244" i="4" s="1"/>
  <c r="X244" i="4" s="1"/>
  <c r="V413" i="4"/>
  <c r="W413" i="4" s="1"/>
  <c r="X413" i="4" s="1"/>
  <c r="V141" i="4"/>
  <c r="W141" i="4" s="1"/>
  <c r="X141" i="4" s="1"/>
  <c r="V472" i="4"/>
  <c r="W472" i="4" s="1"/>
  <c r="X472" i="4" s="1"/>
  <c r="V251" i="4"/>
  <c r="W251" i="4" s="1"/>
  <c r="X251" i="4" s="1"/>
  <c r="V511" i="4"/>
  <c r="W511" i="4" s="1"/>
  <c r="X511" i="4" s="1"/>
  <c r="V116" i="4"/>
  <c r="W116" i="4" s="1"/>
  <c r="X116" i="4" s="1"/>
  <c r="V166" i="4"/>
  <c r="W166" i="4" s="1"/>
  <c r="X166" i="4" s="1"/>
  <c r="V134" i="4"/>
  <c r="W134" i="4" s="1"/>
  <c r="X134" i="4" s="1"/>
  <c r="V388" i="4"/>
  <c r="W388" i="4" s="1"/>
  <c r="X388" i="4" s="1"/>
  <c r="V273" i="4"/>
  <c r="W273" i="4" s="1"/>
  <c r="X273" i="4" s="1"/>
  <c r="V261" i="4"/>
  <c r="W261" i="4" s="1"/>
  <c r="X261" i="4" s="1"/>
  <c r="V389" i="4"/>
  <c r="W389" i="4" s="1"/>
  <c r="X389" i="4" s="1"/>
  <c r="V78" i="4"/>
  <c r="W78" i="4" s="1"/>
  <c r="X78" i="4" s="1"/>
  <c r="V47" i="4"/>
  <c r="W47" i="4" s="1"/>
  <c r="X47" i="4" s="1"/>
  <c r="V89" i="4"/>
  <c r="W89" i="4" s="1"/>
  <c r="X89" i="4" s="1"/>
  <c r="V357" i="4"/>
  <c r="W357" i="4" s="1"/>
  <c r="X357" i="4" s="1"/>
  <c r="V160" i="4"/>
  <c r="W160" i="4" s="1"/>
  <c r="X160" i="4" s="1"/>
  <c r="V361" i="4"/>
  <c r="W361" i="4" s="1"/>
  <c r="X361" i="4" s="1"/>
  <c r="V368" i="4"/>
  <c r="W368" i="4" s="1"/>
  <c r="X368" i="4" s="1"/>
  <c r="V438" i="4"/>
  <c r="W438" i="4" s="1"/>
  <c r="X438" i="4" s="1"/>
  <c r="V467" i="4"/>
  <c r="W467" i="4" s="1"/>
  <c r="X467" i="4" s="1"/>
  <c r="V339" i="4"/>
  <c r="W339" i="4" s="1"/>
  <c r="X339" i="4" s="1"/>
  <c r="V483" i="4"/>
  <c r="W483" i="4" s="1"/>
  <c r="X483" i="4" s="1"/>
  <c r="V253" i="4"/>
  <c r="W253" i="4" s="1"/>
  <c r="X253" i="4" s="1"/>
  <c r="V213" i="4"/>
  <c r="W213" i="4" s="1"/>
  <c r="X213" i="4" s="1"/>
  <c r="V197" i="4"/>
  <c r="W197" i="4" s="1"/>
  <c r="X197" i="4" s="1"/>
  <c r="V189" i="4"/>
  <c r="W189" i="4" s="1"/>
  <c r="X189" i="4" s="1"/>
  <c r="V181" i="4"/>
  <c r="W181" i="4" s="1"/>
  <c r="X181" i="4" s="1"/>
  <c r="V173" i="4"/>
  <c r="W173" i="4" s="1"/>
  <c r="X173" i="4" s="1"/>
  <c r="V133" i="4"/>
  <c r="W133" i="4" s="1"/>
  <c r="X133" i="4" s="1"/>
  <c r="V167" i="4"/>
  <c r="W167" i="4" s="1"/>
  <c r="X167" i="4" s="1"/>
  <c r="V306" i="4"/>
  <c r="W306" i="4" s="1"/>
  <c r="X306" i="4" s="1"/>
  <c r="V159" i="4"/>
  <c r="W159" i="4" s="1"/>
  <c r="X159" i="4" s="1"/>
  <c r="V51" i="4"/>
  <c r="W51" i="4" s="1"/>
  <c r="X51" i="4" s="1"/>
  <c r="V433" i="4"/>
  <c r="W433" i="4" s="1"/>
  <c r="X433" i="4" s="1"/>
  <c r="V424" i="4"/>
  <c r="W424" i="4" s="1"/>
  <c r="X424" i="4" s="1"/>
  <c r="V195" i="4"/>
  <c r="W195" i="4" s="1"/>
  <c r="X195" i="4" s="1"/>
  <c r="V102" i="4"/>
  <c r="W102" i="4" s="1"/>
  <c r="X102" i="4" s="1"/>
  <c r="V70" i="4"/>
  <c r="W70" i="4" s="1"/>
  <c r="X70" i="4" s="1"/>
  <c r="V137" i="4"/>
  <c r="W137" i="4" s="1"/>
  <c r="X137" i="4" s="1"/>
  <c r="V290" i="4"/>
  <c r="W290" i="4" s="1"/>
  <c r="X290" i="4" s="1"/>
  <c r="V335" i="4"/>
  <c r="W335" i="4" s="1"/>
  <c r="X335" i="4" s="1"/>
  <c r="V110" i="4"/>
  <c r="W110" i="4" s="1"/>
  <c r="X110" i="4" s="1"/>
  <c r="V200" i="4"/>
  <c r="W200" i="4" s="1"/>
  <c r="X200" i="4" s="1"/>
  <c r="V88" i="4"/>
  <c r="W88" i="4" s="1"/>
  <c r="X88" i="4" s="1"/>
  <c r="V269" i="4"/>
  <c r="W269" i="4" s="1"/>
  <c r="X269" i="4" s="1"/>
  <c r="V513" i="4"/>
  <c r="W513" i="4" s="1"/>
  <c r="X513" i="4" s="1"/>
  <c r="V479" i="4"/>
  <c r="W479" i="4" s="1"/>
  <c r="X479" i="4" s="1"/>
  <c r="V528" i="4"/>
  <c r="W528" i="4" s="1"/>
  <c r="X528" i="4" s="1"/>
  <c r="V499" i="4"/>
  <c r="W499" i="4" s="1"/>
  <c r="X499" i="4" s="1"/>
  <c r="V461" i="4"/>
  <c r="W461" i="4" s="1"/>
  <c r="X461" i="4" s="1"/>
  <c r="V429" i="4"/>
  <c r="W429" i="4" s="1"/>
  <c r="X429" i="4" s="1"/>
  <c r="V291" i="4"/>
  <c r="W291" i="4" s="1"/>
  <c r="X291" i="4" s="1"/>
  <c r="V348" i="4"/>
  <c r="W348" i="4" s="1"/>
  <c r="X348" i="4" s="1"/>
  <c r="V488" i="4"/>
  <c r="W488" i="4" s="1"/>
  <c r="X488" i="4" s="1"/>
  <c r="V148" i="4"/>
  <c r="W148" i="4" s="1"/>
  <c r="X148" i="4" s="1"/>
  <c r="V76" i="4"/>
  <c r="W76" i="4" s="1"/>
  <c r="X76" i="4" s="1"/>
  <c r="V246" i="4"/>
  <c r="W246" i="4" s="1"/>
  <c r="X246" i="4" s="1"/>
  <c r="V66" i="4"/>
  <c r="W66" i="4" s="1"/>
  <c r="X66" i="4" s="1"/>
  <c r="V220" i="4"/>
  <c r="W220" i="4" s="1"/>
  <c r="X220" i="4" s="1"/>
  <c r="V415" i="4"/>
  <c r="W415" i="4" s="1"/>
  <c r="X415" i="4" s="1"/>
  <c r="V308" i="4"/>
  <c r="W308" i="4" s="1"/>
  <c r="X308" i="4" s="1"/>
  <c r="V119" i="4"/>
  <c r="W119" i="4" s="1"/>
  <c r="X119" i="4" s="1"/>
  <c r="V414" i="4"/>
  <c r="W414" i="4" s="1"/>
  <c r="X414" i="4" s="1"/>
  <c r="V215" i="4"/>
  <c r="W215" i="4" s="1"/>
  <c r="X215" i="4" s="1"/>
  <c r="V36" i="4"/>
  <c r="W36" i="4" s="1"/>
  <c r="X36" i="4" s="1"/>
  <c r="V237" i="4"/>
  <c r="W237" i="4" s="1"/>
  <c r="X237" i="4" s="1"/>
  <c r="V60" i="4"/>
  <c r="W60" i="4" s="1"/>
  <c r="X60" i="4" s="1"/>
  <c r="V111" i="4"/>
  <c r="W111" i="4" s="1"/>
  <c r="X111" i="4" s="1"/>
  <c r="V38" i="4"/>
  <c r="W38" i="4" s="1"/>
  <c r="X38" i="4" s="1"/>
  <c r="V408" i="4"/>
  <c r="W408" i="4" s="1"/>
  <c r="X408" i="4" s="1"/>
  <c r="V52" i="4"/>
  <c r="W52" i="4" s="1"/>
  <c r="X52" i="4" s="1"/>
  <c r="V381" i="4"/>
  <c r="W381" i="4" s="1"/>
  <c r="X381" i="4" s="1"/>
  <c r="V131" i="4"/>
  <c r="W131" i="4" s="1"/>
  <c r="X131" i="4" s="1"/>
  <c r="V280" i="4"/>
  <c r="W280" i="4" s="1"/>
  <c r="X280" i="4" s="1"/>
  <c r="V221" i="4"/>
  <c r="W221" i="4" s="1"/>
  <c r="X221" i="4" s="1"/>
  <c r="V495" i="4"/>
  <c r="W495" i="4" s="1"/>
  <c r="X495" i="4" s="1"/>
  <c r="V75" i="4"/>
  <c r="W75" i="4" s="1"/>
  <c r="X75" i="4" s="1"/>
  <c r="V242" i="4"/>
  <c r="W242" i="4" s="1"/>
  <c r="X242" i="4" s="1"/>
  <c r="V258" i="4"/>
  <c r="W258" i="4" s="1"/>
  <c r="X258" i="4" s="1"/>
  <c r="V268" i="4"/>
  <c r="W268" i="4" s="1"/>
  <c r="X268" i="4" s="1"/>
  <c r="V418" i="4"/>
  <c r="W418" i="4" s="1"/>
  <c r="X418" i="4" s="1"/>
  <c r="V297" i="4"/>
  <c r="W297" i="4" s="1"/>
  <c r="X297" i="4" s="1"/>
  <c r="V98" i="4"/>
  <c r="W98" i="4" s="1"/>
  <c r="X98" i="4" s="1"/>
  <c r="V307" i="4"/>
  <c r="W307" i="4" s="1"/>
  <c r="X307" i="4" s="1"/>
  <c r="V129" i="4"/>
  <c r="W129" i="4" s="1"/>
  <c r="X129" i="4" s="1"/>
  <c r="V46" i="4"/>
  <c r="W46" i="4" s="1"/>
  <c r="X46" i="4" s="1"/>
  <c r="V364" i="4"/>
  <c r="W364" i="4" s="1"/>
  <c r="X364" i="4" s="1"/>
  <c r="V512" i="4"/>
  <c r="W512" i="4" s="1"/>
  <c r="X512" i="4" s="1"/>
  <c r="V331" i="4"/>
  <c r="W331" i="4" s="1"/>
  <c r="X331" i="4" s="1"/>
  <c r="V132" i="4"/>
  <c r="W132" i="4" s="1"/>
  <c r="X132" i="4" s="1"/>
  <c r="V39" i="4"/>
  <c r="W39" i="4" s="1"/>
  <c r="X39" i="4" s="1"/>
  <c r="V372" i="4"/>
  <c r="W372" i="4" s="1"/>
  <c r="X372" i="4" s="1"/>
  <c r="V481" i="4"/>
  <c r="W481" i="4" s="1"/>
  <c r="X481" i="4" s="1"/>
  <c r="V482" i="4"/>
  <c r="W482" i="4" s="1"/>
  <c r="X482" i="4" s="1"/>
  <c r="V193" i="4"/>
  <c r="W193" i="4" s="1"/>
  <c r="X193" i="4" s="1"/>
  <c r="V177" i="4"/>
  <c r="W177" i="4" s="1"/>
  <c r="X177" i="4" s="1"/>
  <c r="V130" i="4"/>
  <c r="W130" i="4" s="1"/>
  <c r="X130" i="4" s="1"/>
  <c r="V43" i="4"/>
  <c r="W43" i="4" s="1"/>
  <c r="X43" i="4" s="1"/>
  <c r="V223" i="4"/>
  <c r="W223" i="4" s="1"/>
  <c r="X223" i="4" s="1"/>
  <c r="V81" i="4"/>
  <c r="W81" i="4" s="1"/>
  <c r="X81" i="4" s="1"/>
  <c r="V59" i="4"/>
  <c r="W59" i="4" s="1"/>
  <c r="X59" i="4" s="1"/>
  <c r="V510" i="4"/>
  <c r="W510" i="4" s="1"/>
  <c r="X510" i="4" s="1"/>
  <c r="V295" i="4"/>
  <c r="W295" i="4" s="1"/>
  <c r="X295" i="4" s="1"/>
  <c r="V325" i="4"/>
  <c r="W325" i="4" s="1"/>
  <c r="X325" i="4" s="1"/>
  <c r="V319" i="4"/>
  <c r="W319" i="4" s="1"/>
  <c r="X319" i="4" s="1"/>
  <c r="V360" i="4"/>
  <c r="W360" i="4" s="1"/>
  <c r="X360" i="4" s="1"/>
  <c r="V299" i="4"/>
  <c r="W299" i="4" s="1"/>
  <c r="X299" i="4" s="1"/>
  <c r="V263" i="4"/>
  <c r="W263" i="4" s="1"/>
  <c r="X263" i="4" s="1"/>
  <c r="V252" i="4"/>
  <c r="W252" i="4" s="1"/>
  <c r="X252" i="4" s="1"/>
  <c r="V400" i="4"/>
  <c r="W400" i="4" s="1"/>
  <c r="X400" i="4" s="1"/>
  <c r="V480" i="4"/>
  <c r="W480" i="4" s="1"/>
  <c r="X480" i="4" s="1"/>
  <c r="V522" i="4"/>
  <c r="W522" i="4" s="1"/>
  <c r="X522" i="4" s="1"/>
  <c r="V508" i="4"/>
  <c r="W508" i="4" s="1"/>
  <c r="X508" i="4" s="1"/>
  <c r="V247" i="4"/>
  <c r="W247" i="4" s="1"/>
  <c r="X247" i="4" s="1"/>
  <c r="V104" i="4"/>
  <c r="W104" i="4" s="1"/>
  <c r="X104" i="4" s="1"/>
  <c r="V231" i="4"/>
  <c r="W231" i="4" s="1"/>
  <c r="X231" i="4" s="1"/>
  <c r="V201" i="4"/>
  <c r="W201" i="4" s="1"/>
  <c r="X201" i="4" s="1"/>
  <c r="V185" i="4"/>
  <c r="W185" i="4" s="1"/>
  <c r="X185" i="4" s="1"/>
  <c r="V94" i="4"/>
  <c r="W94" i="4" s="1"/>
  <c r="X94" i="4" s="1"/>
  <c r="V420" i="4"/>
  <c r="W420" i="4" s="1"/>
  <c r="X420" i="4" s="1"/>
  <c r="V259" i="4"/>
  <c r="W259" i="4" s="1"/>
  <c r="X259" i="4" s="1"/>
  <c r="V384" i="4"/>
  <c r="W384" i="4" s="1"/>
  <c r="X384" i="4" s="1"/>
  <c r="V216" i="4"/>
  <c r="W216" i="4" s="1"/>
  <c r="X216" i="4" s="1"/>
  <c r="V192" i="4"/>
  <c r="W192" i="4" s="1"/>
  <c r="X192" i="4" s="1"/>
  <c r="V184" i="4"/>
  <c r="W184" i="4" s="1"/>
  <c r="X184" i="4" s="1"/>
  <c r="V73" i="4"/>
  <c r="W73" i="4" s="1"/>
  <c r="X73" i="4" s="1"/>
  <c r="V304" i="4"/>
  <c r="W304" i="4" s="1"/>
  <c r="X304" i="4" s="1"/>
  <c r="V31" i="4"/>
  <c r="W31" i="4" s="1"/>
  <c r="X31" i="4" s="1"/>
  <c r="V352" i="4"/>
  <c r="W352" i="4" s="1"/>
  <c r="X352" i="4" s="1"/>
  <c r="V271" i="4"/>
  <c r="W271" i="4" s="1"/>
  <c r="X271" i="4" s="1"/>
  <c r="V127" i="4"/>
  <c r="W127" i="4" s="1"/>
  <c r="X127" i="4" s="1"/>
  <c r="V395" i="4"/>
  <c r="W395" i="4" s="1"/>
  <c r="X395" i="4" s="1"/>
  <c r="V26" i="4"/>
  <c r="W26" i="4" s="1"/>
  <c r="X26" i="4" s="1"/>
  <c r="V410" i="4"/>
  <c r="W410" i="4" s="1"/>
  <c r="X410" i="4" s="1"/>
  <c r="V468" i="4"/>
  <c r="W468" i="4" s="1"/>
  <c r="X468" i="4" s="1"/>
  <c r="V494" i="4"/>
  <c r="W494" i="4" s="1"/>
  <c r="X494" i="4" s="1"/>
  <c r="V72" i="4"/>
  <c r="W72" i="4" s="1"/>
  <c r="X72" i="4" s="1"/>
  <c r="V328" i="4"/>
  <c r="W328" i="4" s="1"/>
  <c r="X328" i="4" s="1"/>
  <c r="V440" i="4"/>
  <c r="W440" i="4" s="1"/>
  <c r="X440" i="4" s="1"/>
  <c r="V183" i="4"/>
  <c r="W183" i="4" s="1"/>
  <c r="X183" i="4" s="1"/>
  <c r="V416" i="4"/>
  <c r="W416" i="4" s="1"/>
  <c r="X416" i="4" s="1"/>
  <c r="V314" i="4"/>
  <c r="W314" i="4" s="1"/>
  <c r="X314" i="4" s="1"/>
  <c r="V240" i="4"/>
  <c r="W240" i="4" s="1"/>
  <c r="X240" i="4" s="1"/>
  <c r="V344" i="4"/>
  <c r="W344" i="4" s="1"/>
  <c r="X344" i="4" s="1"/>
  <c r="V175" i="4"/>
  <c r="W175" i="4" s="1"/>
  <c r="X175" i="4" s="1"/>
  <c r="V294" i="4"/>
  <c r="W294" i="4" s="1"/>
  <c r="X294" i="4" s="1"/>
  <c r="V171" i="4"/>
  <c r="W171" i="4" s="1"/>
  <c r="X171" i="4" s="1"/>
  <c r="V301" i="4"/>
  <c r="W301" i="4" s="1"/>
  <c r="X301" i="4" s="1"/>
  <c r="V439" i="4"/>
  <c r="W439" i="4" s="1"/>
  <c r="X439" i="4" s="1"/>
  <c r="V470" i="4"/>
  <c r="W470" i="4" s="1"/>
  <c r="X470" i="4" s="1"/>
  <c r="V8" i="4"/>
  <c r="W8" i="4" s="1"/>
  <c r="X8" i="4" s="1"/>
  <c r="V19" i="4"/>
  <c r="W19" i="4" s="1"/>
  <c r="X19" i="4" s="1"/>
  <c r="V205" i="4"/>
  <c r="W205" i="4" s="1"/>
  <c r="X205" i="4" s="1"/>
  <c r="V432" i="4"/>
  <c r="W432" i="4" s="1"/>
  <c r="X432" i="4" s="1"/>
  <c r="V172" i="4"/>
  <c r="W172" i="4" s="1"/>
  <c r="X172" i="4" s="1"/>
  <c r="V336" i="4"/>
  <c r="W336" i="4" s="1"/>
  <c r="X336" i="4" s="1"/>
  <c r="V524" i="4"/>
  <c r="W524" i="4" s="1"/>
  <c r="X524" i="4" s="1"/>
  <c r="V287" i="4"/>
  <c r="W287" i="4" s="1"/>
  <c r="X287" i="4" s="1"/>
  <c r="V144" i="4"/>
  <c r="W144" i="4" s="1"/>
  <c r="X144" i="4" s="1"/>
  <c r="V92" i="4"/>
  <c r="W92" i="4" s="1"/>
  <c r="X92" i="4" s="1"/>
  <c r="V255" i="4"/>
  <c r="W255" i="4" s="1"/>
  <c r="X255" i="4" s="1"/>
  <c r="V350" i="4"/>
  <c r="W350" i="4" s="1"/>
  <c r="X350" i="4" s="1"/>
  <c r="V34" i="4"/>
  <c r="W34" i="4" s="1"/>
  <c r="X34" i="4" s="1"/>
  <c r="V425" i="4"/>
  <c r="W425" i="4" s="1"/>
  <c r="X425" i="4" s="1"/>
  <c r="V346" i="4"/>
  <c r="W346" i="4" s="1"/>
  <c r="X346" i="4" s="1"/>
  <c r="V229" i="4"/>
  <c r="W229" i="4" s="1"/>
  <c r="X229" i="4" s="1"/>
  <c r="V128" i="4"/>
  <c r="W128" i="4" s="1"/>
  <c r="X128" i="4" s="1"/>
  <c r="V53" i="4"/>
  <c r="W53" i="4" s="1"/>
  <c r="X53" i="4" s="1"/>
  <c r="V120" i="4"/>
  <c r="W120" i="4" s="1"/>
  <c r="X120" i="4" s="1"/>
  <c r="V284" i="4"/>
  <c r="W284" i="4" s="1"/>
  <c r="X284" i="4" s="1"/>
  <c r="V329" i="4"/>
  <c r="W329" i="4" s="1"/>
  <c r="X329" i="4" s="1"/>
  <c r="V275" i="4"/>
  <c r="W275" i="4" s="1"/>
  <c r="X275" i="4" s="1"/>
  <c r="V315" i="4"/>
  <c r="W315" i="4" s="1"/>
  <c r="X315" i="4" s="1"/>
  <c r="V283" i="4"/>
  <c r="W283" i="4" s="1"/>
  <c r="X283" i="4" s="1"/>
  <c r="V142" i="4"/>
  <c r="W142" i="4" s="1"/>
  <c r="X142" i="4" s="1"/>
  <c r="V23" i="4"/>
  <c r="W23" i="4" s="1"/>
  <c r="X23" i="4" s="1"/>
  <c r="V35" i="4"/>
  <c r="W35" i="4" s="1"/>
  <c r="X35" i="4" s="1"/>
  <c r="V118" i="4"/>
  <c r="W118" i="4" s="1"/>
  <c r="X118" i="4" s="1"/>
  <c r="V490" i="4"/>
  <c r="W490" i="4" s="1"/>
  <c r="X490" i="4" s="1"/>
  <c r="V542" i="4"/>
  <c r="W542" i="4" s="1"/>
  <c r="X542" i="4" s="1"/>
  <c r="V464" i="4"/>
  <c r="W464" i="4" s="1"/>
  <c r="X464" i="4" s="1"/>
  <c r="V452" i="4"/>
  <c r="W452" i="4" s="1"/>
  <c r="X452" i="4" s="1"/>
  <c r="V427" i="4"/>
  <c r="W427" i="4" s="1"/>
  <c r="X427" i="4" s="1"/>
  <c r="V428" i="4"/>
  <c r="W428" i="4" s="1"/>
  <c r="X428" i="4" s="1"/>
  <c r="V376" i="4"/>
  <c r="W376" i="4" s="1"/>
  <c r="X376" i="4" s="1"/>
  <c r="V506" i="4"/>
  <c r="W506" i="4" s="1"/>
  <c r="X506" i="4" s="1"/>
  <c r="V369" i="4"/>
  <c r="W369" i="4" s="1"/>
  <c r="X369" i="4" s="1"/>
  <c r="V463" i="4"/>
  <c r="W463" i="4" s="1"/>
  <c r="X463" i="4" s="1"/>
  <c r="V351" i="4"/>
  <c r="W351" i="4" s="1"/>
  <c r="X351" i="4" s="1"/>
  <c r="V366" i="4"/>
  <c r="W366" i="4" s="1"/>
  <c r="X366" i="4" s="1"/>
  <c r="V239" i="4"/>
  <c r="W239" i="4" s="1"/>
  <c r="X239" i="4" s="1"/>
  <c r="V145" i="4"/>
  <c r="W145" i="4" s="1"/>
  <c r="X145" i="4" s="1"/>
  <c r="V378" i="4"/>
  <c r="W378" i="4" s="1"/>
  <c r="X378" i="4" s="1"/>
  <c r="V265" i="4"/>
  <c r="W265" i="4" s="1"/>
  <c r="X265" i="4" s="1"/>
  <c r="V79" i="4"/>
  <c r="W79" i="4" s="1"/>
  <c r="X79" i="4" s="1"/>
  <c r="V191" i="4"/>
  <c r="W191" i="4" s="1"/>
  <c r="X191" i="4" s="1"/>
  <c r="V382" i="4"/>
  <c r="W382" i="4" s="1"/>
  <c r="X382" i="4" s="1"/>
  <c r="V320" i="4"/>
  <c r="W320" i="4" s="1"/>
  <c r="X320" i="4" s="1"/>
  <c r="V106" i="4"/>
  <c r="W106" i="4" s="1"/>
  <c r="X106" i="4" s="1"/>
  <c r="V233" i="4"/>
  <c r="W233" i="4" s="1"/>
  <c r="X233" i="4" s="1"/>
  <c r="V305" i="4"/>
  <c r="W305" i="4" s="1"/>
  <c r="X305" i="4" s="1"/>
  <c r="V27" i="4"/>
  <c r="W27" i="4" s="1"/>
  <c r="X27" i="4" s="1"/>
  <c r="Z864"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escob</author>
  </authors>
  <commentList>
    <comment ref="C642" authorId="0" shapeId="0" xr:uid="{00000000-0006-0000-0200-000001000000}">
      <text>
        <r>
          <rPr>
            <b/>
            <sz val="9"/>
            <color indexed="81"/>
            <rFont val="Tahoma"/>
            <family val="2"/>
          </rPr>
          <t>escob:</t>
        </r>
        <r>
          <rPr>
            <sz val="9"/>
            <color indexed="81"/>
            <rFont val="Tahoma"/>
            <family val="2"/>
          </rPr>
          <t xml:space="preserve">
VOY ACA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escob</author>
  </authors>
  <commentList>
    <comment ref="C640" authorId="0" shapeId="0" xr:uid="{00000000-0006-0000-0300-000001000000}">
      <text>
        <r>
          <rPr>
            <b/>
            <sz val="9"/>
            <color indexed="81"/>
            <rFont val="Tahoma"/>
            <family val="2"/>
          </rPr>
          <t>escob:</t>
        </r>
        <r>
          <rPr>
            <sz val="9"/>
            <color indexed="81"/>
            <rFont val="Tahoma"/>
            <family val="2"/>
          </rPr>
          <t xml:space="preserve">
VOY ACA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escob</author>
  </authors>
  <commentList>
    <comment ref="C640" authorId="0" shapeId="0" xr:uid="{00000000-0006-0000-0400-000001000000}">
      <text>
        <r>
          <rPr>
            <b/>
            <sz val="9"/>
            <color indexed="81"/>
            <rFont val="Tahoma"/>
            <family val="2"/>
          </rPr>
          <t>escob:</t>
        </r>
        <r>
          <rPr>
            <sz val="9"/>
            <color indexed="81"/>
            <rFont val="Tahoma"/>
            <family val="2"/>
          </rPr>
          <t xml:space="preserve">
VOY ACA</t>
        </r>
      </text>
    </comment>
  </commentList>
</comments>
</file>

<file path=xl/sharedStrings.xml><?xml version="1.0" encoding="utf-8"?>
<sst xmlns="http://schemas.openxmlformats.org/spreadsheetml/2006/main" count="10684" uniqueCount="1469">
  <si>
    <t>NO.</t>
  </si>
  <si>
    <t>UNID MED</t>
  </si>
  <si>
    <t>IVA</t>
  </si>
  <si>
    <t>PRECIO UNITARIO CON IVA</t>
  </si>
  <si>
    <t>MINIMA</t>
  </si>
  <si>
    <t>PROMEDIO</t>
  </si>
  <si>
    <t>MEDIANA</t>
  </si>
  <si>
    <t>MEDIA GEOMETRICA</t>
  </si>
  <si>
    <t>DESVIACION</t>
  </si>
  <si>
    <t>DISPERSION</t>
  </si>
  <si>
    <t>PARAMETRO</t>
  </si>
  <si>
    <t>PRECIO DE REFERENCIA UNITARIO CON IMPUESTOS</t>
  </si>
  <si>
    <t>PRECIO UNITARIO COP</t>
  </si>
  <si>
    <t xml:space="preserve">CLASIFICADOR POR OBJETO DEL GASTO </t>
  </si>
  <si>
    <t>PRECIO DE REFERENCIA</t>
  </si>
  <si>
    <t>NOMBRE CUENTA</t>
  </si>
  <si>
    <t>CANT TOTAL</t>
  </si>
  <si>
    <t>PRECIO TOTAL CON IMPUESTO</t>
  </si>
  <si>
    <t>LIMITANTE</t>
  </si>
  <si>
    <t>CANT</t>
  </si>
  <si>
    <t>%</t>
  </si>
  <si>
    <t>UNIDAD</t>
  </si>
  <si>
    <t>PLIEGO</t>
  </si>
  <si>
    <t>LIJA N° 100 PRESENTACIÓN PLIEGO DE 9" X 11"</t>
  </si>
  <si>
    <t>LIJA N° 150 PRESENTACIÓN PLIEGO DE 9" X 11"</t>
  </si>
  <si>
    <t>LIJA  N°.   120   PRESENTACIÓN  PLIEGO DE 9" X 11"</t>
  </si>
  <si>
    <t>GRANOS  DE  OXIDO  DE  ALUMINIO  DE ESTRUCTURA   ABIERTA   CON   RESINA SOBRE   PAPEL  PRESENTACION  HOJA 9" X 11" GRANO 80-400</t>
  </si>
  <si>
    <t>A-02-02-01-004-002</t>
  </si>
  <si>
    <t>PRODUCTOS METÁLICOS ELABORADOS (EXCEPTO MAQUINARIA Y EQUIPO)</t>
  </si>
  <si>
    <t>Alicate 8 1/2 215 mm</t>
  </si>
  <si>
    <t>Alicate aislado 1000v corte diagonal 7 175 mm</t>
  </si>
  <si>
    <t>Alicate de electricista 8"</t>
  </si>
  <si>
    <t>Alicate de presión recto hombresolo 10"</t>
  </si>
  <si>
    <t>Bisturí alma metálica trabajo pesado con kit de cuchillas de repuesto de acero de 18 mm x 10 unds</t>
  </si>
  <si>
    <t>Careta inteligente para soldadores</t>
  </si>
  <si>
    <t>Cincel cuña punta para concreto 7/8 X 36 cm</t>
  </si>
  <si>
    <t>Cincel largo 10" cuña 1"</t>
  </si>
  <si>
    <t>Corta tubos PVC</t>
  </si>
  <si>
    <t>Escuadra metálica 20”</t>
  </si>
  <si>
    <t>Espátula metálica flexible 2”</t>
  </si>
  <si>
    <t>Espátula metálica flexible 6”</t>
  </si>
  <si>
    <t>Llave expansiva cromada de 12”</t>
  </si>
  <si>
    <t>Llave expansiva cromada de 6”</t>
  </si>
  <si>
    <t>Llave tubo 4"</t>
  </si>
  <si>
    <t>Llave tubo 6"</t>
  </si>
  <si>
    <t>Llave tubo 8"</t>
  </si>
  <si>
    <t>Maceta octagonal de 2 lb con mango de encino de 12''</t>
  </si>
  <si>
    <t>Marco profesional ajustable para segueta 12”, incluye hoja de segueta</t>
  </si>
  <si>
    <t>Martillo 8 onzas mango fibra</t>
  </si>
  <si>
    <t>Martillo caucho f/vidrio 10 onzas</t>
  </si>
  <si>
    <t>Pala redonda cabo de madera</t>
  </si>
  <si>
    <t>Palín hoyador con cabo en madera</t>
  </si>
  <si>
    <t>Palustre 10” mango madera</t>
  </si>
  <si>
    <t>Palustre 16” mango madera</t>
  </si>
  <si>
    <t>Pica zapapico 5 lb piqueta cabo de madera</t>
  </si>
  <si>
    <t>Serrucho costilla 12”</t>
  </si>
  <si>
    <t>Serrucho luctador 18"</t>
  </si>
  <si>
    <t>Set formones 4 piezas</t>
  </si>
  <si>
    <t>Set pinzas pequeñas de 6 piezas</t>
  </si>
  <si>
    <t>Tijera corta lata de 10”</t>
  </si>
  <si>
    <t>CUERPO DE ANDAMIO TUBULAR DE 1,5M X 1,5M X 1,5M FABRICADO EN TUBERÍA CALIBRE 16 MM, DE 1 1/2 PULGADAS. CON SOLDADURA MIG, ACERO INOXIDABLE, ALUMINIO, CORTE CON PLASMA Y DOS CAPAS DE ANTICORROSIVO CON CAPACIDAD DE HASTA 300 KG. SE COMPONE DE 2 MARCOS Y 2 CRUCETAS (TIJERAS) Y AJUSTE DE TORNILLO. INCLUYE PLATAFORMA METÁLICA DE 1,5 M X 0,30M GALVANIZADA ACONDICIONADA PARA ENSAMBLAJE EN EL ANDAMIO</t>
  </si>
  <si>
    <t>LÁMINA DE ACERO CR CAL. 16 1.2 X 2.4 M</t>
  </si>
  <si>
    <t>CAJA 2400 CAL 20 GALVANIZADA</t>
  </si>
  <si>
    <t>CAJA OCTOGONAL CAL 20 GALVANIZADA</t>
  </si>
  <si>
    <t>CAJA 5800 2X4 CAL 20 GALVANIZADA</t>
  </si>
  <si>
    <t>TAPA SUPLEMENTO PARA 4X4</t>
  </si>
  <si>
    <t>TAPA SUPLEMENTO PARA TOMACORRIENTE CAL. 22. INCLUYE TORNILLO CABEZA REDONDA 10X1 1/2"</t>
  </si>
  <si>
    <t>TAPAS CIEGA 2400</t>
  </si>
  <si>
    <t>TAPAS CIEGA REDONDA GALVANIZADA 4"</t>
  </si>
  <si>
    <t>CANALETA COLD ROLLED PARA CABLEADO, TRAMO DE 2,4 MTS DE LARGO, CIERRE DE ATORNILLAR, CON DIVISOR, CON SU RESPECTIVO SOCKET DE UNIÒN. ANCHO: 10 CMS ALTO: 5 CMS</t>
  </si>
  <si>
    <t>TROQUEL SENCILLO PARA TOMACORRIENTE</t>
  </si>
  <si>
    <t>CLIP DE FIJACIÓN EN Z DE 1 1/2" CALIBRE 24 PARA TEJA STANDING SEAM</t>
  </si>
  <si>
    <t>DISPENSADOR DE SOBREPONER PARA PAEL HIGIPENICO EN ACERO INOXIDABLE SATINADO</t>
  </si>
  <si>
    <t>DISPENSADOR DE JABÓN LIQUIDO METÁLICO 1 LITRO PARED</t>
  </si>
  <si>
    <t>BISTURÍ DE CUCHILLA ANCHA 18MM, PROTECCIÓN DE CUCHILLA EN ACERO, 5 HOJAS DE REPUESTO</t>
  </si>
  <si>
    <t>CORTADOR TIPO TIJERA PARA TUBO PLÁSTICO DE 2 1/2"</t>
  </si>
  <si>
    <t>TIJERA DE AVIACIÓN RECTA</t>
  </si>
  <si>
    <t>CIMBRA ALBAÑIL</t>
  </si>
  <si>
    <t>CANDADO TIPO ALEMÁN 50MM - (EN ACERO ENDURECIDO, METÁLICO DE 5,0CM ANCHO APROX)</t>
  </si>
  <si>
    <t>HOMBRESOLO 10 PULGADAS CURVO</t>
  </si>
  <si>
    <t>MACHETE BARRIGÓN PULIDO 18 PULGADAS, ADECUADO PARA TRABAJO PESADO, CON FILO DURADERO Y RESISTENTE, MANGO ANTIDESLIZABLE PARA BRINDAR MAS SEGURIDAD Y MEJOR AGARRE. ACERO INOXIDABLE, 46 CM LARGO APROXIMADAMENTE</t>
  </si>
  <si>
    <t>PALA CUADRADA N°2 CON CABO: HERRAMIENTAS DE MANGO LARGO, PUNTA CUADRADA. PRESENTACIÓN: UNIDAD.</t>
  </si>
  <si>
    <t>PALA REDONDA NO.4 INCLUYE CABO</t>
  </si>
  <si>
    <t>PALIN HOYADOR CON CABO DE MANGO LARGO, CARACTERÍSTICAS PALÍN CON MANGO EN MADERA, RESISTENTE AL ÓXIDO Y DE ALTA DURABILIDAD. USO HERRAMIENTA APTA PARA LA CONSTRUCCIÓN</t>
  </si>
  <si>
    <t>ZAPAPICO EN ACERO DE 5 LIBRAS INCLUYE CABO</t>
  </si>
  <si>
    <t>BARRA DE ACERO DE 18 " (BARRETÓN)</t>
  </si>
  <si>
    <t>SERRUCHO 20” MANGO PLÁSTICO O MADERA</t>
  </si>
  <si>
    <t xml:space="preserve">HOJA DE SEGUETA BIMETÁLICA </t>
  </si>
  <si>
    <t>ALICATE CORTANTE 180 MM AISLADO CLASE I (HASTA 1000 V)</t>
  </si>
  <si>
    <t>ALICATE DE PUNTA PLANA O LARGA DE 200 MM (PICOPLATO/PUNTA FINA) AISLADO CLASE I (HASTA 1000 V)</t>
  </si>
  <si>
    <t>ALICATE UNIVERSAL DE 200MM - AISLADO CLASE I (HASTA 1000 V)</t>
  </si>
  <si>
    <t>PINZA TENAZA CARPINTERO 6"</t>
  </si>
  <si>
    <t>CIZALLA CORTAPERNOS 30"</t>
  </si>
  <si>
    <t>JUEGO DE 6 DESTORNILLADORES DIELÉCTRICOS CON TESTER Y ESTUCHE</t>
  </si>
  <si>
    <t>ALMADANA EN ACERO DE 12 LIBRAS INCLUYE MANGO</t>
  </si>
  <si>
    <t>ALMADANA EN ACERO DE 4 LIBRAS INCLUYE MANGO</t>
  </si>
  <si>
    <t>MARTILLO EN ACERO 13 OZ MANGO DE MADERA</t>
  </si>
  <si>
    <t>MARTILLO 16 OZ MANGO MADERA</t>
  </si>
  <si>
    <t>MAZO GOMA MANGO ACERO 8 ONZAS</t>
  </si>
  <si>
    <t>MAZO GOMA MANGO ACERO 24 ONZAS</t>
  </si>
  <si>
    <t>JUEGO DE BROCAS 18 PZS. MADERA, MURO Y METAL</t>
  </si>
  <si>
    <t>BROCA HELICOIDAL HSS 5/32" CENTRO PUNTO X PAQUETE POR 12 UNIDADES TERMINADO DORADO Y NEGRO, ACERO M2, RESISTENCIA AL DESAGASTE, PRESICIÓN Y AFILADO CON ANGULACIÓN PERFECTA</t>
  </si>
  <si>
    <t>BROCA HELICOIDAL HSS 1/4" CENTRO PUNTO X PAQUETE POR 6 UNIDADES TERMINADO DORADO Y NEGRO, ACERO M2, RESISTENCIA AL DESAGASTE, PRESICIÓN Y AFILADO CON ANGULACIÓN PERFECTA</t>
  </si>
  <si>
    <t>BROCA HELICOIDAL HSS 3/8" CENTRO PUNTO X PAQUETE POR 6 UNIDADES TERMINADO DORADO Y NEGRO, ACERO M2, RESISTENCIA AL DESAGASTE, PRESICIÓN Y AFILADO CON ANGULACIÓN PERFECTA</t>
  </si>
  <si>
    <t>CINCEL EN ACERO CON PROTECCIÓN DE 5/8" X 10"</t>
  </si>
  <si>
    <t>CINCEL EN ACERO CON PROTECCIÓN DE 3/4" X 12"</t>
  </si>
  <si>
    <t>PALUSTRE 7 PULG MANGO MADERA: HERRAMIENTA PARA USO MANUAL EN LA CONSTRUCCIÓN. PRESENTAICÓN: UNIDAD.</t>
  </si>
  <si>
    <t>PALUSTRE 9 PULG MANGO MADERA: HERRAMIENTA PARA USO MANUAL EN LA CONSTRUCCIÓN. PRESENTAICÓN: UNIDAD.</t>
  </si>
  <si>
    <t>DISCO CORTE PULIDORA DE 7".MATERIAL: ACERO. 100% GRANOS FIRMES PARA MAYOR RENDIMIENTO DE 7"</t>
  </si>
  <si>
    <t xml:space="preserve">DISCO ABRASIVO PARA CORTE DE METAL DE 4 1/2" </t>
  </si>
  <si>
    <t xml:space="preserve">DISCO DIAMANTADO SEGMENTADO DE 14" PARA CONCRETO  </t>
  </si>
  <si>
    <t xml:space="preserve">DISCO DIAMANTADO SEGMENTADO DE 7" PARA CONCRETO  </t>
  </si>
  <si>
    <t>DISCO DIAMANTADO CONTINUO 4 1/2" CORTE CONCRETO</t>
  </si>
  <si>
    <t xml:space="preserve">ESCUADRA METÁLICA FIJA EN ACERO INOXIDABLE DE 12" </t>
  </si>
  <si>
    <t xml:space="preserve">ESCUADRA METÁLICA FIJA EN ACERO INOXIDABLE DE 24" </t>
  </si>
  <si>
    <t>ESPÁTULA DE 2" MANGO PLÁSTICO</t>
  </si>
  <si>
    <t>ESPÁTULA M/PL 4"</t>
  </si>
  <si>
    <t>COPA GRATA ENTORCHADA DE 3"X5/8"</t>
  </si>
  <si>
    <t>COPA DESBASTE DE PISO EN MARMOL 5"</t>
  </si>
  <si>
    <t>JUEGO DE SIERRAS COPAS DE ACERO 5 PIEZAS; 1 1/4"; 1 1/2"; 2"; 2 1/8"</t>
  </si>
  <si>
    <t>COPA DIAMANTADA PARA CONCRETO DE 4 1/2" X 5/8"</t>
  </si>
  <si>
    <t>SONDA METÁLICA PARA CABLEADO X 30 METROS EN CARRETE DE POLIPROPILENO RESISTENTE AL IMPACTO</t>
  </si>
  <si>
    <t>LLANA METÁLICA DENTADA EN ACERO INOXIDABLE 11"X5" DIENTES 12X12 MM</t>
  </si>
  <si>
    <t>LLANA METÁLICA LISA EN ACERO INOXIDABLE DE 11"X5" MANGO PLÁSTICO O MADERA</t>
  </si>
  <si>
    <t>BOQUILLERA EN ALUMINIO DE 6M X 3" X 1 1/2" CALIBRE 14</t>
  </si>
  <si>
    <t>CORTADORA BALDOSA MANUALCON CUCHILLA DE CARBURO DE TUNGSTENO CON RECUBRIMIENTO TITANIO DE 22 MM, SISTEMA DE RÁPIDA OPERACIÓN MEDIANTE IMÁN, SEGURO DE BLOQUEO EN EL ROMPEDOR, RIELES DE ACERO SÓLIDO, BASE DE ACERO Y SOPORTE CON REGLA, SOPORTES LATERALES, CORREDERA CON BALEROS, GUÍA CON 5 ÁNGULOS DE CORTE, PARA USO RUDO, IDEAL PARA CORTAR PORCELANATO, LONGITUD MÁXIMA DE CORTE: 24" (61 CM).</t>
  </si>
  <si>
    <t>ALAMBRE NEGRO PARA AMARRES 18</t>
  </si>
  <si>
    <t>GUAYA ACERADA CAL 16 SHOCK</t>
  </si>
  <si>
    <t>MALLA ELECTRO SOLDADA M-084 Q-2 4.0 MM 15X15 CM PRESENTACIÓN 6 X 2,35 M (SEGÚN NTC-5806)</t>
  </si>
  <si>
    <t>MALLA ELECTRO SOLDADA M-188 Q-5 6.0 MM 15X15 CM PRESENTACIÓN 6 X 2,35 M (SEGÚN NTC-5806)</t>
  </si>
  <si>
    <t>MALLA PAJARITO 1/2 PULGADA 0,90 CM ESPESOR X 10 METROS LARGO</t>
  </si>
  <si>
    <t>BANDEJA PORTACABLE TIPO MALLA 10 CM X 5 CM X 3 MTS</t>
  </si>
  <si>
    <t>TORNILLO AUTOPERFORANTE DE 1 1/4" PARA CUBIERTA CABEZA HEXAGONAL, ARANDELA Y CAUCHO X 100 UNIDADES</t>
  </si>
  <si>
    <t>TORNILLO CABEZA LENTEJA PUNTA AGUDA 8X1</t>
  </si>
  <si>
    <t>TORNILLO DRYWALL 7" 7 X 16 PARA ESTRUCTURA</t>
  </si>
  <si>
    <t>TORNILLO ESTRUCTURAL CABEZA PLANA AUTOPERFORANTE 6X1" X 100UN</t>
  </si>
  <si>
    <t>TORNILLO ESTRUCTURA FIBROCEMENTO PTA BROCA 8X1/2  X 100UN</t>
  </si>
  <si>
    <t>CLAVO DE ACERO LISO DE 1" CAJA X 500 GR</t>
  </si>
  <si>
    <t>CLAVO DE ACERO LISO DE 1 1/2" CAJA X 500 GR</t>
  </si>
  <si>
    <t>CLAVO DE ACERO LISO DE 2" CAJA X 500 GR</t>
  </si>
  <si>
    <t>CLAVO DE HIERRO LISA 1" X LB</t>
  </si>
  <si>
    <t>CLAVOS Y PUNTILLAS DE HIERRO O ACERO; PUNTILLA DE 1" ½ X 500 GMS</t>
  </si>
  <si>
    <t>CLAVOS Y PUNTILLAS DE HIERRO O ACERO; PUNTILLA EN ACERO LISA DE 2" CON CABEZA CAJA X LIBRA</t>
  </si>
  <si>
    <t>CLAVO DE HIERRO LISA 3" X LB</t>
  </si>
  <si>
    <t>CHAZO EXPANSIVO DE 3/8" X 2 1/2"</t>
  </si>
  <si>
    <t>CHAZOS EXPANSIVOS PARA CONCRETO 1/4" X 2"</t>
  </si>
  <si>
    <t>CHAZOS EXPANSIVOS PARA CONCRETO 1/2" X 6 CM</t>
  </si>
  <si>
    <t>GRAPA SUJETADOR DE GUAYA DE 1/4"</t>
  </si>
  <si>
    <t>SOLDADURA E6013 X 1/8 X 5KG</t>
  </si>
  <si>
    <t>SOLDADURA E6010 X 1/8 X 5KG</t>
  </si>
  <si>
    <t>SOLDADURA E7018 X 1/8 X 5KG</t>
  </si>
  <si>
    <t>SOLDADURA EXOTÉRMICA 200GR</t>
  </si>
  <si>
    <t>SEGUETA CON MARCO AJUSTABLE DE 10" - 12" INCLUYE HOJAS DE SEGUETA DE 8" - 10" - 12"</t>
  </si>
  <si>
    <t>RUEDA DE 6" PARA ANDAMIO, SISTEMA DE FIJACIÓN ESPIGA LISA SOLIDA,- DIÁMETRO DE ESPIGA 25.4 MM, LARGO DE ESPIGA 88 MM, ALTURA TOTAL 180 MM, DIÁMETRO RUEDA 152 MM, PISADA 38 MM
CARGA POR PIEZA 125 KG, FRENO MARIPOSA, MATERIAL DE RUEDA HULE, ACABADO GALVANIZADO.</t>
  </si>
  <si>
    <t xml:space="preserve">ESCALERA TIPO TIJERA EN ALUMINIO DE 7 ESCALONES </t>
  </si>
  <si>
    <t>ESCALERA TIPO 1 EXTENSIÓN DIELÉCTRICA 24 PELDAÑOS / 7,4 M</t>
  </si>
  <si>
    <t xml:space="preserve">PISTOLA DE PINTAR 1.4mm 1000cc Hvlp Esp. Esmaltado Final - Industrial </t>
  </si>
  <si>
    <t>A-02-02-01-004-006</t>
  </si>
  <si>
    <t>MAQUINARIA Y APARATOS ELÉCTRICOS</t>
  </si>
  <si>
    <t>Extensión eléctrica completa, en cable encauchetado 3x10 Awg negro X 25 m</t>
  </si>
  <si>
    <t>CABLE DE COBRE AISLADO NO 4 AWG THHN COLOR NEGRO METRO</t>
  </si>
  <si>
    <t>CABLE DE COBRE 7 HILOS HF AWG #6 COLOR AZUL ROLLO X 100 METROS</t>
  </si>
  <si>
    <t>CABLE DE COBRE 7 HILOS HF AWG #8 COLOR NEGRO ROLLO X 100 METROS</t>
  </si>
  <si>
    <t>CABLE DE COBRE 7 HILOS HF AWG #10 COLOR AMARILLO ROLLO X 100 METROS</t>
  </si>
  <si>
    <t>CABLE DE COBRE 7 HILOS HF AWG #10 COLOR AZUL ROLLO X 100 METROS</t>
  </si>
  <si>
    <t>CABLE DE COBRE 7 HILOS HF AWG #10 COLOR ROJO ROLLO X 100 METROS</t>
  </si>
  <si>
    <t>CABLE DE COBRE 7 HILOS HF AWG #10 COLOR VERDE ROLLO X 100 METROS</t>
  </si>
  <si>
    <t>CABLE DE COBRE 7 HILOS HF AWG #10 COLOR NEGRO ROLLO X 100 METROS</t>
  </si>
  <si>
    <t>CABLE DE COBRE 7 HILOS HF AWG #10 COLOR BLANCO ROLLO X 100 METROS</t>
  </si>
  <si>
    <t>CABLE DE COBRE 7 HILOS HF AWG #12 COLOR AMARILLO ROLLO X 100 METROS</t>
  </si>
  <si>
    <t>CABLE DE COBRE 7 HILOS HF AWG #12 COLOR AZUL ROLLO X 100 METROS</t>
  </si>
  <si>
    <t>CABLE DE COBRE 7 HILOS HF AWG #12 COLOR BLANCO ROLLO X 100 METROS</t>
  </si>
  <si>
    <t>CABLE DE COBRE 7 HILOS HF AWG #12 COLOR ROJO ROLLO X 100 METROS</t>
  </si>
  <si>
    <t>CABLE DE COBRE 7 HILOS HF AWG #12 COLOR VERDE ROLLO X 100 METROS</t>
  </si>
  <si>
    <t>CABLE DE COBRE 7 HILOS HF AWG #12 COLOR NEGRO ROLLO X 100 METROS</t>
  </si>
  <si>
    <t>CABLE DE COBRE ENCAUCHETADO 4 X 10 AWG</t>
  </si>
  <si>
    <t>CABLE DE COBRE ENCAUCHETADO 3 X 16 AWG</t>
  </si>
  <si>
    <t>CABLE DE COBRE DESNUDO 1/0 AWG</t>
  </si>
  <si>
    <t>CABLE DE COBRE DESNUDO No 8 AWG</t>
  </si>
  <si>
    <t>CABLE ENCAUCHETADO TETRAFILAR #4</t>
  </si>
  <si>
    <t>CABLE COAXIAL NEGRO RG-6</t>
  </si>
  <si>
    <t>ALAMBRE DE COBRE DESNUDO #12 ROLLO X 100 METROS</t>
  </si>
  <si>
    <t>EXTENSIÓN ELÉCTRICA DE USO PESADO X 30M CLAVIJA Y TOMA AÉREA POLARIZADA, NÚMERO DE SALIDAS 1, CALIBRE 10 AWG, CUBIERTA SJTW, CORRIENTE MÍNIMA 13 AMPERIOS, TERMINADO EN PVC, CUMPLE CERTIFICACIÓN RETIE</t>
  </si>
  <si>
    <t>BALASTO ELECTRONICO CONTROLABLE,  CONTROL  DE  CORTE DE  FASE, POTENCIA  32 W, FRECUENCIA 50 / 60 HZ, 3 LAMPARAS Y
VOLTAJE DE 120 / 127 V</t>
  </si>
  <si>
    <t>BALASTO                             ELECTRONICO PROGRAMABLE       CON       ARRANQUE RAPIDO,     PARA     1     LAMPARA,     DE POTENCIA   DE   54   W,   TIPO   T5   HO, POTENCIA 62 W Y DE 120 V.</t>
  </si>
  <si>
    <t>BALASTO  DE  ELECTROMAGNÉTICO  DE 1 X 20 120 V 60 HZ 0,41 AMPERIOS TU12 (ESTABILIZADOR)</t>
  </si>
  <si>
    <t>BALASTO   ELECTRÓNICO   4*32   Y  4*17 (ESTABILIZADOR)</t>
  </si>
  <si>
    <t>(ESTABILIZADOR)     32W     PARA     DOS LAMPARAS</t>
  </si>
  <si>
    <t>CAJA 2 X 4 PVC STANDARD</t>
  </si>
  <si>
    <t>CAJA  CIRCUITO  DE  ALIMENTACIÓN  DE ENERGÍA  CON  BRAKER  TRIFÁSICO  A 100 AMPERIOS 18 CIRCUITOS</t>
  </si>
  <si>
    <t>CAJA  CIRCUITO  DE  ALIMENTACIÓN  DE ENERGÍA  CON  BRAKER  TRIFÁSICO  A 100 AMPERIOS 8 CIRCUITOS</t>
  </si>
  <si>
    <t>CAJA CONEXIÓN LINEA A TELEFONO</t>
  </si>
  <si>
    <t>CAJA DE 4 CIRCUITOS</t>
  </si>
  <si>
    <t>CAJA OCTOGONAL PLÁSTICA</t>
  </si>
  <si>
    <t>CAJA PLASTICA PARA BREKER</t>
  </si>
  <si>
    <t>INTERRUPTOR DOBLE</t>
  </si>
  <si>
    <t>INTERRUPTOR                         ELECTRICO CONMUTABLE DOBLE</t>
  </si>
  <si>
    <t>INTERRUPTOR                         ELECTRICO CONMUTABLE SENCILLO</t>
  </si>
  <si>
    <t>INTERRUPTOR      ELECTRICO      DOBLE CON POLO A TIERRA</t>
  </si>
  <si>
    <t>INTERRUPTOR   ELECTRICO   SENCILLO CON POLO A TIERRA</t>
  </si>
  <si>
    <t>INTERRUPTOR      ELECTRICO      TRIPLE CON POLO A TIERRA</t>
  </si>
  <si>
    <t>INTERRUPTOR    ENCHUFABLE    2X60A. Calidad    Legrand,    Siemens,    SqareD    o superior      de      marca      reconocida      y homologada por el CIDET</t>
  </si>
  <si>
    <t>INTERRUPTOR SENCILLO</t>
  </si>
  <si>
    <t>INTERRUPTOR   TRIPLE   C/PLACA   BCO 16A-250V</t>
  </si>
  <si>
    <t>TABLERO     DE     4     CIRCUITOS     CON NEUTRO     AISLADO,     TERMINAL     DE TIERRA.</t>
  </si>
  <si>
    <t>TABLERO   DE   DOS   CIRCUITOS   CON NEUTRO     AISLADO,     TERMINAL     DE TIERRA.</t>
  </si>
  <si>
    <t>TOMA      CORRIENTE      DOBLE      CON CONEXIÓN A TIERRA</t>
  </si>
  <si>
    <t>TOMA    CORRIENTE    SENCILLO    CON CONEXIÓN A TIERRA</t>
  </si>
  <si>
    <t>TOMA ELECTRICO CON POLO A TIERRA MAS INTERRUPTOR</t>
  </si>
  <si>
    <t>TOMA ELECTRICO DOBLE CON POLO A TIERRA</t>
  </si>
  <si>
    <t>TOMA PARA AIRES A 220 W</t>
  </si>
  <si>
    <t>ALAMBRE ELÉCTRICO No. 14 X 100 MTS CERTICADOS</t>
  </si>
  <si>
    <t>ROLLO</t>
  </si>
  <si>
    <t>ALAMBRE  ELÈCTRICO  No  8  X  100  MTS CERTIFICADO</t>
  </si>
  <si>
    <t>ALAMBRE ELÈCTRICO No. 10 X 100 MTS CERTICADOS</t>
  </si>
  <si>
    <t>ALAMBRE ELÉCTRICO No. 12 X 100 MTS CERTICADOS</t>
  </si>
  <si>
    <t>LAMPARA       60X60       CON       REJILLA ESPECULAR   16   CELDAS,   IP20,   CON SOCKET  T8  A  120V,  INCLUYE  4  TUBOS FLUORESCENTE DE 17W T8, BALASTO</t>
  </si>
  <si>
    <t>LAMPARA  OJOS  DE  BUEY  LED  DE  8 PULGADAS</t>
  </si>
  <si>
    <t>LUMINARIATIPO            PLAFON            DE SOBREPONER TIPO LED 10 W " versi lite 7" led flush"</t>
  </si>
  <si>
    <t>REFLECTOR  HALOGENO  ORIENTABLE DE 50W/120V</t>
  </si>
  <si>
    <t>REFLECTOR LED 50W 6500K Salida Polo a  tierra  -  IP65  Voltaje:  85-265V/50-60Hz Dimensiones:  28  x  23  x  15  cm  Lúmenes 3500lm</t>
  </si>
  <si>
    <t>Bala   de   LED   Integrado   Luz   Fría   1800 Lúmenes 15w Blanca</t>
  </si>
  <si>
    <t>BALA     LED     9W     PARA    INCRUSTAR REDONDA  630 LM LUZ BLANCA AGM</t>
  </si>
  <si>
    <t>Bombillo  de  LED  20w E27  1700  Lúmenes Luz Fría</t>
  </si>
  <si>
    <t>BOMBILLO   DE   LED   9W   AHORRO   DE ENERGIA</t>
  </si>
  <si>
    <t>BOMBILLO LED  20w ESPIRAL   120v LUZ DIA</t>
  </si>
  <si>
    <t>BOMBILLO  LED 65w 4224Lm  120v 60 Hz 8000 Hr. LUZ DIA</t>
  </si>
  <si>
    <r>
      <rPr>
        <sz val="12"/>
        <rFont val="Calibri"/>
        <family val="2"/>
        <scheme val="minor"/>
      </rPr>
      <t>BOMBILLO  LED  7W  :  -Voltaje:  AC  100-
240V,  -Potencia:  7w  Intensidad  lumínica: 600  lm-Base  o  tipo  de  rosca:  E27-Color: Blanco   cálido,   Blanco   hielo-Duración  del Led:50.000 HR</t>
    </r>
  </si>
  <si>
    <t>BOMBILLO  LED  7w  ESPIRAL  120v  LUZ DIA</t>
  </si>
  <si>
    <t>BOMBILLOS  FLORECENTE  COMPACTO 8,000   H   YARS   POTENCIA    Volts,   120 WATTS      EFICIENCIA      LUZ      BLANCA ESPIRAL</t>
  </si>
  <si>
    <t>BOMBILLOS   POTENCIA    110-130  Volts, 6400K     Day     light      EFICIENCIA     LUZ BLANCA</t>
  </si>
  <si>
    <t>BOMBILLOS    POTENCIA     42    Volts,    9 WATTS  EFICIENCIA  LUMINOSA  50LM/N LUZ BLANCA  REDONDO</t>
  </si>
  <si>
    <t>BOMBILLOS    POTENCIA     42    Volts,    9 WATTS      EFICIENCIA      LUZ      BLANCA ESPIRAL</t>
  </si>
  <si>
    <t>LAMPARA     LED     PARA     ALUMBRADO PÚBLICO  DE  30W  Numero  de  Led:  30- Potencia de lámpara: 40 - 55w-Tensión de Trabajo:   100~277V   AC;   50   -   60   Hz- Disponibles También: 12 - 24V DC -Temperatura de Trabajo: -20 a 70º C-Vida</t>
  </si>
  <si>
    <t>Lámpara LED Rejilla 2 x 9w T8 Negra</t>
  </si>
  <si>
    <t>LÁMPARA  LED   DE  INCRUSTAR   18  W REDONDA</t>
  </si>
  <si>
    <t>LÁMPARA  LED   DE  INCRUSTAR   24  W REDONDA</t>
  </si>
  <si>
    <r>
      <rPr>
        <sz val="12"/>
        <rFont val="Calibri"/>
        <family val="2"/>
        <scheme val="minor"/>
      </rPr>
      <t>LAMPARAS   UNDERGROUND   LED   5W
Características    :    Lúmenes    :    110lm/w, frecuencia:    50/60Hz,    Vida    útil:    50,000 Horas,  Material:  Aluminio  +  PC,  Modo  de control:   switch,   Índice   de   reproducción
(CRI) : &gt;80</t>
    </r>
  </si>
  <si>
    <r>
      <rPr>
        <sz val="12"/>
        <rFont val="Calibri"/>
        <family val="2"/>
        <scheme val="minor"/>
      </rPr>
      <t>LUMINARIA     LED     SUSPENDIDA     DE FORMA    REDONDA    LATERALOR    H1
BLGS  6000-840  ETDD  03 Características: rendimiento   luminoso:   120lm/w,   potencia conectada:   50w,   temperatura   del   color: 4000k, color de la luz: color  blanco neutro, grado  de  protección:  IP  20,  peso  7,6  kg, resistencia  del  filamento  incandescente  : 650°C.</t>
    </r>
  </si>
  <si>
    <t>Luminaria      para      techos       403      mm POLARONIQ WD2 LED 2000-830 ET EB3 Características:  Rendimiento  luminoso  77 lm/w,        potencia        conectada        22w, temperatura  del  color  3000k,  color  de  la luz:  blanco  cálido,  grado  de  protección  : IP40, peso 3,9 kg, resistencia del filamento incandescente 650°C</t>
  </si>
  <si>
    <r>
      <rPr>
        <sz val="12"/>
        <rFont val="Calibri"/>
        <family val="2"/>
        <scheme val="minor"/>
      </rPr>
      <t>LUMINARIA  PLACA  LEDS  EN  ALUMINIO DE     INSTALACION     EN     SUPERFICIE, COLOR         BLANCO,         PROYECCION DIRECTA,   MEDIDAS   120/170/225   X   30 MM,         LUZ         FRIA-NEUTRA-CALIDA, TENSION       110-220       V,       POTENCIA
6,12,18W.</t>
    </r>
  </si>
  <si>
    <t>REFLECTOR TIPO LED DE LUZ BLANCA 50W    ALTO   234   MM  ANCHO   286   MM VOLTAJE     85-240V,     FONDO     150MM, NORMA TECNICA 50000H</t>
  </si>
  <si>
    <t>REFLECTOR  LED  50  W  EXTERIOR  IP65 LUZ FRIA 6500K AGM</t>
  </si>
  <si>
    <t>REFLECTORES      LED      100      WATTS ESPIRAL,  POTENCIA  DE  TENSION  DE TRABAJO: ac (110V-220V)</t>
  </si>
  <si>
    <t>TUBO   ECO   LED   VIDRIO   18W   6400K 1400LM</t>
  </si>
  <si>
    <t>TUBO LED T8 17W/865</t>
  </si>
  <si>
    <t>A-02-02-01-004-008</t>
  </si>
  <si>
    <t xml:space="preserve">APARATOS MEDICOS, INSTRUMENTOS OPTICOS Y DE PRECISION, RELOJES </t>
  </si>
  <si>
    <t>Cinta Métrica de 50 m</t>
  </si>
  <si>
    <t>Flexómetro de 8 metros</t>
  </si>
  <si>
    <t>Plomada de construcción completa</t>
  </si>
  <si>
    <t>Simbra de 30 metros para construcción</t>
  </si>
  <si>
    <t xml:space="preserve">MULTÍMETRO AUTOMÁTICO DIGITAL </t>
  </si>
  <si>
    <t>PLOMADA PLÁSTICA PARA ALBAÑIL, INCLUYE CUERDA</t>
  </si>
  <si>
    <t>A-02-02-01-002-003</t>
  </si>
  <si>
    <t>SOSTENIMIENTO (ALIMENTOS)</t>
  </si>
  <si>
    <t>PRODUCTO</t>
  </si>
  <si>
    <t xml:space="preserve">DESCRIPCIÓN </t>
  </si>
  <si>
    <t>ALIMENTO    COMPLETO    PARA   PERROS   ADULTOS</t>
  </si>
  <si>
    <t>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12.0%
FÓSFORO MIN: 0.8% MAX: 1.3%
CALCIO MIN: 1.1% MAX. 1.8%</t>
  </si>
  <si>
    <t xml:space="preserve">SUPLEMENTO ALIMENTICIO CON PROBIOTICO </t>
  </si>
  <si>
    <t xml:space="preserve">Suplemento alimenticio con Probiotico para ser suministrado a perros adultos Ingredientes:  Bifidobacterium longum BL999,  Hidrolizado de Higado porcino, Maltodextrina. </t>
  </si>
  <si>
    <t>galleta comestible multivitamínico</t>
  </si>
  <si>
    <t>EN CARNAZA MOLIDA POR UNIDAD</t>
  </si>
  <si>
    <t>galleta medicada</t>
  </si>
  <si>
    <t>CON VITAMINA A-B-C-D</t>
  </si>
  <si>
    <t>BULTO X       22,7 KG</t>
  </si>
  <si>
    <t>LIBRA</t>
  </si>
  <si>
    <t>SOBRE X 45.1gr</t>
  </si>
  <si>
    <t>ACETILCISTEINA 300 MG EXCIPIENTES: SODIO EDETATO. SODIO HIDRÓXIDO Y AGUA PARA INYECCIÓNES.</t>
  </si>
  <si>
    <t>N/A</t>
  </si>
  <si>
    <t>ACHILLEA MILLEFOLIUM D3 15,0 MG ACONITUM NAPELLUS D3 30,0 MG ATROPA BELLA-DONNA D4 75,0 MG BELLIS PERENNIS D3 6,0 MG CALENDULA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t>
  </si>
  <si>
    <t xml:space="preserve">ÁCIDO BÓRICO 2 G, ÁCIDO ACÉTICO 2 G, ÁCIDO SALICÍLICO 0.1 G, EXIPIENTES CSP 100 ML. </t>
  </si>
  <si>
    <t>ÁCIDO FÉNICO 1.5 G, ÓXIDO DE ZINC 7 G, ACEITE DE PINO 2 G, EXIPIENTES CSP 100 G</t>
  </si>
  <si>
    <t xml:space="preserve">ÁCIDO SALICÍLICO 2 GR, AZUFRE 2 GR, SHAMPOO QUERATOLÍTICO. </t>
  </si>
  <si>
    <t>ACIDUM ASCORBICUM D6 50 MG (Coenzyme Compositum)</t>
  </si>
  <si>
    <t>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t>
  </si>
  <si>
    <t>ADENOSIN TRIFOSFATO DISODICO 125 MG, L-ASPARPATO DE MAGNESIO 1500MG, L- ASPARPATO DE POTASIO 1000MG, CIANOCOBALAMINA 50 MG, SELENITO DE SODIO 100 MG, EXCIPIENTES C.S.P 100 ML</t>
  </si>
  <si>
    <t>ADENOSINA TRIFOSFATO ATP 0.1 G, ASPARTATO DE MAGNESIO 1.5 G, ASPARTATO DE POTASIO 1.0 G, SELENITO DE SODIO 0.1 G, VITAMINA B12 0.05 G, EXCIPIENTES CSP</t>
  </si>
  <si>
    <t>ADSORBENTE DE TOXINAS Y VENENOS PRESENTES EN EL TRACTO GASTRO INTESTINAL COMPUESTO POR: CARBON ACTIVADO 40G ZEOLITA 40G CAOLÍN10G PECTINA10G</t>
  </si>
  <si>
    <t>AFOXOLANER DE 25,1 A 50 KG 136 MG, TABLETA MASTICABLE EN CAJA INDIVIDUAL DE ACUERDO AL PESO DEL ANIMAL DE 25,1 A 50 KG, PARA EL CONTROL DE PULGAS Y GARRAPATAS EN PERROS</t>
  </si>
  <si>
    <t>AGUA OXIGENADA X GALON</t>
  </si>
  <si>
    <t>ALANTOÍNA 2 G, SULFANILAMIDA 6 G, OXIDO DE ZINC 15 G, SUBNITRATO DE BISMUTO 1 G, EXIPIENTES CSP 100 G</t>
  </si>
  <si>
    <t>ALCANFOR 5G, MENTOL 1G, GUAYACOL 3G, SALICILATO DE METILO 10 G, TREMENTINA 3G, EXCIPIENTES  100G, UNGUENTO X 350 G.</t>
  </si>
  <si>
    <t>ALCOHOL X GALONES</t>
  </si>
  <si>
    <t>ALFAQUIMOTRIPSINA 10.000 UNF, SOLUCION INYECTABLE FRASCO AMPOLLA X 10 ML</t>
  </si>
  <si>
    <t>ALGODÓN DE 500 GRAMOS HOSPITALARIO X ROLLO</t>
  </si>
  <si>
    <t>ALQUITRÁN VEGETAL 95 G, FORMOL LÍQUIDO 5 G. ENVASE METÁLICO POR 250 G</t>
  </si>
  <si>
    <t>AMITRAZ 3G EXIPIENTES 100 ML. FRASCO POR 50 ML</t>
  </si>
  <si>
    <t>AMOXICILINA (TRIHIDRATO) 150 MG EXIPIENTES 1 ML. FRASCO POR 100 ML</t>
  </si>
  <si>
    <t>AMPICILINA SÓDICA  1 GR</t>
  </si>
  <si>
    <t>ANTIDIARREICO COMPUESTO POR: TRIMETROPIN 1G, SULFAMETAZINA 5G, CAOLIN 13G PECTINA 0,9G, CLORURO DE SODIO 0,526 G, CLORURO DE POTASIO 0,205G, EXCIPIENTES CSP 100 ML</t>
  </si>
  <si>
    <t>ANTIDIARREICO Y REHIDRATANTE COMPUESTO POR: F-TALILSULFATIAZOL 35G, SULFAGUANIDINA 35G, PECTIAN CITRICA 2G, CAOLIN COLOIDAL 23G, CITRATO DE SODIO 2,85G, CLORURO DE SODIO 1,61G,  CLORURO DE POTASIO 0.51 G, HOMATROPINA METIL BROMURO 30 MG.</t>
  </si>
  <si>
    <t>ANTIPROLACTÍNICO NO HORMONAL EN COMPRIMIDOS PARA PERRAS Y GATAS.CARBEGOLINA 100 MCG.ENVASE CONTENIENDO 1 BLISTER DE 10 COMPRIMIDOS.</t>
  </si>
  <si>
    <t>ANTISEPTICO DE USO EXTERNO, COMPUESTO POR: YODO.POVIDONA (EQUIVALENTE AL 1% DE YODO DISPONIBLE) 10G. VEHICULO HUMECTANTE C.S.P. 100.0 ML. GLICERINA 10 G.</t>
  </si>
  <si>
    <t>ARGENTUM NITRICUM D6 50 MG HAB*5A D8 ATROPA BELLADONNA D10 50 MG HAB 2A D12 CEANOTHUS AMERICANUS D4 50 MG HAB 4A D6 COLIBACILLINUM NOSODE D28 50 MG HAB 44 D30 HYDRASTIS CANADENSIS D4 50 MG HAB 4A D6 KALIUM BICHROMICUM D8 50 MG HAB 5A D10 KREOSOTUM D10 50 MG HAB 5A D12 LACHESIS D10 50 MG HAB 5A D12 MANDRAGORA E RADICE SICCATA D10 50 MG HAB 4A D12 MARSDENIA CUNDURANGO D6 50 MG HAB 4A D8 MOMORDICA BALSAMINA D6 50 MG HAB 2A D8 MUCOSA COLI SUIS D8 50 MG HAB 42A D10 MUCOSA DUCTUS CHOLEDOCHI SUIS D8 50 MG HAB 42A D10 MUCOSA DUODENI SUIS D8 50 MG HAB 42A D10 MUCOSA ILEI SUIS D8 50 MG HAB 42A D10 MUCOSA JEJUNI SUIS D8 50 MG HAB 42A D10 MUCOSA NASALIS SUIS   D8 50 MG HAB 42A D10 MUCOSA OCULI SUIS D8 50 MG HAB 42A D10 MUCOSA OESOPHAGI SUIS D8 50 MG HAB 42A D10 MUCOSA ORIS SUIS D8 50 MG HAB 42A D10 MUCOSA PULMONIS SUIS D8 50 MG HAB 42A D10 MUCOSA PYLORI SUIS D8 50 MG HAB 42A D10 MUCOSA RECTI SUIS D8 50 MG HAB 42A D10 MUCOSA VESICAE FELLEAE SUIS D8 50 MG HAB 42A D10 MUCOSA VESICAE URINARIAE SUIS D8 50 MG HAB 42A D10 OXALIS ACETOSELLA D6 50 MG HAB 2A D8 PANKREAS SUIS D10 50 MG HAB 42A D12 PHOSPHORUS D8 50 MG HAB INSTR. ESPECIAL D10 PSYCHOTRIA IPECACUANHA D8 50 MG HAB 4A D10 PULSATILLA PRATENSIS D6 50 MG HAB 3A D8 SEMECARPUS ANACARDIUM D6 50 MG HAB 4A D8 STRYCHNOS NUX-VOMICA D13 50 MG HAB 4A D15 SULFUR D8 50 MG HAB INSTR. ESPECIAL D10 VENTRICULUS SUIS D8 50 MG HAB 42A D10 VERATRUM  ALBUM D4 50 MG HAB 4A D6 NATRIUM DIETHYLOXALACETICUM D8 50 MG HAB 6 D10</t>
  </si>
  <si>
    <t>ARNICA MONTANA D3 0,15 G</t>
  </si>
  <si>
    <t>ATROPINA SULFATO 0,1 % FRASCO X 10 ML</t>
  </si>
  <si>
    <t>ATROPINA SULFATO 0,1 % FRASCO X 50 ML</t>
  </si>
  <si>
    <t>AZITROMICINA 500 MG</t>
  </si>
  <si>
    <t>BENZOATO DE ESTRADIOL 2.5 MG EXIPIENTES CSP 1 ML FRASCO VIAL POR 20 ML</t>
  </si>
  <si>
    <t>BROMHEXINA CLORHIDRATO AL 0,3% MAS OXITETRACICLINA AL 5% Y LIDOCAINA.</t>
  </si>
  <si>
    <t>CARBOXIMETIL CELULOSA EN POLVO X LIBRA</t>
  </si>
  <si>
    <t>CARPROFENO 50 MGR, TABLETAS MASTICABLES FRASCO X 60 TABLETAS</t>
  </si>
  <si>
    <t>CEFALEXINA VETERINARIA TABLETAS X 500 MGR CAJA X 10</t>
  </si>
  <si>
    <t>CEFTIOFUR SODICO FRASCOS POR 4 G, ACOMPAÑADOS POR 80 ML DE DILUYENTE ESTÉRIL</t>
  </si>
  <si>
    <t>CICATRIZANTE, ANTISÉPTICO, COMPUESTO POR: ÁCIDO HIPOCLOROSO 0,045 ML, EXCIPIENTES C.S.P 100 ML</t>
  </si>
  <si>
    <t xml:space="preserve">CLORHEXIDINA DIGLUCONATO 0,5 G SOLUCION </t>
  </si>
  <si>
    <t>CLORHEXIDINA DIGLUCONATO 0,5 G SOLUCION GARRAFA X 1 LT</t>
  </si>
  <si>
    <t>CLORHEXIDINA DIGLUCONATO 0,5 G SOLUCION X GALON</t>
  </si>
  <si>
    <t>CLORHEXIDINA JABON X 100 GR</t>
  </si>
  <si>
    <t>CLORHEXIDINA SUSPENSION TOPICA EN SPRAY PARA ENJUAGUE BUCAL FRASCO POR 120 ML</t>
  </si>
  <si>
    <t>CLORHIDRATO DE RANITIDINA 25 MG VEHICULO CSP 1 ML</t>
  </si>
  <si>
    <t>CLOTRIMAZOL 1.00 GR, NEOMICINA 0.50 GR, BETAMETAZONA 0.04 GR, CREMA X 100 GR.</t>
  </si>
  <si>
    <t>COLERETICO COMPUESTO POR CLANOBUTINO DE SODIO 106,4 MG Y EXCIPIENTES CSP 1 ML</t>
  </si>
  <si>
    <t>COMPLEJO VITAMINICO COMPUESTO POR: CIANOCOBALAMINA 550MCG, TIAMINA 55 MG, NIACINAMIDA 100 MG, METIONINA 5 MG ASPARTATO DE POTASIO 25 MG EXCIPIENTES C.S.P 1 ML</t>
  </si>
  <si>
    <t>COMPRIMIDO ORAL COMPUESTO POR: ESPIRAMICINA 750000UI,METRONIDAZOL 125MGR, EXCIPIENTES CSP 600 MG.</t>
  </si>
  <si>
    <t>COUMAPHOS 1 G, BARRA JABON ECTOPARASITICIDA X 100 G</t>
  </si>
  <si>
    <t>CREMA TÓPICA COMPUESTA POR: EXTRACTO ACUOSO DE TRITICUM VULGARE 200 MG/100 ML, CADA 100 G, CONTIENE EXTRACTO ACUOSO DE TRITICUM VULGARE (RESIDUO SECO 200 MG/100 ML) 15,0 G.</t>
  </si>
  <si>
    <t>DESINFECTANTE FENOLICO NO TOXICO, COMPUESTO POR ACEITES CREOSOTADOS DERIVADOS DE LA HULLA  43G( CRESOLES 17,2%), EXCIPIENTES: ACEITE DE RICINO, COLOFONIA, HIDROXIDO DE SODIO Y AGUA.</t>
  </si>
  <si>
    <t>DEXAMETASONA SOLUCION INYECTABLE 2MG/ML , EXCIPIENTES CSP 1 ML, FRASCO DE 50 ML</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</si>
  <si>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</si>
  <si>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SOLUCIÓN INYECTABLE</t>
  </si>
  <si>
    <t>DEXTROSA AL 10 %  500 CC</t>
  </si>
  <si>
    <t>DICLOFENACO OFTALMICO 0,1% FRASCO 5 ML</t>
  </si>
  <si>
    <t>DICLORVÓS DDVP 1G EXCIPIENTES  100G</t>
  </si>
  <si>
    <t>DIFENHIDRAMINA CLORHIDRATO 25 MG/ML, EXCIPIENTES CSP 1 ML, SOLUCION INYECTABLE FRASCO X 50 CC</t>
  </si>
  <si>
    <t>CIANOCOBALAMINA (VIT B12) 2500 MCG, ACIDO PANGAMICO 1500 MCG, ASPARTATO DE MAGNESIO 20 MG, EXCIPIENTES C.S.P. 1 ML</t>
  </si>
  <si>
    <t xml:space="preserve">DOXICICLINA  (HYCLATO)TABLETAS DE 200 MG </t>
  </si>
  <si>
    <t>ECHINACEA ANGUSTIFOLIA D3 500 MG</t>
  </si>
  <si>
    <t>ECTOPARATISIDA PARA USO EXTERNO COMPUESTO POR CIPERMETRINA AL 15% TARRO X LITRO</t>
  </si>
  <si>
    <t>ENDECTOCIDA DE ADMINISTRACION ORAL, COMPUESTO POR IVERMECTINA 5G, EXCIPIENTES CS.</t>
  </si>
  <si>
    <t>ENROFLOXACINA 150 MG, EXCIPIENTES C.S.P. 1 TABLETA,  TABLETAS CAJA X 10 TABLETAS</t>
  </si>
  <si>
    <t>ENROFLOXACINA 50 MG, VEHÍCULO C.S.P 100 ML</t>
  </si>
  <si>
    <t>EPINEFRINA BASE  1 MG EXCIPIENTES C.S.P  1 ML</t>
  </si>
  <si>
    <t>ESPARADRAPO DE TELA TIPO HOSPITALARIO, TELA, CAUCHO NATURAL, OXIDO DE ZINC, RESINAS, LANOLINA, PLASTIFICANTE Y ANTIOXIDANTE.  TARRO X 5 ROLLOS (1 DE 1", 2 DE 2", 1 DE 3" Y 1 DE 4")</t>
  </si>
  <si>
    <t>ETAMSILATO (CICLONAMIDA) 125 MG, EXCIPIENTES CSP 1 ML</t>
  </si>
  <si>
    <t>EXTRACTO DE HÍGADO (5 MCG DE VIT B12) 0.083 G EXCIPIENTES 1 ML</t>
  </si>
  <si>
    <t>FEBANTEL 450 MG; PAMOATO DE PIRANTEL 432 MG; PRAZIQUANTEL 150 MG; IVERMECTINA 0.18 MG; BLISTER X 2 TABLETAS</t>
  </si>
  <si>
    <t>FENBENDAZOL 25G, SIN COBALTO; EXCIPIENTES CSP 100 G.</t>
  </si>
  <si>
    <t>FENILBUTAZONA BASE 200 MG, CLORHIDRATO CINCOCAÍNA 2 MG EXCIPIENTES CSP 1 ML, FRASCO X 50 ML</t>
  </si>
  <si>
    <t>FLURALANER (MICRONIZADO) 136.4MG, EXCIPIENTES  CSP 10 G,  PERROS DE 20 A 40 KG. TABLETA 1000 MG.</t>
  </si>
  <si>
    <t>GASA X ROLLO 90 YARDAS</t>
  </si>
  <si>
    <t>GASAS DE 10 X10 CM IMPREGNADAS CON CREMA; CADA 100 G, CONTIENE EXTRACTO ACUOSO DE TRITICUM VULGARE (RESIDUO SECO 200 MG/100 ML) 15,0 G.</t>
  </si>
  <si>
    <t>GENTAMICINA (COMO SULFATO) 100 MG, EXCIPIENTES CSP 1 ML</t>
  </si>
  <si>
    <t>GENTAMICINA 3MG, DEXAMETASONA 0.5MG,KETOCONAZOL 10MG, LOCIÓN FRASCO X 100 ML</t>
  </si>
  <si>
    <t>GENTAMICINA BASE  0.3 G</t>
  </si>
  <si>
    <t>GENTAMICINA SULFATO 3 MG DEXAMETASONA FOSFATO SÓDICO 1 MG LIDOCAÍNA CLORHIDRATO 5 M GEXCIPIENTES CSP1 ML FRASCO GOTERO 10 ML</t>
  </si>
  <si>
    <t>GLUCOSAMINA SULFATO 600 MG, CONDROITÍN SULFATO 500 MG, COLÁGENO HIDROLIZADO 50 MG, MSM METILSULFONILMETANO 100 MG, EXCIPIENTES CSP 1 TABLETA</t>
  </si>
  <si>
    <t>GRISEOFULVINA 500 MG</t>
  </si>
  <si>
    <t>GUANTES DE EXAMEN DESECHABLES X 100 TALLA L UNIDADES</t>
  </si>
  <si>
    <t>GUANTES DE EXAMEN DESECHABLES X 100 UNIDADES, TALLA M</t>
  </si>
  <si>
    <t>GUANTES DE EXAMEN DESECHABLES X 100 UNIDADES, TALLA S</t>
  </si>
  <si>
    <t>GUANTES QUIRURGICOS ESTERILES TALLA 7</t>
  </si>
  <si>
    <t>GUANTES QUIRURGICOS ESTERILES TALLA 8</t>
  </si>
  <si>
    <t>GUARDIAN 1,5 LT PARA USO VETERINARIO</t>
  </si>
  <si>
    <t>INHIBIDOR DE LA ECA( ENZIMA CONVERTIDORA DE ANGIOTENSINA) ENALAPRIL  BASE (COMO MALEATO ) 5 MG, ESPIRONOLACTONA 5 MG, EXCIPIENTES C.S.</t>
  </si>
  <si>
    <t>ISOFLUORANO FRASCO X 250 ML</t>
  </si>
  <si>
    <t>JABON QUIRURGICO COMPUESTO POR CLORHEXIDINA DIGLUCONATO 4.0G CETRIMIDA 1.0 G, EXCIPIENTES (ISOPROPANOL 0.5% ) GALON</t>
  </si>
  <si>
    <t>JERINGAS DESECHABLES DE 1 ML DE INSULINA</t>
  </si>
  <si>
    <t>JERINGAS DESECHABLES DE 2 PARTES CON AGUJA X 10 CC, CAJA X 100 UNIDADES</t>
  </si>
  <si>
    <t>JERINGAS DESECHABLES DE 2 PARTES CON AGUJA X 5 CC, CAJA X 100 UNIDADES</t>
  </si>
  <si>
    <t>JERINGAS DESECHABLES DE 2 PARTES CON AGUJA X 50 CC, CAJA X 25 UNIDADES</t>
  </si>
  <si>
    <t>JERINGAS DESECHABLES DE DOS PARTES CON AGUJA POR 20 CC, CAJA X 50 UNIDADES</t>
  </si>
  <si>
    <t>KETAMINA BASE (COMO CLORHIDRATO) 5 G , MIDAZOLAM BASE (COMO CLORHIDRATO ) 0.2 G, EXCIPIENTES C.S INYECTABLE</t>
  </si>
  <si>
    <t>KETAMINA BASE( COMO  CLORHIDRATO)  5 G,  EXCIPIENTES C.S. FRASCO X 50 ML</t>
  </si>
  <si>
    <t>LACHESIS MUTUS D6 200 MG PYROGENIUM-NOSODE D6 200 MG JUNIPERUS SABINA D3 100 MG  PULSATILLA PRATENSIS D2 50 MG</t>
  </si>
  <si>
    <t>LAGRIMAS ARTIFICIALES</t>
  </si>
  <si>
    <t>LIDOCAINA SIN EPINEFRINA.</t>
  </si>
  <si>
    <t xml:space="preserve">MALEATO DE ACEPROMACINA 10 MG. FRASCO POR 10 ML. </t>
  </si>
  <si>
    <t>MELOXICAM AL 0,5 % , EXCIPIENTES C.S.P 1 ML,INYECTABLE FRASCO X 10 ML</t>
  </si>
  <si>
    <t>MELOXICAM EN TABLETAS DE 7,5 MG BLISTER POR 10 TABLETAS</t>
  </si>
  <si>
    <t>METRONIDAZOL BENZOILO MICRONIZADO 250 MG, PODOPHYLLUMPELTATUM 1%, EXCIPIENTES C.S.P 1 ML.</t>
  </si>
  <si>
    <t>METRONIDAZOL INYECTABLE 500 MG/100 ML</t>
  </si>
  <si>
    <t xml:space="preserve">N-ACETILCISTEINA 20G, VEHICULO C.S.P 100 ML </t>
  </si>
  <si>
    <t>NEOMICINA SULFATO 1 G, ALANTOÍNA 2 G, LIDOCAÍNA 2.75 G, ÓXIDO DE ZINC 10 G, ACEITE DE KALAYA 220G CSP 100 G</t>
  </si>
  <si>
    <t>NISTATINA 100.000U, SULFATO DE NEOMICINA 2.5MGR, TIOSTREPTON 2500UI, ACETONIDA TRIAMCINOLONA 1 MGR, POMADA TUBO X 15ML</t>
  </si>
  <si>
    <t xml:space="preserve">OFLOXACINA OFTALMICA 0.3 G, EXCIPIENTES C.S. </t>
  </si>
  <si>
    <t>OVARIUM SUIS D8 50 MGPLACENTA TOTALIS SUIS D10 50 MGUTERUS SUIS D10 50 MG</t>
  </si>
  <si>
    <t xml:space="preserve">OXITETRACICLINA 50 MG, EXCIPIENTES CSP 1 ML </t>
  </si>
  <si>
    <t>OXITETRACICLINA CLORHIDRATO 500MG EXCIPIENTES C.S.P  1  OVULO</t>
  </si>
  <si>
    <t>OXITOCINA 20 U. EXCIPIENTES C.S.P. 1 ML   FRASCO X 10 CC</t>
  </si>
  <si>
    <t>PAMOATO DE PIRANTEL 14,4 MG, FEBANTEL 15,0 MG. EXIPIENTES CSP 100 ML. FRASCO POR 20 ML</t>
  </si>
  <si>
    <t>PAMOATO DE PIRANTEL 504 MG, PRAZIQUANTEL 175 MG, FEBANTEL 525 MG, EXIPIENTES CSP 1 TABLETA. CAJA CON 1 TABLETA.</t>
  </si>
  <si>
    <t>PENICILINA G PROCAÍNICA 200.000 UI, ESTREPTOMICINA 250 MG, FLUMETASONA 0.0625 MG, EXCIPIENTE C.S.P. 1 ML</t>
  </si>
  <si>
    <t>PENTOBARBITAL SODICO 390 MG Y DIFENILHIDANTOINA SODICA 50 MG FRASCO X 50</t>
  </si>
  <si>
    <t>PENTOBARBITAL SODICO 64,8 MG/ML</t>
  </si>
  <si>
    <t>PIRANTEL PAMOATO 15 G, PRAZIQUANTEL 5 G, FEBANTEL 15 G, VEHÍCULO C.S.P 100 G</t>
  </si>
  <si>
    <t>PRAZIQUANTEL 5 G/100ML, ALBENDAZOL 15 G/100ML. EXIPIENTES CSP 100 ML. CAJA CON JERINGA DOSIFICADORA POR 10 ML.</t>
  </si>
  <si>
    <t>PREDNISOLONA BASE 20 MG, EXCIPIENTES C.S.P COMPRIMIDO (500 MG),</t>
  </si>
  <si>
    <t>PROGESTERONA 25 MG, EXCIPIENTES  CSP 1 ML</t>
  </si>
  <si>
    <t>PROPIONIBACTERIUM GRANULOSUM 25 MG, HEXOSAMINAS PROVENIENTES DE E. COLI 2 MG FRASCO DE 50 ML</t>
  </si>
  <si>
    <t>PROPOFOL 10 MG X 20 ML</t>
  </si>
  <si>
    <t>PULSATILLA PRATENSIS D2 50MG LUFFA OPERCULATA D6 50 MG HYDRARGYRUM BIIODATUM D6 50MG MUCOSA NASALIS SUIS D8 50MG HEPAR SULFURIS D10 50 MG</t>
  </si>
  <si>
    <t>REGENERADOR ARTICULAR CON SULFATO DE CONDROITINA A, CADA 100 ML CONTIENE SULFATO DE CONDROITINA "A" 7,5 GR, SULFATO DE GLUCOSAMINA 7,5 GR, VEHICULO C.S.P 100,0 ML.</t>
  </si>
  <si>
    <t>RIBOFLAVINA B2 20 MG, PIRIDOXINA CLORHIDRATO B6 15 MG, NICOTINAMIDA  1.000 MG, ACETIL DL METIONINA 660 MG, CLORURO DE SODIO 3.500 MG, CLORURO DE POTASIO 250 MG, CLORURO DE CALCIO 150 MG, CLORURO DE MAGNESIO 90 MG, DEXTROSA 25.000 MG, AMPOLLA DE 3 ML , VITAMINA B12 10.000 MCG, EXCIPIENTES C.S.P. 3.0 ML</t>
  </si>
  <si>
    <t>DIDECYLDIMETIL AMONIO CLORURO 2.4 G,DIOCTYLDIMETIL AMONIO CLORURO 2.4 G,OCTYLDECILDIMETIL AMONIO CLORURO 4.8 G, ALKYLDIMETIL BENZIL AMONIO CLORURO 6.4 G,  GLUTARALDEHIDO 6.0 , EXCIPIENTES C.S.P. 100 ML</t>
  </si>
  <si>
    <t>SHAMPOO  CON IRGASAN DP 300,TEXAPON 24 ML, COMPERLAND KD 7 ML, EUPERLAN 5 G, GLUCOMATE DOE 10 G, GLUCQUAT100 3G,  EXCIPIENTES C.S.P  100 ML SHAMPOO GARRAFA X 2 LT</t>
  </si>
  <si>
    <t>SHAMPOO  CON IRGASAN DP 300,TEXAPON 24 ML, COMPERLAND KD 7 ML, EUPERLAN 5 G, GLUCOMATE DOE 10 G, GLUCQUAT100 3G,  EXCIPIENTES C.S.P  100 ML SHAMPOO  X 500 ML</t>
  </si>
  <si>
    <t>SILIMARINA CÁPSULAS DE 150 MG, CAJA POR 20 CAPSULAS</t>
  </si>
  <si>
    <t>SOLUCION DE CLORURO DE SODIO 0,9 G,AGUA PARA INYECCION C.S.P 100 ML BOLSA  X 500 CC.</t>
  </si>
  <si>
    <t>SOLUCION DE CLORURO DE SODIO, USP, 0,60 GR, MAS CLORURO DE POTASIO USP, 0,03 GR, MAS CLORURO DE  CALCIO USP, 0,02 GR, MAS LACTATO DE SODIO USP, 0,31 GR, MOSM POR 1000 ML</t>
  </si>
  <si>
    <t>SOLUCION DE CLORURO DE SODIO, USP, 0,60 GR, MAS CLORURO DE POTASIO USP, 0,03 GR, MAS CLORURO DE  CALCIO USP, 0,02 GR, MAS LACTATO DE SODIO USP, 0,31 GR, MOSM POR 500 ML</t>
  </si>
  <si>
    <t>SONDA URINARIA PARA PERRO DE 3.3MM DE DIAMETRO X 500 MM DE LONGITUD,  FABRICADAS EN POLIETILENO TRANSPARENTE. TERMO MALEABLES, CON CONECTOR LUERLOCK</t>
  </si>
  <si>
    <t>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</si>
  <si>
    <t>SUBSALICILATO DE BISMUTO 1.75 G,EXCIPIENTES C.S.P. 100 ML,  SUPENSIÒN X 240 ML</t>
  </si>
  <si>
    <t>SUBSALICILATO DE BISMUTO 1.75 G,EXCIPIENTES C.S.P. 100 ML,  SUPENSIÒN X LITRO</t>
  </si>
  <si>
    <t>SULFATO DE VINCRISTINA POLVO PARA RECONSTITUIR A SOLUCIÓN INYECTABLE 1 MG</t>
  </si>
  <si>
    <t>SUSPENSIÓN 0.15% SUSPENSIÓN ORAL; COX-2 SELECTIVO; PARA USO EN PERROS Y GATOS, MELOXICAM 1.5 MG, EXCIPIENTES, C.S.P 1 ML, CAJA CONTENIENDO FRASCO GOTERO 30 ML</t>
  </si>
  <si>
    <t>SUTURA QUIRURGICA A BASE DE POLIGLACTINA NO.  2-0, CAJA POR 12 UNIDADES</t>
  </si>
  <si>
    <t>SUTURA QUIRURGICA A BASE DE POLIGLACTINA NO.  3-0, CAJA POR 12 UNIDADES</t>
  </si>
  <si>
    <t>SUTURA QUIRÚRGICA A BASE DE PROLIPROPILENO AZUL  NO. 2 CERO  CAJA X 12 UNIDADES</t>
  </si>
  <si>
    <t>TAPABOCAS DESECHABLE CAJA POR 50 UNIDADES</t>
  </si>
  <si>
    <t>TARROS PARA COPROLOGIA BOLSA POR 100 FRASCOS</t>
  </si>
  <si>
    <t xml:space="preserve">TARROS PARA URIANALISIS ELABORADOS EN PLASTICO </t>
  </si>
  <si>
    <t>TERAPIA DE REEMPLAZO PARA LA DISMINUCIÓN DE LA FUNCIÓN TIROIDEA EN PERROS (HIPOTIROIDISMO), CADA COMPRIMIDO  CONTIENE 1 MG DE LEVOTIROXINA SODICA  (USP)</t>
  </si>
  <si>
    <t>TOALLAS DE PAPEL SECANTE  PAQUETE X 50 UNIDADES</t>
  </si>
  <si>
    <t>TOLTRAZURIL AL 5% , EXCIPIENTES C.S.P 100 ML,  SUSPENSIÓN ORAL FRASCO POR 250 ML</t>
  </si>
  <si>
    <t>TOLTRAZURIL AL 5%   EXCIPIENTES C.S.P 100 ML, SUSPENSIÓN ORAL FRASCO POR LITRO</t>
  </si>
  <si>
    <t>TRAMADOL CLORHIDRATO 50 MG EXCIPIENTES C.S.</t>
  </si>
  <si>
    <t>Triamcinolona acetonida 0,6 g,Excipientes c.s.</t>
  </si>
  <si>
    <t>TRICLORFÓN 3 G FENOL 1 G ACEITE DE PINO - EXCIPIENTES CSP 100 G</t>
  </si>
  <si>
    <t>solución inyectable contiene: Sulfadoxina 200 mg , Trimetoprim 40 mg y Excipientes csp 1mL.</t>
  </si>
  <si>
    <t>TUBO VACUTAINER TAPA LILA CAJA X 50 UNIDADES</t>
  </si>
  <si>
    <t>TUBOS DE ENSAYO CON CITRATO SÓDICO AL 3.8%</t>
  </si>
  <si>
    <t>TUBOS ENDOTRAQUEALES TRANSPARENTES CON MARCADO RADIOPACO Y MARCAS DE PROFUNDIDAD. DISPONEN DE BALONES DE ALTO VOLUMEN Y BAJA PRESIÓN, QUE PERMITEN SU USO EN PROCEDIMIENTOS DE LARGA DURACIÓN, MEJORANDO EL CONFORT DE LOS PACIENTES Y REDUCIENDO EL TRAUMA DURANTE SU UTILIZACIÓN. CONECTOR 15M DE ALTA TOLERANCIA. ORIFICIO MURPHY. DE DIFERENTES CALIBRES</t>
  </si>
  <si>
    <t>TUBOS VACUTAINER TAPA ROJA X 50 UNIDADES</t>
  </si>
  <si>
    <t>UREA 4.88 G, ÁCIDO LÁCTICO 0.19 G, GLICERINA 1.0 G, EXCIPIENTES C.S.P. 1 ML,</t>
  </si>
  <si>
    <t>VACUNA  CANINA CONTRA MOQUILLO Y PARVOVIROSIS   FRASCO X DOSIS</t>
  </si>
  <si>
    <t>VACUNA CANINA CONTRA LA RABIA CADA DOSIS DE 1 M CONTIENE: VIRUS RABICO CEPA PV-PARIS (PASTEUR) REPLICADO EN UNA LÍNEA CELULAR ESTABLE, INACTIVADO QUÍMICAMENTE Y ADICIONADO CON UN ADYUVANTE.</t>
  </si>
  <si>
    <t xml:space="preserve">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</si>
  <si>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VACUNA PENTAVALENTE CANINA CONTRA MOQUILLO HEPATITIS PARAINFLUENZA LEPTOSPIROSIS  PARVOVIROSIS  FRASCO X DOSIS</t>
  </si>
  <si>
    <t>VACUNA TRIPLE CANINA CONTRA MOQUILLO, HEPATITIS Y LEPTOSPIROSIS  FRASCO X DOSIS</t>
  </si>
  <si>
    <t>VACUNA: CONTRA BORDETELLABRONCHISEPTICA, EXTRACTO ANTIGÉNICO SIN ADYUVANTE OBTENIDO A PARTIR DE CÉLULAS DE BORDETTELLABRONCHISEPTICA, QUE SE RECOMIENDA PARA LA PREVENCIÓN Y CONTROL DE LA TRAQUEOBRONQUITIS INFECCIOSA CANINA (TBI) "TOS DE PERRERA".</t>
  </si>
  <si>
    <t>VENDA COBAN AUTOADHERENTE DE 7,5 CMX4,6MTS DE LARGO</t>
  </si>
  <si>
    <t>VENOCLISIS MACROGOTEO CON PUERTO EN Y</t>
  </si>
  <si>
    <t>VENOCLISIS MICROGOTEO CON PUERTO EN Y</t>
  </si>
  <si>
    <t>VITAMINA A (PALMITATO): 1 G. VITAMINA E (ACETATO): 0,1 G. CASEINA HIDROLIZADA: 2,5 G. EXCIPIENTES C.S. UNGÜENTO OFTÁLMICO ESTÉRIL. POMO CONTENIENDO 3,5 G, CON APLICADOR OFTÁLMICO.</t>
  </si>
  <si>
    <t xml:space="preserve">VITAMINA K (COMO MSB) 20 MG, VITAMINA C 10 MG, EXCIPIENTES CSP 1 ML,  FRASCO POR 20 ML </t>
  </si>
  <si>
    <t>Cada mL de solución inyectable contiene: Xilacina base 20 mg, Excipientes c.s.p  1 ml</t>
  </si>
  <si>
    <t>YODOPOVIDONA  10 G, EQUIVALE A 1.0 G DE YODO, VEHÍCULO C.B.P. 100 ML, SOLUCION</t>
  </si>
  <si>
    <t>PEROXIDO DE BENCILO 3.5 G EXCIPIENTES CSP 100.0 ML FRASCO X 120 ML</t>
  </si>
  <si>
    <t>Toxicodendron quercifolium D2 1,0 mg,Solanum dulcamaraD2 0,3 mg,Sulfur D6 0,75 mg,Arnica montana D2 0,5 mg,Sanguinaria canadensis D4 0,45 mg,Lactosa monohidrato 300,0 mg,Estearato de magnesio 1,50 mg.</t>
  </si>
  <si>
    <t>Detratrol es un líquido usado para la eliminación del sarro en los dientes periodontales. Ataca al sarro calcáreo y lo reblandece de forma progresiva.</t>
  </si>
  <si>
    <t>ENROFLOXACINA AL 10%, SOLUCION INYECTABLE FRASCO X 50 ML</t>
  </si>
  <si>
    <t xml:space="preserve">GENTAMICINA OTICA SIN DEXAMETASONA, Gentamicina Solución Oftálmica 0.3% </t>
  </si>
  <si>
    <t>Engystol: Vincetoxicum Hirundinaria D6, Vincetoxicum Hirundinaria D10, Vincetoxicum Hirundinaria D30, Sulfur D4, Sulfur D10</t>
  </si>
  <si>
    <t>AURITOP, GEL OTOLOGICO, Cada 100,0 g contiene:</t>
  </si>
  <si>
    <t>SALBUTAMOL: CADA 100 ML DE SOLUCIÓN PARA NEBULIZACIÓN CONTIENE SALBUTAMOL 0,5 G EXCIPIENTES C.S.P.</t>
  </si>
  <si>
    <t xml:space="preserve">BROMHEXINA SOLUCIÓN PARA NEBULIZACIÓN </t>
  </si>
  <si>
    <t xml:space="preserve">Betametasona sodio fosfato 2 mg   2 mg  </t>
  </si>
  <si>
    <t>Extracto fluído de cynara 45 g</t>
  </si>
  <si>
    <t>Neomicina sulfato 500 mg Prednisolona sodio fosfato 120 mg Excipientes csp 100 ml</t>
  </si>
  <si>
    <t>Ketoconazol 200 mg Excipientes csp 1 Tableta</t>
  </si>
  <si>
    <t>TRIMETROPIN SULFA:</t>
  </si>
  <si>
    <t>CICLOSPORINA 1%: Ciclosporina A USP 1 g, Excipientes csp 100 g</t>
  </si>
  <si>
    <t xml:space="preserve">GENTAMICIMA SULFATO 0,3 GR, TIABENDAZOL 4 GR, DEXAMETASONA 0,0903 GR PRODUCTOS DERMATOLÓGICOS O ANTI PROTOZOARIOS PARA USO VETERINARIO </t>
  </si>
  <si>
    <t>SHAMPOO: Antimicótico tópico en forma de champú a base de ketoconazol al 2%.</t>
  </si>
  <si>
    <t>FIROCOXIB: Comprimidos masticables  a base de Firocoxib 227 mg. Excipientes csp 1 comprimido.</t>
  </si>
  <si>
    <t>Cefalexina (monohidrato) 150 mg Excipiente c.b.p. 1 ml</t>
  </si>
  <si>
    <t>GENTAMICINA SULFATO, BETAMETASONA VALERATO, CLOTRIMAZOL</t>
  </si>
  <si>
    <t>Nutracéutico para artropatías compuesta por Sulfato de condoitrina (min) 155 g/Kg</t>
  </si>
  <si>
    <t>Polvo soluble compuesto por Lactobacillus acidophilus, Lactobacillus plantarum, Lactobacillus casei, Lactobacillus lactis.</t>
  </si>
  <si>
    <t>Cada 100 g del producto contiene:</t>
  </si>
  <si>
    <t>Sarolaner 80 mg, garrapaticida, pulguicida y acaricida.</t>
  </si>
  <si>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oléico 2.6 %,Acido linoléico 6.2 %,Acido linolénico 1%,Extracto de Yucca shidigera 0.6 g,Excipientes csp 1.000 gr,Polvo oral Bolsa por 300 gr.</t>
  </si>
  <si>
    <t xml:space="preserve"> 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 </t>
  </si>
  <si>
    <t>Agua purificada. Estabilizante dióxido. Bicarbonato de sodio. Benzoato de sodium</t>
  </si>
  <si>
    <t>ÁCIDO BÓRICO PARA ANÁLISIS ACS, ISO</t>
  </si>
  <si>
    <t>ÁCIDO SULFOSALICÍLICO LA DETECCIÓN DE PROTEINURIA 3%</t>
  </si>
  <si>
    <t>REACTIVO ÁCIDO ÚRICO LIQUICOLOR PARA EL EQUIPO DE QUÍMICA HUMAN STAR 80</t>
  </si>
  <si>
    <t xml:space="preserve">AGAR CHOCOLATE </t>
  </si>
  <si>
    <t>AGAR MK CONKEY</t>
  </si>
  <si>
    <t>AGAR PURIFICADO</t>
  </si>
  <si>
    <t>AGAR NOBLE</t>
  </si>
  <si>
    <t>AGAR SANGRE</t>
  </si>
  <si>
    <t>AGUA DESTILADA</t>
  </si>
  <si>
    <t>AGUA DES IONIZADA</t>
  </si>
  <si>
    <t>ALCOHOL ACETONA PARA COLORACIÓN DE GRAM</t>
  </si>
  <si>
    <t xml:space="preserve">BUFER PH 10,0 </t>
  </si>
  <si>
    <t xml:space="preserve">BUFFER PH 4,0 </t>
  </si>
  <si>
    <t xml:space="preserve">BUFFER PH 7,0 </t>
  </si>
  <si>
    <t>BUFFER DE GIORDANO PARA COLORACIÓN DE EXTENDIDO DE SANGRE PERIFÉRICA</t>
  </si>
  <si>
    <t xml:space="preserve">CEPA CLOSTRIDIUM SPP.   </t>
  </si>
  <si>
    <t xml:space="preserve">CEPA E COLI. </t>
  </si>
  <si>
    <t xml:space="preserve">CEPA ESTREPTOCOCCUS SPP. </t>
  </si>
  <si>
    <t xml:space="preserve">CEPA KLEBSIELLA SPP. </t>
  </si>
  <si>
    <t xml:space="preserve">CEPA PASTEURELLA SPP. </t>
  </si>
  <si>
    <t xml:space="preserve">CEPA PSEUDOMONA SPP. </t>
  </si>
  <si>
    <t xml:space="preserve">CEPA SALMONELLA SPP. </t>
  </si>
  <si>
    <t>CONTROL MICROBIOLÓGICO PARA AUTOCLAVE STERICON PLUS</t>
  </si>
  <si>
    <t>CONTROLES DE UROANÁLISIS (LEVEL I, II) KIT LIQUICHEK UROANÁLISIS PARA EL EQUIPO URISCAN PRO II</t>
  </si>
  <si>
    <t>COPILLAS PARA EL EQUIPO DE QUÍMICA HUMAN STAR 80</t>
  </si>
  <si>
    <t>CUBETAS DE REACCIÓN PARA EQUIPO DE QUÍMICA MINDRAY BS 120</t>
  </si>
  <si>
    <t>CUBETAS DE REACCIÓN PARA EL EQUIPO DE QUÍMICA HUMAN STAR 80</t>
  </si>
  <si>
    <t>DESPROTEINIZANTE PARA CELTA ALFA</t>
  </si>
  <si>
    <t>DETERGENTE CLEANAC PARA CELTA ALFA</t>
  </si>
  <si>
    <t>DETERGENTE EXTRÁN MA 02</t>
  </si>
  <si>
    <t>DILUENTE DIL-C FOR VET  PARA EL EQUIPO DE HEMATOLOGÍA DYMIND DF 50 CON TARJETA DE LECTURA</t>
  </si>
  <si>
    <t>HEMOLYNAC-3N PARA CELTA ALFA</t>
  </si>
  <si>
    <t>HIDRÓXIDO DE POTASIO AL 10%</t>
  </si>
  <si>
    <t>HIDRÓXIDO DE SODIO PARA ANÁLISIS</t>
  </si>
  <si>
    <t xml:space="preserve">UNIVERSAL-INDICADOR DE PH ESCALA DE 1-14 </t>
  </si>
  <si>
    <t>ISOTONAC PARA CELLTA ALFA</t>
  </si>
  <si>
    <t>ANEMIA INFECCIOSA EQUINA PARA 230 PRUEBAS</t>
  </si>
  <si>
    <t>LUGOL PARA MICROBIOLÓGICO</t>
  </si>
  <si>
    <t>LUGOL PARASITOLÓGICO</t>
  </si>
  <si>
    <t xml:space="preserve">PRUEBA ELISA PARA DETECTAR BABESIA </t>
  </si>
  <si>
    <t xml:space="preserve">PRUEBA ELISA PARA DETECTAR TAYLORELLA </t>
  </si>
  <si>
    <t>PRUEBA ELISA PARA DETECTAR  HEARTWORM (DILOFILARIA)</t>
  </si>
  <si>
    <t>REACTIVO TURK PARA HEMATOLOGÍA MANUAL</t>
  </si>
  <si>
    <t>SOLUCIÓN TRITÓN PARA EL EQUIPO DE QUÍMICA  HUMAN STAR 80</t>
  </si>
  <si>
    <t>SULFATO DE ZINC HEPTAHIDRATADO UPS</t>
  </si>
  <si>
    <t>PRUEBA ELISA PARA DETECTAR  CDV AG  (MOQUILLO)</t>
  </si>
  <si>
    <t>REACTIVO TRIGLICÉRIDOS PARA EL EQUIPO DE QUÍMICA  MINDRAY BS 120</t>
  </si>
  <si>
    <t>REACTIVO TRIGLICÉRIDOS PARA EL EQUIPO DE QUÍMICA  HUMAN STAR 80</t>
  </si>
  <si>
    <t>REACTIVO UREA UNICOLOR PARA EL EQUIPO DE QUÍMICA  MINDRAY BS 120</t>
  </si>
  <si>
    <t>REACTIVO UREA UNICOLOR PARA EL EQUIPO DE QUÍMICA  HUMAN STAR 80</t>
  </si>
  <si>
    <t>COLORANTE VIOLETA GRAM</t>
  </si>
  <si>
    <t>PAPEL FILTRO PARA OBJETIVOS DE MICROSCOPIO</t>
  </si>
  <si>
    <t>REACTIVO LACTATO DESHIDROGENASA PARA EL EQUIPO DE QUÍMICA  MINDRAY BS 120</t>
  </si>
  <si>
    <t>REACTIVO COLESTEROL PARA EL EQUIPO DE QUÍMICA  HUMAN STAR 80</t>
  </si>
  <si>
    <t>REACTIVO COLESTEROL DE PARA EL EQUIPO DE QUÍMICA  MINDRAY BS 120</t>
  </si>
  <si>
    <t>REACTIVO BILIRRUBINA TOTAL PARA EL EQUIPO DE QUÍMICA  HUMAN STAR 80</t>
  </si>
  <si>
    <t>PAPEL CELULOSA PARA ESTERILIZACIÓN DE MATERIALES</t>
  </si>
  <si>
    <t>PAPEL KRAF PARA ESTERILIZACIÓN DE MATERIALES</t>
  </si>
  <si>
    <t>CINTA ADHESIVA  PARA EL CONTROL DE ESTERILIZACIÓN A VAPOR PASA DE VERDE CLARO A VERDE OLIVA OSCURO.</t>
  </si>
  <si>
    <t>CONTROL DE HEMATOLOGÍA 3DMR</t>
  </si>
  <si>
    <t>CONTROL HEMATOLOGÍA CBC- 5DMR PARA EQUIPO DYMIND DF 50</t>
  </si>
  <si>
    <t>FILTRO DE CELULOSA NO TEJIDO PARA COLECTA DE SEMEN DE 150 *60 MM</t>
  </si>
  <si>
    <t>BOLSA ESTERIL  DE 57 µm DE ESPESORPARA SEMEN CON ALAMBRE INCORPORADO Y BANDA DE CIERRE COLOR AMARILLO CON CAPACIDAD DE 120 ML</t>
  </si>
  <si>
    <t>CATETER TALADRO PARA INSEMINACIÓN CON PUNTA REDONDEADA AJUSTABLE A JERINGA PARA SEMEN FRESCO DE 60 CM LARGO. PAQUETE X 25 UNIDADES</t>
  </si>
  <si>
    <t>ENVASE PLASTICO PARA SEMEN GRADUAO CON TAPA ROSCA * 13 ML</t>
  </si>
  <si>
    <t>TINCION PARA EVALUACION MORFOLOGICA DE SEMEN FARELLY</t>
  </si>
  <si>
    <t>TINCION PARA EVALUACION MORFOLOGICA DE SEMEN SPERMAC</t>
  </si>
  <si>
    <t>TINCION PARA EVALUACION SUPRAVITAL DE SEMEN EOSINA G</t>
  </si>
  <si>
    <t>TINCION PARA EVALUACION SUPRAVITAL DE SEMEN NIGROSINA</t>
  </si>
  <si>
    <t>BOLSA ESTERIL  DE 57 µm DE ESPESORPARA SEMEN CON ALAMBRE INCORPORADO Y BANDA DE CIERRE COLOR AMARILLO CON CAPACIDAD DE 60 ML</t>
  </si>
  <si>
    <t>CATETER PARA INSEMINACION PROFUNDA FLEXIBLE PUNTA REDONDEADA AZUL Y MANGO CON ADAPTADOR DE AJUSTE A JERINGAS Y PAJUELAS MACROTUBO DE 65 CM DE LARGO. PAQUETE X 5 UNIDADES</t>
  </si>
  <si>
    <t>Engystol ampollas</t>
  </si>
  <si>
    <t>(D.O.E.), hidrocloruro. Ampollas de 15 mg/3 ml, 5 mg/5 ml y 50 mg/10 ml</t>
  </si>
  <si>
    <t>Clordent spray</t>
  </si>
  <si>
    <t>CLOHEXIDINA ACETATO 100.0 mg, EXCIPIENTES C.S.P. 100.0 Ml</t>
  </si>
  <si>
    <t>Enterogermina</t>
  </si>
  <si>
    <t>Cada frasco de uso oral x 5 mL contiene: Esporas de Bacillus clausii resistente a poli- antibióticos (cepas SIN, O/C, T y N/R): 2000 millones (2 millardos).</t>
  </si>
  <si>
    <t>Shampoo Keto clean</t>
  </si>
  <si>
    <t>Ketoconazol 2%. El Ketoconazol es un fármaco antimicótico azólico, de la clase imidazol, en la cual se encuentran Clotrimazol, Miconazol, Econazol, Oxiconazol, Sulconazol, Bifonazol, Tioconazol, Fluconazol e Itraconazol</t>
  </si>
  <si>
    <t>Hemolitan frasco 1 lt</t>
  </si>
  <si>
    <t>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</si>
  <si>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Clavamox tbs</t>
  </si>
  <si>
    <t>Amoxicilina trihidrato: 200 mg. Acido clavulánico: 50 mg. Excipientes c.s.p.: 1 tableta.</t>
  </si>
  <si>
    <t>Alopurinol tabletas</t>
  </si>
  <si>
    <t>Alopurinol 300mg, excipientes c.s.p</t>
  </si>
  <si>
    <t>Ampollas medulla ossis</t>
  </si>
  <si>
    <t>Medulla ossis suis D10, Medulla ossis suis D30, Medulla ossis suis D200</t>
  </si>
  <si>
    <t>Ceftriaxona</t>
  </si>
  <si>
    <t>Ceftriaxona (D.C.I.) (sódica) 1 g Cada ampolla contiene: Agua para inyección 10 ml</t>
  </si>
  <si>
    <t>Pentoxifilina</t>
  </si>
  <si>
    <t>400 mg de pentoxifilina Excipientes: Cada comprimido contiene 23,33 mg de lactosa.</t>
  </si>
  <si>
    <t>Collar para perros</t>
  </si>
  <si>
    <t>Collar de 65 cm contiene: 1 g de Deltametrina</t>
  </si>
  <si>
    <t xml:space="preserve">Solidago compositum ampollas </t>
  </si>
  <si>
    <t>Acidum arsenicosum D12 10,0 mg Apisinum D8 10,0 mg Argentum nitricum D6 10,0 mg Baptisia tinctoria D4 10,0 mg Barosma D8 10,0 mg Berberis vulgaris D4 10,0 mg Capsicum annuum D6 10,0 mg Chondrodendron D6 10,0 mg Cuprum sulfuricum D6 10,0 mg Equisetum hiemale D4 10,0 mg Hepar sulfuris D10 10,0 mg Hydrargyrum bichloratum D8 10,0 mg Lytta vesicatoria D6 10,0 mg Natrium pyruvicum D10 10,0 mg Orthosiphon aristatus D6 10,0 mg Pyelon suis D10 10,0 mg SmilaxD6 10,0 mg Solidago virgaurea D4 10,0 mg</t>
  </si>
  <si>
    <t>Promater Líquido</t>
  </si>
  <si>
    <t>Vitamina A (Mín.) 800.000 UI, Vitamina B12 (Mín.) 17.000 mcg, Vitamina E (Mín.) 43.000 UI, Ácido Aspártico (Mín.) 490 mg Ácido Fólico (Mín.) 20 g, Ácido Glutámico (Mín.) 885 mg, Ácido Linoleico (Mín.) 240,266 g, Ácido Linolênico (Mín.) 50,161 g, Ácido Oleico (Mín.) 118,423g, Alanina (Mín.) 66 mg, Arginina (Mín.)</t>
  </si>
  <si>
    <t xml:space="preserve">Ciprofloxacina </t>
  </si>
  <si>
    <t>ciprofloxacino 500 mg comprimidos</t>
  </si>
  <si>
    <t>Fenobarbital</t>
  </si>
  <si>
    <t>1 ml de solución inyectable al 20 % contiene 200 mg de fenobarbital</t>
  </si>
  <si>
    <t>Vacuna Inactivada</t>
  </si>
  <si>
    <t>Vacuna inactivadad bivalente contra leptospirosis canina. Cada ml contiene: Leptospira interrogans, Icterohaemorrhagie cepa 820K, inactivada ≥ 625 unidades. Leptospira interrogans, canicola Cepa Ca-12-000, inactivada ≥ 957 unidades. Excipientes c.s.p. 1ml</t>
  </si>
  <si>
    <t>VACUNA INACTIVADA</t>
  </si>
  <si>
    <t xml:space="preserve">Vacuna Inactivada para la inmunización activa en perros contra la leptospira canícola, leptospira icterohaemorhagiae y rabia. Composición: Leptospira interrogans, serogrupo canicola &gt;40 Hamster PD80. Leptospira interrogans, serogrupo icterohaemorhagiae &gt;40 Hamster PD80. Virus de la rabia cepa Pasteur /RIV  ≥3.0UI. </t>
  </si>
  <si>
    <t xml:space="preserve">VACUNA TETRAVALENTE </t>
  </si>
  <si>
    <t xml:space="preserve">Vacuna tetravalente a virurs vivo para prevención del moquillo, Hepatitis infecciosa, parvovirosis y parainfluenza. Cada ml contiene: Virus de moquillo canino canino cepa onderstepoort 10^4 TCID50, Adenovirus canino 10^4 TCID50, Virus de la Parvovirosis 10^7 TCID50, Virus de la parainfluenza 10^55 TCID50, vehiculo 1 dosis. </t>
  </si>
  <si>
    <t>MEDICAMENTO BIOLOGICO</t>
  </si>
  <si>
    <t xml:space="preserve">Medicamento del grupo de los biologicos, Vacuna contra  virus  de moquillo (CD) Adenovirus canino tipo 1 y 2 (CaV2) parainfluenza canina (CPI),  Parvovirus caninos (CPV),  (virus Vivos Modificados) Composición: Fracción Liofilizada Virus Modificado:  Virus del DIstemper caninos Cepa N-CDV  &gt;10*3.5 TCID*50,  Adenovirus canino Tipo 2, Cepa Manhattan   &gt;10*3.4 TCID*50,  Virus de Parainfluenza canina, Cepa NL-CPI-5    &gt;10*5.5TCID*50,  Parvovirus Canino. Cepa nl-35-D    &gt;10*7.2 TCID*50;  Presentación:  Vial Liofilizado por 1 dosis + Vial diluyente 1 ml  </t>
  </si>
  <si>
    <t xml:space="preserve">Medicamento del grupo de los biologicos Vacuna Contra Distemper, Adenovirus tipo 1 y tipo 2,  Parainfluenza, parvovirus (virus vivos modificado)  y Coronavirus (Virus Inactivado) caninos. Composición: Fracción Liofilizada Virus Modificado:  Virus del DIstemper caninos Cepa N-CDV  &gt;10*3.5 TCID*50,  Adenovirus canino Tipo 2, Cepa Manhattan   &gt;10*3.4 TCID*50,  Virus de Parainfluenza canina, Cepa NL-CPI-5    &gt;10*5.5TCID*50,  Parvovirus Canino. Cepa nl-35-D    &gt;10*7.2 TCID*50; Fracción Liquida (Virus Inactivado): Coronavirus Canino, Cepa NL-18  &gt;1.49RP** Presentación:  Vial Liofilizado por 1 dosis +  Vial diluyente 1 ml </t>
  </si>
  <si>
    <t xml:space="preserve">Medicamento del grupo de los biologicos,  Vacuna contra Distemper,  Adenovirus Tipo 1 y  Tipo 2, Parainfluenza parvovirus canino (Virus Vivo Modificado), Bacteria leptospira Canicola, L Grippotyphosa, Licterohaemorrhagiae, L. Pomona. Composición:   Fracción Liofilizada Virus Vivos Modificado:  Virus del DIstemper caninos Cepa N-CDV  &gt;10*3.5 TCID*50,  Adenovirus canino Tipo 2, Cepa Manhattan   &gt;10*3.4 TCID*50,  Virus de Parainfluenza canina, Cepa NL-CPI-5    &gt;10*5.5TCID*50,  Parvovirus Canino. Cepa nl-35-D    &gt;10*7.2 TCID*50, Leptospira canicola Cepa C-51 &gt;600UN**, L. Icterohaemorrhagiae, Cepa NADL 11403 &gt; 600UN, L. grippothphosa, Crps MAl 1540 &gt; 600UN**, L. pomona, cepa T262 &gt; 600UN**; Fracción Liquida  1 dosis.   Presentación:  Vial Liofilizado por 1 dosis + Vial Diluyente 1 ml </t>
  </si>
  <si>
    <t>Medicamento del grupo de los biologicos,  Vacuna contra Distemper Canino,  Adenovirus Tipo 1 y  Tipo 2,  Coronavirus, Parainfluenza,  parvovirus (Virus Vivo Modificado y Virus Muerto), Bacteria leptospira Canicola, L Grippotyphosa, Licterohaemorrhagiae, L. Pomona. Composición:  :   Fracción Liofilizada Virus Vivos Modificado:  Virus del DIstemper caninos Cepa N-CDV  &gt;10*3.5 TCID*50,  Adenovirus canino Tipo 2, Cepa Manhattan   &gt;10*3.4 TCID*50,  Virus de Parainfluenza canina, Cepa NL-CPI-5    &gt;10*5.5TCID*50,  Parvovirus Canino. Cepa nl-35-D    &gt;10*7.2 TCID*50, Leptospira canicola Cepa C-51 &gt;600UN**, L. Icterohaemorrhagiae, Cepa NADL 11403 &gt; 600UN, L. grippothphosa, Crps MAl 1540 &gt; 600UN**, L. pomona, cepa T262 &gt; 600UN**;  Fracción Liquida; Coronavirus  Canino, Cepa NL-18 &gt; 1.49RP** Presentación:  Vial Liofilizado por 1 dosis + Vial Diluyente 1 ml</t>
  </si>
  <si>
    <t xml:space="preserve">Medicamento del grupo de los biologicos,  Vacuna contra Distemper,  Adenovirus Tipo 1 y  Tipo 2, (Virus Vivo Modificados), Bacteria leptospira Canicola,  L icterohaemorrhagiae,  Composición;   Fracción Liofilizada Virus Vivos Modificado:  Virus del DIstemper caninos Cepa N-CDV  &gt;10*3.5 TCID*50,  Adenovirus Canino Tipo 2, Cepa Manhattan &gt; 10*3.4 TCID*50; Fracción Liquida:  Leptospira Canicola, Cepa C-51 600UN*,  L. Icterohaemorrhagiae, Cepa NADL 11403 600UN* Presentacion:  Vial Liofilizado por 1 dosis + Vial Diluyente 1 ml </t>
  </si>
  <si>
    <t xml:space="preserve">Medicamento del grupo de los biologicos,  Vacuna contra  Parvovirus Canino (Virus Vivo Modificado), Composición:   Virus de Parvovirus Canino (CPV) Cepa NL-35-D  &gt;10*72 TCID*50  Presentación:  Vial por una 1 dosis (1ml) </t>
  </si>
  <si>
    <t xml:space="preserve">Medicamento del grupo de los biologicos, Bacterina para la prevención de la Traqueobronquitis Infecciosa Canina (Tos de las perreras).  Extracto Antigenico de Bordetella Bronchiseptica, cepa 78-9159   &gt;3X 108CFU* Conservador  Timerosal 0.01% Presentación:  Vial por una 1 dosis (1ml) </t>
  </si>
  <si>
    <t xml:space="preserve">MEDICAMENTO ANTIPARASITARIO </t>
  </si>
  <si>
    <t xml:space="preserve">Medicamento Del grupo de antiparasitarios Composición:  Febantel 15mg/ml, Pirantel 10mg/ml </t>
  </si>
  <si>
    <t>Medicamento del grupo antiparasitarios. Composición: Praziquantel 100mg, Pirantel pamoato 100mg, Fenbendazol 1.000mg, Excipientes csp 1 comprimido (1.550 mg)</t>
  </si>
  <si>
    <t>Medicamento del grupo antiparasitarios; de uso oral. Composición  Toltrazuril 20mg, Fenbendazol 50mg, Vehiculo cs.</t>
  </si>
  <si>
    <t xml:space="preserve">Medicamento del grupo antiparasitarios, de uso oral. Composición: Fenbendazol 500mg, Praziquantel 50mg, Toltrazuril 150mg, Excipientes. </t>
  </si>
  <si>
    <t>Medicamento del grupo antiparasitarios. Composición: Febantel 100mg, Pamoato de pirantel 145mg, Praziquantel 50mg, Ivermectina 0.03mg. Excipientes csp 1 mL</t>
  </si>
  <si>
    <t xml:space="preserve">Medicamento del grupo antiparasitarios. Composición: Pamoato de pirantel 430mg, Praziquantel 25mg, Ivermectina 0.18mg, Febantel 150mg, Excipientes csp 2700mg </t>
  </si>
  <si>
    <t>Medicamento del grupo antiparasitarios. Composición: Pamoato de pirantel 144mg, Praziquantel 50mg, Ivermectina 0.06mg, Febantel 150mg, Excipientes csp 900mg</t>
  </si>
  <si>
    <t xml:space="preserve">MEDICAMENTO DE PIEL Y MUCOSA </t>
  </si>
  <si>
    <t>Medicamento del grupo Piel y mucosas, medicación ectopacitida, antiparasitarios externos con composición: fluralaner (micronizado) 250 mg, excipientes c.s,p, presentación tableta de 4,5-10 kg</t>
  </si>
  <si>
    <t>Medicamento del grupo Piel y mucosas, medicación ectopacitida, antiparasitarios externos con composición: fluralaner (micronizado) 500 mg, excipientes c.s,p, presentación tableta de 10-20 kg</t>
  </si>
  <si>
    <t>Medicamento del Grupo antiparasitario externo. Composición: Sarolaner 10mg. Excipientes tableta</t>
  </si>
  <si>
    <t>Medicamento del Grupo antiparasitario externo. Composición: Sarolaner 20mg. Excipientes tableta</t>
  </si>
  <si>
    <t xml:space="preserve">Medicamento del Grupo antiparasitario externo. Composición: Sarolaner 40mg. Excipientes tableta </t>
  </si>
  <si>
    <t xml:space="preserve">Medicamento del Grupo antiparasitario externo. Composición: Selamectina 30mg (12%) 0,25ml. </t>
  </si>
  <si>
    <t xml:space="preserve">Medicamento del Grupo antiparasitario externo. Composición: Selamectina 60mg (12%) 0,5ml. </t>
  </si>
  <si>
    <t xml:space="preserve">Medicamento del Grupo antiparasitario externo. Composición: Selamectina 120mg (12%) 1ml. </t>
  </si>
  <si>
    <t xml:space="preserve">Medicamento del Grupo antiparasitario externo. Composición: Selamectina 240mg (12%) 2ml. </t>
  </si>
  <si>
    <t xml:space="preserve">MEDICAMENTO ANTIINFECCIOSO </t>
  </si>
  <si>
    <t>Medicamento del grupo Antiinfecciosos antibacterianos con composición: Doxiciclina 200 mg, Excipientes C.S.P. Tableta recubierta, presentación caja por 20 tabletas</t>
  </si>
  <si>
    <t>Medicamento del grupo Antiinfecciosos antibacterianos con composición: Doxiciclina 100 mg, Excipientes C.S.P. Tableta recubierta, presentación caja por 20 tabletas</t>
  </si>
  <si>
    <t xml:space="preserve">MEDICAMENTO ANTIBIOTICO </t>
  </si>
  <si>
    <t>Medicamento del grupo Antibiótico, mucolítico, broncosecrelítico, y expectorante con composición ampicilina base 10 g sulfato de colistina 25 MUI acetato de dexametasona 25 mg excipientes c.s.p 100 ml</t>
  </si>
  <si>
    <t xml:space="preserve">MEDICAMENTO ANTIMICROBIANO </t>
  </si>
  <si>
    <t>Medicamento antimicrobiano con composición: Espiramicina base  365,90mg, Metronidazol  250mg, Excipientes csp  1 tableta de 1.034 mg</t>
  </si>
  <si>
    <t>Medicamento antimicrobiano con composición: Espiramicina base  182,5mg, Metronidazol  125mg, Excipientes csp  1 tableta de 517mg</t>
  </si>
  <si>
    <t>Medicamento de combinación antibiótica con antinflamatorio, composición: Azitromicina dihidrato 50mg,  Meloxicam  0,5mg  Excipientes c.s.p.  Tableta, PRESENTACION Caja con 15 Blíster x 6 Tabletas</t>
  </si>
  <si>
    <t>Medicamento de combinación antibiótica con antinflamatorio, composición: Azitromicina dihidrato 200mg,  Meloxicam 2mg  Excipientes c.s.p.  Tableta, PRESENTACION Caja con 15 Blíster x 6 Tabletas</t>
  </si>
  <si>
    <t>Medicamento antiinfeccioso antibacteriano con la siguiente composición: Cefalexina (monohidrato) 300mg, Excipientes csp 720 mg</t>
  </si>
  <si>
    <t>Medicamento antiinfeccioso antibacteriano con la siguiente composición: Enrofloxacina  50mg, Excipientes csp 1 tab</t>
  </si>
  <si>
    <t>Medicamento del grupo antiinfeccioso antibacteriano. Composición: Clindamicina Base 22 mg, Excipientes c.s.p. 1ml</t>
  </si>
  <si>
    <t>Medicamento del grupo antiinfeccioso antibacteriano. Composición: Marbofloxacina 50mg.</t>
  </si>
  <si>
    <t>Medicamento analgesico, antinflamatorio, antipirético, composición: Meloxicam 1.5mg, Excipientes 1 ml</t>
  </si>
  <si>
    <t xml:space="preserve">MEDICAMENTO ANTIINFLAMATORIO </t>
  </si>
  <si>
    <t>Medicamento del grupo antinflamatorio, analgésico. Composición: Carprofeno 25mg.</t>
  </si>
  <si>
    <t>Medicamento del grupo antinflamatorio, analgésico. Composición: Carprofeno 75mg.</t>
  </si>
  <si>
    <t>Medicamento antinflamatorio, analgésico. Composición: Mavacoxib 75mg</t>
  </si>
  <si>
    <t>Medicamento antinflamatorio, analgésico, antipirético. Composición: Flunixin (como meglumina) 10mg, Vehículo csp 1 ml</t>
  </si>
  <si>
    <t>Medicamento antinflamatorio glucocorticoide. Composición: Triamcinolona acetonida 6 mg, Excipientes csp 1 ml</t>
  </si>
  <si>
    <t xml:space="preserve">MEDICAMENTO NUTRICIONAL </t>
  </si>
  <si>
    <t xml:space="preserve">Glucosamina HCL  600mg, Sulfato de Condroitina  500mg, Colágeno hidrolizado  50 mg, MSM (metilsulfonilmetano) 100mg. </t>
  </si>
  <si>
    <t xml:space="preserve">MEDICAMENTO ANABOLICO </t>
  </si>
  <si>
    <t>Medicamento Solución oral con efecto anabólico, orexígeno y regulador del balance energético. Composición: Stanozolol: 0.4 g Ciproheptadina clorhidrato: 0.2 g, DL-Carnitina clorhidrato: 7 g, Excipientes  c.s.</t>
  </si>
  <si>
    <t xml:space="preserve">MEDICAMENTO HEMATINICO </t>
  </si>
  <si>
    <t xml:space="preserve">Medicamento del grupo  hematínico que combina en su formulación todas las vitaminas y oligoelementos  con Composición: Vitamina B1 1500 mg, Vitamina  B2 1500 mg, Vitamina B6 1200 mg, Vitamina  B12 15000 mcg, Vitamina K 250 mg, Pantotenato de Cálcio (vit.B5) 1200 mg, Ác. Nicotínico 1200 mg, Ác. Fólico 5000 mg, Hierro (proteinato de hierro) 4500 mg, Cobalto (proteinato de cobalto) 100 mg, Cobre (proteinato de cobre) 500 mg, Zinc (proteinato de zinc) 5000 mg, Glucosa 200 g, Excipiente c.s.p.1000 g. presentación frasco por 60 ml  </t>
  </si>
  <si>
    <t xml:space="preserve">MEDICAMENTO  VITAMINICO </t>
  </si>
  <si>
    <t>Medicamento del grupo Suplemento vitamínico mineral con Composición: cada 100 g, contiene L-Metionina: 2,500 mg, L-lisina 1,500 mg, L-cistina 1,000 mg, Trifosfato de Adenosina (ATP) 75 mg Vitamina B12 0,5 mg, Ácido Fólico: 25 mg, Colina citrato: 1,500 mg, Calcio carbonato: 10,000 mg, Magnesio Carbonato: 30 mg, Dextroglucosa c.s.</t>
  </si>
  <si>
    <t>Suplemento mineral vitaminico Composición: Acido folico 5.000.000mg,  Cobalto 2.2500mg,  Cobre 62.500mg, Hierro 4.930.5000mg, Glicerina  50.000, Metilparabeno 2.000.000mg, Pantotenato de Calcio 1.100.000mg,  Propilparabeno 100.0000mg, Sacarina Sodica 2.450.0000mg,   Vitamina B12 16.000.0000mcg, Vitamina b2 715.0000mg, Vitamina B3  1.100.0000mg, Vitamina B6 1.100.0000mg,  Vitamina C 4.000.0000mg, Vitamina K3 125.0000mg, Zinc 900.0000mg, Sorbitol   c.s.p. 1000ml</t>
  </si>
  <si>
    <t xml:space="preserve">Suplemento vitamínico y mineral, composición: Vitamina B1 (Tiamina HCl) 150mg, Vitamina B2 (Riboflavina 5 Fosfato Sódica 72mg, Vitamina B6 (Piridoxina HCl) 72mg, Vitamina B12 (Cianocobalamina).0,32mg, Vitamina PP (Nicotinamida).2.200mg, Vitamina Biotina.45mg, Vitamina D Pantenol.200mg, Calcio Glicerofosfato 1.000mg, Manganeso Glicerofosfato.100mg, Potasio Glicerofosfato 75% 100mg,  Sodio Glicerofosfato 1.800mg. Excipientes c.s.p 100 mL, presentacion por 1000 ml </t>
  </si>
  <si>
    <t>Suplemento vitaminico y mineral Composición:  Glucosamina 220.87mg, DL Metionina  52.2mg, Cistina HCL 8.35mg,  Betaina  4.18, Histidina 4.18mg, Vitamina B6 8.35mg,  Vitamina E 50% 6.261mg,  Gluconato de Zinc  16.91mg,  Gluconato de magnesio 10.46mg, Gluconato de manganeso  10.46mg,  Clicinato de cobre 1.46mg, Selenito de Sodio 0.005mg,</t>
  </si>
  <si>
    <t>Suplemento de calcio, fosforo, zinc, selenio, vitaminas a, d, e y b12.  Composición: calcio 35 g, fosforo 26.6 g, zinc 3.333.33 mg, selenio 20 mg,vitamina A 1.200.000 uI, Vitamina B12 33.3333.33 mcg, vitamina D3 75.000 UI, Vitamina E 20.000 UI, Vehículo c.s.p. 1000.g.</t>
  </si>
  <si>
    <t xml:space="preserve">MEDICAMENTO HEMOSTATICO </t>
  </si>
  <si>
    <t xml:space="preserve">Medicamento del grupo hemostático con composición: Etamsilato 125 mg Excipientes csp 1 ml </t>
  </si>
  <si>
    <t>Medicamento del grupo hemostático con composición: Vitamina k (como MSB) 20 mg, Vitamina C 10mg, Excipientes csp 1 ml</t>
  </si>
  <si>
    <t xml:space="preserve">MEDICAMENTO INMUNOESTIMULANTE </t>
  </si>
  <si>
    <t>Medicamento inmunoestimulante. Composición: Células inactivadas de Propionibacterium acnes 0,25 mg, Lipopolisacarido (LPS) de células de E. coli 0,02 mg.</t>
  </si>
  <si>
    <t>Medicamento inmunoestimulante. Composición: Interferón aBw</t>
  </si>
  <si>
    <t xml:space="preserve">MEDICAMENTO ANTITUSIGENO </t>
  </si>
  <si>
    <t>Medicamento antitusígeno, expectorante. Composición: Bromhexina 1.8 mg, Guayacolato de glicerilo 20 mg, Ecucaliptol 5 mg, Excipientes c.s.p. 1 ml</t>
  </si>
  <si>
    <t>MEDICAMENTO MUCOLÍTICO</t>
  </si>
  <si>
    <t>Medicamento mucolítico, antitusígeno, expectorante. Composicion: Dextrometorfano 200 mg, Guayacolato de glicerilo 2g.</t>
  </si>
  <si>
    <t>MEDICAMENTO ANESTÉSICO</t>
  </si>
  <si>
    <t>Medicamento anestésico inhalado. Composición: Cada ml contiene 1ml (99,9%) de Isoflurano, USP.</t>
  </si>
  <si>
    <t>MEDICAMENTOS ANTICONVULSIVO</t>
  </si>
  <si>
    <t>Medicamento anticonvulsivo. Composición: Diazepam 10mg/2ml. Ampolla</t>
  </si>
  <si>
    <t xml:space="preserve">Medicamento del grupo Antiinfecciosos antidiarreico con composición: Streptomicina sulfato 380 mg, Caolín 7.500 mg, Pectina 674 mg, Gel de hidróxido de aluminio 1.050 mg, Exipientes csp 10 g, caja x 10 sobres x 20 gr </t>
  </si>
  <si>
    <t xml:space="preserve">MEDICAMENTOS GASTROENTERITICOS </t>
  </si>
  <si>
    <t>Medicamento del grupo gastroentéricos, antidiarreico. Composición: Diosmectita 3gr, glucosa monohidrato 0,74gr, sacarina sódica 0,007gr, vainillla 0,04gr.</t>
  </si>
  <si>
    <t xml:space="preserve">Medicamento del grupo  gastroentericos, Composición:  Sucralfato 20g.  </t>
  </si>
  <si>
    <t>Medicamento del grupo gastroentéricos. Composición: Sulfaguanidina  66 g,Caolín coloidal  25 g,Pectina de manzana  2 g,Novatropina  0.03 g,Cloruro de sodio  0.36 g,Cloruro de potasio  0.28 g,Excipientes csp  100 g,PRESENTACION:  Caja de 10 sobres por 10 g</t>
  </si>
  <si>
    <t>MEDICAMENTO HEPATOPROTECTOR</t>
  </si>
  <si>
    <t xml:space="preserve">Medicamento Hepatoprotector,  tonico metabolico y promotor de crecimiento. Composición:  Extracto de  Capparis spinosa 6.8mg, Extracto de Terminalia arjuna 3.2mg, Extracto de Cichorium intybus  6.8mg,  Extracto de Achillea  millefolium 1.6mg,  Extracto de Solanum nigrum  3.2mg,  Extracto  de tamarix gallica  1.6mg,  Extracto de cassia  occidentalis 1.6mg.  </t>
  </si>
  <si>
    <t>MEDICAMENTO ESTIMULANTE DIGESTIVO</t>
  </si>
  <si>
    <t xml:space="preserve">Medicamento estimulante digestivo,  antiflatulento y regulador Intestinal. Composición:   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 </t>
  </si>
  <si>
    <t>MEDICAMENTO  ANTIMICÓTICO</t>
  </si>
  <si>
    <t>Medicamento del grupo antimicóticos. Composición: Fluconazol 200mg tableta</t>
  </si>
  <si>
    <t xml:space="preserve">MEDICAMENTO DERMATOLOGICO  </t>
  </si>
  <si>
    <t xml:space="preserve">Medicamento dermatológico, antimicótico. Composición: Enilconazol 100mg. Excipientes 1ml. </t>
  </si>
  <si>
    <t>Medicamento dermatológico, antimicótico. Composición: Ketoconazol 1.5g. Azufre 8g, Oxido de Zinc 17g, Acido Borico 5g, excipientes c.s.p 100 g.</t>
  </si>
  <si>
    <t xml:space="preserve">Medicamento Dermatologico  en crema  Composición  Clotrimazol 1g, Gentamicina (como sulfato) 0.1g, Betametazona sodio fosfato 0.05g, Oxido de Zinc 5 g. </t>
  </si>
  <si>
    <t>MEDICAMENTO DE PIEL Y MUCOSAS</t>
  </si>
  <si>
    <t xml:space="preserve">Medicamentos del grupo Piel y mucosas, medicación dermatológica, antiparasitarios externos shampoo insecticida: composición Propoxur 0,11 g Excipientes csp 100 ml Presentación frasco de 220 ml </t>
  </si>
  <si>
    <t>Medicamento del grupo dermatológico. Composición: Sulfato de Cobre  100 mg, Sulfato de Zinc 200 mg, Ácido Carbólico 3 Ml, Aceite de Pino 5 mL, Glicerol 3 mL, Excipientes c.s.p 100 Ml.</t>
  </si>
  <si>
    <t>Medicamento del grupo dermatológico. Composición: Ketoconazol 2%. Excipientes</t>
  </si>
  <si>
    <t>Medicamento del grupo piel y mucosas. composición: Ketoprofeno 3g, mentol 1g, alcanfor 5g, guayacol 3g, salicilato de metilo 10g, Trementina 3g, Excipientes csp 100 g.</t>
  </si>
  <si>
    <t>Medicamento del grupo Piel y mucosas, medicación dermatológica, anestésicos de superficie con composición alantoína 2.g, óxido de zinc 10 g, lidocaína 2,75g, neomicina sulfato 1 g, Excipientes c.s.p 100 g, ungüento en presentación de 100 gr.</t>
  </si>
  <si>
    <t>MEDICAMENTO  ANTIINFLAMATORIO</t>
  </si>
  <si>
    <t xml:space="preserve">Medicamento del grupo Antiinflamatorios No Esteroideos y Antirreumáticos con composición: Mentol 1.0 g, alcanfor 5.0 g; guayacol 3.0 g; salicilato de metilo 10.0 g; trementina 3.0 g Excipientes 100.0 g.  </t>
  </si>
  <si>
    <t>Medicamento del grupo Piel y mucosas, medicación dermatológica, cicatrizante de superficie con composición Bacitracina de zinc 675.5 mg Neomicina 500 mg, óxido de zinc 15 g, Excipientes csp 100 g. ungüento en presentación de 50 gramos.</t>
  </si>
  <si>
    <t xml:space="preserve">Medicamento del grupo Dermatologico, Composición:  Dexametasona base 0.025g,  Neomicina (sulfato) 0.250g, Bacitrazina Zinc 50.000UI.  Benzocaina 1.000g. </t>
  </si>
  <si>
    <t xml:space="preserve">Medicamento del grupo dermatologico,en crema  composición:  Gentamicina (sulfato) 200.00mg, Miconazol (Nitrato) 2.000.00mg, Betametasona (valerato) 82.35mg, Excipientes c.s.p 100.00g, Sulfato de Gentamicina 340.00mg, Nitrato de Miconazol 2.300.00mg, Valerato de Betametasona 100.00mg. Presentación: Crema </t>
  </si>
  <si>
    <t>Medicamento dermatológico que favorece la cicatrización. Composición: Extracto acuoso de triticum vulgare 15%</t>
  </si>
  <si>
    <t>Medicamento dermatologico cicatrizante de uso topico. Composición: Ketanserina 0.345g, Asiaticoside 0.200g, Vehiculo c.s.p. 100.00ml</t>
  </si>
  <si>
    <t>Medicamento Dermatologico  en crema  Composición:  oxido de zinc y 20% aceites naturales de calendula, Arbol de Té libre de parabenos.</t>
  </si>
  <si>
    <t xml:space="preserve">Medicamento del grupo dermatologico  Composición:  hidroxietilurea 4.00g, Extracto de  Calendula Officinalis 1.50g,  Extracto de onopordum acanthium  1.00g, Proceramidas 0.50g,  extracto de acidos grasos Omega 3.50g,   Ceramidas 0.50g, nanoesferas d¡con Vitamina A, E, F 0,50g,   EDTA disodico 0.15g, </t>
  </si>
  <si>
    <t xml:space="preserve">Medicamento del grupo dermatologico   Shampoo para pacientes atopicos Composición:  tensioactivos suaves 10.00g,  Extracto vegetal  descongestivo  2.00g,  Hidroxietil urea 2.00g,  Proteinas cuaternarias de colageno hidrolizado  2.00g,  queratina cuaternaria 1.00, Nanoesferas con Vitamina A,E, F. 1.00g, Complejo liquido 1.00g, EDTA disodico 0.10g.  </t>
  </si>
  <si>
    <t xml:space="preserve"> MEDICAMENTO SOLVENTE,LUBRICANTE</t>
  </si>
  <si>
    <t>Liquido viscoso, transparente, incoloro, practicamente sin sabpr ni olor cuando estafrios. Libre de fluorescencia  a la luz del dia; indicad com solvente, vehiculo oleaginoso</t>
  </si>
  <si>
    <t>MEDICAMENTO INMUNOTERAPEUTICO</t>
  </si>
  <si>
    <t xml:space="preserve">Medicamento Inmunoterapeuticoa  Solución Inyectable  Composición:  Inmunoterapeutico para Dermatitis Atopica Canina Cepa 34D3 clon 15: &gt;10mg </t>
  </si>
  <si>
    <t xml:space="preserve">Medicamento Inmunoterapeuticoa  Solución Inyectable  Composición:  Inmunoterapeutico para Dermatitis Atopica Canina Cepa 34D3 clon 15:  &gt;20mg </t>
  </si>
  <si>
    <t xml:space="preserve">Medicamento Inmunoterapeuticoa  Solución Inyectable  Composición:  Inmunoterapeutico para Dermatitis Atopica Canina Cepa 34D3 clon 15:  &gt;30mg </t>
  </si>
  <si>
    <t xml:space="preserve">Medicamento Inmunoterapeuticoa  Solución Inyectable  Composición:  Inmunoterapeutico para Dermatitis Atopica Canina Cepa 34D3 clon 15:  &gt;40mg </t>
  </si>
  <si>
    <t>MEDICAMENTO PARA EL CONTROL DEL PRURITO ALERGICO ASOCIADO A DERMATITIS ALERGICA</t>
  </si>
  <si>
    <t xml:space="preserve">Medicamento para el control del Prurito alergico asociado a dermatitis alergica. Composición:  Cada comprimido  de 103.250mg  contiene  Oclacitinib (como Maleato) 3.6mg   </t>
  </si>
  <si>
    <t xml:space="preserve">Medicamento para el control del Prurito alergico asociado a dermatitis alergica. Composición:  Cada comprimido de 154.875mg contiene  Oclacitinib (como Maleato) 5.4mg </t>
  </si>
  <si>
    <t xml:space="preserve">Medicamento para el control del Prurito alergico asociado a dermatitis alergica. Composición:  Cada Comprimido de 458.888mg contiene  Oclacitinib (como Maleato) 16mg </t>
  </si>
  <si>
    <t>MEDICAMENTO ANTISEPTICOS Y GERMINICIDA</t>
  </si>
  <si>
    <t>Medicamento del  grupo de antisepticos y germinicida Composición: Acido Hipocloroso 0.00780%, Dioxido de Cloro 0.00380%, Ion Hipoclorito 0.00220%, 100 ppm Cloro Libre(equivalente a 0.138% de cloro libre) Agua c.b.p 100 ml.</t>
  </si>
  <si>
    <t xml:space="preserve">Medicamento del grupo Dermatologico Indicación:   Solución antimicrobiana de  uso externo Composición:  Acido Hipocloroso (equivalente a 460 ppm) 10,0  ml  </t>
  </si>
  <si>
    <t>MEDICAMENTO HOMEOPATICOS</t>
  </si>
  <si>
    <t xml:space="preserve">Medicamento del grupo de los Homeopaticos;  Composición: Brynia alba D6 111.1microlitros, Chelidonium majus D6 111.1micrlitros,  Colocynthis D6 111.1microlitros, Filix mas D4 111.1microlitros, Leptandra Virginica D10111.1microlitros, Lycopodium Clavatum D6 111.1microlitros, Nux Vomica D6 111.1microlitros, Punica granatum D6 111.1microlitros, Veratrum album D6 111.1microlitros. </t>
  </si>
  <si>
    <t xml:space="preserve">Medicamento del grupo Homeopatico de uso Inyectable Composición: Berberis Vulgaris 20mg, Citrullus colocynthis 15mg, Veratrum Album 15mg </t>
  </si>
  <si>
    <t>Medicamento del grupo Homeopatico de uso Oral  Composición: Cartilugo suis  15mg, Funiculus umbilicalis suis 15mg, Embryo Suis 15mg, Placenta suis 5mg,  Solanum dulcamara 20mg,  Symphytum Officinale 20mg, Nadidum 10mg, Coenzymum A 10mg, Sanguinaria Canadensis 30 mg, Arnica montana 60mg,  Sulfur 40mg, Natrium diethyloxalacetium 10mg, Acidum thiocticum 10mg, Rhus toxicodendron 30mg. Presentación: Comprimido.</t>
  </si>
  <si>
    <t>MEDICAMENTOS HOMEOPATICO</t>
  </si>
  <si>
    <t xml:space="preserve">Composición:  Acidum Phosphoricum D10 99.9 Microlitros, Arnica Montana D4 90.9 microlitros, Belladonna D6 90.9 microlitros, bellis perennis D6 90.9microlitros,  Echinacea angustifolia D4 90.9 microlitros, galium aparine D10 90.9 microlitros, Mercurius Solubilis D8  99.9 microlitros,  Scrophularia Nosoda D10 90.9 microlitros, Sulphur D10 90.9 microlitros, Vincetoxicum Hirundinaria D6 90.9 microlitros. Agua para  inyección CSP/ Cloruro de Sodio 0,009g.  Presentación: solución inyectable,  </t>
  </si>
  <si>
    <t>MEDICAMENTO DESINFECTANTE</t>
  </si>
  <si>
    <t>Medicamento desinfectante. Composición: cada 100 ml de solución concentrada contiene: Clorometacresol 4,50 g, Ortofenilfenol 7,00 g, Glutaraldehido 3,75 g excipientes c.s.p 100 ml. Exipientes csp 100 ml.</t>
  </si>
  <si>
    <t>MEDICAMENTO DESINFECTANTE.</t>
  </si>
  <si>
    <t>Medicamento Desinfectante. Composición: Cada 100ml contienen: Cloruro de Benzalconio 10g, 2-Fenoxietanol 2g. Excipientes c.s.p 100ml</t>
  </si>
  <si>
    <t xml:space="preserve">INSTRUMENTO DE LABORATORIO </t>
  </si>
  <si>
    <t>Equipo de Transfusión, compuesto por una bolsa que contiene anticoagulante CPDA1 compuesto de solución de Citrato de Sodio (C6H8Na3O7- 2H2O), Ácido Cítrico C6H8O7- H2O, Fosfato Monobásico de Sodio NaH2PO4- H2O, Dextrosa (C6H12O6-H2O, Adenina(C5H5N5), y un equipo que está compuesto por una manguera y una recámara con un filtro. De uso exclusivo veterinario.</t>
  </si>
  <si>
    <t>MEDICAMENTO DEL GRUPO LÍQUIDOS Y ELECTROLITOS</t>
  </si>
  <si>
    <t xml:space="preserve">Medicamento del grupo Líquidos y Electrolitos, cada 100 ml contiene: cloruro de sodio, usp, 600 mg, lactato de sodio 310 mg, cloruoro de potasio usp 30 mg. cloruro de calcio usp 20 mg, agua para inyeccion csp, ph aproximado 6,5 mEq/L, aprox sodio-130, potasio-4, calcio-3, cloruro-109, lactato-28, mOsm/L aprox 272 </t>
  </si>
  <si>
    <t xml:space="preserve">MEDICAMENTO REHIDRATANTE </t>
  </si>
  <si>
    <t xml:space="preserve">Medicamento rehidratante reposición de electrolitos.  Composición: Calcio 4.222mg/5.300mg, Cloro 318g, Magnesio 11g, Maltodextrina 150g, Potasio 59,6g,  sodio 171g.  </t>
  </si>
  <si>
    <t>MEDICAMENTO HOMEOPÁTICO</t>
  </si>
  <si>
    <t>1 comprimido contiene las siguientes sustancias activas: cartilago suis d 4, funiculus umbilicalis suis d 4, embryo suis d 4, placenta suis d 4 ana 0,30 mg; rhus toxicodendron d 2 0,54 mg; arnica montana d 1 0,60 mg; solanum dulcamara d 2, symphytum d 8 ana 0,15 mg; sanguinaria canadensis d 3 0,45 mg, sulfur d 6 0,54 mg; nadidum d 6, coenzima a d 6, acidum α-liponicum d 6, natrium oxalaceticum d 6 ana 0,03 mg; acidum silicicum d 6 3,00 mg. excipiente(s) con efecto conocido: estearato de magnesio, lactosa.</t>
  </si>
  <si>
    <t xml:space="preserve">ALGODÓN LAMINADO </t>
  </si>
  <si>
    <t>algodón laminado por 6 x 5 yardas</t>
  </si>
  <si>
    <t>COMPLEJO VITAMINICO</t>
  </si>
  <si>
    <t>complejo vitaminico: cada 100 ml. contienen: fosfato bicálcico u.p.s. 20.833 mg. aporta calcio6.137   mg. aporta  4.744 mg. fósforo vitamina  d3 2.292   u.i. vitamina  a 50.000  u.i. vitamina  b1 13.75    mg vitamina  b2 14.71    mg. vitamina  b6 13.75    mg. nicotinamida 192.5    mg. vitamina  b12 34.4    mcg. excipientes c.s.p. 100      ml.presentacion x 500 ml</t>
  </si>
  <si>
    <t xml:space="preserve">GASA PRECORTADA </t>
  </si>
  <si>
    <t>gasa pre cortada 100% algodón, sin cinta radiopaca, gasa doblada 2 veces, estéril, tipo de tela tejida, presentación caja x 24 sobres</t>
  </si>
  <si>
    <t>MEDICAMENTO  ANALÉPTICO</t>
  </si>
  <si>
    <t>medicamentos del grupo analéptico estimulante respiratorio, de acuerdo la siguiente composición: doxapram, clorhidrato…. 20 mg.excipientes c.s. 1 ml.presentación x 10 ml.</t>
  </si>
  <si>
    <t>MEDICAMENTOS  LÍQUIDOS Y ELECTROLITOS</t>
  </si>
  <si>
    <t>medicamentos del grupo líquidos y electrolitos que contenga la siguiente composición: cada 100 ml contiene: cloruro de sodio usp 900 mg, agua para inyeccion csp ph aprox 5.0meg/l aprox sodio-154 cloruro -154 mosm/l aprox 308.presentación x 500 ml</t>
  </si>
  <si>
    <t>MEDICAMENTOS  PIEL Y MUCOSAS</t>
  </si>
  <si>
    <t>medicamentos del grupo piel y mucosas, medicación dermatológica, anestésicos de superficie con la siguiente composición alantoína 2.0gr,  oxido de zinc 10 gr , lidocaína 2,75g , neomicina sulfato 1 g, excipientes c.s.p. 100 g, ungüento en presentación de 220 gr.</t>
  </si>
  <si>
    <t>medicamentos del grupo piel y mucosas, medicación dermatológica, demás preparaciones dermatológicas con la siguiente composición: flunixin meglumina 16.6 mg, (equivalente a flunixin base) 10 mg, excipientes c.s.p 1 ml., presentación x 50 ml.</t>
  </si>
  <si>
    <t>cada ampolla de 5 ml contiene: sustancia activa potencia declarada cantidad strychnos nux-vomica d4 10 mg strychnos nux-vomica d10 10 mg strychnos nux-vomica d15 10 mg strychnos nux-vomica d30 10 mg strychnos nux-vomica d200 10 mg strychnos nux-vomica d1000 10 mg bryonia d4 10mg bryonia d6 10mg bryonia d10 10mg bryonia d15 10mg bryonia d30 10mg bryonia d200 10mg bryonia d1000 10mg lycopodium clavatum d5 15mg  ycopodium clavatum d10 15mg lycopodium clavatum d30 15mg lycopodium clavatum d200 15mg lycopodium clavatum d1000 15mg citrullus colocynthis d5 15mg citrullus colocynthis d10 15mg citrullus colocynthis d30 15mg citrullus colocynthis d200 15mg</t>
  </si>
  <si>
    <t>MEDICAMENTO ANTIBIÓTICO</t>
  </si>
  <si>
    <t>medicamento antibiótico inyectable de amplio espectro para el tratamiento de enfermedades respiratorias,con la siguiente composicion: cada ml del producto reconstituido contiene: ceftiofur (como clorhidrato)5 g,excipientes csp 100 ml, presentacion frasco x 100 ml</t>
  </si>
  <si>
    <t>MEDICAMENTOS DE PIEL Y MUCOSAS</t>
  </si>
  <si>
    <t xml:space="preserve">medicamentos del grupo piel y mucosas, medicación dermatológica, antimicóticos que contenga la siguiente composición: clotrimazol 1 g,neomicina (como sulfato) 0.5 g,betametasona (como 17 valerato) 0.04 g,excipientes csp 100 g , presentación x 35  gramos  </t>
  </si>
  <si>
    <t>MEDICAMENTOS  DE PIEL Y MUCOSAS</t>
  </si>
  <si>
    <t>medicamentos del grupo piel y mucosas, medicación dermatológica, antiparasitarios ectoparaciticida en polvo de uso externo que contengan la siguiente composición propoxur 1 mg excipientes c.s.p 100 g, presntacion x 100 grmos</t>
  </si>
  <si>
    <t>MEDICAMENTOS  ANTIINFECCIOSOS</t>
  </si>
  <si>
    <t>medicamentos del grupo antiinfecciosos antiparasitarios antihelmínticos con la siguiente composición: albendazol micronizado 150 mg,praziquantel 50 mg. excipientes csp 1 ml, presentación jeringa x 10 ml.</t>
  </si>
  <si>
    <t>MEDICAMENTOS DE  CONTROL Y TRATAMIENTO</t>
  </si>
  <si>
    <t>medicamentos para el control y tratamiento de las deficiencias de las vitaminas presentes en la composición como en las de calcio y fósforo en caninos, potros, terneros y lechones (hipocalcemias, raquitismo). con la siguiente composicion cada 100 ml contienen: fosfato bicálcico u.s.p. 20.833 mg (ca: 6.137 mg; p: 4.744 mg) vitamina d2 2.000 u.i. vitamina a 50.000 u.i. vitamina b1 12,5 mg vitamina b2 12,5 mg vitamina b6 12,5 mg nicotinamida 175,0 mg vitamina b12 30,0 mg excipientes, c.s.p. 120 ml</t>
  </si>
  <si>
    <t>MEDICAMENTOS  VITAMINANICOS</t>
  </si>
  <si>
    <t>medicamentos del grupo vitaminas-minerales y nutrientes que contenga la siguiente composición ácido pantoténico 200 mg biotina 45 mg tiamina clorhidrato (b1) 150 mg riboflavina (b2) 72 mg piridoxina clorhidrato (b6) 72 mg cianocobalamina (b12) 320 mcg niacinamida 2.200 mg glicerofosfato de calcio 1.000 mg glicerofosfato de manganeso 100 mg glicerofosfato de potasio 75% 100 mgglicerofosfato de sodio 1.800 mg ácido cítrico anhidro 85 mg ácido láctico 85% 2.000 mgexcipientes c.s.p 100 ml  en presentación por 100 ml.</t>
  </si>
  <si>
    <t>MEDICAMENTO ANTIHELMINTICO</t>
  </si>
  <si>
    <t>medicamento antihelmintico, antiparasitario de amplio espectro, de doble acción contra nemátodos y céstodos en caninos y felinos. con la siguiente composicion albendazol micronizado 600 mg praziquantel 100 mg excipientes csp 1 tableta.presentacion  sobres.x  2 tabletas.</t>
  </si>
  <si>
    <t>PRODUCTOS DERMATOLÓGICOS</t>
  </si>
  <si>
    <t>productos dermatológicos o anti protozoarios para uso veterinario: medicamentos del grupo piel y mucosas, medicación dermatológica, antiparasitarios externos que contenga la siguiente composición: propoxur 9,4 g,excipientes cs 100 g</t>
  </si>
  <si>
    <t>MEDICAMENTOS  ANTI INFECCIOSOS</t>
  </si>
  <si>
    <t>antibióticos: medicamentos del grupo anti infecciosos antiparasitarios antihelmínticos con la siguiente composición:  febantel 150 mg, pirantel pamoato 144 mg, prazicuantel 50 mg, presentación caja x 2 tableta.</t>
  </si>
  <si>
    <t>MEDICAMENTO ANTIBIOTICO</t>
  </si>
  <si>
    <t>antibiotico inyectable de amplio espectro molécula bastante útil y efectiva en el tratamiento de la infecciones de las especies domésticas. con la siguiente composicion: ampicilina anhidra. 100 mg. excipientes c.s.p. 1 ml, presentacion x 80 ml.</t>
  </si>
  <si>
    <t>medicamentos del grupo antiinfecciosos antiparasitarios antihelmínticos con la siguiente composición ivermectina 1% fenbendazol 22,5%, prazicuantel 7,5% , en presentación x 20 ml</t>
  </si>
  <si>
    <t>MEDICAMENTO ANTISÉPTICO BACTERICIDA DE AMPLIO ESPECTRO</t>
  </si>
  <si>
    <t>shampoo antiséptico y antiseborréico. composición contenido benzoilo peróxido 2.5 g base cosmética csp 100 ml, presentacion x 250 ml</t>
  </si>
  <si>
    <t xml:space="preserve">TOALLA SIN OLOR </t>
  </si>
  <si>
    <t>toalla blanca sin olor x un metro, ancho 90 cm peso / área 265 gr/m2 tipo de tejido plano composición algodón 97% poliéster 3%</t>
  </si>
  <si>
    <t>amitraz 20.8mg (20.8%) fco 1000ml u. vet</t>
  </si>
  <si>
    <t>MEDICAMENTO ANTISEPTICO</t>
  </si>
  <si>
    <t>azufre 1g jabon pasta 60g u vet</t>
  </si>
  <si>
    <t>MEDICAMENTO ANTIALÉRGICO</t>
  </si>
  <si>
    <t>clorfeniramina maleato 5mg tab u veterinario presentacion caja x 10 tabletas</t>
  </si>
  <si>
    <t>d-fenotrina 0,45g jabon barra u. veter</t>
  </si>
  <si>
    <t>MEDICAMENTO BACTERICIDA Y FUNGICIDA</t>
  </si>
  <si>
    <t>DIDECYLDIMETIL AMONIO CLORURO 1 L U VET Sales de amonio cuaternario 16 g,Didecyldimetil amonio cloruro 2.4 g,Dioctyldimetil amonio cloruro 2.4 g,Octyldecildimetil amonio cloruro 4.8 g,Alkyldimetil benzil amonio cloruro 6.4 g Glutaraldehido  6 g,Excipientes csp  100 ml, PRESENTACION X LITRO</t>
  </si>
  <si>
    <t>MEDICAMENTO ANTIHISTAMÍNICO Y ANTIALÉRGICO</t>
  </si>
  <si>
    <t>difenhidramina clorhid25mg amp10ml u.vet</t>
  </si>
  <si>
    <t>MEDICAMENTO ANALGÉSICO Y ANTIPIRÉTICO</t>
  </si>
  <si>
    <t>dipirona 500mg/ml fco amp 20ml u vet</t>
  </si>
  <si>
    <t>MEDICAMENTO ANTIPARASITARIO</t>
  </si>
  <si>
    <t>ivermectina 1% 10mg/ml amp 100ml u veter la presentacion es por 10 ml.</t>
  </si>
  <si>
    <t>MEDICAMENTOS  ANTIEMÉTICO</t>
  </si>
  <si>
    <t>Medicamentos del grupo Antiemético, Solución inyectable está indicado para la prevención y el tratamiento del vómito agudo en caninos  con composición: Maropitant ( como  citrato de maropitant )  10 mg. Vehículo c.b.p./  c.s.p.: 1 ml. presentación frasco x 20 ml.</t>
  </si>
  <si>
    <t>Medicamentos del grupo Anti infecciosos antibacterianos composición: Ácido láctico 90%  2,88 g, Ácido salicílico 0.11 g, Excipientes csp 100 ml presentación frasco x 100 ml.</t>
  </si>
  <si>
    <t>Medicamentos del grupo Anti infecciosos antimicrobiano  con composición: cada tableta contiene: Cefadroxilo 200 mg, Excipientes c.s.p  presentación caja de 2 blister x 10 tabletas. CAJA DE  2  BLISTER x 10 TABLETAS.</t>
  </si>
  <si>
    <t xml:space="preserve">MEDICAMENTOS  ANTI INFECCIOSOS </t>
  </si>
  <si>
    <t>Medicamentos del grupo Anti infecciosos antiparasitarios antihelmínticos con composición: Pamoato de pirantel 116 mg, (equivalente a 40 mg de la base) Praziquantel 25 mg, Excipientes csp 1 ml, presentación JERINGA x 10 ml.  93</t>
  </si>
  <si>
    <t>MEDICAMENTOS  ANTIMICROBIANO</t>
  </si>
  <si>
    <t>Medicamentos del grupo antimicrobiano con composición: Penicilina G procaínica 150.000 UI , Penicilina G sódica 50.000 UI  sulfato de estreptomicina 250 mg, Acetonida de triamcinolona 0,5 mg  en presentación x 20ml. FRASCO  109</t>
  </si>
  <si>
    <t>MEDICAMENTOS  MULTIVITAMÍNICO</t>
  </si>
  <si>
    <t>Medicamentos del grupo multivitamínico, tónico, mineralizante  con Composición: Fosfato tricálcico 32.400 mg, (Aporte Ion Calcio: 12,500 mg) (Aporte Ion fosforo: 6,460 mg) Vitamina D3 10.000 UI Vitamina A (palmitato) 51.000 UI, Excipientes csp 100 ml presentación x 300 ml FRASCO  103</t>
  </si>
  <si>
    <t>MEDICAMENTOS DE  PIEL Y MUCOSAS</t>
  </si>
  <si>
    <t>Medicamentos del grupo Piel y mucosas, medicación dermatológica, antiparasitarios externos con composición permetrina 95% 1 gramo, excipientes c.s.p. 100.0 g, presentación en jabón ectoparasiticida de 90 g. UNIDAD 130</t>
  </si>
  <si>
    <t>Medicamentos del grupo piel y mucosas, medicación dermatológica, antiparasitarios externos que contenga la siguiente composición: benzoato de bencilo 30 g, presentación x 120 ml. FRASCO</t>
  </si>
  <si>
    <t>MEDICAMENTOS  SISTEMA NERVIOSO</t>
  </si>
  <si>
    <t>Medicamentos del grupo Sistema nervioso central y periférico, analgésicos con composición: Xilazina base (monoclrhidrato) 20 mg, Excipientes csp 1 ml, presentación x 10 ml FRASCO 114</t>
  </si>
  <si>
    <t xml:space="preserve">MEDICAMENTOS MULTIVITAMICO </t>
  </si>
  <si>
    <t>Medicamentos del grupo vitaminas-minerales y nutrientes  con composición: Ácido ascórbico 250 mg, Excipientes csp 1 ml. presentación x 20 ml. FRASCO</t>
  </si>
  <si>
    <t>Medicamentos del grupo vitamínico mineral aminoácidos con la siguiente Composición:  Vitamina A acetato 1000 U.I. Vitamina D3 75 U.I. Vitamina E Acetato 20 U.I. Tiamina clorhidrato (B6) 1000 mcg, Riboflavina 5 fosfato sódica 1000 mcg, Piridoxina clorhidrato (B6) 400 mcg, Cianocobalamina (B12) 1 mcg, Niacinamida 10000 mcg, Pantotenato de Calcio 1000 mcg, Metionina 20 mg Lisina clorhidrato 10 mg, Fosfato dicálcico 390 mg, Bifosfato de Potasio 60 mg, Oxido de Magnesio 10 mg, Sulfato de Manganeso 0,7 mg, Sulfato de Cobre 0,3 mg, Sulfato de Zinc 0,3 mg, Carbonato de Cobalto 0,5 mg, Yoduro de Potasio 0,05 mg, sulfato ferroso 3 mg Sodio dibásico 60 mg, excipientes csp, presentación frasco  x 60 tabletas FRASCO X 60 TABLETAS</t>
  </si>
  <si>
    <t>MEDICAMENTO BRONCOSECRETOLÍTICO</t>
  </si>
  <si>
    <t>oxitetraciclina+bromhexin  bromhexina  3 mg, clorhidrato de oxitetraciclina  55 mg, xilocaína base  20 mg, presentacion frasco  x 50 ml</t>
  </si>
  <si>
    <t>MEDICAMENTO ANTISÉPTICO / DESINFECTANTE</t>
  </si>
  <si>
    <t>Solución Bactericida, Viricida y Fungicida:  Composición Cada 100 ml contienen: Yodo disponible: 2.6 g ( aportados por complejo yodado al 20% de yodo disponible 13 g ) excipientes c.s.p 100 ml. presentación x galón  115</t>
  </si>
  <si>
    <t>MEDICAMENTO ANTISÉPTICO, ANTIMICÓTICO, FUNGICIDA</t>
  </si>
  <si>
    <t>Sulfato de Cobre  100 mg,Sulfato de Zinc  200 mg,Ácido Carbólico  3 Ml,Aceite de Pino  5 mL,Glicerol  3 mL,Excipientes c.s.p  100 Ml, presentación frasco x 120 ml</t>
  </si>
  <si>
    <t>INSTRUMENTO DE LABORATORIO</t>
  </si>
  <si>
    <t>tapones heparinizados, presentacion caja x 100 unidades</t>
  </si>
  <si>
    <t>Equipo para facilitar la administración de soluciones por vía parenteral.  Sistema de conexión cerrado. Llave de tres vias sin aguja con conducto interno especial para fluidos con diseño de mebrana inversa</t>
  </si>
  <si>
    <t xml:space="preserve">KIT  DE  CIRUGÍA </t>
  </si>
  <si>
    <t>Kit  de  cirugía  con  los  siguientes  componentes: pinza  hemostáticas  porta agujas,  pinzas  con garras y sin garras de diferentes dimensiones, pinza  de  campo,  pinza  backenhouse, pinza rochester, pinza allice, pinza Kelly recta y curva. presentación por kit</t>
  </si>
  <si>
    <t xml:space="preserve">TRANQUILIZANTE: </t>
  </si>
  <si>
    <t>TRANQUILIZANTE:  TABLETAS  COMPOSICION: ACEPROMACINA MALEATO 10 MG PRESENTACIÓN: CAJA POR 20 TABLETAS</t>
  </si>
  <si>
    <t>LOCIÓN DERMICA:</t>
  </si>
  <si>
    <t>LOCIÓN DERMICA:  COMPOSICION: CLOTRIMAZOL 10MG, NEOMICINA  SULFATO 5MG, DEXAMETASONA SODIO FOSFATO 0.5MG, EXCIPIENTES CSP (ACEITE DE KALAYA) 1 ML.PRESENTACIÓN: FRASCO X 50ML</t>
  </si>
  <si>
    <t>SUPLEMENTO ALIMENTICIO   CON GERINGA DISPENSADORA</t>
  </si>
  <si>
    <t>SUPLEMENTO ALIMENTICIO   CON GERINGA DISPENSADORA.  COMPOSICION:  ACIDO LINOLEICO 47.02G,  ACIDO LINOLENICO 4.83G,  ACIDO OLEICO 28.29 G,    VITAMINA A 35.000U.I,  VITAMINA D3 10.000 UI, VITAMINA E 100 UI, D-PANTENOL 0.05,  L-METIONINA 0.2G, CLORURO DE COLINA 0.025G,  SULFATO DE SELENIO 0.00273G,  SULFATO DE ZINC  0.282G ,E XCIPIENTES CSP 100ML. PRESENTACIÓN: 120ML</t>
  </si>
  <si>
    <t>DESPARASITANTE</t>
  </si>
  <si>
    <t>DESPARASITANTE:  COMPOSICION:  ALBENDAZOL MICRONIZADO 150MG, PRAZIQUANTEL 50MG, EXCIPIENTES CSP 1 ML.  PRESENTACIÓN: JERINGAS DOSIFICADORAS POR 2.5ML</t>
  </si>
  <si>
    <t>DESPARASITANTE: ALBENDAZOL MICRONIZADO 150MG, PRAZIQUANTEL 50MG, EXCIPIENTES CSP 1 ML. PRESENTACIÓN: JERINGAS DOSIFICADORAS POR 5 ML</t>
  </si>
  <si>
    <t>DESPARASITANTE SUSPENSION ORAL</t>
  </si>
  <si>
    <t>DESPARASITANTE SUSPENSION ORAL:  COMPOSICION: PIRANTEL PAMOATO 15G, PRAZIQUANTEL 5G, FEBANTEL 15G, VEHICULO CSP 100G. PRESENTACIÓN: JERINGA 10 ML</t>
  </si>
  <si>
    <t>DESPARASITANTE. COMPOSICION:  PAMOATO DE PIRANTEL 116MG, PRAZIQUANTEL 25MG, EXCIPIENTES CSP 1ML. PRESENTACIÓN: JERINGA POR 5 ML</t>
  </si>
  <si>
    <t>SOLUCIÓN ÓTICA</t>
  </si>
  <si>
    <t>SOLUCIÓN ÓTICA:  COMPOSICION: GENTAMICINA  (COMO SULFATO) 3MG, BETAMETASONA VALERATO 1 MG, CLOTRIMAZOL 10MG, EXCIPIENTES 1G. PRESENTACIÓN: TUBO COLAPSIBLE POR 15 G</t>
  </si>
  <si>
    <t>INMUNOESTIMULANTE</t>
  </si>
  <si>
    <t>INMUNOESTIMULANTE: COMPOSICION:  PROPIONIBACTERIUM GRANULOSUM 0.95X10 , HEXOSAMINA DE E.COLI  2.5 UMOL. PRESENTACIÓN: ENVASES POR 20 ML</t>
  </si>
  <si>
    <t>CICATRIZANTE, BACTERICIDA Y REGENERADOR CELULAR UNGÜENTO</t>
  </si>
  <si>
    <t>CICATRIZANTE, BACTERICIDA Y REGENERADOR CELULAR UNGÜENTO:  COMPOSICION:  NEOMICINA SULFATO 1G, ALANTOINA 2G, LIDOCAINA 2.75G,  OXIDO DE ZINC 10G, ACEITE DE KALAYA CSP 100G. PRESENTACIÓN: POTE POR 30G</t>
  </si>
  <si>
    <t>UNGÜENTO ECTOPARASITICIDA, REPELENTE Y CICATRIZANTE</t>
  </si>
  <si>
    <t>UNGÜENTO ECTOPARASITICIDA, REPELENTE Y CICATRIZANTE:  COMPOSICION: TRICLORFON 3G, FENOL 1G, ACEITE DE PINO, EXCIPIENTES 100G. PRESENTACIÓN: ENVASE PLÁSTICO POR 60 G</t>
  </si>
  <si>
    <t xml:space="preserve"> JABÓN INSECTICIDA</t>
  </si>
  <si>
    <t xml:space="preserve"> JABÓN INSECTICIDA JABÓN ECTOPARASITICIDA DE 90 G</t>
  </si>
  <si>
    <t>SHAMPOO ANTISEPTICO</t>
  </si>
  <si>
    <t>SHAMPOO ANTISEPTICO :  COMPOSICION:  UREA 4.88G, ACIDO LACTICO 0.19G, GLISERINA  1.0G. PRESENTACIÓN: CONTENIDO NETO POR 250 ML.</t>
  </si>
  <si>
    <t>ANTISEPTICO / DESINFECTANTE</t>
  </si>
  <si>
    <t>ANTISEPTICO / DESINFECTANTE:  COMPOSICION:  CADA 100 ML DE EMULSIÓN CONTIENEN: FENOL (CREOSOTAS SBT 30/18L) – 16 G, EXCIPIENTES CSP- 100 ML. PRESENTACIÓN: FRASCOS POR 3800 ML.</t>
  </si>
  <si>
    <t>CICATRIZANTE, SECANTE, DESINFECTANTE Y REPELENTE DE INSECTOS:  COMPOSICION</t>
  </si>
  <si>
    <t>CICATRIZANTE, SECANTE, DESINFECTANTE Y REPELENTE DE INSECTOS:  COMPOSICION:  ACIDO FENICO 1.5G, OXIDO DE ZINC 7G, ACEITE DE PINO 2G. PRESENTACIÓN: TUBO COLAPSIBLE POR 30 ML</t>
  </si>
  <si>
    <t>ANTIPARASITARIO DE AMPLIO ESPECTRO</t>
  </si>
  <si>
    <t>ANTIPARASITARIO DE AMPLIO ESPECTRO: COMPOSICION:  ALBENDAZOL MICRONIZADO 150MG, PRAZIQUANTEL 50MG. PRESENTACIÓN: JERINGA POR 10 ML</t>
  </si>
  <si>
    <t>ANTIBIOTICO</t>
  </si>
  <si>
    <t>ANTIBIOTICO:  COMPOSICION: PENICILINA G BENZATINICA 125000 UI, PENICILINA  G PROCAINICA 62.500 UI,  PENICILINA  G POTASICA  62.500 UI. PRESENTACIÓN: FRASCOS POR 3, MILLONES DE UI DE PENICILINAS TOTALES CON SU RESPECTIVO DILUYENTE.</t>
  </si>
  <si>
    <t>ANTIBIOTICO:  COMPOSICION: PENICILINA G BENZATINICA 125000 UI, PENICILINA  G PROCAINICA 62.500 UI,  PENICILINA  G POTASICA  62.500 UI. PRESENTACIÓN: FRASCOS POR 6 MILLONES DE UI DE PENICILINAS TOTALES CON SU RESPECTIVO DILUYENTE.</t>
  </si>
  <si>
    <t>ANTIPARASITARIO</t>
  </si>
  <si>
    <t>ANTIPARASITARIO: COMPOSICION: PIRANTEL (COMO PAMOATO) 72.5MG,   PRAZIQUANTEL 50MG,  IVERMECTINA 0.25MG. PRESENTACIÓN: JERINGA POR 10 ML</t>
  </si>
  <si>
    <t>SUPLEMENTO VITAMINICO</t>
  </si>
  <si>
    <t>SUPLEMENTO VITAMINICO: COMPOSICION:  VITAMINA A 10.000.000UI,  VITAMINA D3 2.000.000UI,  VITAMINAK3 0.5G, NICOTINAMIDA 16.25G,  D-PANTENOL 7.5G, VITAMINA B1 1.75G, VITAMINA B2  2.5G, VITAMINA B12  1.25MG,  VITAMINAB15  0.5MG,  BIOTINA 1MG,  INOSITOL  PRESENTACIÓN: FRASCO POR , 100 ML</t>
  </si>
  <si>
    <t>SUPLEMENTO VITAMINICO: COMPOSICION:  VITAMINA A 10.000.000UI,  VITAMINA D3 2.000.000UI,  VITAMINAK3 0.5G, NICOTINAMIDA 16.25G,  D-PANTENOL 7.5G, VITAMINA B1 1.75G, VITAMINA B2  2.5G, VITAMINA B12  1.25MG,  VITAMINAB15  0.5MG,  BIOTINA 1MG,  INOSITOL  PRESENTACIÓN: FRASCO POR1000 ML,</t>
  </si>
  <si>
    <t>ANTIBIOTICO PALATABLE</t>
  </si>
  <si>
    <t>ANTIBIOTICO PALATABLE:  COMPOSICION:  CEFALEXINA (MONOHIDRATO) 600 MG, EXCIPIENTES CSP 720MG. PRESENTACIÓN: TABLETA</t>
  </si>
  <si>
    <t>ANTISEPTICO Y DESINFECTANTE</t>
  </si>
  <si>
    <t>ANTISEPTICO Y DESINFECTANTE: DESINFECTANTE COMPOSICIÓN  CLORURO DE DIDECIL DIMETIL AMONIO. PRESENTACIÓN: POR 5 LITROS</t>
  </si>
  <si>
    <t>ANTIBIOTICO:  COMPOSICION:PENICILINA G PROCAINICA  1.500.000UI,  PENICILINAG SODICA 500.000 UI,  ETREPTOMICINA SULFATO 2.5G,  ACETONIDA DE TRIAMCINOLONA  5MG. PRESENTACIÓN: FRASCO POR 2’000.000 UI DE PENICILINA, 2.</t>
  </si>
  <si>
    <t>VITAMINICO ANTIHEMORRÁGICO</t>
  </si>
  <si>
    <t>VITAMINICO ANTIHEMORRÁGICO: COMPOSICION: VITAMINA K1(FITOMENADIONA) 12.5MG EXCIPIENTES CSP 1.0 ML. PRESENTACIÓN: FRASCO POR 20 ML</t>
  </si>
  <si>
    <t>VITAMINICO MINERAL</t>
  </si>
  <si>
    <t>VITAMINICO MINERAL: COMPOSICION:  CACODILATO DESODIO  3G, TIAMINA 1G,  RIBOFLAVINA 400MG,  NIACINA 10G,  PIRIDOXINA 500MG, CIANOCOBALAMINA 4MG, EXCIPIENTES 100 ML PRESENTACIÓN: FRASCOS POR: 10 ML</t>
  </si>
  <si>
    <t>SUPLEMENTO VITAMINICO: PRESENTACIÓN:FRASCO POR 30ML  COMPOSICION:  VITAMINA B1  1.500MG,  VITAMINA B6  1.000MG, VITAMINA B12  2.000 MCG,   PANTOTENTO DE CALCIO 1.000MG, LA BETAINA 10G, LA COLINA  10G,  LA LEUCINA 1.905MG,  FENILALANINA 1.253MG, TIROSINA 703MG,  TREONINA 543MG,  VALINA 1.413MG,  ALANINA 4.898MG,  GLICINA 13.612G,  HIDROXIPROLINA 4.463MG,  METIONINA 10.434G, PROLINE 7.455MG, LISINA 12.397G, CISTEINA 216MG,  L-CARNITINA 10G, SERINA 927MG,  ACIDO ASPARTICO 3.133MG,  TRIPTOFANO 156MG, ACIDO GLUTAMICO 5.658MG,  HISTIDINA 652MG, ISOLEUCINA 818MG, LA GLUCOSA 200G.</t>
  </si>
  <si>
    <t>SUPLEMENTO VITAMINICO: PRESENTACIÓN:FRASCO POR 250ML.  COMPOSICION:  VITAMINA B1  1.500MG,  VITAMINA B6  1.000MG, VITAMINA B12  2.000 MCG,   PANTOTENTO DE CALCIO 1.000MG, LA BETAINA 10G, LA COLINA  10G,  LA LEUCINA 1.905MG,  FENILALANINA 1.253MG, TIROSINA 703MG,  TREONINA 543MG,  VALINA 1.413MG,  ALANINA 4.898MG,  GLICINA 13.612G,  HIDROXIPROLINA 4.463MG,  METIONINA 10.434G, PROLINE 7.455MG, LISINA 12.397G, CISTEINA 216MG,  L-CARNITINA 10G, SERINA 927MG,  ACIDO ASPARTICO 3.133MG,  TRIPTOFANO 156MG, ACIDO GLUTAMICO 5.658MG,  HISTIDINA 652MG, ISOLEUCINA 818MG, LA GLUCOSA 200G.</t>
  </si>
  <si>
    <t>SUPLEMENTO VITAMINICO: PRESENTACIÓN: FRASCO POR 30ML. COMPOSICION:  VITAMINA B1 1500MG, VITAMINA B2 1500MG, VITAMINA B6 1200MG,  VITAMINA B12 1500 MCG, VITAMINA K3 250MG, PANTOTENATO DE CALCIO 1200MG, ACIDO NICOTINICO 1200MG,  ACIDO FOLICO 5000MG, COBRE 500MG, COBALTO 100MG, HIERRO 4500MG, ZINC 5000MG, GLUCOSA 200G.</t>
  </si>
  <si>
    <t>REGENERADOR ARTICULAR</t>
  </si>
  <si>
    <t>REGENERADOR ARTICULAR:PRESENTACION:BOLSA X 45 NUGGETS BLANDOS COMPOSICION:  GLUCOSAMINA HCL 750MG, CONDROITIN SULFATO 400MG, MSM METILSULFONILMETANO 400MG, ACIDO ASCORBICO (VITAMINA C) 100MG, MANGANESO 5MG. EPA 18MG, DHA 12MG, DMG 100MG.</t>
  </si>
  <si>
    <t>ANTIMICOTICO:</t>
  </si>
  <si>
    <t>ANTIMICOTICO: 200MG FLUCONAZOL (D.O.E.), 200 MG  PRESENTACIÓN: BLISTER 4 TABLETAS</t>
  </si>
  <si>
    <t>SUPLEMENTO MULVITAMINICO</t>
  </si>
  <si>
    <t>SUPLEMENTO MULVITAMINICO QUE CONTIENE ÁCIDOS GRASOS ESENCIALES, BIOTINA PLUS, ZINC-AMINOÁCIDO QUELATO, VITAMINA A Y VITAMINA E, 
LOS ÁCIDOS GRASOS PROVENIENTES DEL ACEITE DE GIRASOL (50 A 72% DE ÁCIDO LINOLÉICO    6  Y ACEITE DE PESCADO
ÁCIDO EICOSAPENTAENÓICO (EPA) 46 MG ÁCIDO DOCOSAHEXAENÓICO (DHA) 40 MG
ÁCIDO LINOLÉICO (AL)500 MG VITAMINA A5000 UI VITAMINA E70 UI
BIOTINA VIT. H 3,0 MG  ZINC-AMINOÁCIDO QUELATO 5,0 MG PRESENTACION: FRASCO DE 60 CÁPSULAS.</t>
  </si>
  <si>
    <t>ANTIBIOTICO ANTIMICROBIANO CON PRINCIPIO ACTIVO: SULFADIAZINA BASE 4 MG -TRIMETOPRIM 0.8 MG-EXCIPIENTES CSP 100G TRIMETOPRIM, SULFADIAZINA DE AMPLIO ESPECTRO INCLUYENDO COCCIDIAS. ADEMÁS DE: E. COLI, KLEBSIELLA SP., PASTEURELLA SP., HAEMOPHILUS SP., PROTEUS SP., BORDETELLA SP., ACTINOMYCES SP., SALMONELLA SP., SHIGELLA SP., STREPTOCOCCUS SP. Y STAPHYLOCOCCUS SP. CONTIENE EL SINERGISMO DE 2 MOLÉCULAS ACTIVAS, INCLUYENDO LA SULFADIAZINA MAS EL TRIMETOPRIM EJERCIENDO UN EFECTO SINÉRGICO Y BACTERICIDA. PRESENTACIÓN: FRASCOS X 30 ML</t>
  </si>
  <si>
    <t>SUPLEMENTO VITAMINICO JARABE DE GLUCOSA, SACARINA SÓDICA, FRAMBUESA.  ORAL ESTÁ INDICADO PARA: EL TRATAMIENTO DE LAS DEFICIENCIAS DE LAS VITAMINAS PRESENTES EN SU FÓRMULA. ESTIMULAR EL APETITO.RESTABLECER LA HOMEÓSTASIS EN CASOS DE ENFERMEDADES INFECCIOSAS VIRALES, BACTERIANAS PARASITARIAS O DE DIVERSA ETIOLOGÍA.PREVENIR O TRATAR ANEMIAS COMPUESTO POR:    TIAMINA 100,00 MG  RIBOFLAVINA 5 FOSFATO SÓDICO 22,00 MG  PIRIDOXINA HCL1,10 MG CIANOCOBALAMINA 0,84 MG  NIACINAMIDA0,34 MG  ÁCIDO PANTOTÉNICO0,155 MG  BIOTINA1,13 MG -EXCIPIENTES C.S.P  PRESENTACION:FRASCOS POR 100 ML</t>
  </si>
  <si>
    <t>ANTIINFLAMATORIO</t>
  </si>
  <si>
    <t>ANTIINFLAMATORIO, ANALGÉSICO Y ANTIPIRÉTICO INYECTABLE.CADA 100 ML CONTIENEN:KETOPROFENO 10 G  EXCIPIENTE, C.S.P. 100 ML  PRESENTACIÓN: FRASCO POR 10 ML</t>
  </si>
  <si>
    <t>SOLUCIÓN VITAMÍNICA Y DE AMINOÁCIDOS PRINCIPIO ACTIVO</t>
  </si>
  <si>
    <t>SOLUCIÓN VITAMÍNICA Y DE AMINOÁCIDOS PRINCIPIO ACTIVO: VITAMINA B12, CACODILATO DE SODIO, METIONINA, HISTIDINA, TRIPTOFANO  SOLUCION INYECTABLE  FRASCO POR 50 ML</t>
  </si>
  <si>
    <t>SOLUCIÓN VITAMÍNICA Y DE AMINOÁCIDOS PRINCIPIO ACTIVO: VITAMINA B12, CACODILATO DE SODIO, METIONINA, HISTIDINA, TRIPTOFANO, SOLUCION INYECTABLE  FRASCO POR 100 ML</t>
  </si>
  <si>
    <t>ECTOPARASITICIDA</t>
  </si>
  <si>
    <t>ECTOPARASITICIDA: SOLUCIÓN EXTERNA ECTOPARASITICIDA Y ANTIPARACITARIO DE USO EXTERNO, PULGUICIDA, GARRAPATICIDA SU PRINCIPIO ACTIVO: IMIDACLOPRID 10 G, CIFENOTRINA 1G PRESENTACIÓN: PIPETA POR 6 ML</t>
  </si>
  <si>
    <t>ECTOPARASITICIDA SOLUCIÓN EXTERNA ECTOPARASITICIDA Y ANTIPARACITARIO DE USO EXTERNO, PULGUICIDA, GARRAPATICIDA SU PRINCIPIO ACTIVO: IMIDACLOPRID 10 G, CIFENOTRINA 1G PRESENTACIÓN: PIPETA POR 3.5 ML</t>
  </si>
  <si>
    <t xml:space="preserve"> MEDICAMENTO HOMEOPÁTICO INMUNOMODULADOR. PRINCIPIO ACTIVO</t>
  </si>
  <si>
    <t xml:space="preserve"> MEDICAMENTO HOMEOPÁTICO INMUNOMODULADOR. PRINCIPIO ACTIVO: SULFUR, VINCETOXICUM HIRUNDINARIA,  VINCETOXICUM HIRUNDINARIA D6 6 MG, VINCETOXICUM HIRUNDINARIA D10 6 MG, VINCETOXICUM HIRUNDINARIA D30 6 MG VINCETOXICUM E CINERE D30 1 MG, SULFUR D10 3 MG, SULFUR D4 3 MG, EXCIPIENTES: ETANOL 43% (M/M) COMPUESTO DE: ETANOL 96% (V/V) AGUA PURIFICADA C.S. PRESENTACIÓN:GOTAS 100ML</t>
  </si>
  <si>
    <t>MEDICAMENTO HOMEOPATICO</t>
  </si>
  <si>
    <t xml:space="preserve">MEDICAMENTO HOMEOPATICO:      COMPOSICIÓN: CADA 100 G DE SOLUCIÓN ORAL PARA GOTAS CONTIENE: EUPHORBIUM D3 1G; PULSATILLA PRATENSIS D2 1 G; LUFFA OPERCULATA D6 1 G; HYDRARGYRUM BIIODATUM D8 1 G; MUCOSA NASALIS SUIS D8 1 G; HEPAR SULFURIS D10 1 G; ARGENTUM NITRICUM D10 1 G; SINUSITIS NOSODE D13 1 G. CONTENIDO EN ETANOL: 45%. GOTAS FRASCO NEBULIZADOR. FRASCO CUENTAGOTAS CONTENIENDO 30 ML.  </t>
  </si>
  <si>
    <t>ANTIBIOTICO: 500MG AMOXICILINA TRIHIDRATO EQUIVALENTE A 500 MG DE AMOXICILINA. PRESENTACIÓN:TABLETA</t>
  </si>
  <si>
    <t>ANTIBIOTICO: 500 MG E CEFALEXINA NORMON 500 MG CÁPSULAS DURAS CONTIENE 500 MG DE CEFALEXINA COMO
CEFALEXINA MONOHIDRATO. PRESENTACIÓN:TABLETA</t>
  </si>
  <si>
    <t xml:space="preserve">GASA </t>
  </si>
  <si>
    <t>GASA ESTERIL 7,5*7,5 PRESENTACIÓN:CAJA *20</t>
  </si>
  <si>
    <t>ESPARADRAPO EN TELA</t>
  </si>
  <si>
    <t>ESPARADRAPO EN TELA 2*5 YDS PRESENTACIÓN:UNIDAD</t>
  </si>
  <si>
    <t>MEDICAMENTO  COMPUESTO POR LORATADINA</t>
  </si>
  <si>
    <t>MEDICAMENTO  COMPUESTO POR LORATADINA 5 MG. PRESENTACIÓN:FRASCO 100ML</t>
  </si>
  <si>
    <t xml:space="preserve"> CLORHIDRATO DE METOCLOPRAMIDA</t>
  </si>
  <si>
    <t xml:space="preserve"> CLORHIDRATO DE METOCLOPRAMIDA.10 MG PRESENTACIÓN:UNIDAD</t>
  </si>
  <si>
    <t>VITAMINA E</t>
  </si>
  <si>
    <t>VITAMINA E CADA CÁPSULA CONTIENE 500 MG DE ACETATO DE DL-Α-TOCOFEROL (EQUIVALENTE A 500UI DE Α-TOCOFEROL).  PRESENTACIÓN:CAPSULA</t>
  </si>
  <si>
    <t>GASA ROLLO</t>
  </si>
  <si>
    <t>GASA ROLLO *CAJA 5YARDAS X  UNIDAD</t>
  </si>
  <si>
    <t xml:space="preserve">MEDICAMENTO DESPARASITANTE </t>
  </si>
  <si>
    <t>MEDICAMENTO DESPARASITANTE PIRANTEL PAMOATO 15.00 MG, PRAZICUANTEL 50.0 MG,FEBANTEL 15.00 MG., PRESENTACIÓN SUSPENSION ORAL JERINGA X 10 ML</t>
  </si>
  <si>
    <t xml:space="preserve"> MEDICAMENTO HORMONAL ANTIPROGESTAGENO, PRINCIPIO ACTIVO</t>
  </si>
  <si>
    <t xml:space="preserve"> MEDICAMENTO HORMONAL ANTIPROGESTAGENO, PRINCIPIO ACTIVO: AGLEPRISTONE 30 MG  PRESENTACIÓN: FRASCO X 10 ML</t>
  </si>
  <si>
    <t>MEDICAMENTO ANTIBIOTICO:  TRATAMIENTO DE INFECCIONES OCASIONADAS POR ANAPLASMA SPP., RICKETTSIA SPP., STREPTOCOCCUS SPP., CLOSTRIDIUM SPP ESCHERICHIA COLI, HEXAMITIA SPP., PASTEURELLA SPP., LISTERIA SPP., BACTEROIDES SPP., SHIGELLA SPP., HAEMOPHILUS SPP., LEPTOSPIRA SPP. Y CAMPYLOBACTER SPP; PRINCIPIO ACTIVO: OXITETRACICLINA 100 MG. PRESENTACIÓN: FRASCO  INYECTABLE POR 100 ML</t>
  </si>
  <si>
    <t xml:space="preserve">MEDICAMENTO ANTIBIOTICO  </t>
  </si>
  <si>
    <t>MEDICAMENTO ANTIBIOTICO  TRATAMIENTO DE INFECCIONES OCASIONADAS POR ANAPLASMA SPP., RICKETTSIA SPP., STREPTOCOCCUS SPP., CLOSTRIDIUM SPP ESCHERICHIA COLI, HEXAMITIA SPP., PASTEURELLA SPP., LISTERIA SPP., BACTEROIDES SPP., SHIGELLA SPP., HAEMOPHILUS SPP., LEPTOSPIRA SPP. Y CAMPYLOBACTER SPP; PRINCIPIO ACTIVO: OXITETRACICLINA 100 MG. PRESENTACIÓN: FRASCO POR 10 ML.</t>
  </si>
  <si>
    <t xml:space="preserve"> JABÓN INSECTICIDA </t>
  </si>
  <si>
    <t xml:space="preserve"> JABÓN INSECTICIDA PARA EL CONTROL DE  GARRAPATAS: RIPHICEPHALUS SANGUINEUS PIOJOS: TRICHODECTES CANIS Y LIGNONATHUS SETOSUS PULGAS: CTENOCEPHALIDES CANIS, CONTIENE PERMETRINA 1 G.  BARRA POR 100 G </t>
  </si>
  <si>
    <t xml:space="preserve">  ANTICOCCIDIAL SUSPENSIÓN ORAL</t>
  </si>
  <si>
    <t xml:space="preserve">  ANTICOCCIDIAL SUSPENSIÓN ORAL; PRINCIPIO ACTIVO: TOLTRAZURIL 50 MG  PRESENTACION: FRASCO DE 100 ML</t>
  </si>
  <si>
    <t xml:space="preserve"> ENDECTOPARASITICIDA ANTIPARASITARIO</t>
  </si>
  <si>
    <t xml:space="preserve"> ENDECTOPARASITICIDA ANTIPARASITARIO DE LARGA ACCIÓN Y AMPLIO ESPECTRO; PRINCIPIO ACTIVO: IVERMECTINA  10MG SOLUCIÓN INYECTABLE POR VÍA SUBCUTÁNEA; PRESENTACIÓN: FRASCO 50 ML</t>
  </si>
  <si>
    <t>CAJA 5 AMPOLLAS  X 3 ML</t>
  </si>
  <si>
    <t>FRASCO 50 COMPRIMIDOS</t>
  </si>
  <si>
    <t>FRASCO X 100 Ml</t>
  </si>
  <si>
    <t>FRASCO X 250Ml</t>
  </si>
  <si>
    <t>FRASCO X 240 Ml</t>
  </si>
  <si>
    <t>CAJA X 5 AMPOLLAS</t>
  </si>
  <si>
    <t>FRASCO X 250 ML</t>
  </si>
  <si>
    <t>FRASCO X 100 ML</t>
  </si>
  <si>
    <t>FRASCO X 50 ML</t>
  </si>
  <si>
    <t>SOBRE DE 8 g</t>
  </si>
  <si>
    <t>TABLETA MASTICABLE EN CAJA INDIVIDUAL</t>
  </si>
  <si>
    <t>GALON</t>
  </si>
  <si>
    <t>TARRO X 100 g</t>
  </si>
  <si>
    <t>UNGUENTO X 350 G</t>
  </si>
  <si>
    <t>AMPOLLA X 10 ML</t>
  </si>
  <si>
    <t>ROLLO X 500 g</t>
  </si>
  <si>
    <t>TARRO X 250 g</t>
  </si>
  <si>
    <t>CAJA X 10 AMPOLLAS 1 g</t>
  </si>
  <si>
    <t>FRASCO POR 180 ML</t>
  </si>
  <si>
    <t>CAJA DE 10 SOBRES X 10 GR CADA UNO</t>
  </si>
  <si>
    <t>BLISTER X 10 COMPRIMIDOS</t>
  </si>
  <si>
    <t>TUBO X 50 GR</t>
  </si>
  <si>
    <t>FRASCO X 10 ML</t>
  </si>
  <si>
    <t>BLISTER X 3 TABLETAS</t>
  </si>
  <si>
    <t>FRASCO X 20 ML</t>
  </si>
  <si>
    <t>FRASCO POR 100 CC</t>
  </si>
  <si>
    <t>FRASCO X 60 TABLETAS</t>
  </si>
  <si>
    <t>CAJA X 10 TABLETAS</t>
  </si>
  <si>
    <t>TARRO X 120 ML</t>
  </si>
  <si>
    <t>FRASCO X120</t>
  </si>
  <si>
    <t>FRASCO X 1 LT</t>
  </si>
  <si>
    <t>FRASCO X 120 ML</t>
  </si>
  <si>
    <t>FRASCO VIAL X 20 ML</t>
  </si>
  <si>
    <t>CREMA X 100 GR</t>
  </si>
  <si>
    <t>FRASCO X  50 ML</t>
  </si>
  <si>
    <t>FRASCO X 500 ML</t>
  </si>
  <si>
    <t>CAJA X 20 TABLETAS</t>
  </si>
  <si>
    <t>BARRA JABON  X 100 GM</t>
  </si>
  <si>
    <t>CAJA CON TUBO COLPASIBLE DE 60 G.</t>
  </si>
  <si>
    <t>GARRAFA * 3800 CC</t>
  </si>
  <si>
    <t>FRASCO DE 50 ML</t>
  </si>
  <si>
    <t>FRASCO 5 ML</t>
  </si>
  <si>
    <t>POTE X 400 GR</t>
  </si>
  <si>
    <t>FRASCO X 50 CC</t>
  </si>
  <si>
    <t>FRASCO X50 ML</t>
  </si>
  <si>
    <t>CAJA POR 10 TABLETAS</t>
  </si>
  <si>
    <t>TARRO X LITRO</t>
  </si>
  <si>
    <t>ESTUCHE CON 6 BLISTER DE 10 COMPRIMIDOS</t>
  </si>
  <si>
    <t>FRACO * 50 ML</t>
  </si>
  <si>
    <t>FRASCO X 20  ML</t>
  </si>
  <si>
    <t>TARRO X 5 ROLLOS</t>
  </si>
  <si>
    <t>FRASCO X 10ML</t>
  </si>
  <si>
    <t>BLISTER X 2 TABLETAS</t>
  </si>
  <si>
    <t>GARRAFA X 2000 ML</t>
  </si>
  <si>
    <t>TABLETA</t>
  </si>
  <si>
    <t>ROLLO X 90 YARDAS</t>
  </si>
  <si>
    <t>CAJA X 10 GASAS</t>
  </si>
  <si>
    <t>TUBO *15 ML</t>
  </si>
  <si>
    <t>FRASCO 10 ML</t>
  </si>
  <si>
    <t>Frasco * 60 (TABLETAS).</t>
  </si>
  <si>
    <t>CAJA X  20 CAPSULAS</t>
  </si>
  <si>
    <t>CAJA X 100 UND</t>
  </si>
  <si>
    <t>PAR</t>
  </si>
  <si>
    <t>CAJA X 30 COMPRIMIDOS</t>
  </si>
  <si>
    <t>CAJA X 100 UNIDADES</t>
  </si>
  <si>
    <t>CAJA X 25 UNIDADES</t>
  </si>
  <si>
    <t>CAJA X 50 UNIDADES</t>
  </si>
  <si>
    <t>FRASCO X 15 ML</t>
  </si>
  <si>
    <t>FRASCO POR 10 ML</t>
  </si>
  <si>
    <t>BLISTER X 10 TABLETAS</t>
  </si>
  <si>
    <t>FRASCO * 50 ML.</t>
  </si>
  <si>
    <t>FRASCO 500ML</t>
  </si>
  <si>
    <t>POTE  X 100 GR</t>
  </si>
  <si>
    <t>POMADA TUBO X 15ML</t>
  </si>
  <si>
    <t>GOTERO 5 ML</t>
  </si>
  <si>
    <t>FRASCO X 500ML</t>
  </si>
  <si>
    <t>CAJA POR 12 OVULOS</t>
  </si>
  <si>
    <t>FRASCO X 10 CC</t>
  </si>
  <si>
    <t>FRASCO POR 20 ML</t>
  </si>
  <si>
    <t>CAJA CON 1 TABLETA</t>
  </si>
  <si>
    <t>FRASCO * 30 ML</t>
  </si>
  <si>
    <t>FRASCOS * 200 ML</t>
  </si>
  <si>
    <t>JERINGA X 10 ML.</t>
  </si>
  <si>
    <t>CAJA * 10 COMPRIMIDOS</t>
  </si>
  <si>
    <t>FRASCO  X20 ML</t>
  </si>
  <si>
    <t>FRASCO AMPOLLA X 10 ML</t>
  </si>
  <si>
    <t>CAJAX12</t>
  </si>
  <si>
    <t>GALON X 4 LT</t>
  </si>
  <si>
    <t>GARRAFA X 2 LT</t>
  </si>
  <si>
    <t>FRASCO 500 ML</t>
  </si>
  <si>
    <t>CAJA POR 20 CAPSULAS</t>
  </si>
  <si>
    <t>BOLSA X 500 CC.</t>
  </si>
  <si>
    <t>BOLSA X1000 CC.</t>
  </si>
  <si>
    <t>FRASCO X 240 ML</t>
  </si>
  <si>
    <t>FRASCO X LITRO</t>
  </si>
  <si>
    <t>AMPOLLA X 1 MG</t>
  </si>
  <si>
    <t>FRASCO GOTERO POR  30 ML</t>
  </si>
  <si>
    <t>CAJA POR 12 UNIDADES</t>
  </si>
  <si>
    <t>CAJA X 50</t>
  </si>
  <si>
    <t>BOLSA POR 100 FRASCOS</t>
  </si>
  <si>
    <t>TARRO X 120 TABLETAS</t>
  </si>
  <si>
    <t>PAQUETE X 50 UNIDADES</t>
  </si>
  <si>
    <t>FRASCO 250 ML</t>
  </si>
  <si>
    <t>FRASCO POR LITRO</t>
  </si>
  <si>
    <t>AMPOLLA</t>
  </si>
  <si>
    <t>FRASCO X DOSIS</t>
  </si>
  <si>
    <t>UNIDAD.</t>
  </si>
  <si>
    <t>CAJA X 24</t>
  </si>
  <si>
    <t>TUBO X 3.5 g</t>
  </si>
  <si>
    <t>FRASCOS POR 20 ML</t>
  </si>
  <si>
    <t>FRASCO X 20 CC</t>
  </si>
  <si>
    <t>FRASCO X120 ML</t>
  </si>
  <si>
    <t>5 AMPOLLAS X 5 ML</t>
  </si>
  <si>
    <t>Frasco de 60 Cc</t>
  </si>
  <si>
    <t>Caja Con Frasco Con 10 mL.</t>
  </si>
  <si>
    <t>Frasco x 50 Tabletas comprimidos</t>
  </si>
  <si>
    <t>1 frasco con 30g en 100 ml</t>
  </si>
  <si>
    <t>GARRAFA 4 LITROS</t>
  </si>
  <si>
    <t>FRASCO X  60 ml</t>
  </si>
  <si>
    <t>FRASCO X 10 ml</t>
  </si>
  <si>
    <t>Caja x 10 tabletas</t>
  </si>
  <si>
    <t>Tubo por 3.5 g</t>
  </si>
  <si>
    <t>FRASCO X 20 GRAMOS</t>
  </si>
  <si>
    <t>FRASCO X 500 ml</t>
  </si>
  <si>
    <t>FRASCO X 100 ml.</t>
  </si>
  <si>
    <t>Frascos por 100 ml</t>
  </si>
  <si>
    <t>Frasco por 120 pastillas</t>
  </si>
  <si>
    <t>caja de 10 sobres, Sobre por 5 gramos</t>
  </si>
  <si>
    <t>Frasco 30g</t>
  </si>
  <si>
    <t>Caja por 3 tabletas</t>
  </si>
  <si>
    <t>bolsa x 300 gr</t>
  </si>
  <si>
    <t>frasco x 50 ml</t>
  </si>
  <si>
    <t>Frasco 17.3 OZ</t>
  </si>
  <si>
    <t>BOLSA X 500 GR</t>
  </si>
  <si>
    <t>KIT 4X30 ML</t>
  </si>
  <si>
    <t>POR 10 CAJAS PETRI</t>
  </si>
  <si>
    <t>FRACOSX500 MG</t>
  </si>
  <si>
    <t>GALÓN X 20 LT</t>
  </si>
  <si>
    <t>FRASCOX250 ML</t>
  </si>
  <si>
    <t>FRACOSX500 ML</t>
  </si>
  <si>
    <t>FRACOSX1000 ML</t>
  </si>
  <si>
    <t>CAJA PETRI X 1</t>
  </si>
  <si>
    <t>KIT X 15 AMPOLLAS</t>
  </si>
  <si>
    <t>KIT X 2 X 12 ML.</t>
  </si>
  <si>
    <t>BOLSA X 80*1000 UN</t>
  </si>
  <si>
    <t>CAJA X 50 UN</t>
  </si>
  <si>
    <t>FRASCO X  2,5 LT</t>
  </si>
  <si>
    <t>KIT X 20 LT</t>
  </si>
  <si>
    <t>FRASCO X 1000ML</t>
  </si>
  <si>
    <t>FRASCO X 500 G</t>
  </si>
  <si>
    <t>ROLLO X 5M X 7MM</t>
  </si>
  <si>
    <t>FRASCO X 20 LITROS</t>
  </si>
  <si>
    <t>KIT X CP 1X11.7 ML- AG 1X 3.9 ML</t>
  </si>
  <si>
    <t>KIT X 10 PRUEBAS</t>
  </si>
  <si>
    <t>FRASCO  X 100 GR</t>
  </si>
  <si>
    <t>KIT X R1X 35/40 ML – R2 X18/20 ML</t>
  </si>
  <si>
    <t>KIT X 4X100 ML</t>
  </si>
  <si>
    <t>KIT X 8*50ML</t>
  </si>
  <si>
    <t>FRASCO X 1000 ML</t>
  </si>
  <si>
    <t>BOLSA X50</t>
  </si>
  <si>
    <t>R1X 35/40 ML – R2 X18/20 ML</t>
  </si>
  <si>
    <t>BUF 10 X 8 ML- SUB 2 X 10 ML</t>
  </si>
  <si>
    <t>ROLLO 24*60</t>
  </si>
  <si>
    <t>ROLLO 18 MM X 50 METROS</t>
  </si>
  <si>
    <t>KIT X 3X3ML</t>
  </si>
  <si>
    <t>KIT X 3ML</t>
  </si>
  <si>
    <t>PAQUETE X 10 UND</t>
  </si>
  <si>
    <t>PAQUETE X  100 UND</t>
  </si>
  <si>
    <t>PAQUETE X 25 UNIDADES</t>
  </si>
  <si>
    <t>PAQUETE X 100 UNIDAD</t>
  </si>
  <si>
    <t>ENVASE DE 3 X 250 ML</t>
  </si>
  <si>
    <t>ENVASE DE 4 X  50 ML</t>
  </si>
  <si>
    <t>FRASCO X  50 ML</t>
  </si>
  <si>
    <t>CAJA X  500 UND</t>
  </si>
  <si>
    <t>PAQUETE X 5 UNIDADES</t>
  </si>
  <si>
    <t xml:space="preserve">CAJA POR 10 UNIDADES </t>
  </si>
  <si>
    <t>CAJA POR 25 UNIDADES</t>
  </si>
  <si>
    <t>FRASCO X 60ML</t>
  </si>
  <si>
    <t>CAJA DE 3 TABLETAS</t>
  </si>
  <si>
    <t>FRASCO POR 150ML</t>
  </si>
  <si>
    <t>CAJA X 30 TABLETAS</t>
  </si>
  <si>
    <t>JERINGA X 5ML</t>
  </si>
  <si>
    <t>CAJA X 2 TABLETAS</t>
  </si>
  <si>
    <t>CAJA X 3 TABLETAS</t>
  </si>
  <si>
    <t>CAJA X 3 TUBOS</t>
  </si>
  <si>
    <t>FRASCO X 100ML</t>
  </si>
  <si>
    <t>CAJA X 90 TABLETAS</t>
  </si>
  <si>
    <t>CAJA X 14 TABLETAS</t>
  </si>
  <si>
    <t>FRASCO X 120ML</t>
  </si>
  <si>
    <t>FRASCO X 20ML</t>
  </si>
  <si>
    <t>FCO X 80GR</t>
  </si>
  <si>
    <t>FRASCO X 50ML</t>
  </si>
  <si>
    <t>FRASCO X 1 LITRO</t>
  </si>
  <si>
    <t xml:space="preserve"> BLISTER X 30 COMPRIMIDOS  </t>
  </si>
  <si>
    <t>AMPOLLA X 10 MU</t>
  </si>
  <si>
    <t>AMPOLLA X 2ML</t>
  </si>
  <si>
    <t>CAJA X 10 SOBRES DE 20 GR</t>
  </si>
  <si>
    <t>CAJA X 10 SOBRES</t>
  </si>
  <si>
    <t>CAJA X 10 SOBRES DE 10GR</t>
  </si>
  <si>
    <t>FRASCO X 110ML</t>
  </si>
  <si>
    <t>FRASCO X 30ML</t>
  </si>
  <si>
    <t>CAJA X 4 TABLETAS</t>
  </si>
  <si>
    <t>TUBO X 40GR</t>
  </si>
  <si>
    <t>FRASCO X 220ML</t>
  </si>
  <si>
    <t>FRASCO X 250ML</t>
  </si>
  <si>
    <t>FRASCO X 250GR</t>
  </si>
  <si>
    <t>FRASCO X 100GR</t>
  </si>
  <si>
    <t>FRASCO X 220GR</t>
  </si>
  <si>
    <t>FRASCO X 50GR</t>
  </si>
  <si>
    <t>FRASCO X 15GR</t>
  </si>
  <si>
    <t>TUBO X 20GR</t>
  </si>
  <si>
    <t>TUBO X 60GR</t>
  </si>
  <si>
    <t>FRASCO X 500GR</t>
  </si>
  <si>
    <t>CAJA X 20 COMPRIMIDOS</t>
  </si>
  <si>
    <t>GALON X 4 LITROS</t>
  </si>
  <si>
    <t/>
  </si>
  <si>
    <t>CAJA DE 5 VIALES X 10 ML.</t>
  </si>
  <si>
    <t>AMPOLLA DE 5 ML</t>
  </si>
  <si>
    <t>FRASCOS  X 50 TABLETAS</t>
  </si>
  <si>
    <t>KIT</t>
  </si>
  <si>
    <t>BOLSA X 500ML</t>
  </si>
  <si>
    <t>CAJAS DISPLAY CONTENIDO 10 BOLSITAS DE 10G.</t>
  </si>
  <si>
    <t>TARRO X50 UNIDADES</t>
  </si>
  <si>
    <t>CAJA X 24 SOBRES</t>
  </si>
  <si>
    <t>FRASCO X10 ML</t>
  </si>
  <si>
    <t>BOLSA</t>
  </si>
  <si>
    <t>FRASCO X 220 GRAMOS</t>
  </si>
  <si>
    <t>FRASCO 100 ML</t>
  </si>
  <si>
    <t>TUBO X 35 GRAMOS</t>
  </si>
  <si>
    <t>FRASCO X 100 GRAMOS</t>
  </si>
  <si>
    <t>JERINGA X 10 ML</t>
  </si>
  <si>
    <t>FRASCO X 120  ML</t>
  </si>
  <si>
    <t>SOBRES X 2 TABLETAS</t>
  </si>
  <si>
    <t>TUBO 100GR</t>
  </si>
  <si>
    <t>FRASCO X 80 ML</t>
  </si>
  <si>
    <t>JERINGA X 20 ML</t>
  </si>
  <si>
    <t>JABON X 100 GRAMOS</t>
  </si>
  <si>
    <t>CAJA DE 2 BLISTER X 10 TABLETAS</t>
  </si>
  <si>
    <t>JERINGA 10 ML</t>
  </si>
  <si>
    <t>FRASCO</t>
  </si>
  <si>
    <t>FRASCO X 300 ML</t>
  </si>
  <si>
    <t>CAJA X 100 UNIDADS</t>
  </si>
  <si>
    <t xml:space="preserve">UNIDAD </t>
  </si>
  <si>
    <t xml:space="preserve">CAJA X 20 TABLETAS </t>
  </si>
  <si>
    <t xml:space="preserve">FRASCO X 120 ML </t>
  </si>
  <si>
    <t xml:space="preserve">JERINGA X 2,5 ML </t>
  </si>
  <si>
    <t xml:space="preserve">JERINGA X 5 ML </t>
  </si>
  <si>
    <t xml:space="preserve">JERINGA X 10 ML </t>
  </si>
  <si>
    <t>JERINGA  X 5 ML</t>
  </si>
  <si>
    <t>TUBO  X 15 GR</t>
  </si>
  <si>
    <t>POTE  X 30 GR</t>
  </si>
  <si>
    <t>FRASCO X 60 GR</t>
  </si>
  <si>
    <t>BARRA  X 90 GR</t>
  </si>
  <si>
    <t>FRASCO X 250 ML.</t>
  </si>
  <si>
    <t>GALON X 3800 ML.</t>
  </si>
  <si>
    <t>TUBO  X 30 ML</t>
  </si>
  <si>
    <t>JERINGA  X 10 ML</t>
  </si>
  <si>
    <t xml:space="preserve">FRASCO X 3 MILLONES </t>
  </si>
  <si>
    <t xml:space="preserve">FRASCO X 6 MILLONES </t>
  </si>
  <si>
    <t xml:space="preserve">FRASCO X 100 ML </t>
  </si>
  <si>
    <t>GALON  X 5 LITROS</t>
  </si>
  <si>
    <t xml:space="preserve">FRASCO X 2  MILLONES </t>
  </si>
  <si>
    <t xml:space="preserve">FRASCO X 30 ML </t>
  </si>
  <si>
    <t xml:space="preserve">BOLSA X 45 NUGGETS </t>
  </si>
  <si>
    <t>BLISTER  X 4 TABLETAS</t>
  </si>
  <si>
    <t xml:space="preserve">FRASCO X 60 CAPSULAS </t>
  </si>
  <si>
    <t>PIPETA X 6 ML</t>
  </si>
  <si>
    <t>PIPETA X 3,5 ML</t>
  </si>
  <si>
    <t xml:space="preserve">TABLETA </t>
  </si>
  <si>
    <t xml:space="preserve"> TABLETA</t>
  </si>
  <si>
    <t xml:space="preserve"> CAJA X 20 UNIDADES </t>
  </si>
  <si>
    <t xml:space="preserve"> UNIDAD</t>
  </si>
  <si>
    <t xml:space="preserve">AMPOLLA </t>
  </si>
  <si>
    <t xml:space="preserve"> CAPSULA</t>
  </si>
  <si>
    <t xml:space="preserve">FRASCO X 10 ML </t>
  </si>
  <si>
    <t xml:space="preserve">BARRA X 100 GR </t>
  </si>
  <si>
    <t>A-02-02-01-003-005</t>
  </si>
  <si>
    <t>MEDICAMENTOS</t>
  </si>
  <si>
    <t xml:space="preserve">APARATOS MEDICOS </t>
  </si>
  <si>
    <t>ADAPTADOR HEPARINIZADO DE USO UNICO, QUE PERMITE EL DRENAJE DE LIQUIDOS Y LA ADMINISTRACION INTRAVENOSA DE MEDICAMENTOS</t>
  </si>
  <si>
    <t>AGUJAS CALIBRE 16 G X 1 1/2</t>
  </si>
  <si>
    <t>AGUJAS CALIBRE 18 G X 1 1/2</t>
  </si>
  <si>
    <t>AGUJAS CALIBRE 20 G X 1</t>
  </si>
  <si>
    <t>AGUJAS CALIBRE 21 G X 1 1/2</t>
  </si>
  <si>
    <t>AGUJAS VACUTAINER</t>
  </si>
  <si>
    <t>CATETER INTRAVENOSO (YELCO) CALIBRE  20 CAJA POR 50</t>
  </si>
  <si>
    <t>CATETER INTRAVENOSO (YELCO) CALIBRE 16 CAJA POR 50</t>
  </si>
  <si>
    <t>CATETER INTRAVENOSO (YELCO) CALIBRE 18 CAJA POR 50</t>
  </si>
  <si>
    <t>CATETER INTRAVENOSO (YELCO) CALIBRE 24 CAJA POR 50</t>
  </si>
  <si>
    <t>CUCHILLA DE BISTURI DESECHABLE PARA MANGO N° 4</t>
  </si>
  <si>
    <t>CUCHILLAS DE ALTA CALIDAD FABRICADA EN ACERO INOXIDABLE, PARA CORTE DE PELICULAS CON DOS FILOS, DOS CARAS FACETADAS EN AMBOS LADOS.</t>
  </si>
  <si>
    <t>EQUIPO BURETROL GRADUADO PARA LA ADMINISTRACIÓN VOLUMÉTRICA DE SOLUCIONES PARENTERALES.</t>
  </si>
  <si>
    <t xml:space="preserve">TERMOMETRO DIGITAL VETERINARIO </t>
  </si>
  <si>
    <t xml:space="preserve">PRUEBA PARA DETECTAR LEPTOSPIRA </t>
  </si>
  <si>
    <t xml:space="preserve">PRUEBA ELISA PARA DETECTAR LEISHMANIA </t>
  </si>
  <si>
    <t xml:space="preserve">PRUEBA ELISA PARA DETECTAR VIRUS DISTEMPER CANINO </t>
  </si>
  <si>
    <t>PRUEBA ELISA PARA DETECTAR DUAL ANTÍGENO ERHLICHIA CANIS/ ANAPLASMA</t>
  </si>
  <si>
    <t>BAJALENGUAS DE MADERA USO MEDICO, NO ESTERILES, INSABOROS, SUAVES AL TACTO DIMENSIONES DE LARGO 150 mm x 18 mm</t>
  </si>
  <si>
    <t>APLICADORES EN MADERA SIN ALGODÓN DE 2MM X 15 CM</t>
  </si>
  <si>
    <t xml:space="preserve">Bata quirúrgica antifluido en tela no tejida, manga larga con resorte en mangas. desechable. </t>
  </si>
  <si>
    <t xml:space="preserve">Elemento utilizado para evitar que el animal se lastime la piel. Útil en cuidados post quirúrgicos. Elaborado en plástico con cierre en velcro. </t>
  </si>
  <si>
    <t>Campos Quirúrgicos Desechables con adhesivo, con fenestra sin refuerzo</t>
  </si>
  <si>
    <t>TRANSPONDEDOR DE 15 DIGITOS microchip diseñado para un rendimiento óptimo para ser activado en la frecuencia |0 = 125 kHz con una tolerancia de ± 10 '-4 , CUMPLE CON LA NORMA ISO 11785</t>
  </si>
  <si>
    <t xml:space="preserve">POZUELO EN ACERO </t>
  </si>
  <si>
    <t xml:space="preserve">Pozuelo en acero inoxidable para agua y comida en forma de taza con mediadas de 20 centimetros de diametro, presentacion x unidad </t>
  </si>
  <si>
    <t>Instrumento de laboratorio que se utiliza para  el análisis de referencia para la detección de parásitos en las revisiones anuales.con la siguiente descripción: test 4DX, presentacion por unidad</t>
  </si>
  <si>
    <t>Instrumento de laboratorio que se utiliza para detectar anticuerpos Ehrlichia canis en sangre, suero o plasma..con la siguiente descripción: test de erlichia, presentacion por unidad</t>
  </si>
  <si>
    <t>Instrumento de laboratorio que se utiliza para detectar el virus del distemper durante la fase de secreción conjuntival, suero, plasma, descargas nasales, orina o saliva., antes que aparezcan los síntomas. con la siguiente descripción: test de distemper, presentacion por unidad</t>
  </si>
  <si>
    <t>Instrumento de laboratorio que se utiliza para detectar el virus de la Parvo durante la fase de secreción conjuntival, suero, plasma, descargas nasales, orina o saliva. por heces, antes que aparezcan los síntomas. con la siguiente descripción: test de parvovirus , presentacion por unidad</t>
  </si>
  <si>
    <t>microtubo con anticoagulante tapa roja  bolsa x 100 und</t>
  </si>
  <si>
    <t>Dispositivo desechable, reusable o automático,   le ofrece la solución a través de una amplia gama, todos compatibles con las agujas, equipos alados y adaptador Luer .</t>
  </si>
  <si>
    <t>CAMPO QUIRÚRGICO ADHESIVO.</t>
  </si>
  <si>
    <t>Campo quirúrgico adhesivo. Doble capa, tejido sin tejer y lámina, impermeable. Zona adhesiva al,menos en uno de los bordes menos en uno de los bordes. Medidas 60x 40 cm  X  5 UN</t>
  </si>
  <si>
    <t>JERINGA</t>
  </si>
  <si>
    <t xml:space="preserve">JERINGA DESECHABLE 5ML  PRESENTACIÓN:UNIDAD </t>
  </si>
  <si>
    <t>JERINGA DESECHABLE 20ML PRESENTACIÓN:UNIDAD</t>
  </si>
  <si>
    <t>CATETER VENOSO</t>
  </si>
  <si>
    <t>CATETER VENOSO NO 22 PRESENTACIÓN:UNIDAD</t>
  </si>
  <si>
    <t xml:space="preserve">MICROTUBO CON ANTICOAGULANTE </t>
  </si>
  <si>
    <t>MICROTUBO CON ANTICOAGULANTE TAPA LILA PRESENTACIÓN:UNIDAD</t>
  </si>
  <si>
    <t>MICROTUBO CON ANTICOAGULANTE TAPA ROJA PRESENTACION : UNIDAD</t>
  </si>
  <si>
    <t xml:space="preserve">JERINGA DESECHABLE 1ML PRESENTACIÓN:UNIDAD </t>
  </si>
  <si>
    <t xml:space="preserve">JERINGA DESECHABLE 2ML PRESENTACIÓN:UNIDAD </t>
  </si>
  <si>
    <t>JERINGA DESECHABLE 3ML PRESENTACIÓN:UNIDAD</t>
  </si>
  <si>
    <t>CAJA X 100</t>
  </si>
  <si>
    <t>CAJA POR 5 HOJAS</t>
  </si>
  <si>
    <t>CAJA X 500 UN</t>
  </si>
  <si>
    <t>BOLSA X 100</t>
  </si>
  <si>
    <t>PAQUETE POR 10 UNIDADES</t>
  </si>
  <si>
    <t>UNIDAD DE DIFERENTE TAMAÑO</t>
  </si>
  <si>
    <t>BOLSA X 20 UNIDADES</t>
  </si>
  <si>
    <t>BANDEJA X 100 UNIDADES</t>
  </si>
  <si>
    <t>PAQUETE X 10 UNIDADES</t>
  </si>
  <si>
    <t xml:space="preserve">PAQUETE X 5 UNIDADES </t>
  </si>
  <si>
    <t xml:space="preserve">AGROCUN DE COLOMBIA S.A.S NIT 900.853.490-0 </t>
  </si>
  <si>
    <t>AGROPETS NIT 901.833.678-6</t>
  </si>
  <si>
    <t>VETERINARIA EL BURRO NIT 35.261.900</t>
  </si>
  <si>
    <t xml:space="preserve">VALOR UNITARIO TOTAL IVA INCLUIDO </t>
  </si>
  <si>
    <t>A-02-02-01-002-003 – PRODUCTOS DE MOLINERIA, ALMIDOSNES Y PRODUCTOS DERIVADOS DEL ALMIDON; OTROS PRODUCTOS ALIMENTICIOS SOSTENIMIENTO (ALIMENTOS)</t>
  </si>
  <si>
    <t>ITEM DEL PLAN</t>
  </si>
  <si>
    <t xml:space="preserve">DESCRIPCIÓN DEL BIEN Y/O SERVICIO </t>
  </si>
  <si>
    <t>NECESIDAD</t>
  </si>
  <si>
    <t xml:space="preserve">VALOR UNITARIO </t>
  </si>
  <si>
    <t xml:space="preserve">VALOR IVA </t>
  </si>
  <si>
    <t xml:space="preserve">VALOR TOTAL </t>
  </si>
  <si>
    <t>PRECIO HISTORICO AJUSTADO APC DIC 2025: 5,22%</t>
  </si>
  <si>
    <t xml:space="preserve">PRODUCTO </t>
  </si>
  <si>
    <t>DESCRIPCIÓN</t>
  </si>
  <si>
    <t>INGREDIENTES:</t>
  </si>
  <si>
    <t>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t>
  </si>
  <si>
    <t>COMPOSICIÓN NUTRICIONAL</t>
  </si>
  <si>
    <t>PROTEINA   MIN:   25.0%;</t>
  </si>
  <si>
    <t>GRASA   CRUDA MIN.   12.0%</t>
  </si>
  <si>
    <t>FIBRA   CRUDA   MAX.   4%</t>
  </si>
  <si>
    <t>CENIZA    MAX.   9%</t>
  </si>
  <si>
    <t>HUMEDAD    MAX. 12.0%</t>
  </si>
  <si>
    <t>FÓSFORO MIN: 0.8% MAX: 1.3%</t>
  </si>
  <si>
    <t>CALCIO MIN: 1.1% MAX. 1.8%</t>
  </si>
  <si>
    <t>A-02-02-01-003-005 -  OTROS PRODUCTOS QUIMICOS; FIBRAS ARTIFICIALES (O FIBRAS INDUSTRIALES HECHAS POR EL HOMBRE)MEDICAMENTOS</t>
  </si>
  <si>
    <t>CÓDIGO OTAN - NOC (OPCIONAL)</t>
  </si>
  <si>
    <t>NATRIUM RIBOFLAVINUM PHOSPHORICUM D6 50 MG</t>
  </si>
  <si>
    <t>THIAMINUM HYDROCHLORICUM D6 50 MG</t>
  </si>
  <si>
    <t>PYRIDOXINUM HYDROCHLORICUM D6 50 MG</t>
  </si>
  <si>
    <t>NICOTINAMIDUM D6 50 MG</t>
  </si>
  <si>
    <t>ACIDUM CIS-ACONITICUM D8 50 MG</t>
  </si>
  <si>
    <t>ACIDUM CITRICUM D8 50 MG</t>
  </si>
  <si>
    <t>ACIDUM FUMARICUM D8 50 MG</t>
  </si>
  <si>
    <t>ACIDUM ALPHA-KETOGLUTARICUM D8 50 MG</t>
  </si>
  <si>
    <t>ACIDUM DL-MALICUM D8 50 MG</t>
  </si>
  <si>
    <t>ACIDUM SUCCINICUM D8 50 MG</t>
  </si>
  <si>
    <t>BARIUM OXALSUCCINICUM D10 50 MG</t>
  </si>
  <si>
    <t>NATRIUM PYRUVICUM D8 50 MG</t>
  </si>
  <si>
    <t>CYSTEINUM D6 50 MG</t>
  </si>
  <si>
    <t>PULSATILLA PRATENSIS D6 50 MG</t>
  </si>
  <si>
    <t>HEPAR SULFURIS D10 50 MG</t>
  </si>
  <si>
    <t>SULFUR D10 50 MG</t>
  </si>
  <si>
    <t xml:space="preserve">Vacuna tetravalente a virurs vivo para prevención del moquillo, Hepatitis infecciosa, parvovirosis y parainfluenza. Cada ml contiene: Virus de moquillo canino cepa onderstepoort 10^4 TCID50, Adenovirus canino 10^4 TCID50, Virus de la Parvovirosis 10^7 TCID50, Virus de la parainfluenza 10^55 TCID50, vehiculo 1 dosis. </t>
  </si>
  <si>
    <t>435.00,00</t>
  </si>
  <si>
    <t>110,000,00</t>
  </si>
  <si>
    <t>56,000,00</t>
  </si>
  <si>
    <t>9.,638,66</t>
  </si>
  <si>
    <t>18.361,,34</t>
  </si>
  <si>
    <t>20.800.00</t>
  </si>
  <si>
    <t>SUPLEMENTO MULVITAMINICO QUE CONTIENE ÁCIDOS GRASOS ESENCIALES, BIOTINA PLUS, ZINC-AMINOÁCIDO QUELATO, VITAMINA A Y VITAMINA E,</t>
  </si>
  <si>
    <t>LOS ÁCIDOS GRASOS PROVENIENTES DEL ACEITE DE GIRASOL (50 A 72% DE ÁCIDO LINOLÉICO    6  Y ACEITE DE PESCADO</t>
  </si>
  <si>
    <t>ÁCIDO EICOSAPENTAENÓICO (EPA) 46 MG ÁCIDO DOCOSAHEXAENÓICO (DHA) 40 MG</t>
  </si>
  <si>
    <t>ÁCIDO LINOLÉICO (AL)500 MG VITAMINA A5000 UI VITAMINA E70 UI</t>
  </si>
  <si>
    <t>BIOTINA VIT. H 3,0 MG  ZINC-AMINOÁCIDO QUELATO 5,0 MG PRESENTACION: FRASCO DE 60 CÁPSULAS.</t>
  </si>
  <si>
    <t>ANTIBIOTICO: 500 MG E CEFALEXINA NORMON 500 MG CÁPSULAS DURAS CONTIENE 500 MG DE CEFALEXINA COMO</t>
  </si>
  <si>
    <t>CEFALEXINA MONOHIDRATO. PRESENTACIÓN:TABLETA</t>
  </si>
  <si>
    <t>A-02-02-01-004-008 - APARATOS MEDICOS, INSTRUMENTOS OPTICOS Y DE PRECISIÓN, RELOJES</t>
  </si>
  <si>
    <t>NECESIDAD TOTAL</t>
  </si>
  <si>
    <t>UNSPSC (CCE)</t>
  </si>
  <si>
    <t>CÓDIGO MATERIAL SAP (OPCIONAL)</t>
  </si>
  <si>
    <t>14.789.92</t>
  </si>
  <si>
    <t>A-02-02-01-002-003 -SOSTENIMIENTO (ALIMENTOS)</t>
  </si>
  <si>
    <t>CÓDIGO DANE</t>
  </si>
  <si>
    <t>DESCRIPCIÓN DEL BIEN Y/O SERVICIO</t>
  </si>
  <si>
    <t>UNIDAD MEDIDA</t>
  </si>
  <si>
    <t>CUMPLE</t>
  </si>
  <si>
    <t>NO CUMPLE</t>
  </si>
  <si>
    <t>SUPLEMENTO ALIMENTICIO CON PROBIOTICO</t>
  </si>
  <si>
    <t>Suplemento alimenticio con Probiotico para ser suministrado a perros adultos Ingredientes:  Bifidobacterium longum BL999,  Hidrolizado de Higado porcino, Maltodextrina.</t>
  </si>
  <si>
    <t>A-02-02-01-003-005 - MEDICAMENTOS</t>
  </si>
  <si>
    <t>ÁCIDO BÓRICO 2 G, ÁCIDO ACÉTICO 2 G, ÁCIDO SALICÍLICO 0.1 G, EXIPIENTES CSP 100 ML.</t>
  </si>
  <si>
    <t>ÁCIDO SALICÍLICO 2 GR, AZUFRE 2 GR, SHAMPOO QUERATOLÍTICO.</t>
  </si>
  <si>
    <t>CLORHEXIDINA DIGLUCONATO 0,5 G SOLUCION</t>
  </si>
  <si>
    <t>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t>
  </si>
  <si>
    <t>DOXICICLINA  (HYCLATO)TABLETAS DE 200 MG</t>
  </si>
  <si>
    <t>MALEATO DE ACEPROMACINA 10 MG. FRASCO POR 10 ML.</t>
  </si>
  <si>
    <t>N-ACETILCISTEINA 20G, VEHICULO C.S.P 100 ML</t>
  </si>
  <si>
    <t>OFLOXACINA OFTALMICA 0.3 G, EXCIPIENTES C.S.</t>
  </si>
  <si>
    <t>OXITETRACICLINA 50 MG, EXCIPIENTES CSP 1 ML</t>
  </si>
  <si>
    <t>TARROS PARA URIANALISIS ELABORADOS EN PLASTICO</t>
  </si>
  <si>
    <t>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t>
  </si>
  <si>
    <t>VITAMINA K (COMO MSB) 20 MG, VITAMINA C 10 MG, EXCIPIENTES CSP 1 ML,  FRASCO POR 20 ML</t>
  </si>
  <si>
    <t>GENTAMICINA OTICA SIN DEXAMETASONA, Gentamicina Solución Oftálmica 0.3%</t>
  </si>
  <si>
    <t>Frasco x 100 Tabletas comprimidos</t>
  </si>
  <si>
    <t>BROMHEXINA SOLUCIÓN PARA NEBULIZACIÓN</t>
  </si>
  <si>
    <t>Betametasona sodio fosfato 2 mg   2 mg</t>
  </si>
  <si>
    <t>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t>
  </si>
  <si>
    <t>AGAR CHOCOLATE</t>
  </si>
  <si>
    <t>BUFER PH 10,0</t>
  </si>
  <si>
    <t>BUFFER PH 4,0</t>
  </si>
  <si>
    <t>BUFFER PH 7,0</t>
  </si>
  <si>
    <t>CEPA CLOSTRIDIUM SPP.</t>
  </si>
  <si>
    <t>CEPA E COLI.</t>
  </si>
  <si>
    <t>CEPA ESTREPTOCOCCUS SPP.</t>
  </si>
  <si>
    <t>CEPA KLEBSIELLA SPP.</t>
  </si>
  <si>
    <t>CEPA PASTEURELLA SPP.</t>
  </si>
  <si>
    <t>CEPA PSEUDOMONA SPP.</t>
  </si>
  <si>
    <t>CEPA SALMONELLA SPP.</t>
  </si>
  <si>
    <t>UNIVERSAL-INDICADOR DE PH ESCALA DE 1-14</t>
  </si>
  <si>
    <t>PRUEBA ELISA PARA DETECTAR BABESIA</t>
  </si>
  <si>
    <t>PRUEBA ELISA PARA DETECTAR TAYLORELLA</t>
  </si>
  <si>
    <t>Solidago compositum ampollas</t>
  </si>
  <si>
    <t>Ciprofloxacina</t>
  </si>
  <si>
    <t>Vacuna Inactivada para la inmunización activa en perros contra la leptospira canícola, leptospira icterohaemorhagiae y rabia. Composición: Leptospira interrogans, serogrupo canicola &gt;40 Hamster PD80. Leptospira interrogans, serogrupo icterohaemorhagiae &gt;40 Hamster PD80. Virus de la rabia cepa Pasteur /RIV  ≥3.0UI.</t>
  </si>
  <si>
    <t>VACUNA TETRAVALENTE</t>
  </si>
  <si>
    <t>Vacuna tetravalente a virurs vivo para prevención del moquillo, Hepatitis infecciosa, parvovirosis y parainfluenza. Cada ml contiene: Virus de moquillo canino canino cepa onderstepoort 10^4 TCID50, Adenovirus canino 10^4 TCID50, Virus de la Parvovirosis 10^7 TCID50, Virus de la parainfluenza 10^55 TCID50, vehiculo 1 dosis.</t>
  </si>
  <si>
    <t>Medicamento del grupo de los biologicos, Vacuna contra  virus  de moquillo (CD) Adenovirus canino tipo 1 y 2 (CaV2) parainfluenza canina (CPI),  Parvovirus caninos (CPV),  (virus Vivos Modificados) Composición: Fracción Liofilizada Virus Modificado:  Virus del DIstemper caninos Cepa N-CDV  &gt;10*3.5 TCID*50,  Adenovirus canino Tipo 2, Cepa Manhattan   &gt;10*3.4 TCID*50,  Virus de Parainfluenza canina, Cepa NL-CPI-5    &gt;10*5.5TCID*50,  Parvovirus Canino. Cepa nl-35-D    &gt;10*7.2 TCID*50;  Presentación:  Vial Liofilizado por 1 dosis + Vial diluyente 1 ml</t>
  </si>
  <si>
    <t>Medicamento del grupo de los biologicos Vacuna Contra Distemper, Adenovirus tipo 1 y tipo 2,  Parainfluenza, parvovirus (virus vivos modificado)  y Coronavirus (Virus Inactivado) caninos. Composición: Fracción Liofilizada Virus Modificado:  Virus del DIstemper caninos Cepa N-CDV  &gt;10*3.5 TCID*50,  Adenovirus canino Tipo 2, Cepa Manhattan   &gt;10*3.4 TCID*50,  Virus de Parainfluenza canina, Cepa NL-CPI-5    &gt;10*5.5TCID*50,  Parvovirus Canino. Cepa nl-35-D    &gt;10*7.2 TCID*50; Fracción Liquida (Virus Inactivado): Coronavirus Canino, Cepa NL-18  &gt;1.49RP** Presentación:  Vial Liofilizado por 1 dosis +  Vial diluyente 1 ml</t>
  </si>
  <si>
    <t>Medicamento del grupo de los biologicos,  Vacuna contra Distemper,  Adenovirus Tipo 1 y  Tipo 2, Parainfluenza parvovirus canino (Virus Vivo Modificado), Bacteria leptospira Canicola, L Grippotyphosa, Licterohaemorrhagiae, L. Pomona. Composición:   Fracción Liofilizada Virus Vivos Modificado:  Virus del DIstemper caninos Cepa N-CDV  &gt;10*3.5 TCID*50,  Adenovirus canino Tipo 2, Cepa Manhattan   &gt;10*3.4 TCID*50,  Virus de Parainfluenza canina, Cepa NL-CPI-5    &gt;10*5.5TCID*50,  Parvovirus Canino. Cepa nl-35-D    &gt;10*7.2 TCID*50, Leptospira canicola Cepa C-51 &gt;600UN**, L. Icterohaemorrhagiae, Cepa NADL 11403 &gt; 600UN, L. grippothphosa, Crps MAl 1540 &gt; 600UN**, L. pomona, cepa T262 &gt; 600UN**; Fracción Liquida  1 dosis.   Presentación:  Vial Liofilizado por 1 dosis + Vial Diluyente 1 ml</t>
  </si>
  <si>
    <t>Medicamento del grupo de los biologicos,  Vacuna contra Distemper,  Adenovirus Tipo 1 y  Tipo 2, (Virus Vivo Modificados), Bacteria leptospira Canicola,  L icterohaemorrhagiae,  Composición;   Fracción Liofilizada Virus Vivos Modificado:  Virus del DIstemper caninos Cepa N-CDV  &gt;10*3.5 TCID*50,  Adenovirus Canino Tipo 2, Cepa Manhattan &gt; 10*3.4 TCID*50; Fracción Liquida:  Leptospira Canicola, Cepa C-51 600UN*,  L. Icterohaemorrhagiae, Cepa NADL 11403 600UN* Presentacion:  Vial Liofilizado por 1 dosis + Vial Diluyente 1 ml</t>
  </si>
  <si>
    <t>Medicamento del grupo de los biologicos,  Vacuna contra  Parvovirus Canino (Virus Vivo Modificado), Composición:   Virus de Parvovirus Canino (CPV) Cepa NL-35-D  &gt;10*72 TCID*50  Presentación:  Vial por una 1 dosis (1ml)</t>
  </si>
  <si>
    <t>Medicamento del grupo de los biologicos, Bacterina para la prevención de la Traqueobronquitis Infecciosa Canina (Tos de las perreras).  Extracto Antigenico de Bordetella Bronchiseptica, cepa 78-9159   &gt;3X 108CFU* Conservador  Timerosal 0.01% Presentación:  Vial por una 1 dosis (1ml)</t>
  </si>
  <si>
    <t>Medicamento Del grupo de antiparasitarios Composición:  Febantel 15mg/ml, Pirantel 10mg/ml</t>
  </si>
  <si>
    <t>Medicamento del grupo antiparasitarios, de uso oral. Composición: Fenbendazol 500mg, Praziquantel 50mg, Toltrazuril 150mg, Excipientes.</t>
  </si>
  <si>
    <t>Medicamento del grupo antiparasitarios. Composición: Pamoato de pirantel 430mg, Praziquantel 25mg, Ivermectina 0.18mg, Febantel 150mg, Excipientes csp 2700mg</t>
  </si>
  <si>
    <t>MEDICAMENTO DE PIEL Y MUCOSA</t>
  </si>
  <si>
    <t>Medicamento del Grupo antiparasitario externo. Composición: Sarolaner 40mg. Excipientes tableta</t>
  </si>
  <si>
    <t>Medicamento del Grupo antiparasitario externo. Composición: Selamectina 30mg (12%) 0,25ml.</t>
  </si>
  <si>
    <t>Medicamento del Grupo antiparasitario externo. Composición: Selamectina 60mg (12%) 0,5ml.</t>
  </si>
  <si>
    <t>Medicamento del Grupo antiparasitario externo. Composición: Selamectina 120mg (12%) 1ml.</t>
  </si>
  <si>
    <t>Medicamento del Grupo antiparasitario externo. Composición: Selamectina 240mg (12%) 2ml.</t>
  </si>
  <si>
    <t>MEDICAMENTO ANTIINFECCIOSO</t>
  </si>
  <si>
    <t>MEDICAMENTO ANTIMICROBIANO</t>
  </si>
  <si>
    <t>MEDICAMENTO ANTIINFLAMATORIO</t>
  </si>
  <si>
    <t>MEDICAMENTO NUTRICIONAL</t>
  </si>
  <si>
    <t>Glucosamina HCL  600mg, Sulfato de Condroitina  500mg, Colágeno hidrolizado  50 mg, MSM (metilsulfonilmetano) 100mg.</t>
  </si>
  <si>
    <t>MEDICAMENTO ANABOLICO</t>
  </si>
  <si>
    <t>MEDICAMENTO HEMATINICO</t>
  </si>
  <si>
    <t>Medicamento del grupo  hematínico que combina en su formulación todas las vitaminas y oligoelementos  con Composición: Vitamina B1 1500 mg, Vitamina  B2 1500 mg, Vitamina B6 1200 mg, Vitamina  B12 15000 mcg, Vitamina K 250 mg, Pantotenato de Cálcio (vit.B5) 1200 mg, Ác. Nicotínico 1200 mg, Ác. Fólico 5000 mg, Hierro (proteinato de hierro) 4500 mg, Cobalto (proteinato de cobalto) 100 mg, Cobre (proteinato de cobre) 500 mg, Zinc (proteinato de zinc) 5000 mg, Glucosa 200 g, Excipiente c.s.p.1000 g. presentación frasco por 60 ml</t>
  </si>
  <si>
    <t>MEDICAMENTO  VITAMINICO</t>
  </si>
  <si>
    <t>Suplemento vitamínico y mineral, composición: Vitamina B1 (Tiamina HCl) 150mg, Vitamina B2 (Riboflavina 5 Fosfato Sódica 72mg, Vitamina B6 (Piridoxina HCl) 72mg, Vitamina B12 (Cianocobalamina).0,32mg, Vitamina PP (Nicotinamida).2.200mg, Vitamina Biotina.45mg, Vitamina D Pantenol.200mg, Calcio Glicerofosfato 1.000mg, Manganeso Glicerofosfato.100mg, Potasio Glicerofosfato 75% 100mg,  Sodio Glicerofosfato 1.800mg. Excipientes c.s.p 100 mL, presentacion por 1000 ml</t>
  </si>
  <si>
    <t>MEDICAMENTO HEMOSTATICO</t>
  </si>
  <si>
    <t>Medicamento del grupo hemostático con composición: Etamsilato 125 mg Excipientes csp 1 ml</t>
  </si>
  <si>
    <t>MEDICAMENTO INMUNOESTIMULANTE</t>
  </si>
  <si>
    <t>MEDICAMENTO ANTITUSIGENO</t>
  </si>
  <si>
    <t>Medicamento del grupo Antiinfecciosos antidiarreico con composición: Streptomicina sulfato 380 mg, Caolín 7.500 mg, Pectina 674 mg, Gel de hidróxido de aluminio 1.050 mg, Exipientes csp 10 g, caja x 10 sobres x 20 gr</t>
  </si>
  <si>
    <t>MEDICAMENTOS GASTROENTERITICOS</t>
  </si>
  <si>
    <t>Medicamento del grupo  gastroentericos, Composición:  Sucralfato 20g.</t>
  </si>
  <si>
    <t>Medicamento Hepatoprotector,  tonico metabolico y promotor de crecimiento. Composición:  Extracto de  Capparis spinosa 6.8mg, Extracto de Terminalia arjuna 3.2mg, Extracto de Cichorium intybus  6.8mg,  Extracto de Achillea  millefolium 1.6mg,  Extracto de Solanum nigrum  3.2mg,  Extracto  de tamarix gallica  1.6mg,  Extracto de cassia  occidentalis 1.6mg.</t>
  </si>
  <si>
    <t>Medicamento estimulante digestivo,  antiflatulento y regulador Intestinal. Composición:   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t>
  </si>
  <si>
    <t>MEDICAMENTO DERMATOLOGICO</t>
  </si>
  <si>
    <t>Medicamento dermatológico, antimicótico. Composición: Enilconazol 100mg. Excipientes 1ml.</t>
  </si>
  <si>
    <t>Medicamento Dermatologico  en crema  Composición  Clotrimazol 1g, Gentamicina (como sulfato) 0.1g, Betametazona sodio fosfato 0.05g, Oxido de Zinc 5 g.</t>
  </si>
  <si>
    <t>Medicamentos del grupo Piel y mucosas, medicación dermatológica, antiparasitarios externos shampoo insecticida: composición Propoxur 0,11 g Excipientes csp 100 ml Presentación frasco de 220 ml</t>
  </si>
  <si>
    <t>Medicamento del grupo Antiinflamatorios No Esteroideos y Antirreumáticos con composición: Mentol 1.0 g, alcanfor 5.0 g; guayacol 3.0 g; salicilato de metilo 10.0 g; trementina 3.0 g Excipientes 100.0 g.</t>
  </si>
  <si>
    <t>Medicamento del grupo Dermatologico, Composición:  Dexametasona base 0.025g,  Neomicina (sulfato) 0.250g, Bacitrazina Zinc 50.000UI.  Benzocaina 1.000g.</t>
  </si>
  <si>
    <t>Medicamento del grupo dermatologico,en crema  composición:  Gentamicina (sulfato) 200.00mg, Miconazol (Nitrato) 2.000.00mg, Betametasona (valerato) 82.35mg, Excipientes c.s.p 100.00g, Sulfato de Gentamicina 340.00mg, Nitrato de Miconazol 2.300.00mg, Valerato de Betametasona 100.00mg. Presentación: Crema</t>
  </si>
  <si>
    <t>Medicamento del grupo dermatologico  Composición:  hidroxietilurea 4.00g, Extracto de  Calendula Officinalis 1.50g,  Extracto de onopordum acanthium  1.00g, Proceramidas 0.50g,  extracto de acidos grasos Omega 3.50g,   Ceramidas 0.50g, nanoesferas d¡con Vitamina A, E, F 0,50g,   EDTA disodico 0.15g,</t>
  </si>
  <si>
    <t>Medicamento del grupo dermatologico   Shampoo para pacientes atopicos Composición:  tensioactivos suaves 10.00g,  Extracto vegetal  descongestivo  2.00g,  Hidroxietil urea 2.00g,  Proteinas cuaternarias de colageno hidrolizado  2.00g,  queratina cuaternaria 1.00, Nanoesferas con Vitamina A,E, F. 1.00g, Complejo liquido 1.00g, EDTA disodico 0.10g.</t>
  </si>
  <si>
    <t>MEDICAMENTO SOLVENTE,LUBRICANTE</t>
  </si>
  <si>
    <t>Medicamento Inmunoterapeuticoa  Solución Inyectable  Composición:  Inmunoterapeutico para Dermatitis Atopica Canina Cepa 34D3 clon 15: &gt;10mg</t>
  </si>
  <si>
    <t>Medicamento Inmunoterapeuticoa  Solución Inyectable  Composición:  Inmunoterapeutico para Dermatitis Atopica Canina Cepa 34D3 clon 15:  &gt;20mg</t>
  </si>
  <si>
    <t>Medicamento Inmunoterapeuticoa  Solución Inyectable  Composición:  Inmunoterapeutico para Dermatitis Atopica Canina Cepa 34D3 clon 15:  &gt;30mg</t>
  </si>
  <si>
    <t>Medicamento Inmunoterapeuticoa  Solución Inyectable  Composición:  Inmunoterapeutico para Dermatitis Atopica Canina Cepa 34D3 clon 15:  &gt;40mg</t>
  </si>
  <si>
    <t>Medicamento para el control del Prurito alergico asociado a dermatitis alergica. Composición:  Cada comprimido  de 103.250mg  contiene  Oclacitinib (como Maleato) 3.6mg</t>
  </si>
  <si>
    <t>Medicamento para el control del Prurito alergico asociado a dermatitis alergica. Composición:  Cada comprimido de 154.875mg contiene  Oclacitinib (como Maleato) 5.4mg</t>
  </si>
  <si>
    <t>Medicamento para el control del Prurito alergico asociado a dermatitis alergica. Composición:  Cada Comprimido de 458.888mg contiene  Oclacitinib (como Maleato) 16mg</t>
  </si>
  <si>
    <t>Medicamento del grupo Dermatologico Indicación:   Solución antimicrobiana de  uso externo Composición:  Acido Hipocloroso (equivalente a 460 ppm) 10,0  ml</t>
  </si>
  <si>
    <t>Medicamento del grupo de los Homeopaticos;  Composición: Brynia alba D6 111.1microlitros, Chelidonium majus D6 111.1micrlitros,  Colocynthis D6 111.1microlitros, Filix mas D4 111.1microlitros, Leptandra Virginica D10111.1microlitros, Lycopodium Clavatum D6 111.1microlitros, Nux Vomica D6 111.1microlitros, Punica granatum D6 111.1microlitros, Veratrum album D6 111.1microlitros.</t>
  </si>
  <si>
    <t>Medicamento del grupo Homeopatico de uso Inyectable Composición: Berberis Vulgaris 20mg, Citrullus colocynthis 15mg, Veratrum Album 15mg</t>
  </si>
  <si>
    <t>FRASCOS  X 100 TABLETAS</t>
  </si>
  <si>
    <t>Composición:  Acidum Phosphoricum D10 99.9 Microlitros, Arnica Montana D4 90.9 microlitros, Belladonna D6 90.9 microlitros, bellis perennis D6 90.9microlitros,  Echinacea angustifolia D4 90.9 microlitros, galium aparine D10 90.9 microlitros, Mercurius Solubilis D8  99.9 microlitros,  Scrophularia Nosoda D10 90.9 microlitros, Sulphur D10 90.9 microlitros, Vincetoxicum Hirundinaria D6 90.9 microlitros. Agua para  inyección CSP/ Cloruro de Sodio 0,009g.  Presentación: solución inyectable,</t>
  </si>
  <si>
    <t>Medicamento del grupo Líquidos y Electrolitos, cada 100 ml contiene: cloruro de sodio, usp, 600 mg, lactato de sodio 310 mg, cloruoro de potasio usp 30 mg. cloruro de calcio usp 20 mg, agua para inyeccion csp, ph aproximado 6,5 mEq/L, aprox sodio-130, potasio-4, calcio-3, cloruro-109, lactato-28, mOsm/L aprox 272</t>
  </si>
  <si>
    <t>MEDICAMENTO REHIDRATANTE</t>
  </si>
  <si>
    <t>Medicamento rehidratante reposición de electrolitos.  Composición: Calcio 4.222mg/5.300mg, Cloro 318g, Magnesio 11g, Maltodextrina 150g, Potasio 59,6g,  sodio 171g.</t>
  </si>
  <si>
    <t>TARRO X100 UNIDADES</t>
  </si>
  <si>
    <t>ALGODÓN LAMINADO</t>
  </si>
  <si>
    <t>GASA PRECORTADA</t>
  </si>
  <si>
    <t>medicamentos del grupo piel y mucosas, medicación dermatológica, antimicóticos que contenga la siguiente composición: clotrimazol 1 g,neomicina (como sulfato) 0.5 g,betametasona (como 17 valerato) 0.04 g,excipientes csp 100 g , presentación x 35  gramos</t>
  </si>
  <si>
    <t>TOALLA SIN OLOR</t>
  </si>
  <si>
    <t>MEDICAMENTOS MULTIVITAMICO</t>
  </si>
  <si>
    <t>KIT  DE  CIRUGÍA</t>
  </si>
  <si>
    <t>TRANQUILIZANTE:</t>
  </si>
  <si>
    <t>JABÓN INSECTICIDA</t>
  </si>
  <si>
    <t>JABÓN INSECTICIDA JABÓN ECTOPARASITICIDA DE 90 G</t>
  </si>
  <si>
    <t>MEDICAMENTO HOMEOPÁTICO INMUNOMODULADOR. PRINCIPIO ACTIVO</t>
  </si>
  <si>
    <t>MEDICAMENTO HOMEOPÁTICO INMUNOMODULADOR. PRINCIPIO ACTIVO: SULFUR, VINCETOXICUM HIRUNDINARIA,  VINCETOXICUM HIRUNDINARIA D6 6 MG, VINCETOXICUM HIRUNDINARIA D10 6 MG, VINCETOXICUM HIRUNDINARIA D30 6 MG VINCETOXICUM E CINERE D30 1 MG, SULFUR D10 3 MG, SULFUR D4 3 MG, EXCIPIENTES: ETANOL 43% (M/M) COMPUESTO DE: ETANOL 96% (V/V) AGUA PURIFICADA C.S. PRESENTACIÓN:GOTAS 100ML</t>
  </si>
  <si>
    <t>MEDICAMENTO HOMEOPATICO:      COMPOSICIÓN: CADA 100 G DE SOLUCIÓN ORAL PARA GOTAS CONTIENE: EUPHORBIUM D3 1G; PULSATILLA PRATENSIS D2 1 G; LUFFA OPERCULATA D6 1 G; HYDRARGYRUM BIIODATUM D8 1 G; MUCOSA NASALIS SUIS D8 1 G; HEPAR SULFURIS D10 1 G; ARGENTUM NITRICUM D10 1 G; SINUSITIS NOSODE D13 1 G. CONTENIDO EN ETANOL: 45%. GOTAS FRASCO NEBULIZADOR. FRASCO CUENTAGOTAS CONTENIENDO 30 ML.</t>
  </si>
  <si>
    <t>GASA</t>
  </si>
  <si>
    <t>CLORHIDRATO DE METOCLOPRAMIDA</t>
  </si>
  <si>
    <t>CLORHIDRATO DE METOCLOPRAMIDA.10 MG PRESENTACIÓN:UNIDAD</t>
  </si>
  <si>
    <t>MEDICAMENTO DESPARASITANTE</t>
  </si>
  <si>
    <t>MEDICAMENTO HORMONAL ANTIPROGESTAGENO, PRINCIPIO ACTIVO</t>
  </si>
  <si>
    <t>MEDICAMENTO HORMONAL ANTIPROGESTAGENO, PRINCIPIO ACTIVO: AGLEPRISTONE 30 MG  PRESENTACIÓN: FRASCO X 10 ML</t>
  </si>
  <si>
    <t>JABÓN INSECTICIDA PARA EL CONTROL DE  GARRAPATAS: RIPHICEPHALUS SANGUINEUS PIOJOS: TRICHODECTES CANIS Y LIGNONATHUS SETOSUS PULGAS: CTENOCEPHALIDES CANIS, CONTIENE PERMETRINA 1 G.  BARRA POR 100 G</t>
  </si>
  <si>
    <t>ANTICOCCIDIAL SUSPENSIÓN ORAL</t>
  </si>
  <si>
    <t>ANTICOCCIDIAL SUSPENSIÓN ORAL; PRINCIPIO ACTIVO: TOLTRAZURIL 50 MG  PRESENTACION: FRASCO DE 100 ML</t>
  </si>
  <si>
    <t>ENDECTOPARASITICIDA ANTIPARASITARIO</t>
  </si>
  <si>
    <t>ENDECTOPARASITICIDA ANTIPARASITARIO DE LARGA ACCIÓN Y AMPLIO ESPECTRO; PRINCIPIO ACTIVO: IVERMECTINA  10MG SOLUCIÓN INYECTABLE POR VÍA SUBCUTÁNEA; PRESENTACIÓN: FRASCO 50 ML</t>
  </si>
  <si>
    <t>A-02-02-01-004-008 - APARATOS MEDICOS</t>
  </si>
  <si>
    <t>TERMOMETRO DIGITAL VETERINARIO</t>
  </si>
  <si>
    <t>PRUEBA PARA DETECTAR LEPTOSPIRA</t>
  </si>
  <si>
    <t>PRUEBA ELISA PARA DETECTAR LEISHMANIA</t>
  </si>
  <si>
    <t>PRUEBA ELISA PARA DETECTAR VIRUS DISTEMPER CANINO</t>
  </si>
  <si>
    <t>Bata quirúrgica antifluido en tela no tejida, manga larga con resorte en mangas. desechable.</t>
  </si>
  <si>
    <t>Elemento utilizado para evitar que el animal se lastime la piel. Útil en cuidados post quirúrgicos. Elaborado en plástico con cierre en velcro.</t>
  </si>
  <si>
    <t>POZUELO EN ACERO</t>
  </si>
  <si>
    <t>Pozuelo en acero inoxidable para agua y comida en forma de taza con mediadas de 20 centimetros de diametro, presentacion x unidad</t>
  </si>
  <si>
    <t>JERINGA DESECHABLE 5ML  PRESENTACIÓN:UNIDAD</t>
  </si>
  <si>
    <t>MICROTUBO CON ANTICOAGULANTE</t>
  </si>
  <si>
    <t>JERINGA DESECHABLE 1ML PRESENTACIÓN:UNIDAD</t>
  </si>
  <si>
    <t>JERINGA DESECHABLE 2ML PRESENTACIÓN:UNIDAD</t>
  </si>
  <si>
    <t>ITEM</t>
  </si>
  <si>
    <t>El proponente deberá certificar junto con su oferta que está en capacidad de entregar los elementos originales, nuevos, no usados, no remanufacturados debidamente protegidos en perfectas condiciones sin enmendaduras, ni rasgados, con empaquetadura original, de primera calidad.</t>
  </si>
  <si>
    <t>Los oferentes acrediten capacidad logistica, operativa e infraestructura suficiente para garantizar la distribucion y entrega de los productos. En consecuencia, el oferente debera acreditar la existencia y disponibilidad de un establecimiento de comercio abierto al publico, desde el cual pueda efectuar la entrega directa de los bienes objeto del presente proceso contractual.</t>
  </si>
  <si>
    <t>El oferente se compromete a entregar los medicamentos biológicos</t>
  </si>
  <si>
    <t>conservando la cadena de frio hasta su entrega final, cuando a ello diere lugar.</t>
  </si>
  <si>
    <t>En todo caso, será a costo del adjudicatario los elementos requeridos para</t>
  </si>
  <si>
    <t>realizar la entrega.</t>
  </si>
  <si>
    <t>El proponente junto con su oferta deberá certificar que está en capacidad asumir fletes, transporte y entrega de los bienes, que será responsabilidad exclusiva del contratista</t>
  </si>
  <si>
    <t>El oferente deberá certificar que efectuará cambio y/o reposición de los bienes defectuosos o que no cumplan con las condiciones técnicas de obligatorio cumplimiento en un tiempo no mayor a 5 dias calendario, sin costo alguno para la entidad.</t>
  </si>
  <si>
    <t>El oferente se compromete a suministrar los bienes objeto del contrato, con una fecha de vencimiento no menor a veintitrés (23) MESES para medicamentos, los cuales deberán estar debidamente regulados por el ICA, INVIMA o BPM., y para el caso de los alimentos, la fecha de vencimiento no podrá ser menor a once (11) MESES, contados a partir de la entrega a satisfacción de cada entrega acordada con la entidad.</t>
  </si>
  <si>
    <t>REGISTRO ICA: El oferente deberá presentar el registro de licencia para insumos veterinarios y agropecuarios para el ICA que deberá estar vigente al cierre y adjudicación del proceso.</t>
  </si>
  <si>
    <t>El oferente debe contar con inscripción ante la UNIDAD ADMINISTRATIVA ESPECIAL</t>
  </si>
  <si>
    <t>FONDO NACIONAL DE ESTUPEFACIENTES que lo acredite como distribuidor</t>
  </si>
  <si>
    <t>mayorista o minorista de medicamentos de control especial a nivel Nacional</t>
  </si>
  <si>
    <t>El oferente deberá certificar que cuenta con las certificaciones vigentes a la fecha de la presentación de la propuesta, de los Registros Sanitarios expedidos por el INVIMA y el ICA respectivamente para los alimentos y medicamentos.</t>
  </si>
  <si>
    <t>El oferente se compromete a entregar los bienes dentro de los CINCO (05) días</t>
  </si>
  <si>
    <t>calendario siguiente al requerimiento que realice la entidad.</t>
  </si>
  <si>
    <t>El oferente debe asegurar el suministro que sea entregado a la unidad mes a mes o en su defecto cada dos meses para que no se presten desabastecimientos de el suministro de alimento y medicamentos</t>
  </si>
  <si>
    <t>A-02-02-01-002-003 – PRODUCTOS DE MOLINERIA ALMIDONES Y PRODUCTOS DERIVADOS DEL ALMIDON;OTROS PRODUCTOS ALIMENTICIOS SOSTENIMIENTO (ALIMENTOS)</t>
  </si>
  <si>
    <t>ANTISEPTICO DE USO EXTERNO, COMPUESTO POR: YODO.POVIDONA (EQUIVALENTE AL 1% DE YODO DISPONIBLE) 10G. VEHICULO HUMECTANTE C.S.P. 100.0 ML. GLICERINA 10 G</t>
  </si>
  <si>
    <t xml:space="preserve">TABLETA X100 Comprimidas </t>
  </si>
  <si>
    <t>CAJA POR 10 UNIDADES</t>
  </si>
  <si>
    <t>BLISTER X 30 COMPRIMIDOS</t>
  </si>
  <si>
    <t>FRASCO  X 100 TABLETAS</t>
  </si>
  <si>
    <t>JERINGA X 2,5 ML</t>
  </si>
  <si>
    <t>JERINGA X 5 ML</t>
  </si>
  <si>
    <t>FRASCO X 3 MILLONES</t>
  </si>
  <si>
    <t>FRASCO X 6 MILLONES</t>
  </si>
  <si>
    <t>FRASCO X 2  MILLONES</t>
  </si>
  <si>
    <t>FRASCO X 30 ML</t>
  </si>
  <si>
    <t>BOLSA X 45 NUGGETS</t>
  </si>
  <si>
    <t>FRASCO X 60 CAPSULAS</t>
  </si>
  <si>
    <t>CAJA X 20 UNIDADES</t>
  </si>
  <si>
    <t>CAPSULA</t>
  </si>
  <si>
    <t>BARRA X 100 GR</t>
  </si>
  <si>
    <t xml:space="preserve">A-02-02-01-004-008 -  APARATOS MEDICOS, INSTRUMENTOS OPTICOS Y DE PRECISIÓN, RELOJES </t>
  </si>
  <si>
    <t>ITEM DEL</t>
  </si>
  <si>
    <t xml:space="preserve">ESPECIFICACIONES TECNICAS </t>
  </si>
  <si>
    <t xml:space="preserve">PRECIO HISTORICO </t>
  </si>
  <si>
    <t xml:space="preserve">ANALISIS DE PRECIO </t>
  </si>
  <si>
    <t xml:space="preserve">ESPECIFICACIONES TECNICAS DE OBLIGATORIO CUMPLIMIENTO </t>
  </si>
  <si>
    <t xml:space="preserve">ESPECIFICACIONES TECNICAS ADICIONALES </t>
  </si>
  <si>
    <t>NATRIUM RIBOFLAVINUM PHOSPHORICUM D6 50 MG
THIAMINUM HYDROCHLORICUM D6 50 MG
PYRIDOXINUM HYDROCHLORICUM D6 50 MG
NICOTINAMIDUM D6 50 MG
ACIDUM CIS-ACONITICUM D8 50 MG
ACIDUM CITRICUM D8 50 MG
ACIDUM FUMARICUM D8 50 MG
ACIDUM ALPHA-KETOGLUTARICUM D8 50 MG+ACIDUM DL-MALICUM D8 50 MG
ACIDUM SUCCINICUM D8 50 MG
BARIUM OXALSUCCINICUM D10 50 MG
NATRIUM PYRUVICUM D8 50 MG
CYSTEINUM D6 50 MG
PULSATILLA PRATENSIS D6 50 MG
HEPAR SULFURIS D10 50 MG
SULFUR D10 50 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</si>
</sst>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00_);_(* \(#,##0.00\);_(* &quot;-&quot;??_);_(@_)"/>
    <numFmt numFmtId="165" formatCode="_-&quot;$&quot;\ * #,##0_-;\-&quot;$&quot;\ * #,##0_-;_-&quot;$&quot;\ * &quot;-&quot;??_-;_-@_-"/>
    <numFmt numFmtId="166" formatCode="&quot;$&quot;#,##0"/>
  </numFmts>
  <fonts count="37" x14ac:knownFonts="1">
    <font>
      <sz val="11"/>
      <color theme="1"/>
      <name val="Calibri"/>
      <family val="2"/>
      <scheme val="minor"/>
    </font>
    <font>
      <sz val="11"/>
      <color theme="1"/>
      <name val="Calibri"/>
      <family val="2"/>
      <scheme val="minor"/>
    </font>
    <font>
      <b/>
      <sz val="10"/>
      <color theme="1"/>
      <name val="Arial Narrow"/>
      <family val="2"/>
    </font>
    <font>
      <sz val="10"/>
      <name val="Arial"/>
      <family val="2"/>
    </font>
    <font>
      <sz val="10"/>
      <color theme="1"/>
      <name val="Arial Narrow"/>
      <family val="2"/>
    </font>
    <font>
      <b/>
      <sz val="12"/>
      <name val="Arial"/>
      <family val="2"/>
    </font>
    <font>
      <sz val="12"/>
      <name val="Arial"/>
      <family val="2"/>
    </font>
    <font>
      <sz val="11"/>
      <color theme="1"/>
      <name val="Arial Narrow"/>
      <family val="2"/>
    </font>
    <font>
      <b/>
      <sz val="11"/>
      <color theme="1"/>
      <name val="Arial Narrow"/>
      <family val="2"/>
    </font>
    <font>
      <sz val="10"/>
      <color theme="1"/>
      <name val="Verdana"/>
      <family val="2"/>
    </font>
    <font>
      <sz val="11"/>
      <color theme="1"/>
      <name val="Calibri"/>
      <family val="2"/>
    </font>
    <font>
      <sz val="10"/>
      <color theme="1"/>
      <name val="Arial"/>
      <family val="2"/>
    </font>
    <font>
      <sz val="12"/>
      <name val="Calibri"/>
      <family val="2"/>
      <scheme val="minor"/>
    </font>
    <font>
      <sz val="12"/>
      <color rgb="FF000000"/>
      <name val="Calibri"/>
      <family val="2"/>
      <scheme val="minor"/>
    </font>
    <font>
      <sz val="12"/>
      <color theme="1"/>
      <name val="Calibri"/>
      <family val="2"/>
      <scheme val="minor"/>
    </font>
    <font>
      <sz val="9"/>
      <color rgb="FF000000"/>
      <name val="Calibri"/>
      <family val="2"/>
      <scheme val="minor"/>
    </font>
    <font>
      <b/>
      <sz val="9"/>
      <color indexed="81"/>
      <name val="Tahoma"/>
      <family val="2"/>
    </font>
    <font>
      <sz val="9"/>
      <color indexed="81"/>
      <name val="Tahoma"/>
      <family val="2"/>
    </font>
    <font>
      <sz val="12"/>
      <color rgb="FF000000"/>
      <name val="Arial"/>
      <family val="2"/>
    </font>
    <font>
      <sz val="12"/>
      <name val="Aptos Narrow"/>
      <family val="2"/>
    </font>
    <font>
      <sz val="12"/>
      <color theme="1"/>
      <name val="Aptos Narrow"/>
      <family val="2"/>
    </font>
    <font>
      <b/>
      <sz val="12"/>
      <name val="Aptos Narrow"/>
      <family val="2"/>
    </font>
    <font>
      <sz val="12"/>
      <color theme="1"/>
      <name val="Arial"/>
      <family val="2"/>
    </font>
    <font>
      <b/>
      <sz val="11"/>
      <color theme="1"/>
      <name val="Calibri"/>
      <family val="2"/>
      <scheme val="minor"/>
    </font>
    <font>
      <sz val="7"/>
      <color theme="1"/>
      <name val="Arial"/>
      <family val="2"/>
    </font>
    <font>
      <sz val="10"/>
      <color theme="1"/>
      <name val="Times New Roman"/>
      <family val="1"/>
    </font>
    <font>
      <sz val="12"/>
      <color theme="1"/>
      <name val="Times New Roman"/>
      <family val="1"/>
    </font>
    <font>
      <b/>
      <sz val="7"/>
      <color theme="1"/>
      <name val="Arial"/>
      <family val="2"/>
    </font>
    <font>
      <sz val="7"/>
      <color rgb="FF000000"/>
      <name val="Arial"/>
      <family val="2"/>
    </font>
    <font>
      <sz val="8"/>
      <color theme="1"/>
      <name val="Arial"/>
      <family val="2"/>
    </font>
    <font>
      <vertAlign val="subscript"/>
      <sz val="7"/>
      <color theme="1"/>
      <name val="Arial"/>
      <family val="2"/>
    </font>
    <font>
      <b/>
      <sz val="6"/>
      <color theme="1"/>
      <name val="Arial"/>
      <family val="2"/>
    </font>
    <font>
      <sz val="6"/>
      <color theme="1"/>
      <name val="Arial"/>
      <family val="2"/>
    </font>
    <font>
      <sz val="6"/>
      <color rgb="FF000000"/>
      <name val="Arial"/>
      <family val="2"/>
    </font>
    <font>
      <b/>
      <sz val="11"/>
      <color theme="1"/>
      <name val="Arial"/>
      <family val="2"/>
    </font>
    <font>
      <sz val="11"/>
      <color theme="1"/>
      <name val="Arial"/>
      <family val="2"/>
    </font>
    <font>
      <b/>
      <sz val="6"/>
      <color rgb="FF000000"/>
      <name val="Arial"/>
      <family val="2"/>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D9D9D9"/>
        <bgColor indexed="64"/>
      </patternFill>
    </fill>
    <fill>
      <patternFill patternType="solid">
        <fgColor theme="0"/>
        <bgColor rgb="FF000000"/>
      </patternFill>
    </fill>
    <fill>
      <patternFill patternType="solid">
        <fgColor rgb="FFFF0000"/>
        <bgColor indexed="64"/>
      </patternFill>
    </fill>
    <fill>
      <patternFill patternType="solid">
        <fgColor theme="7" tint="0.59999389629810485"/>
        <bgColor indexed="64"/>
      </patternFill>
    </fill>
    <fill>
      <patternFill patternType="solid">
        <fgColor rgb="FFBFBFBF"/>
        <bgColor indexed="64"/>
      </patternFill>
    </fill>
    <fill>
      <patternFill patternType="solid">
        <fgColor rgb="FFFFFFFF"/>
        <bgColor indexed="64"/>
      </patternFill>
    </fill>
    <fill>
      <patternFill patternType="solid">
        <fgColor rgb="FFDAEEF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s>
  <cellStyleXfs count="18">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164" fontId="1" fillId="0" borderId="0" applyFont="0" applyFill="0" applyBorder="0" applyAlignment="0" applyProtection="0"/>
    <xf numFmtId="0" fontId="3" fillId="0" borderId="0"/>
    <xf numFmtId="43" fontId="1" fillId="0" borderId="0" applyFont="0" applyFill="0" applyBorder="0" applyAlignment="0" applyProtection="0"/>
    <xf numFmtId="49" fontId="9" fillId="0" borderId="0" applyFill="0" applyBorder="0" applyProtection="0">
      <alignment horizontal="left" vertical="center"/>
    </xf>
    <xf numFmtId="44" fontId="1" fillId="0" borderId="0" applyFont="0" applyFill="0" applyBorder="0" applyAlignment="0" applyProtection="0"/>
    <xf numFmtId="43" fontId="1" fillId="0" borderId="0" applyFont="0" applyFill="0" applyBorder="0" applyAlignment="0" applyProtection="0"/>
    <xf numFmtId="0" fontId="3" fillId="0" borderId="0"/>
    <xf numFmtId="43" fontId="1" fillId="0" borderId="0" applyFont="0" applyFill="0" applyBorder="0" applyAlignment="0" applyProtection="0"/>
    <xf numFmtId="0" fontId="10" fillId="0" borderId="0"/>
    <xf numFmtId="44" fontId="1" fillId="0" borderId="0" applyFont="0" applyFill="0" applyBorder="0" applyAlignment="0" applyProtection="0"/>
    <xf numFmtId="44" fontId="11" fillId="0" borderId="0" applyFont="0" applyFill="0" applyBorder="0" applyAlignment="0" applyProtection="0"/>
    <xf numFmtId="0" fontId="3" fillId="0" borderId="0"/>
    <xf numFmtId="0" fontId="1" fillId="0" borderId="0"/>
    <xf numFmtId="9" fontId="1" fillId="0" borderId="0" applyFont="0" applyFill="0" applyBorder="0" applyAlignment="0" applyProtection="0"/>
  </cellStyleXfs>
  <cellXfs count="279">
    <xf numFmtId="0" fontId="0" fillId="0" borderId="0" xfId="0"/>
    <xf numFmtId="10" fontId="2" fillId="5" borderId="1" xfId="2"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40" fontId="2" fillId="0" borderId="4" xfId="1" applyNumberFormat="1" applyFont="1" applyFill="1" applyBorder="1" applyAlignment="1">
      <alignment horizontal="center" vertical="center" wrapText="1"/>
    </xf>
    <xf numFmtId="44" fontId="2" fillId="0" borderId="4" xfId="1" applyFont="1" applyFill="1" applyBorder="1" applyAlignment="1">
      <alignment horizontal="center" vertical="center" wrapText="1"/>
    </xf>
    <xf numFmtId="43" fontId="4" fillId="0" borderId="1" xfId="6" applyFont="1" applyFill="1" applyBorder="1" applyAlignment="1" applyProtection="1">
      <alignment vertical="center" wrapText="1"/>
      <protection locked="0"/>
    </xf>
    <xf numFmtId="43" fontId="4" fillId="0" borderId="1" xfId="6" applyFont="1" applyFill="1" applyBorder="1" applyAlignment="1" applyProtection="1">
      <alignment horizontal="center" vertical="center" wrapText="1"/>
      <protection locked="0"/>
    </xf>
    <xf numFmtId="0" fontId="4" fillId="0" borderId="0" xfId="0" applyFont="1"/>
    <xf numFmtId="44" fontId="4" fillId="0" borderId="1" xfId="1" applyFont="1" applyBorder="1" applyAlignment="1">
      <alignment horizontal="center" vertical="center"/>
    </xf>
    <xf numFmtId="10" fontId="2" fillId="0" borderId="1" xfId="2" applyNumberFormat="1" applyFont="1" applyBorder="1" applyAlignment="1">
      <alignment horizontal="center" vertical="center"/>
    </xf>
    <xf numFmtId="0" fontId="4" fillId="0" borderId="0" xfId="0" applyFont="1" applyAlignment="1">
      <alignment vertical="center"/>
    </xf>
    <xf numFmtId="44" fontId="4" fillId="0" borderId="0" xfId="1" applyFont="1" applyAlignment="1">
      <alignment vertical="center"/>
    </xf>
    <xf numFmtId="44" fontId="4" fillId="0" borderId="0" xfId="1" applyFont="1" applyAlignment="1">
      <alignment horizontal="center" vertical="center"/>
    </xf>
    <xf numFmtId="10" fontId="2" fillId="0" borderId="0" xfId="2" applyNumberFormat="1" applyFont="1" applyAlignment="1">
      <alignment horizontal="center" vertical="center"/>
    </xf>
    <xf numFmtId="40" fontId="4" fillId="0" borderId="0" xfId="1" applyNumberFormat="1" applyFont="1" applyAlignment="1">
      <alignment vertical="center"/>
    </xf>
    <xf numFmtId="37" fontId="2" fillId="0" borderId="1" xfId="4" applyNumberFormat="1" applyFont="1" applyFill="1" applyBorder="1" applyAlignment="1">
      <alignment horizontal="center" vertical="center"/>
    </xf>
    <xf numFmtId="0" fontId="4" fillId="0" borderId="0" xfId="0" applyFont="1" applyAlignment="1">
      <alignment horizontal="center"/>
    </xf>
    <xf numFmtId="4" fontId="4" fillId="0" borderId="1" xfId="1" applyNumberFormat="1" applyFont="1" applyBorder="1" applyAlignment="1">
      <alignment horizontal="center" vertical="center"/>
    </xf>
    <xf numFmtId="40" fontId="7" fillId="0" borderId="1" xfId="1" applyNumberFormat="1" applyFont="1" applyBorder="1" applyAlignment="1">
      <alignment horizontal="center" vertical="center"/>
    </xf>
    <xf numFmtId="10" fontId="8" fillId="0" borderId="1" xfId="2" applyNumberFormat="1" applyFont="1" applyBorder="1" applyAlignment="1">
      <alignment horizontal="center" vertical="center"/>
    </xf>
    <xf numFmtId="44" fontId="7" fillId="0" borderId="1" xfId="1" applyFont="1" applyBorder="1" applyAlignment="1">
      <alignment horizontal="center" vertical="center"/>
    </xf>
    <xf numFmtId="40" fontId="7" fillId="0" borderId="1" xfId="1" applyNumberFormat="1" applyFont="1" applyBorder="1" applyAlignment="1">
      <alignment vertical="center"/>
    </xf>
    <xf numFmtId="43" fontId="4" fillId="0" borderId="1" xfId="6" applyFont="1" applyBorder="1"/>
    <xf numFmtId="43" fontId="4" fillId="0" borderId="1" xfId="6" applyFont="1" applyBorder="1" applyAlignment="1">
      <alignment vertical="center"/>
    </xf>
    <xf numFmtId="0" fontId="2" fillId="5" borderId="1" xfId="0" applyFont="1" applyFill="1" applyBorder="1" applyAlignment="1">
      <alignment horizontal="center"/>
    </xf>
    <xf numFmtId="0" fontId="4" fillId="0" borderId="1" xfId="0" applyFont="1" applyBorder="1"/>
    <xf numFmtId="0" fontId="4" fillId="0" borderId="1" xfId="0" applyFont="1" applyBorder="1" applyAlignment="1">
      <alignment horizontal="center" vertical="center"/>
    </xf>
    <xf numFmtId="9" fontId="4" fillId="0" borderId="1" xfId="2" applyFont="1" applyBorder="1" applyAlignment="1">
      <alignment horizontal="center" vertical="center"/>
    </xf>
    <xf numFmtId="43" fontId="4" fillId="0" borderId="0" xfId="0" applyNumberFormat="1" applyFont="1"/>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12" fillId="0" borderId="10" xfId="0" applyFont="1" applyBorder="1" applyAlignment="1">
      <alignment horizontal="center" vertical="center" wrapText="1"/>
    </xf>
    <xf numFmtId="0" fontId="12" fillId="2" borderId="10" xfId="0" applyFont="1" applyFill="1" applyBorder="1" applyAlignment="1">
      <alignment horizontal="left" vertical="center" wrapText="1"/>
    </xf>
    <xf numFmtId="0" fontId="12" fillId="2" borderId="10" xfId="0" applyFont="1" applyFill="1" applyBorder="1" applyAlignment="1">
      <alignment horizontal="center" vertical="center" wrapText="1"/>
    </xf>
    <xf numFmtId="0" fontId="12" fillId="2" borderId="10" xfId="0" applyFont="1" applyFill="1" applyBorder="1" applyAlignment="1">
      <alignment horizontal="left" vertical="center"/>
    </xf>
    <xf numFmtId="0" fontId="12" fillId="0" borderId="10" xfId="0" applyFont="1" applyBorder="1" applyAlignment="1">
      <alignment horizontal="left" vertical="center"/>
    </xf>
    <xf numFmtId="0" fontId="12" fillId="0" borderId="10" xfId="0" applyFont="1" applyBorder="1" applyAlignment="1">
      <alignment horizontal="left" vertical="center" wrapText="1"/>
    </xf>
    <xf numFmtId="0" fontId="14" fillId="0" borderId="3" xfId="0" applyFont="1" applyBorder="1" applyAlignment="1" applyProtection="1">
      <alignment horizontal="left" vertical="center" wrapText="1"/>
      <protection locked="0"/>
    </xf>
    <xf numFmtId="0" fontId="14" fillId="2" borderId="3" xfId="0" applyFont="1" applyFill="1" applyBorder="1" applyAlignment="1" applyProtection="1">
      <alignment horizontal="left" vertical="center" wrapText="1"/>
      <protection locked="0"/>
    </xf>
    <xf numFmtId="0" fontId="12" fillId="0" borderId="11" xfId="0" applyFont="1" applyBorder="1" applyAlignment="1">
      <alignment horizontal="center" vertical="center" wrapText="1"/>
    </xf>
    <xf numFmtId="0" fontId="12" fillId="0" borderId="6" xfId="0" applyFont="1" applyBorder="1" applyAlignment="1">
      <alignment horizontal="center" vertical="center" wrapText="1"/>
    </xf>
    <xf numFmtId="0" fontId="14" fillId="2" borderId="6" xfId="0" applyFont="1" applyFill="1" applyBorder="1" applyAlignment="1" applyProtection="1">
      <alignment horizontal="left" vertical="center" wrapText="1"/>
      <protection locked="0"/>
    </xf>
    <xf numFmtId="0" fontId="12" fillId="0" borderId="3" xfId="0" applyFont="1" applyBorder="1" applyAlignment="1">
      <alignment horizontal="center" vertical="center" wrapText="1"/>
    </xf>
    <xf numFmtId="0" fontId="12" fillId="0" borderId="3" xfId="0" applyFont="1" applyBorder="1" applyAlignment="1">
      <alignment horizontal="left" vertical="center" wrapText="1"/>
    </xf>
    <xf numFmtId="165" fontId="13" fillId="2" borderId="1" xfId="1" applyNumberFormat="1" applyFont="1" applyFill="1" applyBorder="1" applyAlignment="1">
      <alignment horizontal="center" vertical="center" wrapText="1"/>
    </xf>
    <xf numFmtId="44" fontId="13" fillId="2" borderId="1" xfId="1" applyFont="1" applyFill="1" applyBorder="1" applyAlignment="1">
      <alignment horizontal="center" vertical="center" wrapText="1"/>
    </xf>
    <xf numFmtId="0" fontId="6" fillId="0" borderId="1" xfId="0" applyFont="1" applyBorder="1" applyAlignment="1">
      <alignment horizontal="center" vertical="center" wrapText="1"/>
    </xf>
    <xf numFmtId="1" fontId="18" fillId="0" borderId="1" xfId="0" applyNumberFormat="1" applyFont="1" applyBorder="1" applyAlignment="1">
      <alignment horizontal="center" vertical="center" shrinkToFit="1"/>
    </xf>
    <xf numFmtId="0" fontId="6" fillId="0" borderId="1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2" xfId="0" applyFont="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3" fillId="0" borderId="1" xfId="15" applyBorder="1" applyAlignment="1" applyProtection="1">
      <alignment horizontal="left" vertical="center" wrapText="1"/>
      <protection locked="0"/>
    </xf>
    <xf numFmtId="0" fontId="3" fillId="0" borderId="1" xfId="0" applyFont="1" applyBorder="1" applyAlignment="1">
      <alignment horizontal="left" vertical="top" wrapText="1"/>
    </xf>
    <xf numFmtId="0" fontId="11" fillId="0" borderId="10" xfId="0" applyFont="1" applyBorder="1" applyAlignment="1" applyProtection="1">
      <alignment horizontal="justify" vertical="center" wrapText="1"/>
      <protection locked="0"/>
    </xf>
    <xf numFmtId="0" fontId="3" fillId="2" borderId="1" xfId="0" applyFont="1" applyFill="1" applyBorder="1" applyAlignment="1">
      <alignment horizontal="center" vertical="center"/>
    </xf>
    <xf numFmtId="0" fontId="3" fillId="0" borderId="1" xfId="0" applyFont="1" applyBorder="1" applyAlignment="1">
      <alignment horizontal="center" vertical="center"/>
    </xf>
    <xf numFmtId="0" fontId="11" fillId="0" borderId="10" xfId="0" applyFont="1" applyBorder="1" applyAlignment="1" applyProtection="1">
      <alignment horizontal="center" vertical="center" wrapText="1"/>
      <protection locked="0"/>
    </xf>
    <xf numFmtId="0" fontId="3" fillId="2" borderId="1" xfId="16" applyFont="1" applyFill="1" applyBorder="1" applyAlignment="1">
      <alignment horizontal="left" vertical="top" wrapText="1"/>
    </xf>
    <xf numFmtId="0" fontId="3" fillId="2" borderId="1" xfId="16" applyFont="1" applyFill="1" applyBorder="1" applyAlignment="1">
      <alignment horizontal="center" vertical="center" wrapText="1"/>
    </xf>
    <xf numFmtId="0" fontId="3" fillId="0" borderId="1" xfId="16" applyFont="1" applyBorder="1" applyAlignment="1">
      <alignment horizontal="left" vertical="top" wrapText="1"/>
    </xf>
    <xf numFmtId="0" fontId="3" fillId="0" borderId="1" xfId="16" applyFont="1" applyBorder="1" applyAlignment="1">
      <alignment horizontal="left" vertical="center" wrapText="1"/>
    </xf>
    <xf numFmtId="166" fontId="3" fillId="2" borderId="1" xfId="17" applyNumberFormat="1" applyFont="1" applyFill="1" applyBorder="1" applyAlignment="1" applyProtection="1">
      <alignment horizontal="left" vertical="top" wrapText="1"/>
      <protection locked="0"/>
    </xf>
    <xf numFmtId="0" fontId="3" fillId="2" borderId="1" xfId="0" applyFont="1" applyFill="1" applyBorder="1" applyAlignment="1">
      <alignment horizontal="center" vertical="top"/>
    </xf>
    <xf numFmtId="0" fontId="3" fillId="2" borderId="1" xfId="16" applyFont="1" applyFill="1" applyBorder="1" applyAlignment="1">
      <alignment horizontal="center" vertical="top"/>
    </xf>
    <xf numFmtId="0" fontId="3" fillId="0" borderId="1" xfId="16" applyFont="1" applyBorder="1" applyAlignment="1">
      <alignment horizontal="center" vertical="top"/>
    </xf>
    <xf numFmtId="1" fontId="3" fillId="2" borderId="1" xfId="16" applyNumberFormat="1" applyFont="1" applyFill="1" applyBorder="1" applyAlignment="1">
      <alignment horizontal="center" vertical="top"/>
    </xf>
    <xf numFmtId="166" fontId="3" fillId="8" borderId="1" xfId="17" applyNumberFormat="1" applyFont="1" applyFill="1" applyBorder="1" applyAlignment="1" applyProtection="1">
      <alignment horizontal="center" vertical="top"/>
      <protection locked="0"/>
    </xf>
    <xf numFmtId="166" fontId="3" fillId="2" borderId="1" xfId="17" applyNumberFormat="1" applyFont="1" applyFill="1" applyBorder="1" applyAlignment="1" applyProtection="1">
      <alignment horizontal="center" vertical="top"/>
      <protection locked="0"/>
    </xf>
    <xf numFmtId="0" fontId="3" fillId="2" borderId="1" xfId="16" applyFont="1" applyFill="1" applyBorder="1" applyAlignment="1">
      <alignment horizontal="center" wrapText="1"/>
    </xf>
    <xf numFmtId="0" fontId="3" fillId="2" borderId="1" xfId="16" applyFont="1" applyFill="1" applyBorder="1" applyAlignment="1">
      <alignment horizontal="center" vertical="center"/>
    </xf>
    <xf numFmtId="49" fontId="3" fillId="2" borderId="1" xfId="16" applyNumberFormat="1" applyFont="1" applyFill="1" applyBorder="1" applyAlignment="1">
      <alignment horizontal="center" vertical="top"/>
    </xf>
    <xf numFmtId="44" fontId="19" fillId="0" borderId="1" xfId="1" applyFont="1" applyFill="1" applyBorder="1" applyAlignment="1" applyProtection="1">
      <alignment horizontal="center" vertical="center" wrapText="1"/>
      <protection locked="0"/>
    </xf>
    <xf numFmtId="44" fontId="19" fillId="0" borderId="1" xfId="1" applyFont="1" applyBorder="1" applyAlignment="1" applyProtection="1">
      <alignment horizontal="center" vertical="center" wrapText="1"/>
      <protection locked="0"/>
    </xf>
    <xf numFmtId="44" fontId="19" fillId="9" borderId="1" xfId="1" applyFont="1" applyFill="1" applyBorder="1" applyAlignment="1" applyProtection="1">
      <alignment horizontal="center" vertical="center" wrapText="1"/>
      <protection locked="0"/>
    </xf>
    <xf numFmtId="44" fontId="20" fillId="0" borderId="0" xfId="1" applyFont="1" applyAlignment="1">
      <alignment vertical="center"/>
    </xf>
    <xf numFmtId="44" fontId="20" fillId="0" borderId="1" xfId="1" applyFont="1" applyBorder="1" applyAlignment="1">
      <alignment vertical="center"/>
    </xf>
    <xf numFmtId="44" fontId="20" fillId="9" borderId="1" xfId="1" applyFont="1" applyFill="1" applyBorder="1" applyAlignment="1">
      <alignment vertical="center"/>
    </xf>
    <xf numFmtId="44" fontId="21" fillId="0" borderId="3" xfId="1" applyFont="1" applyBorder="1" applyAlignment="1">
      <alignment horizontal="justify" vertical="center" wrapText="1"/>
    </xf>
    <xf numFmtId="44" fontId="19" fillId="5" borderId="1" xfId="1" applyFont="1" applyFill="1" applyBorder="1" applyAlignment="1" applyProtection="1">
      <alignment horizontal="center" vertical="center" wrapText="1"/>
      <protection locked="0"/>
    </xf>
    <xf numFmtId="44" fontId="20" fillId="5" borderId="1" xfId="1" applyFont="1" applyFill="1" applyBorder="1" applyAlignment="1">
      <alignment vertical="center"/>
    </xf>
    <xf numFmtId="44" fontId="20" fillId="0" borderId="1" xfId="1" applyFont="1" applyFill="1" applyBorder="1" applyAlignment="1">
      <alignment vertical="center"/>
    </xf>
    <xf numFmtId="0" fontId="3" fillId="5" borderId="1" xfId="0" applyFont="1" applyFill="1" applyBorder="1" applyAlignment="1">
      <alignment horizontal="center" vertical="top"/>
    </xf>
    <xf numFmtId="0" fontId="3" fillId="5" borderId="1" xfId="16" applyFont="1" applyFill="1" applyBorder="1" applyAlignment="1">
      <alignment horizontal="left" vertical="top" wrapText="1"/>
    </xf>
    <xf numFmtId="0" fontId="3" fillId="5" borderId="1" xfId="16" applyFont="1" applyFill="1" applyBorder="1" applyAlignment="1">
      <alignment horizontal="center" vertical="top"/>
    </xf>
    <xf numFmtId="0" fontId="6" fillId="5" borderId="1" xfId="0" applyFont="1" applyFill="1" applyBorder="1" applyAlignment="1">
      <alignment horizontal="center" vertical="center" wrapText="1"/>
    </xf>
    <xf numFmtId="43" fontId="4" fillId="5" borderId="1" xfId="6" applyFont="1" applyFill="1" applyBorder="1" applyAlignment="1" applyProtection="1">
      <alignment vertical="center" wrapText="1"/>
      <protection locked="0"/>
    </xf>
    <xf numFmtId="43" fontId="4" fillId="5" borderId="1" xfId="6" applyFont="1" applyFill="1" applyBorder="1" applyAlignment="1" applyProtection="1">
      <alignment horizontal="center" vertical="center" wrapText="1"/>
      <protection locked="0"/>
    </xf>
    <xf numFmtId="0" fontId="4" fillId="5" borderId="0" xfId="0" applyFont="1" applyFill="1"/>
    <xf numFmtId="0" fontId="3" fillId="9" borderId="1" xfId="0" applyFont="1" applyFill="1" applyBorder="1" applyAlignment="1">
      <alignment horizontal="center" vertical="top"/>
    </xf>
    <xf numFmtId="0" fontId="3" fillId="9" borderId="1" xfId="16" applyFont="1" applyFill="1" applyBorder="1" applyAlignment="1">
      <alignment horizontal="left" vertical="top" wrapText="1"/>
    </xf>
    <xf numFmtId="0" fontId="3" fillId="9" borderId="1" xfId="16" applyFont="1" applyFill="1" applyBorder="1" applyAlignment="1">
      <alignment horizontal="center" vertical="top"/>
    </xf>
    <xf numFmtId="0" fontId="6" fillId="9" borderId="1" xfId="0" applyFont="1" applyFill="1" applyBorder="1" applyAlignment="1">
      <alignment horizontal="center" vertical="center" wrapText="1"/>
    </xf>
    <xf numFmtId="43" fontId="4" fillId="9" borderId="1" xfId="6" applyFont="1" applyFill="1" applyBorder="1" applyAlignment="1" applyProtection="1">
      <alignment vertical="center" wrapText="1"/>
      <protection locked="0"/>
    </xf>
    <xf numFmtId="43" fontId="4" fillId="9" borderId="1" xfId="6" applyFont="1" applyFill="1" applyBorder="1" applyAlignment="1" applyProtection="1">
      <alignment horizontal="center" vertical="center" wrapText="1"/>
      <protection locked="0"/>
    </xf>
    <xf numFmtId="0" fontId="4" fillId="9" borderId="0" xfId="0" applyFont="1" applyFill="1"/>
    <xf numFmtId="0" fontId="3" fillId="9" borderId="1" xfId="16" applyFont="1" applyFill="1" applyBorder="1" applyAlignment="1">
      <alignment horizontal="center" vertical="center" wrapText="1"/>
    </xf>
    <xf numFmtId="0" fontId="3" fillId="0" borderId="1" xfId="0" applyFont="1" applyBorder="1" applyAlignment="1">
      <alignment horizontal="center" vertical="top"/>
    </xf>
    <xf numFmtId="0" fontId="3" fillId="0" borderId="1" xfId="16" applyFont="1" applyBorder="1" applyAlignment="1">
      <alignment horizontal="center" vertical="center" wrapText="1"/>
    </xf>
    <xf numFmtId="0" fontId="3" fillId="5" borderId="1" xfId="16" applyFont="1" applyFill="1" applyBorder="1" applyAlignment="1">
      <alignment horizontal="center" vertical="center" wrapText="1"/>
    </xf>
    <xf numFmtId="1" fontId="3" fillId="5" borderId="1" xfId="16" applyNumberFormat="1" applyFont="1" applyFill="1" applyBorder="1" applyAlignment="1">
      <alignment horizontal="center" vertical="top"/>
    </xf>
    <xf numFmtId="1" fontId="3" fillId="9" borderId="1" xfId="16" applyNumberFormat="1" applyFont="1" applyFill="1" applyBorder="1" applyAlignment="1">
      <alignment horizontal="center" vertical="top"/>
    </xf>
    <xf numFmtId="165" fontId="12" fillId="0" borderId="1" xfId="1" applyNumberFormat="1" applyFont="1" applyFill="1" applyBorder="1" applyAlignment="1" applyProtection="1">
      <alignment horizontal="center" vertical="center" wrapText="1"/>
      <protection locked="0"/>
    </xf>
    <xf numFmtId="165" fontId="14" fillId="0" borderId="1" xfId="1" applyNumberFormat="1" applyFont="1" applyFill="1" applyBorder="1" applyAlignment="1">
      <alignment vertical="center"/>
    </xf>
    <xf numFmtId="165" fontId="12" fillId="0" borderId="1" xfId="1" applyNumberFormat="1" applyFont="1" applyBorder="1" applyAlignment="1" applyProtection="1">
      <alignment horizontal="center" vertical="center" wrapText="1"/>
      <protection locked="0"/>
    </xf>
    <xf numFmtId="165" fontId="14" fillId="0" borderId="1" xfId="1" applyNumberFormat="1" applyFont="1" applyBorder="1" applyAlignment="1">
      <alignment vertical="center"/>
    </xf>
    <xf numFmtId="165" fontId="12" fillId="9" borderId="1" xfId="1" applyNumberFormat="1" applyFont="1" applyFill="1" applyBorder="1" applyAlignment="1" applyProtection="1">
      <alignment horizontal="center" vertical="center" wrapText="1"/>
      <protection locked="0"/>
    </xf>
    <xf numFmtId="165" fontId="14" fillId="9" borderId="1" xfId="1" applyNumberFormat="1" applyFont="1" applyFill="1" applyBorder="1" applyAlignment="1">
      <alignment vertical="center"/>
    </xf>
    <xf numFmtId="165" fontId="14" fillId="0" borderId="0" xfId="1" applyNumberFormat="1" applyFont="1" applyAlignment="1">
      <alignment vertical="center"/>
    </xf>
    <xf numFmtId="165" fontId="12" fillId="0" borderId="3" xfId="1" applyNumberFormat="1" applyFont="1" applyBorder="1" applyAlignment="1">
      <alignment horizontal="justify" vertical="center" wrapText="1"/>
    </xf>
    <xf numFmtId="165" fontId="12" fillId="5" borderId="1" xfId="1" applyNumberFormat="1" applyFont="1" applyFill="1" applyBorder="1" applyAlignment="1" applyProtection="1">
      <alignment horizontal="center" vertical="center" wrapText="1"/>
      <protection locked="0"/>
    </xf>
    <xf numFmtId="165" fontId="14" fillId="5" borderId="1" xfId="1" applyNumberFormat="1" applyFont="1" applyFill="1" applyBorder="1" applyAlignment="1">
      <alignment vertical="center"/>
    </xf>
    <xf numFmtId="44" fontId="6" fillId="0" borderId="1" xfId="1" applyFont="1" applyFill="1" applyBorder="1" applyAlignment="1" applyProtection="1">
      <alignment horizontal="center" vertical="center" wrapText="1"/>
      <protection locked="0"/>
    </xf>
    <xf numFmtId="44" fontId="22" fillId="0" borderId="1" xfId="1" applyFont="1" applyFill="1" applyBorder="1" applyAlignment="1">
      <alignment vertical="center"/>
    </xf>
    <xf numFmtId="44" fontId="6" fillId="0" borderId="1" xfId="1" applyFont="1" applyBorder="1" applyAlignment="1" applyProtection="1">
      <alignment horizontal="center" vertical="center" wrapText="1"/>
      <protection locked="0"/>
    </xf>
    <xf numFmtId="44" fontId="22" fillId="0" borderId="1" xfId="1" applyFont="1" applyBorder="1" applyAlignment="1">
      <alignment vertical="center"/>
    </xf>
    <xf numFmtId="44" fontId="6" fillId="9" borderId="1" xfId="1" applyFont="1" applyFill="1" applyBorder="1" applyAlignment="1" applyProtection="1">
      <alignment horizontal="center" vertical="center" wrapText="1"/>
      <protection locked="0"/>
    </xf>
    <xf numFmtId="44" fontId="22" fillId="9" borderId="1" xfId="1" applyFont="1" applyFill="1" applyBorder="1" applyAlignment="1">
      <alignment vertical="center"/>
    </xf>
    <xf numFmtId="44" fontId="22" fillId="0" borderId="0" xfId="1" applyFont="1" applyAlignment="1">
      <alignment vertical="center"/>
    </xf>
    <xf numFmtId="44" fontId="5" fillId="0" borderId="3" xfId="1" applyFont="1" applyBorder="1" applyAlignment="1">
      <alignment horizontal="justify" vertical="center" wrapText="1"/>
    </xf>
    <xf numFmtId="44" fontId="6" fillId="10" borderId="1" xfId="1" applyFont="1" applyFill="1" applyBorder="1" applyAlignment="1" applyProtection="1">
      <alignment horizontal="center" vertical="center" wrapText="1"/>
      <protection locked="0"/>
    </xf>
    <xf numFmtId="44" fontId="22" fillId="10" borderId="1" xfId="1" applyFont="1" applyFill="1" applyBorder="1" applyAlignment="1">
      <alignment vertical="center"/>
    </xf>
    <xf numFmtId="44" fontId="6" fillId="5" borderId="1" xfId="1" applyFont="1" applyFill="1" applyBorder="1" applyAlignment="1" applyProtection="1">
      <alignment horizontal="center" vertical="center" wrapText="1"/>
      <protection locked="0"/>
    </xf>
    <xf numFmtId="44" fontId="22" fillId="5" borderId="1" xfId="1" applyFont="1" applyFill="1" applyBorder="1" applyAlignment="1">
      <alignment vertical="center"/>
    </xf>
    <xf numFmtId="44" fontId="2" fillId="5" borderId="1" xfId="1" applyFont="1" applyFill="1" applyBorder="1" applyAlignment="1">
      <alignment horizontal="center" vertical="center" wrapText="1"/>
    </xf>
    <xf numFmtId="0" fontId="5" fillId="6"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4" fillId="12" borderId="0" xfId="0" applyFont="1" applyFill="1" applyAlignment="1">
      <alignment horizontal="center" vertical="center"/>
    </xf>
    <xf numFmtId="0" fontId="24" fillId="12" borderId="0" xfId="0" applyFont="1" applyFill="1" applyAlignment="1">
      <alignment vertical="center" wrapText="1"/>
    </xf>
    <xf numFmtId="0" fontId="24" fillId="12" borderId="19" xfId="0" applyFont="1" applyFill="1" applyBorder="1" applyAlignment="1">
      <alignment horizontal="center" vertical="center"/>
    </xf>
    <xf numFmtId="0" fontId="27" fillId="12" borderId="0" xfId="0" applyFont="1" applyFill="1" applyAlignment="1">
      <alignment horizontal="center" vertical="center"/>
    </xf>
    <xf numFmtId="0" fontId="24" fillId="12" borderId="0" xfId="0" applyFont="1" applyFill="1" applyAlignment="1">
      <alignment horizontal="center" vertical="center" wrapText="1"/>
    </xf>
    <xf numFmtId="0" fontId="26" fillId="0" borderId="0" xfId="0" applyFont="1" applyAlignment="1">
      <alignment vertical="center" wrapText="1"/>
    </xf>
    <xf numFmtId="0" fontId="31" fillId="11" borderId="19" xfId="0" applyFont="1" applyFill="1" applyBorder="1" applyAlignment="1">
      <alignment horizontal="center" vertical="center" wrapText="1"/>
    </xf>
    <xf numFmtId="0" fontId="32" fillId="12" borderId="18" xfId="0" applyFont="1" applyFill="1" applyBorder="1" applyAlignment="1">
      <alignment horizontal="center" vertical="center" wrapText="1"/>
    </xf>
    <xf numFmtId="0" fontId="32" fillId="12" borderId="19" xfId="0" applyFont="1" applyFill="1" applyBorder="1" applyAlignment="1">
      <alignment horizontal="center" vertical="center" wrapText="1"/>
    </xf>
    <xf numFmtId="0" fontId="32" fillId="12" borderId="16" xfId="0" applyFont="1" applyFill="1" applyBorder="1" applyAlignment="1">
      <alignment horizontal="center" vertical="center"/>
    </xf>
    <xf numFmtId="0" fontId="32" fillId="0" borderId="19" xfId="0" applyFont="1" applyBorder="1" applyAlignment="1">
      <alignment horizontal="center" vertical="center"/>
    </xf>
    <xf numFmtId="0" fontId="32" fillId="0" borderId="19" xfId="0" applyFont="1" applyBorder="1" applyAlignment="1">
      <alignment horizontal="center" vertical="center" wrapText="1"/>
    </xf>
    <xf numFmtId="0" fontId="32" fillId="12" borderId="19" xfId="0" applyFont="1" applyFill="1" applyBorder="1" applyAlignment="1">
      <alignment horizontal="center" vertical="center"/>
    </xf>
    <xf numFmtId="0" fontId="25" fillId="12" borderId="19" xfId="0" applyFont="1" applyFill="1" applyBorder="1" applyAlignment="1">
      <alignment vertical="center"/>
    </xf>
    <xf numFmtId="0" fontId="33" fillId="0" borderId="19" xfId="0" applyFont="1" applyBorder="1" applyAlignment="1">
      <alignment horizontal="center" vertical="center" wrapText="1"/>
    </xf>
    <xf numFmtId="0" fontId="25" fillId="11" borderId="19" xfId="0" applyFont="1" applyFill="1" applyBorder="1" applyAlignment="1">
      <alignment vertical="center" wrapText="1"/>
    </xf>
    <xf numFmtId="0" fontId="32" fillId="0" borderId="18" xfId="0" applyFont="1" applyBorder="1" applyAlignment="1">
      <alignment horizontal="center" vertical="center" wrapText="1"/>
    </xf>
    <xf numFmtId="0" fontId="26" fillId="0" borderId="22" xfId="0" applyFont="1" applyBorder="1" applyAlignment="1">
      <alignment vertical="center" wrapText="1"/>
    </xf>
    <xf numFmtId="0" fontId="32" fillId="0" borderId="16" xfId="0" applyFont="1" applyBorder="1" applyAlignment="1">
      <alignment horizontal="center" vertical="center"/>
    </xf>
    <xf numFmtId="0" fontId="33" fillId="0" borderId="19" xfId="0" applyFont="1" applyBorder="1" applyAlignment="1">
      <alignment horizontal="center" vertical="center"/>
    </xf>
    <xf numFmtId="0" fontId="25" fillId="12" borderId="16" xfId="0" applyFont="1" applyFill="1" applyBorder="1" applyAlignment="1">
      <alignment vertical="center"/>
    </xf>
    <xf numFmtId="0" fontId="25" fillId="12" borderId="19" xfId="0" applyFont="1" applyFill="1" applyBorder="1" applyAlignment="1">
      <alignment vertical="center" wrapText="1"/>
    </xf>
    <xf numFmtId="0" fontId="34" fillId="13" borderId="13" xfId="0" applyFont="1" applyFill="1" applyBorder="1" applyAlignment="1">
      <alignment horizontal="center" vertical="center" wrapText="1"/>
    </xf>
    <xf numFmtId="0" fontId="34" fillId="13" borderId="17" xfId="0" applyFont="1" applyFill="1" applyBorder="1" applyAlignment="1">
      <alignment horizontal="center" vertical="center" wrapText="1"/>
    </xf>
    <xf numFmtId="0" fontId="35" fillId="0" borderId="16" xfId="0" applyFont="1" applyBorder="1" applyAlignment="1">
      <alignment horizontal="justify" vertical="center" wrapText="1"/>
    </xf>
    <xf numFmtId="0" fontId="35" fillId="0" borderId="19" xfId="0" applyFont="1" applyBorder="1" applyAlignment="1">
      <alignment horizontal="justify" vertical="center" wrapText="1"/>
    </xf>
    <xf numFmtId="0" fontId="35" fillId="0" borderId="18" xfId="0" applyFont="1" applyBorder="1" applyAlignment="1">
      <alignment horizontal="justify" vertical="center" wrapText="1"/>
    </xf>
    <xf numFmtId="0" fontId="31" fillId="7" borderId="20" xfId="0" applyFont="1" applyFill="1" applyBorder="1" applyAlignment="1">
      <alignment horizontal="center" vertical="center"/>
    </xf>
    <xf numFmtId="0" fontId="31" fillId="7" borderId="21" xfId="0" applyFont="1" applyFill="1" applyBorder="1" applyAlignment="1">
      <alignment horizontal="center" vertical="center"/>
    </xf>
    <xf numFmtId="0" fontId="31" fillId="7" borderId="17" xfId="0" applyFont="1" applyFill="1" applyBorder="1" applyAlignment="1">
      <alignment horizontal="center" vertical="center"/>
    </xf>
    <xf numFmtId="0" fontId="31" fillId="7" borderId="14" xfId="0" applyFont="1" applyFill="1" applyBorder="1" applyAlignment="1">
      <alignment horizontal="center" vertical="center" textRotation="90" wrapText="1"/>
    </xf>
    <xf numFmtId="0" fontId="31" fillId="7" borderId="16" xfId="0" applyFont="1" applyFill="1" applyBorder="1" applyAlignment="1">
      <alignment horizontal="center" vertical="center" textRotation="90" wrapText="1"/>
    </xf>
    <xf numFmtId="0" fontId="31" fillId="11" borderId="14" xfId="0" applyFont="1" applyFill="1" applyBorder="1" applyAlignment="1">
      <alignment horizontal="center" vertical="center" wrapText="1"/>
    </xf>
    <xf numFmtId="0" fontId="31" fillId="11" borderId="16" xfId="0" applyFont="1" applyFill="1" applyBorder="1" applyAlignment="1">
      <alignment horizontal="center" vertical="center" wrapText="1"/>
    </xf>
    <xf numFmtId="0" fontId="31" fillId="11" borderId="20" xfId="0" applyFont="1" applyFill="1" applyBorder="1" applyAlignment="1">
      <alignment horizontal="center" vertical="center" wrapText="1"/>
    </xf>
    <xf numFmtId="0" fontId="31" fillId="11" borderId="17" xfId="0" applyFont="1" applyFill="1" applyBorder="1" applyAlignment="1">
      <alignment horizontal="center" vertical="center" wrapText="1"/>
    </xf>
    <xf numFmtId="0" fontId="32" fillId="12" borderId="14" xfId="0" applyFont="1" applyFill="1" applyBorder="1" applyAlignment="1">
      <alignment horizontal="center" vertical="center"/>
    </xf>
    <xf numFmtId="0" fontId="32" fillId="12" borderId="15" xfId="0" applyFont="1" applyFill="1" applyBorder="1" applyAlignment="1">
      <alignment horizontal="center" vertical="center"/>
    </xf>
    <xf numFmtId="0" fontId="32" fillId="12" borderId="16" xfId="0" applyFont="1" applyFill="1" applyBorder="1" applyAlignment="1">
      <alignment horizontal="center" vertical="center"/>
    </xf>
    <xf numFmtId="0" fontId="32" fillId="12" borderId="14" xfId="0" applyFont="1" applyFill="1" applyBorder="1" applyAlignment="1">
      <alignment horizontal="center" vertical="center" wrapText="1"/>
    </xf>
    <xf numFmtId="0" fontId="32" fillId="12" borderId="15" xfId="0" applyFont="1" applyFill="1" applyBorder="1" applyAlignment="1">
      <alignment horizontal="center" vertical="center" wrapText="1"/>
    </xf>
    <xf numFmtId="0" fontId="32" fillId="12" borderId="16" xfId="0" applyFont="1" applyFill="1" applyBorder="1" applyAlignment="1">
      <alignment horizontal="center" vertical="center" wrapText="1"/>
    </xf>
    <xf numFmtId="0" fontId="31" fillId="11" borderId="14" xfId="0" applyFont="1" applyFill="1" applyBorder="1" applyAlignment="1">
      <alignment horizontal="center" vertical="center" textRotation="90" wrapText="1"/>
    </xf>
    <xf numFmtId="0" fontId="31" fillId="11" borderId="16" xfId="0" applyFont="1" applyFill="1" applyBorder="1" applyAlignment="1">
      <alignment horizontal="center" vertical="center" textRotation="90" wrapText="1"/>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2" fillId="0" borderId="14"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6" xfId="0" applyFont="1" applyBorder="1" applyAlignment="1">
      <alignment horizontal="center" vertical="center" wrapText="1"/>
    </xf>
    <xf numFmtId="0" fontId="23" fillId="0" borderId="0" xfId="0" applyFont="1" applyAlignment="1">
      <alignment horizontal="center"/>
    </xf>
    <xf numFmtId="0" fontId="15" fillId="7" borderId="9"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5" fillId="7" borderId="8"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6" borderId="1" xfId="0" applyFont="1" applyFill="1" applyBorder="1"/>
    <xf numFmtId="0" fontId="5" fillId="6" borderId="3"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40" fontId="2" fillId="3" borderId="1" xfId="1" applyNumberFormat="1" applyFont="1" applyFill="1" applyBorder="1" applyAlignment="1">
      <alignment horizontal="center" vertical="center" wrapText="1"/>
    </xf>
    <xf numFmtId="44" fontId="2" fillId="3" borderId="1" xfId="1" applyFont="1" applyFill="1" applyBorder="1" applyAlignment="1">
      <alignment horizontal="center" vertical="center" wrapText="1"/>
    </xf>
    <xf numFmtId="44" fontId="2" fillId="3" borderId="6" xfId="1" applyFont="1" applyFill="1" applyBorder="1" applyAlignment="1">
      <alignment horizontal="center" vertical="center" wrapText="1"/>
    </xf>
    <xf numFmtId="44" fontId="2" fillId="3" borderId="5" xfId="1" applyFont="1" applyFill="1" applyBorder="1" applyAlignment="1">
      <alignment horizontal="center" vertical="center" wrapText="1"/>
    </xf>
    <xf numFmtId="44" fontId="2" fillId="3" borderId="7" xfId="1" applyFont="1" applyFill="1" applyBorder="1" applyAlignment="1">
      <alignment horizontal="center" vertical="center" wrapText="1"/>
    </xf>
    <xf numFmtId="0" fontId="2" fillId="0" borderId="0" xfId="0" applyFont="1" applyAlignment="1">
      <alignment horizontal="center"/>
    </xf>
    <xf numFmtId="44" fontId="2" fillId="4" borderId="6" xfId="1" applyFont="1" applyFill="1" applyBorder="1" applyAlignment="1">
      <alignment horizontal="center" vertical="center"/>
    </xf>
    <xf numFmtId="44" fontId="2" fillId="4" borderId="5" xfId="1" applyFont="1" applyFill="1" applyBorder="1" applyAlignment="1">
      <alignment horizontal="center" vertical="center"/>
    </xf>
    <xf numFmtId="44" fontId="2" fillId="5" borderId="1" xfId="1" applyFont="1" applyFill="1" applyBorder="1" applyAlignment="1">
      <alignment horizontal="center" vertical="center" wrapText="1"/>
    </xf>
    <xf numFmtId="0" fontId="25" fillId="12" borderId="14" xfId="0" applyFont="1" applyFill="1" applyBorder="1" applyAlignment="1">
      <alignment vertical="center"/>
    </xf>
    <xf numFmtId="0" fontId="25" fillId="12" borderId="15" xfId="0" applyFont="1" applyFill="1" applyBorder="1" applyAlignment="1">
      <alignment vertical="center"/>
    </xf>
    <xf numFmtId="0" fontId="25" fillId="12" borderId="16" xfId="0" applyFont="1" applyFill="1" applyBorder="1" applyAlignment="1">
      <alignment vertical="center"/>
    </xf>
    <xf numFmtId="0" fontId="26" fillId="0" borderId="18" xfId="0" applyFont="1" applyBorder="1" applyAlignment="1">
      <alignment vertical="center" wrapText="1"/>
    </xf>
    <xf numFmtId="0" fontId="25" fillId="0" borderId="14" xfId="0" applyFont="1" applyBorder="1" applyAlignment="1">
      <alignment vertical="center"/>
    </xf>
    <xf numFmtId="0" fontId="25" fillId="0" borderId="15" xfId="0" applyFont="1" applyBorder="1" applyAlignment="1">
      <alignment vertical="center"/>
    </xf>
    <xf numFmtId="0" fontId="25" fillId="0" borderId="16" xfId="0" applyFont="1" applyBorder="1" applyAlignment="1">
      <alignment vertical="center"/>
    </xf>
    <xf numFmtId="0" fontId="32" fillId="12" borderId="20" xfId="0" applyFont="1" applyFill="1" applyBorder="1" applyAlignment="1">
      <alignment horizontal="center" vertical="center"/>
    </xf>
    <xf numFmtId="0" fontId="32" fillId="12" borderId="17" xfId="0" applyFont="1" applyFill="1" applyBorder="1" applyAlignment="1">
      <alignment horizontal="center" vertical="center"/>
    </xf>
    <xf numFmtId="0" fontId="35" fillId="0" borderId="14" xfId="0" applyFont="1" applyBorder="1" applyAlignment="1">
      <alignment horizontal="justify" vertical="center" wrapText="1"/>
    </xf>
    <xf numFmtId="0" fontId="35" fillId="0" borderId="15" xfId="0" applyFont="1" applyBorder="1" applyAlignment="1">
      <alignment horizontal="justify" vertical="center" wrapText="1"/>
    </xf>
    <xf numFmtId="0" fontId="35" fillId="0" borderId="16" xfId="0" applyFont="1" applyBorder="1" applyAlignment="1">
      <alignment horizontal="justify" vertical="center" wrapText="1"/>
    </xf>
    <xf numFmtId="0" fontId="31" fillId="7" borderId="1" xfId="0" applyFont="1" applyFill="1" applyBorder="1" applyAlignment="1">
      <alignment horizontal="center" vertical="center"/>
    </xf>
    <xf numFmtId="0" fontId="31" fillId="7" borderId="1" xfId="0" applyFont="1" applyFill="1" applyBorder="1" applyAlignment="1">
      <alignment horizontal="center" vertical="center" textRotation="90" wrapText="1"/>
    </xf>
    <xf numFmtId="0" fontId="31" fillId="11" borderId="1" xfId="0" applyFont="1" applyFill="1" applyBorder="1" applyAlignment="1">
      <alignment horizontal="center" vertical="center" wrapText="1"/>
    </xf>
    <xf numFmtId="0" fontId="31" fillId="11" borderId="1" xfId="0" applyFont="1" applyFill="1" applyBorder="1" applyAlignment="1">
      <alignment vertical="center" wrapText="1"/>
    </xf>
    <xf numFmtId="0" fontId="32" fillId="12" borderId="1" xfId="0" applyFont="1" applyFill="1" applyBorder="1" applyAlignment="1">
      <alignment horizontal="center" vertical="center"/>
    </xf>
    <xf numFmtId="0" fontId="32" fillId="12" borderId="1" xfId="0" applyFont="1" applyFill="1" applyBorder="1" applyAlignment="1">
      <alignment vertical="center" wrapText="1"/>
    </xf>
    <xf numFmtId="0" fontId="32" fillId="12" borderId="1" xfId="0" applyFont="1" applyFill="1" applyBorder="1" applyAlignment="1">
      <alignment horizontal="center" vertical="center" wrapText="1"/>
    </xf>
    <xf numFmtId="0" fontId="32" fillId="12" borderId="1" xfId="0" applyFont="1" applyFill="1" applyBorder="1" applyAlignment="1">
      <alignment horizontal="center" vertical="center"/>
    </xf>
    <xf numFmtId="0" fontId="32" fillId="0" borderId="1" xfId="0" applyFont="1" applyBorder="1" applyAlignment="1">
      <alignment horizontal="center" vertical="center"/>
    </xf>
    <xf numFmtId="0" fontId="32" fillId="0" borderId="1" xfId="0" applyFont="1" applyBorder="1" applyAlignment="1">
      <alignment vertical="center" wrapText="1"/>
    </xf>
    <xf numFmtId="0" fontId="32" fillId="12" borderId="1" xfId="0" applyFont="1" applyFill="1" applyBorder="1" applyAlignment="1">
      <alignment horizontal="center" vertical="center" wrapText="1"/>
    </xf>
    <xf numFmtId="0" fontId="33" fillId="0" borderId="1" xfId="0" applyFont="1" applyBorder="1" applyAlignment="1">
      <alignment horizontal="justify" vertical="center" wrapText="1"/>
    </xf>
    <xf numFmtId="0" fontId="33" fillId="0" borderId="1" xfId="0" applyFont="1" applyBorder="1" applyAlignment="1">
      <alignment horizontal="center" vertical="center" wrapText="1"/>
    </xf>
    <xf numFmtId="0" fontId="0" fillId="0" borderId="1" xfId="0" applyBorder="1"/>
    <xf numFmtId="0" fontId="31" fillId="11" borderId="1" xfId="0" applyFont="1" applyFill="1" applyBorder="1" applyAlignment="1">
      <alignment horizontal="center" vertical="center" textRotation="90" wrapText="1"/>
    </xf>
    <xf numFmtId="0" fontId="31" fillId="11"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xf>
    <xf numFmtId="0" fontId="25" fillId="12" borderId="1" xfId="0" applyFont="1" applyFill="1" applyBorder="1" applyAlignment="1">
      <alignment vertical="center"/>
    </xf>
    <xf numFmtId="0" fontId="32" fillId="12" borderId="1" xfId="0" applyFont="1" applyFill="1" applyBorder="1" applyAlignment="1">
      <alignment vertical="center"/>
    </xf>
    <xf numFmtId="0" fontId="31" fillId="7" borderId="1" xfId="0" applyFont="1" applyFill="1" applyBorder="1" applyAlignment="1">
      <alignment horizontal="center" vertical="center" wrapText="1"/>
    </xf>
    <xf numFmtId="0" fontId="36" fillId="7" borderId="1" xfId="0" applyFont="1" applyFill="1"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0" fontId="27" fillId="7" borderId="1" xfId="0" applyFont="1" applyFill="1" applyBorder="1" applyAlignment="1">
      <alignment horizontal="center" vertical="center"/>
    </xf>
    <xf numFmtId="0" fontId="27" fillId="7" borderId="1" xfId="0" applyFont="1" applyFill="1" applyBorder="1" applyAlignment="1">
      <alignment vertical="center"/>
    </xf>
    <xf numFmtId="0" fontId="27" fillId="11" borderId="1" xfId="0" applyFont="1" applyFill="1" applyBorder="1" applyAlignment="1">
      <alignment horizontal="center" vertical="center" wrapText="1"/>
    </xf>
    <xf numFmtId="0" fontId="27" fillId="11" borderId="1" xfId="0" applyFont="1" applyFill="1" applyBorder="1" applyAlignment="1">
      <alignment vertical="center" wrapText="1"/>
    </xf>
    <xf numFmtId="0" fontId="24" fillId="12" borderId="1" xfId="0" applyFont="1" applyFill="1" applyBorder="1" applyAlignment="1">
      <alignment horizontal="center" vertical="center"/>
    </xf>
    <xf numFmtId="0" fontId="24" fillId="12" borderId="1" xfId="0" applyFont="1" applyFill="1" applyBorder="1" applyAlignment="1">
      <alignment vertical="center" wrapText="1"/>
    </xf>
    <xf numFmtId="4" fontId="24" fillId="12" borderId="1" xfId="0" applyNumberFormat="1" applyFont="1" applyFill="1" applyBorder="1" applyAlignment="1">
      <alignment horizontal="center" vertical="center" wrapText="1"/>
    </xf>
    <xf numFmtId="4" fontId="24" fillId="12" borderId="1" xfId="0" applyNumberFormat="1" applyFont="1" applyFill="1" applyBorder="1" applyAlignment="1">
      <alignment horizontal="center" vertical="center"/>
    </xf>
    <xf numFmtId="0" fontId="24" fillId="0" borderId="1" xfId="0" applyFont="1" applyBorder="1" applyAlignment="1">
      <alignment vertical="center" wrapText="1"/>
    </xf>
    <xf numFmtId="0" fontId="24" fillId="0" borderId="1" xfId="0" applyFont="1" applyBorder="1" applyAlignment="1">
      <alignment horizontal="center" vertical="center"/>
    </xf>
    <xf numFmtId="0" fontId="28" fillId="0" borderId="1" xfId="0" applyFont="1" applyBorder="1" applyAlignment="1">
      <alignment horizontal="justify" vertical="center" wrapText="1"/>
    </xf>
    <xf numFmtId="0" fontId="28" fillId="0" borderId="1" xfId="0" applyFont="1" applyBorder="1" applyAlignment="1">
      <alignment vertical="center"/>
    </xf>
    <xf numFmtId="44" fontId="24" fillId="12" borderId="1" xfId="1" applyFont="1" applyFill="1" applyBorder="1" applyAlignment="1">
      <alignment horizontal="center" vertical="center" wrapText="1"/>
    </xf>
    <xf numFmtId="44" fontId="24" fillId="12" borderId="1" xfId="1" applyFont="1" applyFill="1" applyBorder="1" applyAlignment="1">
      <alignment horizontal="center" vertical="center"/>
    </xf>
    <xf numFmtId="0" fontId="27" fillId="11" borderId="1" xfId="0" applyFont="1" applyFill="1" applyBorder="1" applyAlignment="1">
      <alignment horizontal="center" vertical="center" textRotation="90" wrapText="1"/>
    </xf>
    <xf numFmtId="0" fontId="29" fillId="12" borderId="1" xfId="0" applyFont="1" applyFill="1" applyBorder="1" applyAlignment="1">
      <alignment horizontal="center" vertical="center"/>
    </xf>
    <xf numFmtId="0" fontId="24" fillId="12" borderId="1" xfId="0" applyFont="1" applyFill="1" applyBorder="1" applyAlignment="1">
      <alignment horizontal="center" vertical="center" wrapText="1"/>
    </xf>
    <xf numFmtId="0" fontId="29" fillId="12" borderId="1" xfId="0" applyFont="1" applyFill="1" applyBorder="1" applyAlignment="1">
      <alignment horizontal="center" vertical="center"/>
    </xf>
    <xf numFmtId="0" fontId="24" fillId="12" borderId="1" xfId="0" applyFont="1" applyFill="1" applyBorder="1" applyAlignment="1">
      <alignment horizontal="center" vertical="center"/>
    </xf>
    <xf numFmtId="0" fontId="30" fillId="12" borderId="1" xfId="0" applyFont="1" applyFill="1" applyBorder="1" applyAlignment="1">
      <alignment vertical="center" wrapText="1"/>
    </xf>
    <xf numFmtId="0" fontId="30" fillId="12" borderId="1" xfId="0" applyFont="1" applyFill="1" applyBorder="1" applyAlignment="1">
      <alignment horizontal="center" vertical="center"/>
    </xf>
    <xf numFmtId="0" fontId="24" fillId="12" borderId="1" xfId="0" applyFont="1" applyFill="1" applyBorder="1" applyAlignment="1">
      <alignment vertical="center" wrapText="1"/>
    </xf>
    <xf numFmtId="44" fontId="24" fillId="12" borderId="1" xfId="1" applyFont="1" applyFill="1" applyBorder="1" applyAlignment="1">
      <alignment horizontal="center" vertical="center" wrapText="1"/>
    </xf>
    <xf numFmtId="44" fontId="24" fillId="12" borderId="1" xfId="1" applyFont="1" applyFill="1" applyBorder="1" applyAlignment="1">
      <alignment horizontal="center" vertical="center"/>
    </xf>
    <xf numFmtId="44" fontId="30" fillId="12" borderId="1" xfId="1" applyFont="1" applyFill="1" applyBorder="1" applyAlignment="1">
      <alignment horizontal="center" vertical="center" wrapText="1"/>
    </xf>
    <xf numFmtId="44" fontId="30" fillId="12" borderId="1" xfId="1" applyFont="1" applyFill="1" applyBorder="1" applyAlignment="1">
      <alignment horizontal="center" vertical="center"/>
    </xf>
    <xf numFmtId="0" fontId="27" fillId="7" borderId="3" xfId="0" applyFont="1" applyFill="1" applyBorder="1" applyAlignment="1">
      <alignment horizontal="center" vertical="center"/>
    </xf>
    <xf numFmtId="0" fontId="27" fillId="7" borderId="2" xfId="0" applyFont="1" applyFill="1" applyBorder="1" applyAlignment="1">
      <alignment horizontal="center" vertical="center"/>
    </xf>
    <xf numFmtId="0" fontId="27" fillId="7" borderId="8" xfId="0" applyFont="1" applyFill="1" applyBorder="1" applyAlignment="1">
      <alignment horizontal="center" vertical="center"/>
    </xf>
    <xf numFmtId="0" fontId="24" fillId="0" borderId="4" xfId="0" applyFont="1" applyBorder="1" applyAlignment="1">
      <alignment vertical="center" wrapText="1"/>
    </xf>
    <xf numFmtId="0" fontId="29" fillId="12" borderId="4" xfId="0" applyFont="1" applyFill="1" applyBorder="1" applyAlignment="1">
      <alignment horizontal="center" vertical="center"/>
    </xf>
    <xf numFmtId="44" fontId="24" fillId="12" borderId="4" xfId="1" applyFont="1" applyFill="1" applyBorder="1" applyAlignment="1">
      <alignment horizontal="center" vertical="center"/>
    </xf>
    <xf numFmtId="44" fontId="24" fillId="0" borderId="4" xfId="1" applyFont="1" applyBorder="1" applyAlignment="1">
      <alignment horizontal="center" vertical="center"/>
    </xf>
    <xf numFmtId="44" fontId="24" fillId="12" borderId="4" xfId="1" applyFont="1" applyFill="1" applyBorder="1" applyAlignment="1">
      <alignment horizontal="center" vertical="center" wrapText="1"/>
    </xf>
    <xf numFmtId="0" fontId="24" fillId="0" borderId="4" xfId="0" applyFont="1" applyBorder="1" applyAlignment="1">
      <alignment horizontal="center" vertical="center"/>
    </xf>
    <xf numFmtId="0" fontId="27" fillId="7" borderId="1" xfId="0" applyFont="1" applyFill="1" applyBorder="1" applyAlignment="1">
      <alignment horizontal="center" vertical="center" textRotation="90" wrapText="1"/>
    </xf>
    <xf numFmtId="0" fontId="29" fillId="0" borderId="1" xfId="0" applyFont="1" applyBorder="1" applyAlignment="1">
      <alignment vertical="center"/>
    </xf>
    <xf numFmtId="0" fontId="27" fillId="11" borderId="4" xfId="0" applyFont="1" applyFill="1" applyBorder="1" applyAlignment="1">
      <alignment horizontal="center" vertical="center" wrapText="1"/>
    </xf>
    <xf numFmtId="0" fontId="27" fillId="11" borderId="23" xfId="0" applyFont="1" applyFill="1" applyBorder="1" applyAlignment="1">
      <alignment horizontal="center" vertical="center" wrapText="1"/>
    </xf>
  </cellXfs>
  <cellStyles count="18">
    <cellStyle name="BodyStyle" xfId="7" xr:uid="{00000000-0005-0000-0000-000000000000}"/>
    <cellStyle name="Currency" xfId="14" xr:uid="{00000000-0005-0000-0000-000001000000}"/>
    <cellStyle name="Millares" xfId="6" builtinId="3"/>
    <cellStyle name="Millares 2" xfId="4" xr:uid="{00000000-0005-0000-0000-000003000000}"/>
    <cellStyle name="Millares 2 2" xfId="11" xr:uid="{00000000-0005-0000-0000-000004000000}"/>
    <cellStyle name="Millares 2 3" xfId="9" xr:uid="{00000000-0005-0000-0000-000005000000}"/>
    <cellStyle name="Moneda" xfId="1" builtinId="4"/>
    <cellStyle name="Moneda 2" xfId="8" xr:uid="{00000000-0005-0000-0000-000007000000}"/>
    <cellStyle name="Moneda 3" xfId="13" xr:uid="{00000000-0005-0000-0000-000008000000}"/>
    <cellStyle name="Normal" xfId="0" builtinId="0"/>
    <cellStyle name="Normal 2" xfId="10" xr:uid="{00000000-0005-0000-0000-00000A000000}"/>
    <cellStyle name="Normal 2 10 2" xfId="5" xr:uid="{00000000-0005-0000-0000-00000B000000}"/>
    <cellStyle name="Normal 2 3" xfId="15" xr:uid="{00000000-0005-0000-0000-00000C000000}"/>
    <cellStyle name="Normal 3 2" xfId="12" xr:uid="{00000000-0005-0000-0000-00000D000000}"/>
    <cellStyle name="Normal 6" xfId="3" xr:uid="{00000000-0005-0000-0000-00000E000000}"/>
    <cellStyle name="Normal 8" xfId="16" xr:uid="{00000000-0005-0000-0000-00000F000000}"/>
    <cellStyle name="Porcentaje" xfId="2" builtinId="5"/>
    <cellStyle name="Porcentaje 2" xfId="17" xr:uid="{00000000-0005-0000-0000-00001100000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7</xdr:row>
      <xdr:rowOff>0</xdr:rowOff>
    </xdr:from>
    <xdr:ext cx="1778000" cy="19050"/>
    <xdr:sp macro="" textlink="">
      <xdr:nvSpPr>
        <xdr:cNvPr id="2" name="Rectangle 24">
          <a:extLst>
            <a:ext uri="{FF2B5EF4-FFF2-40B4-BE49-F238E27FC236}">
              <a16:creationId xmlns:a16="http://schemas.microsoft.com/office/drawing/2014/main" id="{5D0478A5-E875-4DAA-8DFC-B1C13F1AC7F3}"/>
            </a:ext>
          </a:extLst>
        </xdr:cNvPr>
        <xdr:cNvSpPr>
          <a:spLocks noChangeArrowheads="1"/>
        </xdr:cNvSpPr>
      </xdr:nvSpPr>
      <xdr:spPr bwMode="auto">
        <a:xfrm>
          <a:off x="2529840" y="1302258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22320</xdr:colOff>
      <xdr:row>7</xdr:row>
      <xdr:rowOff>0</xdr:rowOff>
    </xdr:from>
    <xdr:to>
      <xdr:col>0</xdr:col>
      <xdr:colOff>252121</xdr:colOff>
      <xdr:row>7</xdr:row>
      <xdr:rowOff>9926</xdr:rowOff>
    </xdr:to>
    <xdr:sp macro="" textlink="">
      <xdr:nvSpPr>
        <xdr:cNvPr id="3" name="CustomShape 1">
          <a:extLst>
            <a:ext uri="{FF2B5EF4-FFF2-40B4-BE49-F238E27FC236}">
              <a16:creationId xmlns:a16="http://schemas.microsoft.com/office/drawing/2014/main" id="{6ADC7C61-4EBD-4948-9B00-5ECD7446CDA1}"/>
            </a:ext>
          </a:extLst>
        </xdr:cNvPr>
        <xdr:cNvSpPr/>
      </xdr:nvSpPr>
      <xdr:spPr>
        <a:xfrm>
          <a:off x="22320" y="13022580"/>
          <a:ext cx="229801" cy="9926"/>
        </a:xfrm>
        <a:prstGeom prst="rect">
          <a:avLst/>
        </a:prstGeom>
      </xdr:spPr>
    </xdr:sp>
    <xdr:clientData/>
  </xdr:twoCellAnchor>
  <xdr:twoCellAnchor editAs="oneCell">
    <xdr:from>
      <xdr:col>0</xdr:col>
      <xdr:colOff>22320</xdr:colOff>
      <xdr:row>7</xdr:row>
      <xdr:rowOff>0</xdr:rowOff>
    </xdr:from>
    <xdr:to>
      <xdr:col>0</xdr:col>
      <xdr:colOff>252121</xdr:colOff>
      <xdr:row>7</xdr:row>
      <xdr:rowOff>9956</xdr:rowOff>
    </xdr:to>
    <xdr:sp macro="" textlink="">
      <xdr:nvSpPr>
        <xdr:cNvPr id="4" name="CustomShape 1">
          <a:extLst>
            <a:ext uri="{FF2B5EF4-FFF2-40B4-BE49-F238E27FC236}">
              <a16:creationId xmlns:a16="http://schemas.microsoft.com/office/drawing/2014/main" id="{C71AD539-1BB1-4B02-9F40-BF603E61F610}"/>
            </a:ext>
          </a:extLst>
        </xdr:cNvPr>
        <xdr:cNvSpPr/>
      </xdr:nvSpPr>
      <xdr:spPr>
        <a:xfrm>
          <a:off x="22320" y="13022580"/>
          <a:ext cx="229801" cy="9956"/>
        </a:xfrm>
        <a:prstGeom prst="rect">
          <a:avLst/>
        </a:prstGeom>
      </xdr:spPr>
    </xdr:sp>
    <xdr:clientData/>
  </xdr:twoCellAnchor>
  <xdr:twoCellAnchor editAs="oneCell">
    <xdr:from>
      <xdr:col>0</xdr:col>
      <xdr:colOff>22320</xdr:colOff>
      <xdr:row>7</xdr:row>
      <xdr:rowOff>0</xdr:rowOff>
    </xdr:from>
    <xdr:to>
      <xdr:col>0</xdr:col>
      <xdr:colOff>252121</xdr:colOff>
      <xdr:row>7</xdr:row>
      <xdr:rowOff>9956</xdr:rowOff>
    </xdr:to>
    <xdr:sp macro="" textlink="">
      <xdr:nvSpPr>
        <xdr:cNvPr id="5" name="CustomShape 1">
          <a:extLst>
            <a:ext uri="{FF2B5EF4-FFF2-40B4-BE49-F238E27FC236}">
              <a16:creationId xmlns:a16="http://schemas.microsoft.com/office/drawing/2014/main" id="{23ABA878-7B8C-4409-BB8D-E5BA27CF7185}"/>
            </a:ext>
          </a:extLst>
        </xdr:cNvPr>
        <xdr:cNvSpPr/>
      </xdr:nvSpPr>
      <xdr:spPr>
        <a:xfrm>
          <a:off x="22320" y="13022580"/>
          <a:ext cx="229801" cy="9956"/>
        </a:xfrm>
        <a:prstGeom prst="rect">
          <a:avLst/>
        </a:prstGeom>
      </xdr:spPr>
    </xdr:sp>
    <xdr:clientData/>
  </xdr:twoCellAnchor>
  <xdr:oneCellAnchor>
    <xdr:from>
      <xdr:col>2</xdr:col>
      <xdr:colOff>0</xdr:colOff>
      <xdr:row>8</xdr:row>
      <xdr:rowOff>0</xdr:rowOff>
    </xdr:from>
    <xdr:ext cx="1778000" cy="19050"/>
    <xdr:sp macro="" textlink="">
      <xdr:nvSpPr>
        <xdr:cNvPr id="6" name="Rectangle 24">
          <a:extLst>
            <a:ext uri="{FF2B5EF4-FFF2-40B4-BE49-F238E27FC236}">
              <a16:creationId xmlns:a16="http://schemas.microsoft.com/office/drawing/2014/main" id="{9051251B-7850-4EFD-B566-66EBABA5EB2B}"/>
            </a:ext>
          </a:extLst>
        </xdr:cNvPr>
        <xdr:cNvSpPr>
          <a:spLocks noChangeArrowheads="1"/>
        </xdr:cNvSpPr>
      </xdr:nvSpPr>
      <xdr:spPr bwMode="auto">
        <a:xfrm>
          <a:off x="252984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xdr:row>
      <xdr:rowOff>0</xdr:rowOff>
    </xdr:from>
    <xdr:ext cx="1778000" cy="19050"/>
    <xdr:sp macro="" textlink="">
      <xdr:nvSpPr>
        <xdr:cNvPr id="7" name="Rectangle 24">
          <a:extLst>
            <a:ext uri="{FF2B5EF4-FFF2-40B4-BE49-F238E27FC236}">
              <a16:creationId xmlns:a16="http://schemas.microsoft.com/office/drawing/2014/main" id="{D8E7E02B-4B6C-4786-A288-021442F6D606}"/>
            </a:ext>
          </a:extLst>
        </xdr:cNvPr>
        <xdr:cNvSpPr>
          <a:spLocks noChangeArrowheads="1"/>
        </xdr:cNvSpPr>
      </xdr:nvSpPr>
      <xdr:spPr bwMode="auto">
        <a:xfrm>
          <a:off x="252984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8</xdr:row>
      <xdr:rowOff>0</xdr:rowOff>
    </xdr:from>
    <xdr:ext cx="1778000" cy="19050"/>
    <xdr:sp macro="" textlink="">
      <xdr:nvSpPr>
        <xdr:cNvPr id="8" name="Rectangle 24">
          <a:extLst>
            <a:ext uri="{FF2B5EF4-FFF2-40B4-BE49-F238E27FC236}">
              <a16:creationId xmlns:a16="http://schemas.microsoft.com/office/drawing/2014/main" id="{B0D78A9C-7CAC-4245-B2D4-8BA7A1149CBD}"/>
            </a:ext>
          </a:extLst>
        </xdr:cNvPr>
        <xdr:cNvSpPr>
          <a:spLocks noChangeArrowheads="1"/>
        </xdr:cNvSpPr>
      </xdr:nvSpPr>
      <xdr:spPr bwMode="auto">
        <a:xfrm>
          <a:off x="715518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8</xdr:row>
      <xdr:rowOff>0</xdr:rowOff>
    </xdr:from>
    <xdr:ext cx="1778000" cy="19050"/>
    <xdr:sp macro="" textlink="">
      <xdr:nvSpPr>
        <xdr:cNvPr id="9" name="Rectangle 24">
          <a:extLst>
            <a:ext uri="{FF2B5EF4-FFF2-40B4-BE49-F238E27FC236}">
              <a16:creationId xmlns:a16="http://schemas.microsoft.com/office/drawing/2014/main" id="{43023A2D-7DAA-4C07-9E0C-FC6FFCCF0CC3}"/>
            </a:ext>
          </a:extLst>
        </xdr:cNvPr>
        <xdr:cNvSpPr>
          <a:spLocks noChangeArrowheads="1"/>
        </xdr:cNvSpPr>
      </xdr:nvSpPr>
      <xdr:spPr bwMode="auto">
        <a:xfrm>
          <a:off x="715518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219075</xdr:colOff>
      <xdr:row>9</xdr:row>
      <xdr:rowOff>0</xdr:rowOff>
    </xdr:from>
    <xdr:ext cx="549089" cy="158007"/>
    <xdr:pic>
      <xdr:nvPicPr>
        <xdr:cNvPr id="1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0"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1"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0</xdr:col>
      <xdr:colOff>733425</xdr:colOff>
      <xdr:row>9</xdr:row>
      <xdr:rowOff>0</xdr:rowOff>
    </xdr:from>
    <xdr:ext cx="1083809" cy="169456"/>
    <xdr:pic>
      <xdr:nvPicPr>
        <xdr:cNvPr id="22"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13418820"/>
          <a:ext cx="1083809" cy="169456"/>
        </a:xfrm>
        <a:prstGeom prst="rect">
          <a:avLst/>
        </a:prstGeom>
        <a:ln>
          <a:noFill/>
        </a:ln>
        <a:effectLst>
          <a:softEdge rad="112500"/>
        </a:effectLst>
      </xdr:spPr>
    </xdr:pic>
    <xdr:clientData/>
  </xdr:oneCellAnchor>
  <xdr:oneCellAnchor>
    <xdr:from>
      <xdr:col>0</xdr:col>
      <xdr:colOff>472440</xdr:colOff>
      <xdr:row>9</xdr:row>
      <xdr:rowOff>0</xdr:rowOff>
    </xdr:from>
    <xdr:ext cx="1083809" cy="169456"/>
    <xdr:pic>
      <xdr:nvPicPr>
        <xdr:cNvPr id="23" name="3 Imagen">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1" cstate="print"/>
        <a:stretch>
          <a:fillRect/>
        </a:stretch>
      </xdr:blipFill>
      <xdr:spPr>
        <a:xfrm>
          <a:off x="472440" y="13418820"/>
          <a:ext cx="1083809" cy="169456"/>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4"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5"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6"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7"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262005</xdr:colOff>
      <xdr:row>9</xdr:row>
      <xdr:rowOff>0</xdr:rowOff>
    </xdr:from>
    <xdr:ext cx="549089" cy="158007"/>
    <xdr:pic>
      <xdr:nvPicPr>
        <xdr:cNvPr id="28"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9"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30"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31"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2"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3"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0</xdr:col>
      <xdr:colOff>733425</xdr:colOff>
      <xdr:row>25</xdr:row>
      <xdr:rowOff>0</xdr:rowOff>
    </xdr:from>
    <xdr:ext cx="1083809" cy="169456"/>
    <xdr:pic>
      <xdr:nvPicPr>
        <xdr:cNvPr id="44"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30441900"/>
          <a:ext cx="1083809" cy="169456"/>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5"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6"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7"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8"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262005</xdr:colOff>
      <xdr:row>25</xdr:row>
      <xdr:rowOff>0</xdr:rowOff>
    </xdr:from>
    <xdr:ext cx="549089" cy="158007"/>
    <xdr:pic>
      <xdr:nvPicPr>
        <xdr:cNvPr id="49"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0"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1"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2"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3"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4"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0</xdr:col>
      <xdr:colOff>733425</xdr:colOff>
      <xdr:row>501</xdr:row>
      <xdr:rowOff>0</xdr:rowOff>
    </xdr:from>
    <xdr:ext cx="1083809" cy="169456"/>
    <xdr:pic>
      <xdr:nvPicPr>
        <xdr:cNvPr id="65"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454152000"/>
          <a:ext cx="1083809" cy="169456"/>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6"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7"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8"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9"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262005</xdr:colOff>
      <xdr:row>501</xdr:row>
      <xdr:rowOff>0</xdr:rowOff>
    </xdr:from>
    <xdr:ext cx="549089" cy="158007"/>
    <xdr:pic>
      <xdr:nvPicPr>
        <xdr:cNvPr id="70"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1"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2"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3"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4"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5"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0</xdr:col>
      <xdr:colOff>733425</xdr:colOff>
      <xdr:row>637</xdr:row>
      <xdr:rowOff>0</xdr:rowOff>
    </xdr:from>
    <xdr:ext cx="1083809" cy="169456"/>
    <xdr:pic>
      <xdr:nvPicPr>
        <xdr:cNvPr id="86"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496130580"/>
          <a:ext cx="1083809" cy="169456"/>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7"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8"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9"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0"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262005</xdr:colOff>
      <xdr:row>637</xdr:row>
      <xdr:rowOff>0</xdr:rowOff>
    </xdr:from>
    <xdr:ext cx="549089" cy="158007"/>
    <xdr:pic>
      <xdr:nvPicPr>
        <xdr:cNvPr id="91"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2"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3"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4"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5"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6"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0</xdr:col>
      <xdr:colOff>733425</xdr:colOff>
      <xdr:row>767</xdr:row>
      <xdr:rowOff>0</xdr:rowOff>
    </xdr:from>
    <xdr:ext cx="1083809" cy="169456"/>
    <xdr:pic>
      <xdr:nvPicPr>
        <xdr:cNvPr id="107"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560908200"/>
          <a:ext cx="1083809" cy="169456"/>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8"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9"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0"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1"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262005</xdr:colOff>
      <xdr:row>767</xdr:row>
      <xdr:rowOff>0</xdr:rowOff>
    </xdr:from>
    <xdr:ext cx="549089" cy="158007"/>
    <xdr:pic>
      <xdr:nvPicPr>
        <xdr:cNvPr id="112"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3"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4"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5"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6"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7"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0</xdr:col>
      <xdr:colOff>733425</xdr:colOff>
      <xdr:row>855</xdr:row>
      <xdr:rowOff>0</xdr:rowOff>
    </xdr:from>
    <xdr:ext cx="1083809" cy="169456"/>
    <xdr:pic>
      <xdr:nvPicPr>
        <xdr:cNvPr id="128"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614392980"/>
          <a:ext cx="1083809" cy="169456"/>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9"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0"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1"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2"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262005</xdr:colOff>
      <xdr:row>855</xdr:row>
      <xdr:rowOff>0</xdr:rowOff>
    </xdr:from>
    <xdr:ext cx="549089" cy="158007"/>
    <xdr:pic>
      <xdr:nvPicPr>
        <xdr:cNvPr id="133"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4"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5"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6"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0</xdr:col>
      <xdr:colOff>514350</xdr:colOff>
      <xdr:row>8</xdr:row>
      <xdr:rowOff>0</xdr:rowOff>
    </xdr:from>
    <xdr:ext cx="1793606" cy="28575"/>
    <xdr:sp macro="" textlink="">
      <xdr:nvSpPr>
        <xdr:cNvPr id="137" name="Rectangle 24">
          <a:extLst>
            <a:ext uri="{FF2B5EF4-FFF2-40B4-BE49-F238E27FC236}">
              <a16:creationId xmlns:a16="http://schemas.microsoft.com/office/drawing/2014/main" id="{0C925E7B-7825-4570-929D-0BED6FA412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38" name="Rectangle 24">
          <a:extLst>
            <a:ext uri="{FF2B5EF4-FFF2-40B4-BE49-F238E27FC236}">
              <a16:creationId xmlns:a16="http://schemas.microsoft.com/office/drawing/2014/main" id="{B243E101-5E54-463F-B8B7-2C3F57B2C7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39" name="Rectangle 24">
          <a:extLst>
            <a:ext uri="{FF2B5EF4-FFF2-40B4-BE49-F238E27FC236}">
              <a16:creationId xmlns:a16="http://schemas.microsoft.com/office/drawing/2014/main" id="{C48F0EE1-C57A-4C59-80A8-770766AC9E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0" name="Rectangle 24">
          <a:extLst>
            <a:ext uri="{FF2B5EF4-FFF2-40B4-BE49-F238E27FC236}">
              <a16:creationId xmlns:a16="http://schemas.microsoft.com/office/drawing/2014/main" id="{82D2B4E2-DCD4-4FA4-8A3C-897583F8B6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1" name="Rectangle 24">
          <a:extLst>
            <a:ext uri="{FF2B5EF4-FFF2-40B4-BE49-F238E27FC236}">
              <a16:creationId xmlns:a16="http://schemas.microsoft.com/office/drawing/2014/main" id="{453D9512-169E-4013-8010-79AF77A308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2" name="Rectangle 24">
          <a:extLst>
            <a:ext uri="{FF2B5EF4-FFF2-40B4-BE49-F238E27FC236}">
              <a16:creationId xmlns:a16="http://schemas.microsoft.com/office/drawing/2014/main" id="{1242C6E1-F1F3-4109-A28E-67A0D5C89A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3" name="Rectangle 24">
          <a:extLst>
            <a:ext uri="{FF2B5EF4-FFF2-40B4-BE49-F238E27FC236}">
              <a16:creationId xmlns:a16="http://schemas.microsoft.com/office/drawing/2014/main" id="{E560CCAE-476F-4505-A24E-8FD50B02C6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4" name="Rectangle 24">
          <a:extLst>
            <a:ext uri="{FF2B5EF4-FFF2-40B4-BE49-F238E27FC236}">
              <a16:creationId xmlns:a16="http://schemas.microsoft.com/office/drawing/2014/main" id="{8D70F528-BC85-4DB5-A098-D39903EE92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5" name="Rectangle 24">
          <a:extLst>
            <a:ext uri="{FF2B5EF4-FFF2-40B4-BE49-F238E27FC236}">
              <a16:creationId xmlns:a16="http://schemas.microsoft.com/office/drawing/2014/main" id="{8DA4471C-56BC-4078-B684-64031A6DF68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6" name="Rectangle 24">
          <a:extLst>
            <a:ext uri="{FF2B5EF4-FFF2-40B4-BE49-F238E27FC236}">
              <a16:creationId xmlns:a16="http://schemas.microsoft.com/office/drawing/2014/main" id="{DEC4C882-9D90-44D4-99B7-15EAAC2F10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7" name="Rectangle 24">
          <a:extLst>
            <a:ext uri="{FF2B5EF4-FFF2-40B4-BE49-F238E27FC236}">
              <a16:creationId xmlns:a16="http://schemas.microsoft.com/office/drawing/2014/main" id="{E6EFF746-DA5D-4E25-B038-0763279E7E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8" name="Rectangle 24">
          <a:extLst>
            <a:ext uri="{FF2B5EF4-FFF2-40B4-BE49-F238E27FC236}">
              <a16:creationId xmlns:a16="http://schemas.microsoft.com/office/drawing/2014/main" id="{7BF8117B-46E1-4742-800C-A7AE647FA8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9" name="Rectangle 24">
          <a:extLst>
            <a:ext uri="{FF2B5EF4-FFF2-40B4-BE49-F238E27FC236}">
              <a16:creationId xmlns:a16="http://schemas.microsoft.com/office/drawing/2014/main" id="{F2ED1D2B-483B-40F3-8DA7-750BFF32DA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0" name="Rectangle 24">
          <a:extLst>
            <a:ext uri="{FF2B5EF4-FFF2-40B4-BE49-F238E27FC236}">
              <a16:creationId xmlns:a16="http://schemas.microsoft.com/office/drawing/2014/main" id="{48C67176-082F-41C4-AAA6-1458D819BD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1" name="Rectangle 24">
          <a:extLst>
            <a:ext uri="{FF2B5EF4-FFF2-40B4-BE49-F238E27FC236}">
              <a16:creationId xmlns:a16="http://schemas.microsoft.com/office/drawing/2014/main" id="{76D6AE5F-F2AD-42AF-A2F4-6F373C31BF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2" name="Rectangle 24">
          <a:extLst>
            <a:ext uri="{FF2B5EF4-FFF2-40B4-BE49-F238E27FC236}">
              <a16:creationId xmlns:a16="http://schemas.microsoft.com/office/drawing/2014/main" id="{6A4EF52F-93E9-4EEF-AAEF-040380BA59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3" name="Rectangle 24">
          <a:extLst>
            <a:ext uri="{FF2B5EF4-FFF2-40B4-BE49-F238E27FC236}">
              <a16:creationId xmlns:a16="http://schemas.microsoft.com/office/drawing/2014/main" id="{88D9142A-C9EA-4D18-87FF-D944915E4B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4" name="Rectangle 24">
          <a:extLst>
            <a:ext uri="{FF2B5EF4-FFF2-40B4-BE49-F238E27FC236}">
              <a16:creationId xmlns:a16="http://schemas.microsoft.com/office/drawing/2014/main" id="{56FFB8AC-A8DC-4AB6-B3B0-17B6BC7B8A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5" name="Rectangle 24">
          <a:extLst>
            <a:ext uri="{FF2B5EF4-FFF2-40B4-BE49-F238E27FC236}">
              <a16:creationId xmlns:a16="http://schemas.microsoft.com/office/drawing/2014/main" id="{D874ACBA-9B01-4BFA-A50B-D0B6A8078E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6" name="Rectangle 24">
          <a:extLst>
            <a:ext uri="{FF2B5EF4-FFF2-40B4-BE49-F238E27FC236}">
              <a16:creationId xmlns:a16="http://schemas.microsoft.com/office/drawing/2014/main" id="{E2144CAB-976F-4BB5-9129-688401D091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7" name="Rectangle 24">
          <a:extLst>
            <a:ext uri="{FF2B5EF4-FFF2-40B4-BE49-F238E27FC236}">
              <a16:creationId xmlns:a16="http://schemas.microsoft.com/office/drawing/2014/main" id="{C7E42827-18DE-448F-93EF-D92D729466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8" name="Rectangle 24">
          <a:extLst>
            <a:ext uri="{FF2B5EF4-FFF2-40B4-BE49-F238E27FC236}">
              <a16:creationId xmlns:a16="http://schemas.microsoft.com/office/drawing/2014/main" id="{BB7F635D-943B-46E2-A655-CEF6140E41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9" name="Rectangle 24">
          <a:extLst>
            <a:ext uri="{FF2B5EF4-FFF2-40B4-BE49-F238E27FC236}">
              <a16:creationId xmlns:a16="http://schemas.microsoft.com/office/drawing/2014/main" id="{D8A55CEE-F107-46BE-903A-AB64DCFD94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0" name="Rectangle 24">
          <a:extLst>
            <a:ext uri="{FF2B5EF4-FFF2-40B4-BE49-F238E27FC236}">
              <a16:creationId xmlns:a16="http://schemas.microsoft.com/office/drawing/2014/main" id="{3B81DB1E-A80B-4CED-A66A-8A42568148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1" name="Rectangle 24">
          <a:extLst>
            <a:ext uri="{FF2B5EF4-FFF2-40B4-BE49-F238E27FC236}">
              <a16:creationId xmlns:a16="http://schemas.microsoft.com/office/drawing/2014/main" id="{CD389E58-D4F7-4B29-8703-732A18531B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2" name="Rectangle 24">
          <a:extLst>
            <a:ext uri="{FF2B5EF4-FFF2-40B4-BE49-F238E27FC236}">
              <a16:creationId xmlns:a16="http://schemas.microsoft.com/office/drawing/2014/main" id="{FFD24408-B0C3-466D-A730-A045FC1BD0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3" name="Rectangle 24">
          <a:extLst>
            <a:ext uri="{FF2B5EF4-FFF2-40B4-BE49-F238E27FC236}">
              <a16:creationId xmlns:a16="http://schemas.microsoft.com/office/drawing/2014/main" id="{26C9B920-F6EE-4543-817F-1149BC4BFC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4" name="Rectangle 24">
          <a:extLst>
            <a:ext uri="{FF2B5EF4-FFF2-40B4-BE49-F238E27FC236}">
              <a16:creationId xmlns:a16="http://schemas.microsoft.com/office/drawing/2014/main" id="{62D08358-8AC1-4CFB-A27A-C470AFF62B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5" name="Rectangle 24">
          <a:extLst>
            <a:ext uri="{FF2B5EF4-FFF2-40B4-BE49-F238E27FC236}">
              <a16:creationId xmlns:a16="http://schemas.microsoft.com/office/drawing/2014/main" id="{CFCAFEE3-C2E2-42AC-83A3-9554F5C711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6" name="Rectangle 24">
          <a:extLst>
            <a:ext uri="{FF2B5EF4-FFF2-40B4-BE49-F238E27FC236}">
              <a16:creationId xmlns:a16="http://schemas.microsoft.com/office/drawing/2014/main" id="{18075A0A-AE47-4672-8090-D992A33045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7" name="Rectangle 24">
          <a:extLst>
            <a:ext uri="{FF2B5EF4-FFF2-40B4-BE49-F238E27FC236}">
              <a16:creationId xmlns:a16="http://schemas.microsoft.com/office/drawing/2014/main" id="{8F9135A8-E3DB-417A-BF77-015BBE361A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8" name="Rectangle 24">
          <a:extLst>
            <a:ext uri="{FF2B5EF4-FFF2-40B4-BE49-F238E27FC236}">
              <a16:creationId xmlns:a16="http://schemas.microsoft.com/office/drawing/2014/main" id="{19D7A284-9252-4484-AC3D-48BE93324E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9" name="Rectangle 24">
          <a:extLst>
            <a:ext uri="{FF2B5EF4-FFF2-40B4-BE49-F238E27FC236}">
              <a16:creationId xmlns:a16="http://schemas.microsoft.com/office/drawing/2014/main" id="{CC99A78C-A4AA-4A74-82F9-A22100B657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0" name="Rectangle 24">
          <a:extLst>
            <a:ext uri="{FF2B5EF4-FFF2-40B4-BE49-F238E27FC236}">
              <a16:creationId xmlns:a16="http://schemas.microsoft.com/office/drawing/2014/main" id="{ABE3B5BC-8451-4F82-80AB-1F444F17A02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1" name="Rectangle 24">
          <a:extLst>
            <a:ext uri="{FF2B5EF4-FFF2-40B4-BE49-F238E27FC236}">
              <a16:creationId xmlns:a16="http://schemas.microsoft.com/office/drawing/2014/main" id="{1302DBB0-9235-458E-9274-0327901E3B1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2" name="Rectangle 24">
          <a:extLst>
            <a:ext uri="{FF2B5EF4-FFF2-40B4-BE49-F238E27FC236}">
              <a16:creationId xmlns:a16="http://schemas.microsoft.com/office/drawing/2014/main" id="{82943D71-2154-48A5-897E-F7D83798E6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3" name="Rectangle 24">
          <a:extLst>
            <a:ext uri="{FF2B5EF4-FFF2-40B4-BE49-F238E27FC236}">
              <a16:creationId xmlns:a16="http://schemas.microsoft.com/office/drawing/2014/main" id="{63EFD22F-3CF9-4076-9B4D-B4719F4AE22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4" name="Rectangle 24">
          <a:extLst>
            <a:ext uri="{FF2B5EF4-FFF2-40B4-BE49-F238E27FC236}">
              <a16:creationId xmlns:a16="http://schemas.microsoft.com/office/drawing/2014/main" id="{94277367-D5BB-4A47-BFFA-CE1F916D56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5" name="Rectangle 24">
          <a:extLst>
            <a:ext uri="{FF2B5EF4-FFF2-40B4-BE49-F238E27FC236}">
              <a16:creationId xmlns:a16="http://schemas.microsoft.com/office/drawing/2014/main" id="{7D10F371-8CC4-4733-969C-2E847235E3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6" name="Rectangle 24">
          <a:extLst>
            <a:ext uri="{FF2B5EF4-FFF2-40B4-BE49-F238E27FC236}">
              <a16:creationId xmlns:a16="http://schemas.microsoft.com/office/drawing/2014/main" id="{F3859035-9831-4E4B-A9FE-49DAE059E7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7" name="Rectangle 24">
          <a:extLst>
            <a:ext uri="{FF2B5EF4-FFF2-40B4-BE49-F238E27FC236}">
              <a16:creationId xmlns:a16="http://schemas.microsoft.com/office/drawing/2014/main" id="{0C614796-80BD-4B40-B324-10F14C692B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8" name="Rectangle 24">
          <a:extLst>
            <a:ext uri="{FF2B5EF4-FFF2-40B4-BE49-F238E27FC236}">
              <a16:creationId xmlns:a16="http://schemas.microsoft.com/office/drawing/2014/main" id="{F5990F09-2FF6-4042-BED0-37A565B34D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9" name="Rectangle 24">
          <a:extLst>
            <a:ext uri="{FF2B5EF4-FFF2-40B4-BE49-F238E27FC236}">
              <a16:creationId xmlns:a16="http://schemas.microsoft.com/office/drawing/2014/main" id="{1B762F8E-1C1C-4361-AE6C-3241A36AAB3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0" name="Rectangle 24">
          <a:extLst>
            <a:ext uri="{FF2B5EF4-FFF2-40B4-BE49-F238E27FC236}">
              <a16:creationId xmlns:a16="http://schemas.microsoft.com/office/drawing/2014/main" id="{6C8D600C-3193-4203-A5F1-2140B81D2D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1" name="Rectangle 24">
          <a:extLst>
            <a:ext uri="{FF2B5EF4-FFF2-40B4-BE49-F238E27FC236}">
              <a16:creationId xmlns:a16="http://schemas.microsoft.com/office/drawing/2014/main" id="{895AC360-34BC-46B9-B766-08AB149A03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2" name="Rectangle 24">
          <a:extLst>
            <a:ext uri="{FF2B5EF4-FFF2-40B4-BE49-F238E27FC236}">
              <a16:creationId xmlns:a16="http://schemas.microsoft.com/office/drawing/2014/main" id="{C16A2201-DF83-405A-AAEA-ED9B3851BE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3" name="Rectangle 24">
          <a:extLst>
            <a:ext uri="{FF2B5EF4-FFF2-40B4-BE49-F238E27FC236}">
              <a16:creationId xmlns:a16="http://schemas.microsoft.com/office/drawing/2014/main" id="{FBE60D19-4180-4FB2-87E3-8BF9D3121F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4" name="Rectangle 24">
          <a:extLst>
            <a:ext uri="{FF2B5EF4-FFF2-40B4-BE49-F238E27FC236}">
              <a16:creationId xmlns:a16="http://schemas.microsoft.com/office/drawing/2014/main" id="{A8C4C229-B907-46AB-9DBA-92A2B8C081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5" name="Rectangle 24">
          <a:extLst>
            <a:ext uri="{FF2B5EF4-FFF2-40B4-BE49-F238E27FC236}">
              <a16:creationId xmlns:a16="http://schemas.microsoft.com/office/drawing/2014/main" id="{B98AB574-1F39-49D9-80D2-04DBD0198D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6" name="Rectangle 24">
          <a:extLst>
            <a:ext uri="{FF2B5EF4-FFF2-40B4-BE49-F238E27FC236}">
              <a16:creationId xmlns:a16="http://schemas.microsoft.com/office/drawing/2014/main" id="{E2502526-DB14-4BCB-8ABF-8F59FEC5CD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7" name="Rectangle 24">
          <a:extLst>
            <a:ext uri="{FF2B5EF4-FFF2-40B4-BE49-F238E27FC236}">
              <a16:creationId xmlns:a16="http://schemas.microsoft.com/office/drawing/2014/main" id="{2BFA0C57-B85E-4DD1-B3F6-C2FC8620B02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8" name="Rectangle 24">
          <a:extLst>
            <a:ext uri="{FF2B5EF4-FFF2-40B4-BE49-F238E27FC236}">
              <a16:creationId xmlns:a16="http://schemas.microsoft.com/office/drawing/2014/main" id="{4A8F5D78-A9D6-45C0-A617-924F4D7EFA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9" name="Rectangle 24">
          <a:extLst>
            <a:ext uri="{FF2B5EF4-FFF2-40B4-BE49-F238E27FC236}">
              <a16:creationId xmlns:a16="http://schemas.microsoft.com/office/drawing/2014/main" id="{C2F30F1A-B72F-4D60-A810-62A0429BB6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0" name="Rectangle 24">
          <a:extLst>
            <a:ext uri="{FF2B5EF4-FFF2-40B4-BE49-F238E27FC236}">
              <a16:creationId xmlns:a16="http://schemas.microsoft.com/office/drawing/2014/main" id="{A03A0F99-C8C2-49B1-88FE-811EF640BC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1" name="Rectangle 24">
          <a:extLst>
            <a:ext uri="{FF2B5EF4-FFF2-40B4-BE49-F238E27FC236}">
              <a16:creationId xmlns:a16="http://schemas.microsoft.com/office/drawing/2014/main" id="{38EA2A85-1209-476A-8CDE-523D3C4EB3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2" name="Rectangle 24">
          <a:extLst>
            <a:ext uri="{FF2B5EF4-FFF2-40B4-BE49-F238E27FC236}">
              <a16:creationId xmlns:a16="http://schemas.microsoft.com/office/drawing/2014/main" id="{CC163D88-33F4-44E4-899A-7507574EC8A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3" name="Rectangle 24">
          <a:extLst>
            <a:ext uri="{FF2B5EF4-FFF2-40B4-BE49-F238E27FC236}">
              <a16:creationId xmlns:a16="http://schemas.microsoft.com/office/drawing/2014/main" id="{FEB961D5-FD12-4CDB-AAE2-2BD397DEE3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4" name="Rectangle 24">
          <a:extLst>
            <a:ext uri="{FF2B5EF4-FFF2-40B4-BE49-F238E27FC236}">
              <a16:creationId xmlns:a16="http://schemas.microsoft.com/office/drawing/2014/main" id="{0BF592AA-1786-4B9A-85DD-0679F9FE2C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5" name="Rectangle 24">
          <a:extLst>
            <a:ext uri="{FF2B5EF4-FFF2-40B4-BE49-F238E27FC236}">
              <a16:creationId xmlns:a16="http://schemas.microsoft.com/office/drawing/2014/main" id="{7D353F7D-82DD-404F-91E7-DBCFED7386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6" name="Rectangle 24">
          <a:extLst>
            <a:ext uri="{FF2B5EF4-FFF2-40B4-BE49-F238E27FC236}">
              <a16:creationId xmlns:a16="http://schemas.microsoft.com/office/drawing/2014/main" id="{A7362D58-C442-4F24-81B9-958A2A210A5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7" name="Rectangle 24">
          <a:extLst>
            <a:ext uri="{FF2B5EF4-FFF2-40B4-BE49-F238E27FC236}">
              <a16:creationId xmlns:a16="http://schemas.microsoft.com/office/drawing/2014/main" id="{9BD4DC7B-DC92-4948-88AB-12D2D99470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8" name="Rectangle 24">
          <a:extLst>
            <a:ext uri="{FF2B5EF4-FFF2-40B4-BE49-F238E27FC236}">
              <a16:creationId xmlns:a16="http://schemas.microsoft.com/office/drawing/2014/main" id="{AADAF814-0842-4D8E-A3A9-9C7EDB139B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9" name="Rectangle 24">
          <a:extLst>
            <a:ext uri="{FF2B5EF4-FFF2-40B4-BE49-F238E27FC236}">
              <a16:creationId xmlns:a16="http://schemas.microsoft.com/office/drawing/2014/main" id="{9934973B-7765-4061-B49B-035A3BE4BC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0" name="Rectangle 24">
          <a:extLst>
            <a:ext uri="{FF2B5EF4-FFF2-40B4-BE49-F238E27FC236}">
              <a16:creationId xmlns:a16="http://schemas.microsoft.com/office/drawing/2014/main" id="{E100C055-225B-4EC3-AA0B-A67ABCD870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1" name="Rectangle 24">
          <a:extLst>
            <a:ext uri="{FF2B5EF4-FFF2-40B4-BE49-F238E27FC236}">
              <a16:creationId xmlns:a16="http://schemas.microsoft.com/office/drawing/2014/main" id="{989E1D0C-5146-4305-BD0E-F3D2BAB0AE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2" name="Rectangle 24">
          <a:extLst>
            <a:ext uri="{FF2B5EF4-FFF2-40B4-BE49-F238E27FC236}">
              <a16:creationId xmlns:a16="http://schemas.microsoft.com/office/drawing/2014/main" id="{4EBA5752-1ECC-4864-A7EF-BD6E5CD53C1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3" name="Rectangle 24">
          <a:extLst>
            <a:ext uri="{FF2B5EF4-FFF2-40B4-BE49-F238E27FC236}">
              <a16:creationId xmlns:a16="http://schemas.microsoft.com/office/drawing/2014/main" id="{31300C34-4717-43EF-95E7-F68B46F75A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4" name="Rectangle 24">
          <a:extLst>
            <a:ext uri="{FF2B5EF4-FFF2-40B4-BE49-F238E27FC236}">
              <a16:creationId xmlns:a16="http://schemas.microsoft.com/office/drawing/2014/main" id="{749B2DE7-3BAC-4EDD-B954-A785F9DD1A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5" name="Rectangle 24">
          <a:extLst>
            <a:ext uri="{FF2B5EF4-FFF2-40B4-BE49-F238E27FC236}">
              <a16:creationId xmlns:a16="http://schemas.microsoft.com/office/drawing/2014/main" id="{B07F593C-E338-4114-9907-452B783C55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6" name="Rectangle 24">
          <a:extLst>
            <a:ext uri="{FF2B5EF4-FFF2-40B4-BE49-F238E27FC236}">
              <a16:creationId xmlns:a16="http://schemas.microsoft.com/office/drawing/2014/main" id="{B3AC678D-9381-4244-929C-14CC3E01C7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7" name="Rectangle 24">
          <a:extLst>
            <a:ext uri="{FF2B5EF4-FFF2-40B4-BE49-F238E27FC236}">
              <a16:creationId xmlns:a16="http://schemas.microsoft.com/office/drawing/2014/main" id="{1DC4A5F8-6403-4F1B-9FE4-1D8A214182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8" name="Rectangle 24">
          <a:extLst>
            <a:ext uri="{FF2B5EF4-FFF2-40B4-BE49-F238E27FC236}">
              <a16:creationId xmlns:a16="http://schemas.microsoft.com/office/drawing/2014/main" id="{03A8F407-317D-488C-84E2-24F243140A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9" name="Rectangle 24">
          <a:extLst>
            <a:ext uri="{FF2B5EF4-FFF2-40B4-BE49-F238E27FC236}">
              <a16:creationId xmlns:a16="http://schemas.microsoft.com/office/drawing/2014/main" id="{ACE9BC4C-35C0-4C81-AEAA-B35BEC4534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0" name="Rectangle 24">
          <a:extLst>
            <a:ext uri="{FF2B5EF4-FFF2-40B4-BE49-F238E27FC236}">
              <a16:creationId xmlns:a16="http://schemas.microsoft.com/office/drawing/2014/main" id="{1A1BF215-1EBA-411E-99CC-021A8E00AC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1" name="Rectangle 24">
          <a:extLst>
            <a:ext uri="{FF2B5EF4-FFF2-40B4-BE49-F238E27FC236}">
              <a16:creationId xmlns:a16="http://schemas.microsoft.com/office/drawing/2014/main" id="{701AE236-E0CF-4C69-9590-77129197AB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2" name="Rectangle 24">
          <a:extLst>
            <a:ext uri="{FF2B5EF4-FFF2-40B4-BE49-F238E27FC236}">
              <a16:creationId xmlns:a16="http://schemas.microsoft.com/office/drawing/2014/main" id="{DE0D149F-17F4-4678-AF7C-2C25A6F223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3" name="Rectangle 24">
          <a:extLst>
            <a:ext uri="{FF2B5EF4-FFF2-40B4-BE49-F238E27FC236}">
              <a16:creationId xmlns:a16="http://schemas.microsoft.com/office/drawing/2014/main" id="{29649F26-2BA2-4D5B-8347-69DA71A830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4" name="Rectangle 24">
          <a:extLst>
            <a:ext uri="{FF2B5EF4-FFF2-40B4-BE49-F238E27FC236}">
              <a16:creationId xmlns:a16="http://schemas.microsoft.com/office/drawing/2014/main" id="{90369035-89DB-4ABE-A2D6-A26E6839B5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5" name="Rectangle 24">
          <a:extLst>
            <a:ext uri="{FF2B5EF4-FFF2-40B4-BE49-F238E27FC236}">
              <a16:creationId xmlns:a16="http://schemas.microsoft.com/office/drawing/2014/main" id="{AADD2B81-4A8A-49B3-83FE-8CDC3054F2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6" name="Rectangle 24">
          <a:extLst>
            <a:ext uri="{FF2B5EF4-FFF2-40B4-BE49-F238E27FC236}">
              <a16:creationId xmlns:a16="http://schemas.microsoft.com/office/drawing/2014/main" id="{4C45FC46-6A14-4C32-95E1-95B8A9F67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7" name="Rectangle 24">
          <a:extLst>
            <a:ext uri="{FF2B5EF4-FFF2-40B4-BE49-F238E27FC236}">
              <a16:creationId xmlns:a16="http://schemas.microsoft.com/office/drawing/2014/main" id="{2E53DE25-9D9A-486D-8D6B-01E5B00417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8" name="Rectangle 24">
          <a:extLst>
            <a:ext uri="{FF2B5EF4-FFF2-40B4-BE49-F238E27FC236}">
              <a16:creationId xmlns:a16="http://schemas.microsoft.com/office/drawing/2014/main" id="{46333718-8F52-4C7C-BEDC-01A8C0C9DA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9" name="Rectangle 24">
          <a:extLst>
            <a:ext uri="{FF2B5EF4-FFF2-40B4-BE49-F238E27FC236}">
              <a16:creationId xmlns:a16="http://schemas.microsoft.com/office/drawing/2014/main" id="{D386AEB6-83D4-41F1-9533-2B55D20076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0" name="Rectangle 24">
          <a:extLst>
            <a:ext uri="{FF2B5EF4-FFF2-40B4-BE49-F238E27FC236}">
              <a16:creationId xmlns:a16="http://schemas.microsoft.com/office/drawing/2014/main" id="{F5714889-7215-43FE-910C-57216AA3A7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1" name="Rectangle 24">
          <a:extLst>
            <a:ext uri="{FF2B5EF4-FFF2-40B4-BE49-F238E27FC236}">
              <a16:creationId xmlns:a16="http://schemas.microsoft.com/office/drawing/2014/main" id="{845B8691-88E5-4611-88E6-36024C0D03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2" name="Rectangle 24">
          <a:extLst>
            <a:ext uri="{FF2B5EF4-FFF2-40B4-BE49-F238E27FC236}">
              <a16:creationId xmlns:a16="http://schemas.microsoft.com/office/drawing/2014/main" id="{BA5BC903-8A48-4935-9800-D986014200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3" name="Rectangle 24">
          <a:extLst>
            <a:ext uri="{FF2B5EF4-FFF2-40B4-BE49-F238E27FC236}">
              <a16:creationId xmlns:a16="http://schemas.microsoft.com/office/drawing/2014/main" id="{F4B50002-7312-466B-B366-EF2096AB0F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4" name="Rectangle 24">
          <a:extLst>
            <a:ext uri="{FF2B5EF4-FFF2-40B4-BE49-F238E27FC236}">
              <a16:creationId xmlns:a16="http://schemas.microsoft.com/office/drawing/2014/main" id="{90E1C915-C174-4DC3-B6BC-EDC98B8726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5" name="Rectangle 24">
          <a:extLst>
            <a:ext uri="{FF2B5EF4-FFF2-40B4-BE49-F238E27FC236}">
              <a16:creationId xmlns:a16="http://schemas.microsoft.com/office/drawing/2014/main" id="{636E2699-6355-4E21-A604-D064041D97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6" name="Rectangle 24">
          <a:extLst>
            <a:ext uri="{FF2B5EF4-FFF2-40B4-BE49-F238E27FC236}">
              <a16:creationId xmlns:a16="http://schemas.microsoft.com/office/drawing/2014/main" id="{0C5102AC-A5F8-4D18-9FFD-FCFDD75261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7" name="Rectangle 24">
          <a:extLst>
            <a:ext uri="{FF2B5EF4-FFF2-40B4-BE49-F238E27FC236}">
              <a16:creationId xmlns:a16="http://schemas.microsoft.com/office/drawing/2014/main" id="{C955E99A-020A-47F4-9F8F-4969D2A191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8" name="Rectangle 24">
          <a:extLst>
            <a:ext uri="{FF2B5EF4-FFF2-40B4-BE49-F238E27FC236}">
              <a16:creationId xmlns:a16="http://schemas.microsoft.com/office/drawing/2014/main" id="{9F263B69-E810-4BB8-B5AA-B493F3AA00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9" name="Rectangle 24">
          <a:extLst>
            <a:ext uri="{FF2B5EF4-FFF2-40B4-BE49-F238E27FC236}">
              <a16:creationId xmlns:a16="http://schemas.microsoft.com/office/drawing/2014/main" id="{F26DB4C5-EF09-486E-87EE-D77CE41FD2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30" name="Rectangle 24">
          <a:extLst>
            <a:ext uri="{FF2B5EF4-FFF2-40B4-BE49-F238E27FC236}">
              <a16:creationId xmlns:a16="http://schemas.microsoft.com/office/drawing/2014/main" id="{1ED94AD4-A4A9-4DAC-836C-0D6D3CB754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31" name="Rectangle 24">
          <a:extLst>
            <a:ext uri="{FF2B5EF4-FFF2-40B4-BE49-F238E27FC236}">
              <a16:creationId xmlns:a16="http://schemas.microsoft.com/office/drawing/2014/main" id="{0385A053-40F5-4CF6-9EFF-CD5EBDF7B2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2" name="Rectangle 24">
          <a:extLst>
            <a:ext uri="{FF2B5EF4-FFF2-40B4-BE49-F238E27FC236}">
              <a16:creationId xmlns:a16="http://schemas.microsoft.com/office/drawing/2014/main" id="{B33C3BCF-1ED1-4B21-8721-0506D473501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3" name="Rectangle 24">
          <a:extLst>
            <a:ext uri="{FF2B5EF4-FFF2-40B4-BE49-F238E27FC236}">
              <a16:creationId xmlns:a16="http://schemas.microsoft.com/office/drawing/2014/main" id="{F8A26C11-0258-4CE8-BA78-D1BCA72C185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4" name="Rectangle 24">
          <a:extLst>
            <a:ext uri="{FF2B5EF4-FFF2-40B4-BE49-F238E27FC236}">
              <a16:creationId xmlns:a16="http://schemas.microsoft.com/office/drawing/2014/main" id="{50BBC000-FF78-407E-8EF5-65692E013A8D}"/>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5" name="Rectangle 24">
          <a:extLst>
            <a:ext uri="{FF2B5EF4-FFF2-40B4-BE49-F238E27FC236}">
              <a16:creationId xmlns:a16="http://schemas.microsoft.com/office/drawing/2014/main" id="{E342F927-4257-4FF8-B9CD-AC705D41B5F1}"/>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6" name="Rectangle 24">
          <a:extLst>
            <a:ext uri="{FF2B5EF4-FFF2-40B4-BE49-F238E27FC236}">
              <a16:creationId xmlns:a16="http://schemas.microsoft.com/office/drawing/2014/main" id="{B5DA9510-1F72-4D80-A63B-079252F264D4}"/>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7" name="Rectangle 24">
          <a:extLst>
            <a:ext uri="{FF2B5EF4-FFF2-40B4-BE49-F238E27FC236}">
              <a16:creationId xmlns:a16="http://schemas.microsoft.com/office/drawing/2014/main" id="{6973BAAF-2735-4F5F-8C56-4D4BC3549FAD}"/>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8" name="Rectangle 24">
          <a:extLst>
            <a:ext uri="{FF2B5EF4-FFF2-40B4-BE49-F238E27FC236}">
              <a16:creationId xmlns:a16="http://schemas.microsoft.com/office/drawing/2014/main" id="{1A6357E6-9C8F-4AB5-B964-1F6F089268B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9" name="Rectangle 24">
          <a:extLst>
            <a:ext uri="{FF2B5EF4-FFF2-40B4-BE49-F238E27FC236}">
              <a16:creationId xmlns:a16="http://schemas.microsoft.com/office/drawing/2014/main" id="{1AF1C93D-F70B-43AD-BDC8-34E0016D2A9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0" name="Rectangle 24">
          <a:extLst>
            <a:ext uri="{FF2B5EF4-FFF2-40B4-BE49-F238E27FC236}">
              <a16:creationId xmlns:a16="http://schemas.microsoft.com/office/drawing/2014/main" id="{E115FF22-B7E2-4DA1-9AA2-7B9B42BBAF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1" name="Rectangle 24">
          <a:extLst>
            <a:ext uri="{FF2B5EF4-FFF2-40B4-BE49-F238E27FC236}">
              <a16:creationId xmlns:a16="http://schemas.microsoft.com/office/drawing/2014/main" id="{9BECF461-F32C-4886-8D29-F5A694D14C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2" name="Rectangle 24">
          <a:extLst>
            <a:ext uri="{FF2B5EF4-FFF2-40B4-BE49-F238E27FC236}">
              <a16:creationId xmlns:a16="http://schemas.microsoft.com/office/drawing/2014/main" id="{BA36C5F5-39B6-4D6E-93C0-B08AA2CFAC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3" name="Rectangle 24">
          <a:extLst>
            <a:ext uri="{FF2B5EF4-FFF2-40B4-BE49-F238E27FC236}">
              <a16:creationId xmlns:a16="http://schemas.microsoft.com/office/drawing/2014/main" id="{CCFF689B-3F89-4085-9D49-3DA4F62B3F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4" name="Rectangle 24">
          <a:extLst>
            <a:ext uri="{FF2B5EF4-FFF2-40B4-BE49-F238E27FC236}">
              <a16:creationId xmlns:a16="http://schemas.microsoft.com/office/drawing/2014/main" id="{5C7AA644-8209-4900-B9BA-FA27D8D051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5" name="Rectangle 24">
          <a:extLst>
            <a:ext uri="{FF2B5EF4-FFF2-40B4-BE49-F238E27FC236}">
              <a16:creationId xmlns:a16="http://schemas.microsoft.com/office/drawing/2014/main" id="{BA10A118-5F37-4F8F-9DED-DC433DAFB2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6" name="Rectangle 24">
          <a:extLst>
            <a:ext uri="{FF2B5EF4-FFF2-40B4-BE49-F238E27FC236}">
              <a16:creationId xmlns:a16="http://schemas.microsoft.com/office/drawing/2014/main" id="{2279F518-927D-43B8-8F07-7B03E7B579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7" name="Rectangle 24">
          <a:extLst>
            <a:ext uri="{FF2B5EF4-FFF2-40B4-BE49-F238E27FC236}">
              <a16:creationId xmlns:a16="http://schemas.microsoft.com/office/drawing/2014/main" id="{A450E247-92BF-437F-9303-45698BF4519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8" name="Rectangle 24">
          <a:extLst>
            <a:ext uri="{FF2B5EF4-FFF2-40B4-BE49-F238E27FC236}">
              <a16:creationId xmlns:a16="http://schemas.microsoft.com/office/drawing/2014/main" id="{0F38EF7E-3F45-4C52-AD4B-B03497222D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9" name="Rectangle 24">
          <a:extLst>
            <a:ext uri="{FF2B5EF4-FFF2-40B4-BE49-F238E27FC236}">
              <a16:creationId xmlns:a16="http://schemas.microsoft.com/office/drawing/2014/main" id="{B23292CA-5E47-4C37-BF8B-23E242E719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0" name="Rectangle 24">
          <a:extLst>
            <a:ext uri="{FF2B5EF4-FFF2-40B4-BE49-F238E27FC236}">
              <a16:creationId xmlns:a16="http://schemas.microsoft.com/office/drawing/2014/main" id="{A1FA23CF-CFE0-4295-BFBF-D02967B816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1" name="Rectangle 24">
          <a:extLst>
            <a:ext uri="{FF2B5EF4-FFF2-40B4-BE49-F238E27FC236}">
              <a16:creationId xmlns:a16="http://schemas.microsoft.com/office/drawing/2014/main" id="{45C77B4E-0A64-4868-AC67-64CC0FEBAC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2" name="Rectangle 24">
          <a:extLst>
            <a:ext uri="{FF2B5EF4-FFF2-40B4-BE49-F238E27FC236}">
              <a16:creationId xmlns:a16="http://schemas.microsoft.com/office/drawing/2014/main" id="{5C47ECCD-4EF7-4225-BDF5-8759BD657C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3" name="Rectangle 24">
          <a:extLst>
            <a:ext uri="{FF2B5EF4-FFF2-40B4-BE49-F238E27FC236}">
              <a16:creationId xmlns:a16="http://schemas.microsoft.com/office/drawing/2014/main" id="{CDF5E8EA-4753-4592-8961-B64F41FFBB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4" name="Rectangle 24">
          <a:extLst>
            <a:ext uri="{FF2B5EF4-FFF2-40B4-BE49-F238E27FC236}">
              <a16:creationId xmlns:a16="http://schemas.microsoft.com/office/drawing/2014/main" id="{357C55C2-236B-44EE-923E-6718DE0DE7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5" name="Rectangle 24">
          <a:extLst>
            <a:ext uri="{FF2B5EF4-FFF2-40B4-BE49-F238E27FC236}">
              <a16:creationId xmlns:a16="http://schemas.microsoft.com/office/drawing/2014/main" id="{08D19C38-EF9B-4DC4-9A22-4620F45FD3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6" name="Rectangle 24">
          <a:extLst>
            <a:ext uri="{FF2B5EF4-FFF2-40B4-BE49-F238E27FC236}">
              <a16:creationId xmlns:a16="http://schemas.microsoft.com/office/drawing/2014/main" id="{AD4CB4A1-37EB-4975-A8AD-ACA12D40BF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257" name="Rectangle 24">
          <a:extLst>
            <a:ext uri="{FF2B5EF4-FFF2-40B4-BE49-F238E27FC236}">
              <a16:creationId xmlns:a16="http://schemas.microsoft.com/office/drawing/2014/main" id="{FC360D85-D857-481D-84DC-A054E41616A4}"/>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8" name="Rectangle 24">
          <a:extLst>
            <a:ext uri="{FF2B5EF4-FFF2-40B4-BE49-F238E27FC236}">
              <a16:creationId xmlns:a16="http://schemas.microsoft.com/office/drawing/2014/main" id="{E416A41C-275D-4554-9883-73EE58F24E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9" name="Rectangle 24">
          <a:extLst>
            <a:ext uri="{FF2B5EF4-FFF2-40B4-BE49-F238E27FC236}">
              <a16:creationId xmlns:a16="http://schemas.microsoft.com/office/drawing/2014/main" id="{CCA089BD-2E0E-44E8-AEE6-2CB970E5EC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0" name="Rectangle 24">
          <a:extLst>
            <a:ext uri="{FF2B5EF4-FFF2-40B4-BE49-F238E27FC236}">
              <a16:creationId xmlns:a16="http://schemas.microsoft.com/office/drawing/2014/main" id="{84CF3746-3535-49AC-A6A7-DED771E0A6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1" name="Rectangle 24">
          <a:extLst>
            <a:ext uri="{FF2B5EF4-FFF2-40B4-BE49-F238E27FC236}">
              <a16:creationId xmlns:a16="http://schemas.microsoft.com/office/drawing/2014/main" id="{DFEE0934-07D1-4B78-B780-8A346B06B05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2" name="Rectangle 24">
          <a:extLst>
            <a:ext uri="{FF2B5EF4-FFF2-40B4-BE49-F238E27FC236}">
              <a16:creationId xmlns:a16="http://schemas.microsoft.com/office/drawing/2014/main" id="{CBE69719-97DE-4CA6-B8B0-09D5F29EFB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3" name="Rectangle 24">
          <a:extLst>
            <a:ext uri="{FF2B5EF4-FFF2-40B4-BE49-F238E27FC236}">
              <a16:creationId xmlns:a16="http://schemas.microsoft.com/office/drawing/2014/main" id="{1E11E931-5EDF-4365-A20E-60B5822AC7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4" name="Rectangle 24">
          <a:extLst>
            <a:ext uri="{FF2B5EF4-FFF2-40B4-BE49-F238E27FC236}">
              <a16:creationId xmlns:a16="http://schemas.microsoft.com/office/drawing/2014/main" id="{9917EFB5-4D2B-42AA-A0FE-9720196F76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5" name="Rectangle 24">
          <a:extLst>
            <a:ext uri="{FF2B5EF4-FFF2-40B4-BE49-F238E27FC236}">
              <a16:creationId xmlns:a16="http://schemas.microsoft.com/office/drawing/2014/main" id="{19879210-1D7A-4F96-A969-A3F86C3556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6" name="Rectangle 24">
          <a:extLst>
            <a:ext uri="{FF2B5EF4-FFF2-40B4-BE49-F238E27FC236}">
              <a16:creationId xmlns:a16="http://schemas.microsoft.com/office/drawing/2014/main" id="{2CCE041B-2CD0-4652-837B-2FB9F90B0E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7" name="Rectangle 24">
          <a:extLst>
            <a:ext uri="{FF2B5EF4-FFF2-40B4-BE49-F238E27FC236}">
              <a16:creationId xmlns:a16="http://schemas.microsoft.com/office/drawing/2014/main" id="{D334A9A3-1D93-4855-894B-55E5E8F83A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8" name="Rectangle 24">
          <a:extLst>
            <a:ext uri="{FF2B5EF4-FFF2-40B4-BE49-F238E27FC236}">
              <a16:creationId xmlns:a16="http://schemas.microsoft.com/office/drawing/2014/main" id="{432035C8-3203-4642-A3E4-77DFF692FD9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9" name="Rectangle 24">
          <a:extLst>
            <a:ext uri="{FF2B5EF4-FFF2-40B4-BE49-F238E27FC236}">
              <a16:creationId xmlns:a16="http://schemas.microsoft.com/office/drawing/2014/main" id="{CF845748-517A-40D3-A9EA-9B3A63B5E1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0" name="Rectangle 24">
          <a:extLst>
            <a:ext uri="{FF2B5EF4-FFF2-40B4-BE49-F238E27FC236}">
              <a16:creationId xmlns:a16="http://schemas.microsoft.com/office/drawing/2014/main" id="{5511DF8B-4299-40FD-887D-8A2691BAA09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1" name="Rectangle 24">
          <a:extLst>
            <a:ext uri="{FF2B5EF4-FFF2-40B4-BE49-F238E27FC236}">
              <a16:creationId xmlns:a16="http://schemas.microsoft.com/office/drawing/2014/main" id="{85D6CB4E-C29A-4E0E-8BAC-532EE50F94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2" name="Rectangle 24">
          <a:extLst>
            <a:ext uri="{FF2B5EF4-FFF2-40B4-BE49-F238E27FC236}">
              <a16:creationId xmlns:a16="http://schemas.microsoft.com/office/drawing/2014/main" id="{53265280-566D-4233-8FAC-F6B76A688B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3" name="Rectangle 24">
          <a:extLst>
            <a:ext uri="{FF2B5EF4-FFF2-40B4-BE49-F238E27FC236}">
              <a16:creationId xmlns:a16="http://schemas.microsoft.com/office/drawing/2014/main" id="{8AFA0115-C3E0-47D0-8B05-045D8096DD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4" name="Rectangle 24">
          <a:extLst>
            <a:ext uri="{FF2B5EF4-FFF2-40B4-BE49-F238E27FC236}">
              <a16:creationId xmlns:a16="http://schemas.microsoft.com/office/drawing/2014/main" id="{E1A82212-5C99-45DD-98D7-417256F097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275" name="Rectangle 24">
          <a:extLst>
            <a:ext uri="{FF2B5EF4-FFF2-40B4-BE49-F238E27FC236}">
              <a16:creationId xmlns:a16="http://schemas.microsoft.com/office/drawing/2014/main" id="{9FCB4681-2D21-46E8-97E6-37DA872886DA}"/>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6" name="Rectangle 24">
          <a:extLst>
            <a:ext uri="{FF2B5EF4-FFF2-40B4-BE49-F238E27FC236}">
              <a16:creationId xmlns:a16="http://schemas.microsoft.com/office/drawing/2014/main" id="{2B1405E1-B9D6-41E2-A32E-2C5E5110D6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7" name="Rectangle 24">
          <a:extLst>
            <a:ext uri="{FF2B5EF4-FFF2-40B4-BE49-F238E27FC236}">
              <a16:creationId xmlns:a16="http://schemas.microsoft.com/office/drawing/2014/main" id="{3E0DC938-3E26-43C5-A900-00CBF84A94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278" name="Rectangle 24">
          <a:extLst>
            <a:ext uri="{FF2B5EF4-FFF2-40B4-BE49-F238E27FC236}">
              <a16:creationId xmlns:a16="http://schemas.microsoft.com/office/drawing/2014/main" id="{5E590C90-5FBB-4478-ABE3-AF88647065C0}"/>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9" name="Rectangle 24">
          <a:extLst>
            <a:ext uri="{FF2B5EF4-FFF2-40B4-BE49-F238E27FC236}">
              <a16:creationId xmlns:a16="http://schemas.microsoft.com/office/drawing/2014/main" id="{2B6A07EF-FEDB-4BE2-BF4A-00A08D5CC3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0" name="Rectangle 24">
          <a:extLst>
            <a:ext uri="{FF2B5EF4-FFF2-40B4-BE49-F238E27FC236}">
              <a16:creationId xmlns:a16="http://schemas.microsoft.com/office/drawing/2014/main" id="{B52AE7A2-5B3F-44A5-B313-56454D0858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1" name="Rectangle 24">
          <a:extLst>
            <a:ext uri="{FF2B5EF4-FFF2-40B4-BE49-F238E27FC236}">
              <a16:creationId xmlns:a16="http://schemas.microsoft.com/office/drawing/2014/main" id="{563E7011-9026-4E02-819A-BFF55F92B1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2" name="Rectangle 24">
          <a:extLst>
            <a:ext uri="{FF2B5EF4-FFF2-40B4-BE49-F238E27FC236}">
              <a16:creationId xmlns:a16="http://schemas.microsoft.com/office/drawing/2014/main" id="{95342BB7-6711-4507-B41C-DC39F3D9114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3" name="Rectangle 24">
          <a:extLst>
            <a:ext uri="{FF2B5EF4-FFF2-40B4-BE49-F238E27FC236}">
              <a16:creationId xmlns:a16="http://schemas.microsoft.com/office/drawing/2014/main" id="{5B47AF9C-09E3-4D8D-8B96-9836156A2A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4" name="Rectangle 24">
          <a:extLst>
            <a:ext uri="{FF2B5EF4-FFF2-40B4-BE49-F238E27FC236}">
              <a16:creationId xmlns:a16="http://schemas.microsoft.com/office/drawing/2014/main" id="{0EA46C3B-36A4-4C09-A68E-670CFB48D5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5" name="Rectangle 24">
          <a:extLst>
            <a:ext uri="{FF2B5EF4-FFF2-40B4-BE49-F238E27FC236}">
              <a16:creationId xmlns:a16="http://schemas.microsoft.com/office/drawing/2014/main" id="{57DBD436-62AF-4DDD-81AD-B430673F5D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6" name="Rectangle 24">
          <a:extLst>
            <a:ext uri="{FF2B5EF4-FFF2-40B4-BE49-F238E27FC236}">
              <a16:creationId xmlns:a16="http://schemas.microsoft.com/office/drawing/2014/main" id="{F050FACE-6F9C-4CBC-8E4C-0FF1CF1879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7" name="Rectangle 24">
          <a:extLst>
            <a:ext uri="{FF2B5EF4-FFF2-40B4-BE49-F238E27FC236}">
              <a16:creationId xmlns:a16="http://schemas.microsoft.com/office/drawing/2014/main" id="{BBBCB316-2EE2-45E1-BE82-AEE17AD77F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8" name="Rectangle 24">
          <a:extLst>
            <a:ext uri="{FF2B5EF4-FFF2-40B4-BE49-F238E27FC236}">
              <a16:creationId xmlns:a16="http://schemas.microsoft.com/office/drawing/2014/main" id="{E7CF6973-E90E-4295-B806-4CA35BDA35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9" name="Rectangle 24">
          <a:extLst>
            <a:ext uri="{FF2B5EF4-FFF2-40B4-BE49-F238E27FC236}">
              <a16:creationId xmlns:a16="http://schemas.microsoft.com/office/drawing/2014/main" id="{294BED92-3E01-4A29-8BB9-9B288E49C2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0" name="Rectangle 24">
          <a:extLst>
            <a:ext uri="{FF2B5EF4-FFF2-40B4-BE49-F238E27FC236}">
              <a16:creationId xmlns:a16="http://schemas.microsoft.com/office/drawing/2014/main" id="{1B2CD89F-7342-4C8D-B461-8AB482A8EC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1" name="Rectangle 24">
          <a:extLst>
            <a:ext uri="{FF2B5EF4-FFF2-40B4-BE49-F238E27FC236}">
              <a16:creationId xmlns:a16="http://schemas.microsoft.com/office/drawing/2014/main" id="{7FCA7B3C-E685-4B29-9418-25ABC41BDD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2" name="Rectangle 24">
          <a:extLst>
            <a:ext uri="{FF2B5EF4-FFF2-40B4-BE49-F238E27FC236}">
              <a16:creationId xmlns:a16="http://schemas.microsoft.com/office/drawing/2014/main" id="{3DB569D5-5B44-4D6B-B49F-2455DE9312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3" name="Rectangle 24">
          <a:extLst>
            <a:ext uri="{FF2B5EF4-FFF2-40B4-BE49-F238E27FC236}">
              <a16:creationId xmlns:a16="http://schemas.microsoft.com/office/drawing/2014/main" id="{A455B2D4-7D98-433E-8F02-BE61A8EF1A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4" name="Rectangle 24">
          <a:extLst>
            <a:ext uri="{FF2B5EF4-FFF2-40B4-BE49-F238E27FC236}">
              <a16:creationId xmlns:a16="http://schemas.microsoft.com/office/drawing/2014/main" id="{36F7B74F-B003-41F0-A9A8-0E1E7454AD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5" name="Rectangle 24">
          <a:extLst>
            <a:ext uri="{FF2B5EF4-FFF2-40B4-BE49-F238E27FC236}">
              <a16:creationId xmlns:a16="http://schemas.microsoft.com/office/drawing/2014/main" id="{EC02E4C1-ED82-49D7-BF2A-C1E787B253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6" name="Rectangle 24">
          <a:extLst>
            <a:ext uri="{FF2B5EF4-FFF2-40B4-BE49-F238E27FC236}">
              <a16:creationId xmlns:a16="http://schemas.microsoft.com/office/drawing/2014/main" id="{786DD672-F1C2-43DD-BE7B-14F4F5EE3C2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7" name="Rectangle 24">
          <a:extLst>
            <a:ext uri="{FF2B5EF4-FFF2-40B4-BE49-F238E27FC236}">
              <a16:creationId xmlns:a16="http://schemas.microsoft.com/office/drawing/2014/main" id="{E1D3DEF0-12B9-4F64-922C-AD91D67212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8" name="Rectangle 24">
          <a:extLst>
            <a:ext uri="{FF2B5EF4-FFF2-40B4-BE49-F238E27FC236}">
              <a16:creationId xmlns:a16="http://schemas.microsoft.com/office/drawing/2014/main" id="{CD3D0F96-7142-4E93-816A-07A2A41515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9" name="Rectangle 24">
          <a:extLst>
            <a:ext uri="{FF2B5EF4-FFF2-40B4-BE49-F238E27FC236}">
              <a16:creationId xmlns:a16="http://schemas.microsoft.com/office/drawing/2014/main" id="{B61CECE3-E953-4DBC-AF6F-4E450BE307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0" name="Rectangle 24">
          <a:extLst>
            <a:ext uri="{FF2B5EF4-FFF2-40B4-BE49-F238E27FC236}">
              <a16:creationId xmlns:a16="http://schemas.microsoft.com/office/drawing/2014/main" id="{451DAABC-D406-4098-9AE7-1F40969D6F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1" name="Rectangle 24">
          <a:extLst>
            <a:ext uri="{FF2B5EF4-FFF2-40B4-BE49-F238E27FC236}">
              <a16:creationId xmlns:a16="http://schemas.microsoft.com/office/drawing/2014/main" id="{BC39E634-1E33-443D-98E9-2049C08951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2" name="Rectangle 24">
          <a:extLst>
            <a:ext uri="{FF2B5EF4-FFF2-40B4-BE49-F238E27FC236}">
              <a16:creationId xmlns:a16="http://schemas.microsoft.com/office/drawing/2014/main" id="{5AE47FFE-205A-4D47-84A0-B7E528FAEF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3" name="Rectangle 24">
          <a:extLst>
            <a:ext uri="{FF2B5EF4-FFF2-40B4-BE49-F238E27FC236}">
              <a16:creationId xmlns:a16="http://schemas.microsoft.com/office/drawing/2014/main" id="{01B1E03D-3AEB-4A47-8FD2-5290EBCB72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4" name="Rectangle 24">
          <a:extLst>
            <a:ext uri="{FF2B5EF4-FFF2-40B4-BE49-F238E27FC236}">
              <a16:creationId xmlns:a16="http://schemas.microsoft.com/office/drawing/2014/main" id="{74C4394E-0EB6-493F-8DB9-06C5BDBBE2D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5" name="Rectangle 24">
          <a:extLst>
            <a:ext uri="{FF2B5EF4-FFF2-40B4-BE49-F238E27FC236}">
              <a16:creationId xmlns:a16="http://schemas.microsoft.com/office/drawing/2014/main" id="{F1794668-6092-44DF-8F2C-DAF432183B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6" name="Rectangle 24">
          <a:extLst>
            <a:ext uri="{FF2B5EF4-FFF2-40B4-BE49-F238E27FC236}">
              <a16:creationId xmlns:a16="http://schemas.microsoft.com/office/drawing/2014/main" id="{99D17DB8-D49D-4314-8CC9-00DB85E194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7" name="Rectangle 24">
          <a:extLst>
            <a:ext uri="{FF2B5EF4-FFF2-40B4-BE49-F238E27FC236}">
              <a16:creationId xmlns:a16="http://schemas.microsoft.com/office/drawing/2014/main" id="{E73AD620-9EAC-4D51-ABD9-B86ABE554F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8" name="Rectangle 24">
          <a:extLst>
            <a:ext uri="{FF2B5EF4-FFF2-40B4-BE49-F238E27FC236}">
              <a16:creationId xmlns:a16="http://schemas.microsoft.com/office/drawing/2014/main" id="{512C53A8-F0A6-485A-ABFF-F30ECF1F38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9" name="Rectangle 24">
          <a:extLst>
            <a:ext uri="{FF2B5EF4-FFF2-40B4-BE49-F238E27FC236}">
              <a16:creationId xmlns:a16="http://schemas.microsoft.com/office/drawing/2014/main" id="{86E0180A-2B4A-4C90-8A37-033CBDF5EC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0" name="Rectangle 24">
          <a:extLst>
            <a:ext uri="{FF2B5EF4-FFF2-40B4-BE49-F238E27FC236}">
              <a16:creationId xmlns:a16="http://schemas.microsoft.com/office/drawing/2014/main" id="{205A7BD8-6342-4D4B-95DF-1FFF940ACF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1" name="Rectangle 24">
          <a:extLst>
            <a:ext uri="{FF2B5EF4-FFF2-40B4-BE49-F238E27FC236}">
              <a16:creationId xmlns:a16="http://schemas.microsoft.com/office/drawing/2014/main" id="{2ABA9B11-C414-4CFC-B2A4-C66DC9ACCC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2" name="Rectangle 24">
          <a:extLst>
            <a:ext uri="{FF2B5EF4-FFF2-40B4-BE49-F238E27FC236}">
              <a16:creationId xmlns:a16="http://schemas.microsoft.com/office/drawing/2014/main" id="{C717A251-4FA0-4329-91C3-F3B87FD659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3" name="Rectangle 24">
          <a:extLst>
            <a:ext uri="{FF2B5EF4-FFF2-40B4-BE49-F238E27FC236}">
              <a16:creationId xmlns:a16="http://schemas.microsoft.com/office/drawing/2014/main" id="{EF3049DB-8F5A-474C-B1B1-2092D1CC63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4" name="Rectangle 24">
          <a:extLst>
            <a:ext uri="{FF2B5EF4-FFF2-40B4-BE49-F238E27FC236}">
              <a16:creationId xmlns:a16="http://schemas.microsoft.com/office/drawing/2014/main" id="{7DDB5E9E-D148-4CAF-92EE-0BBFC689AD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5" name="Rectangle 24">
          <a:extLst>
            <a:ext uri="{FF2B5EF4-FFF2-40B4-BE49-F238E27FC236}">
              <a16:creationId xmlns:a16="http://schemas.microsoft.com/office/drawing/2014/main" id="{FD0D7D6C-8B95-4B34-A489-CA72795B6A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6" name="Rectangle 24">
          <a:extLst>
            <a:ext uri="{FF2B5EF4-FFF2-40B4-BE49-F238E27FC236}">
              <a16:creationId xmlns:a16="http://schemas.microsoft.com/office/drawing/2014/main" id="{772DCD2B-4018-411B-9945-A8CAC6D867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7" name="Rectangle 24">
          <a:extLst>
            <a:ext uri="{FF2B5EF4-FFF2-40B4-BE49-F238E27FC236}">
              <a16:creationId xmlns:a16="http://schemas.microsoft.com/office/drawing/2014/main" id="{86D6F4CA-F71D-4DAF-96D7-0FF31492A3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8" name="Rectangle 24">
          <a:extLst>
            <a:ext uri="{FF2B5EF4-FFF2-40B4-BE49-F238E27FC236}">
              <a16:creationId xmlns:a16="http://schemas.microsoft.com/office/drawing/2014/main" id="{1A9E3076-7267-408D-A361-45192EEC34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9" name="Rectangle 24">
          <a:extLst>
            <a:ext uri="{FF2B5EF4-FFF2-40B4-BE49-F238E27FC236}">
              <a16:creationId xmlns:a16="http://schemas.microsoft.com/office/drawing/2014/main" id="{8A0115B3-C639-4DC0-8868-919ADC6B4E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0" name="Rectangle 24">
          <a:extLst>
            <a:ext uri="{FF2B5EF4-FFF2-40B4-BE49-F238E27FC236}">
              <a16:creationId xmlns:a16="http://schemas.microsoft.com/office/drawing/2014/main" id="{EC006E05-ECFB-4F2F-83D2-F7C9A4641B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1" name="Rectangle 24">
          <a:extLst>
            <a:ext uri="{FF2B5EF4-FFF2-40B4-BE49-F238E27FC236}">
              <a16:creationId xmlns:a16="http://schemas.microsoft.com/office/drawing/2014/main" id="{26D4EC2A-1CD5-4AD2-98AF-DDDEA6969B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2" name="Rectangle 24">
          <a:extLst>
            <a:ext uri="{FF2B5EF4-FFF2-40B4-BE49-F238E27FC236}">
              <a16:creationId xmlns:a16="http://schemas.microsoft.com/office/drawing/2014/main" id="{AB17B838-7BAE-424E-AF22-EC0B11AF5B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3" name="Rectangle 24">
          <a:extLst>
            <a:ext uri="{FF2B5EF4-FFF2-40B4-BE49-F238E27FC236}">
              <a16:creationId xmlns:a16="http://schemas.microsoft.com/office/drawing/2014/main" id="{BC320C7C-CF19-4861-AAE7-8359E10135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4" name="Rectangle 24">
          <a:extLst>
            <a:ext uri="{FF2B5EF4-FFF2-40B4-BE49-F238E27FC236}">
              <a16:creationId xmlns:a16="http://schemas.microsoft.com/office/drawing/2014/main" id="{382F35CC-F60A-4D1F-8F46-68A1F37975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5" name="Rectangle 24">
          <a:extLst>
            <a:ext uri="{FF2B5EF4-FFF2-40B4-BE49-F238E27FC236}">
              <a16:creationId xmlns:a16="http://schemas.microsoft.com/office/drawing/2014/main" id="{2BDA7199-F4BB-4E5A-9C88-E6ABA4D0E8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6" name="Rectangle 24">
          <a:extLst>
            <a:ext uri="{FF2B5EF4-FFF2-40B4-BE49-F238E27FC236}">
              <a16:creationId xmlns:a16="http://schemas.microsoft.com/office/drawing/2014/main" id="{DA4E5774-7549-4CAB-8409-EFBF8EF1B3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7" name="Rectangle 24">
          <a:extLst>
            <a:ext uri="{FF2B5EF4-FFF2-40B4-BE49-F238E27FC236}">
              <a16:creationId xmlns:a16="http://schemas.microsoft.com/office/drawing/2014/main" id="{C385ABC4-304D-44AB-9099-AE0A2BE24B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8" name="Rectangle 24">
          <a:extLst>
            <a:ext uri="{FF2B5EF4-FFF2-40B4-BE49-F238E27FC236}">
              <a16:creationId xmlns:a16="http://schemas.microsoft.com/office/drawing/2014/main" id="{D1F1A85F-73DF-4BDF-81B2-FC8381D271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9" name="Rectangle 24">
          <a:extLst>
            <a:ext uri="{FF2B5EF4-FFF2-40B4-BE49-F238E27FC236}">
              <a16:creationId xmlns:a16="http://schemas.microsoft.com/office/drawing/2014/main" id="{E751AA72-C21E-41CC-B2B3-8FEEE34421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0" name="Rectangle 24">
          <a:extLst>
            <a:ext uri="{FF2B5EF4-FFF2-40B4-BE49-F238E27FC236}">
              <a16:creationId xmlns:a16="http://schemas.microsoft.com/office/drawing/2014/main" id="{F930BCA1-92E9-4410-85DD-CF407568C9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1" name="Rectangle 24">
          <a:extLst>
            <a:ext uri="{FF2B5EF4-FFF2-40B4-BE49-F238E27FC236}">
              <a16:creationId xmlns:a16="http://schemas.microsoft.com/office/drawing/2014/main" id="{740A2E9B-0CCA-41FD-AC82-59BA7884E4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2" name="Rectangle 24">
          <a:extLst>
            <a:ext uri="{FF2B5EF4-FFF2-40B4-BE49-F238E27FC236}">
              <a16:creationId xmlns:a16="http://schemas.microsoft.com/office/drawing/2014/main" id="{C0ED8BC2-C5E0-489B-A0B8-8AEDB50125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3" name="Rectangle 24">
          <a:extLst>
            <a:ext uri="{FF2B5EF4-FFF2-40B4-BE49-F238E27FC236}">
              <a16:creationId xmlns:a16="http://schemas.microsoft.com/office/drawing/2014/main" id="{BDF614DA-EFD6-473F-BF7C-DDC42330EF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4" name="Rectangle 24">
          <a:extLst>
            <a:ext uri="{FF2B5EF4-FFF2-40B4-BE49-F238E27FC236}">
              <a16:creationId xmlns:a16="http://schemas.microsoft.com/office/drawing/2014/main" id="{714A6F0B-10A0-4679-BD08-9F1226B7F0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5" name="Rectangle 24">
          <a:extLst>
            <a:ext uri="{FF2B5EF4-FFF2-40B4-BE49-F238E27FC236}">
              <a16:creationId xmlns:a16="http://schemas.microsoft.com/office/drawing/2014/main" id="{2DD74642-3D21-4C6C-9569-75BA844D08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6" name="Rectangle 24">
          <a:extLst>
            <a:ext uri="{FF2B5EF4-FFF2-40B4-BE49-F238E27FC236}">
              <a16:creationId xmlns:a16="http://schemas.microsoft.com/office/drawing/2014/main" id="{46525737-0255-49F6-8531-32E24D64A9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7" name="Rectangle 24">
          <a:extLst>
            <a:ext uri="{FF2B5EF4-FFF2-40B4-BE49-F238E27FC236}">
              <a16:creationId xmlns:a16="http://schemas.microsoft.com/office/drawing/2014/main" id="{D4E415DB-5248-409C-9A99-FE933FF364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8" name="Rectangle 24">
          <a:extLst>
            <a:ext uri="{FF2B5EF4-FFF2-40B4-BE49-F238E27FC236}">
              <a16:creationId xmlns:a16="http://schemas.microsoft.com/office/drawing/2014/main" id="{84D54F79-5B86-423D-A90B-5AEDF3AAF1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9" name="Rectangle 24">
          <a:extLst>
            <a:ext uri="{FF2B5EF4-FFF2-40B4-BE49-F238E27FC236}">
              <a16:creationId xmlns:a16="http://schemas.microsoft.com/office/drawing/2014/main" id="{5B4B8339-3E15-4381-B95F-4E8A8E4F3C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0" name="Rectangle 24">
          <a:extLst>
            <a:ext uri="{FF2B5EF4-FFF2-40B4-BE49-F238E27FC236}">
              <a16:creationId xmlns:a16="http://schemas.microsoft.com/office/drawing/2014/main" id="{99871FCA-E849-42AF-BD61-FBFABFBAEB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1" name="Rectangle 24">
          <a:extLst>
            <a:ext uri="{FF2B5EF4-FFF2-40B4-BE49-F238E27FC236}">
              <a16:creationId xmlns:a16="http://schemas.microsoft.com/office/drawing/2014/main" id="{6642ED94-28A9-4F48-8CD6-C6194902E7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2" name="Rectangle 24">
          <a:extLst>
            <a:ext uri="{FF2B5EF4-FFF2-40B4-BE49-F238E27FC236}">
              <a16:creationId xmlns:a16="http://schemas.microsoft.com/office/drawing/2014/main" id="{026DFDCD-157A-4750-97F9-E9E3C09A44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3" name="Rectangle 24">
          <a:extLst>
            <a:ext uri="{FF2B5EF4-FFF2-40B4-BE49-F238E27FC236}">
              <a16:creationId xmlns:a16="http://schemas.microsoft.com/office/drawing/2014/main" id="{1593FF46-C00D-43F9-A98E-A52BC007A2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4" name="Rectangle 24">
          <a:extLst>
            <a:ext uri="{FF2B5EF4-FFF2-40B4-BE49-F238E27FC236}">
              <a16:creationId xmlns:a16="http://schemas.microsoft.com/office/drawing/2014/main" id="{F2D8BCEC-E03F-4178-ABB6-E6B6756AD6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5" name="Rectangle 24">
          <a:extLst>
            <a:ext uri="{FF2B5EF4-FFF2-40B4-BE49-F238E27FC236}">
              <a16:creationId xmlns:a16="http://schemas.microsoft.com/office/drawing/2014/main" id="{10A60D45-9674-4D6C-82C4-DE422F8F9C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6" name="Rectangle 24">
          <a:extLst>
            <a:ext uri="{FF2B5EF4-FFF2-40B4-BE49-F238E27FC236}">
              <a16:creationId xmlns:a16="http://schemas.microsoft.com/office/drawing/2014/main" id="{A64EB434-132C-4380-958A-1E1E5A5FCC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7" name="Rectangle 24">
          <a:extLst>
            <a:ext uri="{FF2B5EF4-FFF2-40B4-BE49-F238E27FC236}">
              <a16:creationId xmlns:a16="http://schemas.microsoft.com/office/drawing/2014/main" id="{B8168347-E9F0-46DD-88CF-94BEC192B1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8" name="Rectangle 24">
          <a:extLst>
            <a:ext uri="{FF2B5EF4-FFF2-40B4-BE49-F238E27FC236}">
              <a16:creationId xmlns:a16="http://schemas.microsoft.com/office/drawing/2014/main" id="{231C473D-DB9F-458D-B0BE-E5C7ACC16A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9" name="Rectangle 24">
          <a:extLst>
            <a:ext uri="{FF2B5EF4-FFF2-40B4-BE49-F238E27FC236}">
              <a16:creationId xmlns:a16="http://schemas.microsoft.com/office/drawing/2014/main" id="{9B5EE438-98D1-40A5-99D2-34DEABE84C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0" name="Rectangle 24">
          <a:extLst>
            <a:ext uri="{FF2B5EF4-FFF2-40B4-BE49-F238E27FC236}">
              <a16:creationId xmlns:a16="http://schemas.microsoft.com/office/drawing/2014/main" id="{B5E468CC-46A4-49B8-ABB3-7C2A821550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1" name="Rectangle 24">
          <a:extLst>
            <a:ext uri="{FF2B5EF4-FFF2-40B4-BE49-F238E27FC236}">
              <a16:creationId xmlns:a16="http://schemas.microsoft.com/office/drawing/2014/main" id="{3F3C6385-1989-421F-BEC0-C33D7522C4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2" name="Rectangle 24">
          <a:extLst>
            <a:ext uri="{FF2B5EF4-FFF2-40B4-BE49-F238E27FC236}">
              <a16:creationId xmlns:a16="http://schemas.microsoft.com/office/drawing/2014/main" id="{88225B31-C5D6-4426-AEB8-54B8E54D0A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3" name="Rectangle 24">
          <a:extLst>
            <a:ext uri="{FF2B5EF4-FFF2-40B4-BE49-F238E27FC236}">
              <a16:creationId xmlns:a16="http://schemas.microsoft.com/office/drawing/2014/main" id="{99DD0F30-252A-4A79-A2E2-D27EDF1299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4" name="Rectangle 24">
          <a:extLst>
            <a:ext uri="{FF2B5EF4-FFF2-40B4-BE49-F238E27FC236}">
              <a16:creationId xmlns:a16="http://schemas.microsoft.com/office/drawing/2014/main" id="{FEC6161B-1C30-4F74-87AA-58CC27D7CF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5" name="Rectangle 24">
          <a:extLst>
            <a:ext uri="{FF2B5EF4-FFF2-40B4-BE49-F238E27FC236}">
              <a16:creationId xmlns:a16="http://schemas.microsoft.com/office/drawing/2014/main" id="{A56E3941-7862-4FD9-91D3-119BF94CD6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6" name="Rectangle 24">
          <a:extLst>
            <a:ext uri="{FF2B5EF4-FFF2-40B4-BE49-F238E27FC236}">
              <a16:creationId xmlns:a16="http://schemas.microsoft.com/office/drawing/2014/main" id="{FB819FDE-3C7F-4B40-8C37-45A25E3FA8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7" name="Rectangle 24">
          <a:extLst>
            <a:ext uri="{FF2B5EF4-FFF2-40B4-BE49-F238E27FC236}">
              <a16:creationId xmlns:a16="http://schemas.microsoft.com/office/drawing/2014/main" id="{929BB696-A8F0-4A6D-8C8B-9E94A9CFE8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8" name="Rectangle 24">
          <a:extLst>
            <a:ext uri="{FF2B5EF4-FFF2-40B4-BE49-F238E27FC236}">
              <a16:creationId xmlns:a16="http://schemas.microsoft.com/office/drawing/2014/main" id="{CCD64112-EE43-48C2-AE21-7DC0A0B66A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9" name="Rectangle 24">
          <a:extLst>
            <a:ext uri="{FF2B5EF4-FFF2-40B4-BE49-F238E27FC236}">
              <a16:creationId xmlns:a16="http://schemas.microsoft.com/office/drawing/2014/main" id="{9BBDF1BF-D13D-474A-ABD9-DF37CC6F67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0" name="Rectangle 24">
          <a:extLst>
            <a:ext uri="{FF2B5EF4-FFF2-40B4-BE49-F238E27FC236}">
              <a16:creationId xmlns:a16="http://schemas.microsoft.com/office/drawing/2014/main" id="{17E78D6B-4F58-4E9B-AE35-1D0D5647CE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1" name="Rectangle 24">
          <a:extLst>
            <a:ext uri="{FF2B5EF4-FFF2-40B4-BE49-F238E27FC236}">
              <a16:creationId xmlns:a16="http://schemas.microsoft.com/office/drawing/2014/main" id="{FC18BB74-2B79-4B23-8880-890FAC33D1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2" name="Rectangle 24">
          <a:extLst>
            <a:ext uri="{FF2B5EF4-FFF2-40B4-BE49-F238E27FC236}">
              <a16:creationId xmlns:a16="http://schemas.microsoft.com/office/drawing/2014/main" id="{35551B7D-466D-4DE5-B8F0-58E1F7E5D3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3" name="Rectangle 24">
          <a:extLst>
            <a:ext uri="{FF2B5EF4-FFF2-40B4-BE49-F238E27FC236}">
              <a16:creationId xmlns:a16="http://schemas.microsoft.com/office/drawing/2014/main" id="{63A3A0FD-C280-4D86-84DC-E963F6426B1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4" name="Rectangle 24">
          <a:extLst>
            <a:ext uri="{FF2B5EF4-FFF2-40B4-BE49-F238E27FC236}">
              <a16:creationId xmlns:a16="http://schemas.microsoft.com/office/drawing/2014/main" id="{CF96C6BC-422E-422D-852D-216C9E7818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5" name="Rectangle 24">
          <a:extLst>
            <a:ext uri="{FF2B5EF4-FFF2-40B4-BE49-F238E27FC236}">
              <a16:creationId xmlns:a16="http://schemas.microsoft.com/office/drawing/2014/main" id="{6727FF3F-2CD4-401B-A0BE-B834F8D848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6" name="Rectangle 24">
          <a:extLst>
            <a:ext uri="{FF2B5EF4-FFF2-40B4-BE49-F238E27FC236}">
              <a16:creationId xmlns:a16="http://schemas.microsoft.com/office/drawing/2014/main" id="{1BA79492-ECA0-4B04-8F50-956DBD4B57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7" name="Rectangle 24">
          <a:extLst>
            <a:ext uri="{FF2B5EF4-FFF2-40B4-BE49-F238E27FC236}">
              <a16:creationId xmlns:a16="http://schemas.microsoft.com/office/drawing/2014/main" id="{644998BF-2CAC-4246-BF1F-E70DDADEDF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8" name="Rectangle 24">
          <a:extLst>
            <a:ext uri="{FF2B5EF4-FFF2-40B4-BE49-F238E27FC236}">
              <a16:creationId xmlns:a16="http://schemas.microsoft.com/office/drawing/2014/main" id="{22F56EEC-EA7E-4DF4-BBF2-22BA2112B4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9" name="Rectangle 24">
          <a:extLst>
            <a:ext uri="{FF2B5EF4-FFF2-40B4-BE49-F238E27FC236}">
              <a16:creationId xmlns:a16="http://schemas.microsoft.com/office/drawing/2014/main" id="{F96EFA46-27D8-460A-8DDD-241E56F8B8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0" name="Rectangle 24">
          <a:extLst>
            <a:ext uri="{FF2B5EF4-FFF2-40B4-BE49-F238E27FC236}">
              <a16:creationId xmlns:a16="http://schemas.microsoft.com/office/drawing/2014/main" id="{E0A85645-1363-4884-9F18-2123D7C8D2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1" name="Rectangle 24">
          <a:extLst>
            <a:ext uri="{FF2B5EF4-FFF2-40B4-BE49-F238E27FC236}">
              <a16:creationId xmlns:a16="http://schemas.microsoft.com/office/drawing/2014/main" id="{C6BFCFD6-BEA7-46D1-ABE9-06A48B8D42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2" name="Rectangle 24">
          <a:extLst>
            <a:ext uri="{FF2B5EF4-FFF2-40B4-BE49-F238E27FC236}">
              <a16:creationId xmlns:a16="http://schemas.microsoft.com/office/drawing/2014/main" id="{46E82B82-710F-48A8-B495-C1C7430453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3" name="Rectangle 24">
          <a:extLst>
            <a:ext uri="{FF2B5EF4-FFF2-40B4-BE49-F238E27FC236}">
              <a16:creationId xmlns:a16="http://schemas.microsoft.com/office/drawing/2014/main" id="{D35843AD-68F1-47B3-84D7-F108D7332A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4" name="Rectangle 24">
          <a:extLst>
            <a:ext uri="{FF2B5EF4-FFF2-40B4-BE49-F238E27FC236}">
              <a16:creationId xmlns:a16="http://schemas.microsoft.com/office/drawing/2014/main" id="{BD43D2E3-76D1-4CD4-BBD1-5E94E61396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5" name="Rectangle 24">
          <a:extLst>
            <a:ext uri="{FF2B5EF4-FFF2-40B4-BE49-F238E27FC236}">
              <a16:creationId xmlns:a16="http://schemas.microsoft.com/office/drawing/2014/main" id="{BEB88ADA-5086-4ECB-8186-A99F9C2BCC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6" name="Rectangle 24">
          <a:extLst>
            <a:ext uri="{FF2B5EF4-FFF2-40B4-BE49-F238E27FC236}">
              <a16:creationId xmlns:a16="http://schemas.microsoft.com/office/drawing/2014/main" id="{A66A1807-72EE-49C6-B7E9-77615A02C5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7" name="Rectangle 24">
          <a:extLst>
            <a:ext uri="{FF2B5EF4-FFF2-40B4-BE49-F238E27FC236}">
              <a16:creationId xmlns:a16="http://schemas.microsoft.com/office/drawing/2014/main" id="{BE0DD256-609A-4FD5-903F-E8D8490150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8" name="Rectangle 24">
          <a:extLst>
            <a:ext uri="{FF2B5EF4-FFF2-40B4-BE49-F238E27FC236}">
              <a16:creationId xmlns:a16="http://schemas.microsoft.com/office/drawing/2014/main" id="{340088B9-E57B-4C2D-909D-A5B1835890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9" name="Rectangle 24">
          <a:extLst>
            <a:ext uri="{FF2B5EF4-FFF2-40B4-BE49-F238E27FC236}">
              <a16:creationId xmlns:a16="http://schemas.microsoft.com/office/drawing/2014/main" id="{E71AEA42-5825-4C20-AB99-2170D76368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0" name="Rectangle 24">
          <a:extLst>
            <a:ext uri="{FF2B5EF4-FFF2-40B4-BE49-F238E27FC236}">
              <a16:creationId xmlns:a16="http://schemas.microsoft.com/office/drawing/2014/main" id="{280B23D6-C22B-4974-9A09-FDF418B585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1" name="Rectangle 24">
          <a:extLst>
            <a:ext uri="{FF2B5EF4-FFF2-40B4-BE49-F238E27FC236}">
              <a16:creationId xmlns:a16="http://schemas.microsoft.com/office/drawing/2014/main" id="{8198386B-8D93-48B8-A072-93AB5380F8C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2" name="Rectangle 24">
          <a:extLst>
            <a:ext uri="{FF2B5EF4-FFF2-40B4-BE49-F238E27FC236}">
              <a16:creationId xmlns:a16="http://schemas.microsoft.com/office/drawing/2014/main" id="{DE740F2A-7B37-4838-8327-B3454A3A64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3" name="Rectangle 24">
          <a:extLst>
            <a:ext uri="{FF2B5EF4-FFF2-40B4-BE49-F238E27FC236}">
              <a16:creationId xmlns:a16="http://schemas.microsoft.com/office/drawing/2014/main" id="{5DE87019-B28F-4A1E-AAEA-C1522F02C0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4" name="Rectangle 24">
          <a:extLst>
            <a:ext uri="{FF2B5EF4-FFF2-40B4-BE49-F238E27FC236}">
              <a16:creationId xmlns:a16="http://schemas.microsoft.com/office/drawing/2014/main" id="{BCEF1AB0-2E0F-48D9-8C43-2013E60213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5" name="Rectangle 24">
          <a:extLst>
            <a:ext uri="{FF2B5EF4-FFF2-40B4-BE49-F238E27FC236}">
              <a16:creationId xmlns:a16="http://schemas.microsoft.com/office/drawing/2014/main" id="{7E8306E2-05CA-4E4A-9E6F-28EDA38F41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6" name="Rectangle 24">
          <a:extLst>
            <a:ext uri="{FF2B5EF4-FFF2-40B4-BE49-F238E27FC236}">
              <a16:creationId xmlns:a16="http://schemas.microsoft.com/office/drawing/2014/main" id="{7AEBD460-A1B1-44F7-B6D5-10002E7ECD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7" name="Rectangle 24">
          <a:extLst>
            <a:ext uri="{FF2B5EF4-FFF2-40B4-BE49-F238E27FC236}">
              <a16:creationId xmlns:a16="http://schemas.microsoft.com/office/drawing/2014/main" id="{28D2D3F9-085F-4372-8FC0-45BC7C8430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8" name="Rectangle 24">
          <a:extLst>
            <a:ext uri="{FF2B5EF4-FFF2-40B4-BE49-F238E27FC236}">
              <a16:creationId xmlns:a16="http://schemas.microsoft.com/office/drawing/2014/main" id="{00716909-D70A-4818-B8D7-C221117ED1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9" name="Rectangle 24">
          <a:extLst>
            <a:ext uri="{FF2B5EF4-FFF2-40B4-BE49-F238E27FC236}">
              <a16:creationId xmlns:a16="http://schemas.microsoft.com/office/drawing/2014/main" id="{6F123100-9633-4800-A3BE-B59B7BE283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0" name="Rectangle 24">
          <a:extLst>
            <a:ext uri="{FF2B5EF4-FFF2-40B4-BE49-F238E27FC236}">
              <a16:creationId xmlns:a16="http://schemas.microsoft.com/office/drawing/2014/main" id="{F3B9D848-1273-4364-A9AD-7F5F8FE36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1" name="Rectangle 24">
          <a:extLst>
            <a:ext uri="{FF2B5EF4-FFF2-40B4-BE49-F238E27FC236}">
              <a16:creationId xmlns:a16="http://schemas.microsoft.com/office/drawing/2014/main" id="{1627CFB3-85BE-4EFF-832E-F08EB5ADC7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2" name="Rectangle 24">
          <a:extLst>
            <a:ext uri="{FF2B5EF4-FFF2-40B4-BE49-F238E27FC236}">
              <a16:creationId xmlns:a16="http://schemas.microsoft.com/office/drawing/2014/main" id="{E45D6DDE-7159-48B5-8A64-2FEA39A189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3" name="Rectangle 24">
          <a:extLst>
            <a:ext uri="{FF2B5EF4-FFF2-40B4-BE49-F238E27FC236}">
              <a16:creationId xmlns:a16="http://schemas.microsoft.com/office/drawing/2014/main" id="{99C8FA34-6AFC-457F-ADFB-0EC6523C9B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4" name="Rectangle 24">
          <a:extLst>
            <a:ext uri="{FF2B5EF4-FFF2-40B4-BE49-F238E27FC236}">
              <a16:creationId xmlns:a16="http://schemas.microsoft.com/office/drawing/2014/main" id="{21F70186-ADAB-47DA-A513-AD6B1BAF1E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5" name="Rectangle 24">
          <a:extLst>
            <a:ext uri="{FF2B5EF4-FFF2-40B4-BE49-F238E27FC236}">
              <a16:creationId xmlns:a16="http://schemas.microsoft.com/office/drawing/2014/main" id="{2A5FC038-8D2F-4750-AE6A-9F6093FC818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6" name="Rectangle 24">
          <a:extLst>
            <a:ext uri="{FF2B5EF4-FFF2-40B4-BE49-F238E27FC236}">
              <a16:creationId xmlns:a16="http://schemas.microsoft.com/office/drawing/2014/main" id="{F63E1E4F-0EC6-4C36-88BE-4B5EEAC2BD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7" name="Rectangle 24">
          <a:extLst>
            <a:ext uri="{FF2B5EF4-FFF2-40B4-BE49-F238E27FC236}">
              <a16:creationId xmlns:a16="http://schemas.microsoft.com/office/drawing/2014/main" id="{E1B3B8F0-EB8E-42C3-A599-DA0F3053E7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8" name="Rectangle 24">
          <a:extLst>
            <a:ext uri="{FF2B5EF4-FFF2-40B4-BE49-F238E27FC236}">
              <a16:creationId xmlns:a16="http://schemas.microsoft.com/office/drawing/2014/main" id="{7C3029A3-EBB9-4E76-B86C-CC218484A8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9" name="Rectangle 24">
          <a:extLst>
            <a:ext uri="{FF2B5EF4-FFF2-40B4-BE49-F238E27FC236}">
              <a16:creationId xmlns:a16="http://schemas.microsoft.com/office/drawing/2014/main" id="{997DC846-BAFC-4645-964B-CC99B08537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0" name="Rectangle 24">
          <a:extLst>
            <a:ext uri="{FF2B5EF4-FFF2-40B4-BE49-F238E27FC236}">
              <a16:creationId xmlns:a16="http://schemas.microsoft.com/office/drawing/2014/main" id="{CC694E48-75CA-4381-AB97-7CABEE9743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1" name="Rectangle 24">
          <a:extLst>
            <a:ext uri="{FF2B5EF4-FFF2-40B4-BE49-F238E27FC236}">
              <a16:creationId xmlns:a16="http://schemas.microsoft.com/office/drawing/2014/main" id="{07D727FB-DDDF-4EC7-AC3E-AEE6B8B2DC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2" name="Rectangle 24">
          <a:extLst>
            <a:ext uri="{FF2B5EF4-FFF2-40B4-BE49-F238E27FC236}">
              <a16:creationId xmlns:a16="http://schemas.microsoft.com/office/drawing/2014/main" id="{A7C06EF6-4D73-4863-A46C-1E1C6652D2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3" name="Rectangle 24">
          <a:extLst>
            <a:ext uri="{FF2B5EF4-FFF2-40B4-BE49-F238E27FC236}">
              <a16:creationId xmlns:a16="http://schemas.microsoft.com/office/drawing/2014/main" id="{3835FC97-1F4B-4496-AD88-9DBAC17BAA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4" name="Rectangle 24">
          <a:extLst>
            <a:ext uri="{FF2B5EF4-FFF2-40B4-BE49-F238E27FC236}">
              <a16:creationId xmlns:a16="http://schemas.microsoft.com/office/drawing/2014/main" id="{FF8CF3BB-1130-45AC-AF14-C21AC64CA63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5" name="Rectangle 24">
          <a:extLst>
            <a:ext uri="{FF2B5EF4-FFF2-40B4-BE49-F238E27FC236}">
              <a16:creationId xmlns:a16="http://schemas.microsoft.com/office/drawing/2014/main" id="{A9EC0CCA-F18F-41C2-9F51-6A0E405689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6" name="Rectangle 24">
          <a:extLst>
            <a:ext uri="{FF2B5EF4-FFF2-40B4-BE49-F238E27FC236}">
              <a16:creationId xmlns:a16="http://schemas.microsoft.com/office/drawing/2014/main" id="{4292A76D-83EA-460B-B38C-C2BABEA941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7" name="Rectangle 24">
          <a:extLst>
            <a:ext uri="{FF2B5EF4-FFF2-40B4-BE49-F238E27FC236}">
              <a16:creationId xmlns:a16="http://schemas.microsoft.com/office/drawing/2014/main" id="{D95D3EE9-5E94-4ED2-A6FA-8C889B6515A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8" name="Rectangle 24">
          <a:extLst>
            <a:ext uri="{FF2B5EF4-FFF2-40B4-BE49-F238E27FC236}">
              <a16:creationId xmlns:a16="http://schemas.microsoft.com/office/drawing/2014/main" id="{8EAC3FD0-E949-48C1-890D-1EE633B12D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9" name="Rectangle 24">
          <a:extLst>
            <a:ext uri="{FF2B5EF4-FFF2-40B4-BE49-F238E27FC236}">
              <a16:creationId xmlns:a16="http://schemas.microsoft.com/office/drawing/2014/main" id="{C9DAC83A-182E-4800-8DE0-AA0B63476E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0" name="Rectangle 24">
          <a:extLst>
            <a:ext uri="{FF2B5EF4-FFF2-40B4-BE49-F238E27FC236}">
              <a16:creationId xmlns:a16="http://schemas.microsoft.com/office/drawing/2014/main" id="{BBA052D2-A4EA-4842-94B6-5E16FF4ECC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1" name="Rectangle 24">
          <a:extLst>
            <a:ext uri="{FF2B5EF4-FFF2-40B4-BE49-F238E27FC236}">
              <a16:creationId xmlns:a16="http://schemas.microsoft.com/office/drawing/2014/main" id="{F9C97D9D-426B-48EE-A7B3-AF8C05C9B9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2" name="Rectangle 24">
          <a:extLst>
            <a:ext uri="{FF2B5EF4-FFF2-40B4-BE49-F238E27FC236}">
              <a16:creationId xmlns:a16="http://schemas.microsoft.com/office/drawing/2014/main" id="{426B6CE8-EB99-4DFF-87E4-C729D43576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3" name="Rectangle 24">
          <a:extLst>
            <a:ext uri="{FF2B5EF4-FFF2-40B4-BE49-F238E27FC236}">
              <a16:creationId xmlns:a16="http://schemas.microsoft.com/office/drawing/2014/main" id="{F643A0DC-0E6B-4762-AE63-EC224AEC16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4" name="Rectangle 24">
          <a:extLst>
            <a:ext uri="{FF2B5EF4-FFF2-40B4-BE49-F238E27FC236}">
              <a16:creationId xmlns:a16="http://schemas.microsoft.com/office/drawing/2014/main" id="{5D51C530-E0AC-463C-B562-12C698CB2B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5" name="Rectangle 24">
          <a:extLst>
            <a:ext uri="{FF2B5EF4-FFF2-40B4-BE49-F238E27FC236}">
              <a16:creationId xmlns:a16="http://schemas.microsoft.com/office/drawing/2014/main" id="{C15E26D7-0AFF-475C-BD32-74940356BB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6" name="Rectangle 24">
          <a:extLst>
            <a:ext uri="{FF2B5EF4-FFF2-40B4-BE49-F238E27FC236}">
              <a16:creationId xmlns:a16="http://schemas.microsoft.com/office/drawing/2014/main" id="{8C7E741F-F47D-4C93-A415-8AB9C2A3FCE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7" name="Rectangle 24">
          <a:extLst>
            <a:ext uri="{FF2B5EF4-FFF2-40B4-BE49-F238E27FC236}">
              <a16:creationId xmlns:a16="http://schemas.microsoft.com/office/drawing/2014/main" id="{386325F6-209F-411B-8236-DB74861440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8" name="Rectangle 24">
          <a:extLst>
            <a:ext uri="{FF2B5EF4-FFF2-40B4-BE49-F238E27FC236}">
              <a16:creationId xmlns:a16="http://schemas.microsoft.com/office/drawing/2014/main" id="{53F83616-732F-4AED-83F5-3C0733C52D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9" name="Rectangle 24">
          <a:extLst>
            <a:ext uri="{FF2B5EF4-FFF2-40B4-BE49-F238E27FC236}">
              <a16:creationId xmlns:a16="http://schemas.microsoft.com/office/drawing/2014/main" id="{22318F6D-9F82-47CF-BD69-83E7D0CAFC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0" name="Rectangle 24">
          <a:extLst>
            <a:ext uri="{FF2B5EF4-FFF2-40B4-BE49-F238E27FC236}">
              <a16:creationId xmlns:a16="http://schemas.microsoft.com/office/drawing/2014/main" id="{019B50BA-6330-4295-B192-022919E6A33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1" name="Rectangle 24">
          <a:extLst>
            <a:ext uri="{FF2B5EF4-FFF2-40B4-BE49-F238E27FC236}">
              <a16:creationId xmlns:a16="http://schemas.microsoft.com/office/drawing/2014/main" id="{A6425A1B-E14C-4FB7-BE63-F7D07B315F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2" name="Rectangle 24">
          <a:extLst>
            <a:ext uri="{FF2B5EF4-FFF2-40B4-BE49-F238E27FC236}">
              <a16:creationId xmlns:a16="http://schemas.microsoft.com/office/drawing/2014/main" id="{71D79AA9-EF51-40F5-A9E2-1BD3FC4BC2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3" name="Rectangle 24">
          <a:extLst>
            <a:ext uri="{FF2B5EF4-FFF2-40B4-BE49-F238E27FC236}">
              <a16:creationId xmlns:a16="http://schemas.microsoft.com/office/drawing/2014/main" id="{1F872D39-3B22-44CB-A6DF-D3AD785690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4" name="Rectangle 24">
          <a:extLst>
            <a:ext uri="{FF2B5EF4-FFF2-40B4-BE49-F238E27FC236}">
              <a16:creationId xmlns:a16="http://schemas.microsoft.com/office/drawing/2014/main" id="{13F52634-2117-45C1-916F-AC4EFEBC9D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5" name="Rectangle 24">
          <a:extLst>
            <a:ext uri="{FF2B5EF4-FFF2-40B4-BE49-F238E27FC236}">
              <a16:creationId xmlns:a16="http://schemas.microsoft.com/office/drawing/2014/main" id="{25E51673-D44A-4D3A-AE4C-69B9FCC2AA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6" name="Rectangle 24">
          <a:extLst>
            <a:ext uri="{FF2B5EF4-FFF2-40B4-BE49-F238E27FC236}">
              <a16:creationId xmlns:a16="http://schemas.microsoft.com/office/drawing/2014/main" id="{937A9735-F02E-49A8-8C11-97C6629602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7" name="Rectangle 24">
          <a:extLst>
            <a:ext uri="{FF2B5EF4-FFF2-40B4-BE49-F238E27FC236}">
              <a16:creationId xmlns:a16="http://schemas.microsoft.com/office/drawing/2014/main" id="{DA943BBA-807A-49BF-8A8C-365077D459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8" name="Rectangle 24">
          <a:extLst>
            <a:ext uri="{FF2B5EF4-FFF2-40B4-BE49-F238E27FC236}">
              <a16:creationId xmlns:a16="http://schemas.microsoft.com/office/drawing/2014/main" id="{96C0F15C-805F-4E54-BE88-7E04F24409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9" name="Rectangle 24">
          <a:extLst>
            <a:ext uri="{FF2B5EF4-FFF2-40B4-BE49-F238E27FC236}">
              <a16:creationId xmlns:a16="http://schemas.microsoft.com/office/drawing/2014/main" id="{E6C24A94-53F5-4B67-8DB8-049B0118A2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30" name="Rectangle 24">
          <a:extLst>
            <a:ext uri="{FF2B5EF4-FFF2-40B4-BE49-F238E27FC236}">
              <a16:creationId xmlns:a16="http://schemas.microsoft.com/office/drawing/2014/main" id="{C9EFDF7E-DACF-4992-BD15-8B2434B0C3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1" name="Rectangle 24">
          <a:extLst>
            <a:ext uri="{FF2B5EF4-FFF2-40B4-BE49-F238E27FC236}">
              <a16:creationId xmlns:a16="http://schemas.microsoft.com/office/drawing/2014/main" id="{AE6442E6-403A-4F88-AE46-21ED3D8C980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2" name="Rectangle 24">
          <a:extLst>
            <a:ext uri="{FF2B5EF4-FFF2-40B4-BE49-F238E27FC236}">
              <a16:creationId xmlns:a16="http://schemas.microsoft.com/office/drawing/2014/main" id="{AAFC8776-C39E-4324-AB77-92357A7CFEE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3" name="Rectangle 24">
          <a:extLst>
            <a:ext uri="{FF2B5EF4-FFF2-40B4-BE49-F238E27FC236}">
              <a16:creationId xmlns:a16="http://schemas.microsoft.com/office/drawing/2014/main" id="{3AE74B24-3DCF-44FB-B468-B9D05E599E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4" name="Rectangle 24">
          <a:extLst>
            <a:ext uri="{FF2B5EF4-FFF2-40B4-BE49-F238E27FC236}">
              <a16:creationId xmlns:a16="http://schemas.microsoft.com/office/drawing/2014/main" id="{0FEDC167-F5A7-4446-A81E-5EFDF4EE178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5" name="Rectangle 24">
          <a:extLst>
            <a:ext uri="{FF2B5EF4-FFF2-40B4-BE49-F238E27FC236}">
              <a16:creationId xmlns:a16="http://schemas.microsoft.com/office/drawing/2014/main" id="{F59DBFB0-76DB-4DEC-8E04-888148868C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6" name="Rectangle 24">
          <a:extLst>
            <a:ext uri="{FF2B5EF4-FFF2-40B4-BE49-F238E27FC236}">
              <a16:creationId xmlns:a16="http://schemas.microsoft.com/office/drawing/2014/main" id="{7D1B144B-4E32-488D-9FEB-F3BB62A3375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7" name="Rectangle 24">
          <a:extLst>
            <a:ext uri="{FF2B5EF4-FFF2-40B4-BE49-F238E27FC236}">
              <a16:creationId xmlns:a16="http://schemas.microsoft.com/office/drawing/2014/main" id="{A96FFE73-32DE-4BCD-9674-2FFC83B7458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8" name="Rectangle 24">
          <a:extLst>
            <a:ext uri="{FF2B5EF4-FFF2-40B4-BE49-F238E27FC236}">
              <a16:creationId xmlns:a16="http://schemas.microsoft.com/office/drawing/2014/main" id="{B266820F-B4AB-4DA5-8F73-158BD6E2E50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39" name="Rectangle 24">
          <a:extLst>
            <a:ext uri="{FF2B5EF4-FFF2-40B4-BE49-F238E27FC236}">
              <a16:creationId xmlns:a16="http://schemas.microsoft.com/office/drawing/2014/main" id="{BF34D738-154B-4DEE-B0F1-4E0EEE4C1C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0" name="Rectangle 24">
          <a:extLst>
            <a:ext uri="{FF2B5EF4-FFF2-40B4-BE49-F238E27FC236}">
              <a16:creationId xmlns:a16="http://schemas.microsoft.com/office/drawing/2014/main" id="{0B99736A-39A0-40E4-9ADB-F6511DB782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1" name="Rectangle 24">
          <a:extLst>
            <a:ext uri="{FF2B5EF4-FFF2-40B4-BE49-F238E27FC236}">
              <a16:creationId xmlns:a16="http://schemas.microsoft.com/office/drawing/2014/main" id="{1137F298-6420-4DE3-9BED-ABD2C8B31B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2" name="Rectangle 24">
          <a:extLst>
            <a:ext uri="{FF2B5EF4-FFF2-40B4-BE49-F238E27FC236}">
              <a16:creationId xmlns:a16="http://schemas.microsoft.com/office/drawing/2014/main" id="{318AC595-3636-450E-BBB1-F36589C0D5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3" name="Rectangle 24">
          <a:extLst>
            <a:ext uri="{FF2B5EF4-FFF2-40B4-BE49-F238E27FC236}">
              <a16:creationId xmlns:a16="http://schemas.microsoft.com/office/drawing/2014/main" id="{E486590E-85FE-42D4-9DC8-F278BA5DC8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4" name="Rectangle 24">
          <a:extLst>
            <a:ext uri="{FF2B5EF4-FFF2-40B4-BE49-F238E27FC236}">
              <a16:creationId xmlns:a16="http://schemas.microsoft.com/office/drawing/2014/main" id="{083F792C-AD6C-4A45-BE79-56032CF232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5" name="Rectangle 24">
          <a:extLst>
            <a:ext uri="{FF2B5EF4-FFF2-40B4-BE49-F238E27FC236}">
              <a16:creationId xmlns:a16="http://schemas.microsoft.com/office/drawing/2014/main" id="{DEFBB291-A041-487D-B1AA-EA516E51BC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6" name="Rectangle 24">
          <a:extLst>
            <a:ext uri="{FF2B5EF4-FFF2-40B4-BE49-F238E27FC236}">
              <a16:creationId xmlns:a16="http://schemas.microsoft.com/office/drawing/2014/main" id="{6C94AB1B-BA8E-4C9F-93B4-29E8F89B5C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7" name="Rectangle 24">
          <a:extLst>
            <a:ext uri="{FF2B5EF4-FFF2-40B4-BE49-F238E27FC236}">
              <a16:creationId xmlns:a16="http://schemas.microsoft.com/office/drawing/2014/main" id="{D75B9EA9-2CC3-41BF-812A-5633E902658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8" name="Rectangle 24">
          <a:extLst>
            <a:ext uri="{FF2B5EF4-FFF2-40B4-BE49-F238E27FC236}">
              <a16:creationId xmlns:a16="http://schemas.microsoft.com/office/drawing/2014/main" id="{9902AB27-8FAA-4CE7-9B91-4C00D7053E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9" name="Rectangle 24">
          <a:extLst>
            <a:ext uri="{FF2B5EF4-FFF2-40B4-BE49-F238E27FC236}">
              <a16:creationId xmlns:a16="http://schemas.microsoft.com/office/drawing/2014/main" id="{451BB152-6F5D-4245-B274-8773401A0B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0" name="Rectangle 24">
          <a:extLst>
            <a:ext uri="{FF2B5EF4-FFF2-40B4-BE49-F238E27FC236}">
              <a16:creationId xmlns:a16="http://schemas.microsoft.com/office/drawing/2014/main" id="{F97D307A-97D8-48D3-8C35-EA31340164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1" name="Rectangle 24">
          <a:extLst>
            <a:ext uri="{FF2B5EF4-FFF2-40B4-BE49-F238E27FC236}">
              <a16:creationId xmlns:a16="http://schemas.microsoft.com/office/drawing/2014/main" id="{1F254536-8685-4CCF-89FC-F461CC3863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2" name="Rectangle 24">
          <a:extLst>
            <a:ext uri="{FF2B5EF4-FFF2-40B4-BE49-F238E27FC236}">
              <a16:creationId xmlns:a16="http://schemas.microsoft.com/office/drawing/2014/main" id="{05C525EF-0514-4205-AD7C-971A40EBA4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3" name="Rectangle 24">
          <a:extLst>
            <a:ext uri="{FF2B5EF4-FFF2-40B4-BE49-F238E27FC236}">
              <a16:creationId xmlns:a16="http://schemas.microsoft.com/office/drawing/2014/main" id="{7874C977-5BB8-43BF-86C8-63F99A5080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4" name="Rectangle 24">
          <a:extLst>
            <a:ext uri="{FF2B5EF4-FFF2-40B4-BE49-F238E27FC236}">
              <a16:creationId xmlns:a16="http://schemas.microsoft.com/office/drawing/2014/main" id="{E6D117E2-2C2E-4A64-A7B8-C45382E1DF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5" name="Rectangle 24">
          <a:extLst>
            <a:ext uri="{FF2B5EF4-FFF2-40B4-BE49-F238E27FC236}">
              <a16:creationId xmlns:a16="http://schemas.microsoft.com/office/drawing/2014/main" id="{AB0FB849-C0A6-4A44-9C97-543505BA0A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456" name="Rectangle 24">
          <a:extLst>
            <a:ext uri="{FF2B5EF4-FFF2-40B4-BE49-F238E27FC236}">
              <a16:creationId xmlns:a16="http://schemas.microsoft.com/office/drawing/2014/main" id="{A53408DE-8856-4E44-8C99-EFF69E836423}"/>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7" name="Rectangle 24">
          <a:extLst>
            <a:ext uri="{FF2B5EF4-FFF2-40B4-BE49-F238E27FC236}">
              <a16:creationId xmlns:a16="http://schemas.microsoft.com/office/drawing/2014/main" id="{D3AF05E3-8BD5-4014-86BD-FA2E4252C5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8" name="Rectangle 24">
          <a:extLst>
            <a:ext uri="{FF2B5EF4-FFF2-40B4-BE49-F238E27FC236}">
              <a16:creationId xmlns:a16="http://schemas.microsoft.com/office/drawing/2014/main" id="{402E2924-E2D2-489C-BDCE-8316DFAA6A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9" name="Rectangle 24">
          <a:extLst>
            <a:ext uri="{FF2B5EF4-FFF2-40B4-BE49-F238E27FC236}">
              <a16:creationId xmlns:a16="http://schemas.microsoft.com/office/drawing/2014/main" id="{B479ED4B-B1DA-4924-B013-EA4F955C0A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0" name="Rectangle 24">
          <a:extLst>
            <a:ext uri="{FF2B5EF4-FFF2-40B4-BE49-F238E27FC236}">
              <a16:creationId xmlns:a16="http://schemas.microsoft.com/office/drawing/2014/main" id="{82CFCE1A-5974-4E00-BE9E-475F01AE01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1" name="Rectangle 24">
          <a:extLst>
            <a:ext uri="{FF2B5EF4-FFF2-40B4-BE49-F238E27FC236}">
              <a16:creationId xmlns:a16="http://schemas.microsoft.com/office/drawing/2014/main" id="{FDB9CC1A-B445-4949-BA27-BDEB984D3C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2" name="Rectangle 24">
          <a:extLst>
            <a:ext uri="{FF2B5EF4-FFF2-40B4-BE49-F238E27FC236}">
              <a16:creationId xmlns:a16="http://schemas.microsoft.com/office/drawing/2014/main" id="{3CFC2896-801E-4D28-9628-418CE6012A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3" name="Rectangle 24">
          <a:extLst>
            <a:ext uri="{FF2B5EF4-FFF2-40B4-BE49-F238E27FC236}">
              <a16:creationId xmlns:a16="http://schemas.microsoft.com/office/drawing/2014/main" id="{395FA16E-4B92-4AD1-A583-8F58BB1ACF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4" name="Rectangle 24">
          <a:extLst>
            <a:ext uri="{FF2B5EF4-FFF2-40B4-BE49-F238E27FC236}">
              <a16:creationId xmlns:a16="http://schemas.microsoft.com/office/drawing/2014/main" id="{719546BE-52E5-4371-8E81-DB96BDE16F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5" name="Rectangle 24">
          <a:extLst>
            <a:ext uri="{FF2B5EF4-FFF2-40B4-BE49-F238E27FC236}">
              <a16:creationId xmlns:a16="http://schemas.microsoft.com/office/drawing/2014/main" id="{E10701A4-B27C-4706-BC35-ACBD447E71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6" name="Rectangle 24">
          <a:extLst>
            <a:ext uri="{FF2B5EF4-FFF2-40B4-BE49-F238E27FC236}">
              <a16:creationId xmlns:a16="http://schemas.microsoft.com/office/drawing/2014/main" id="{F9E23FFC-06BC-43E6-B2A9-3E13D6E357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7" name="Rectangle 24">
          <a:extLst>
            <a:ext uri="{FF2B5EF4-FFF2-40B4-BE49-F238E27FC236}">
              <a16:creationId xmlns:a16="http://schemas.microsoft.com/office/drawing/2014/main" id="{981894DF-71E5-445C-8ED6-2DB7D757E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8" name="Rectangle 24">
          <a:extLst>
            <a:ext uri="{FF2B5EF4-FFF2-40B4-BE49-F238E27FC236}">
              <a16:creationId xmlns:a16="http://schemas.microsoft.com/office/drawing/2014/main" id="{5B49E0DB-9B92-4358-87A7-DCF9772A34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9" name="Rectangle 24">
          <a:extLst>
            <a:ext uri="{FF2B5EF4-FFF2-40B4-BE49-F238E27FC236}">
              <a16:creationId xmlns:a16="http://schemas.microsoft.com/office/drawing/2014/main" id="{97C6428C-906B-4B9E-A76A-7E830A61CE8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0" name="Rectangle 24">
          <a:extLst>
            <a:ext uri="{FF2B5EF4-FFF2-40B4-BE49-F238E27FC236}">
              <a16:creationId xmlns:a16="http://schemas.microsoft.com/office/drawing/2014/main" id="{0C06FA00-A80B-447C-A731-ACF0988FCC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1" name="Rectangle 24">
          <a:extLst>
            <a:ext uri="{FF2B5EF4-FFF2-40B4-BE49-F238E27FC236}">
              <a16:creationId xmlns:a16="http://schemas.microsoft.com/office/drawing/2014/main" id="{D480C59E-43B5-456D-AA86-DE90481FBF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2" name="Rectangle 24">
          <a:extLst>
            <a:ext uri="{FF2B5EF4-FFF2-40B4-BE49-F238E27FC236}">
              <a16:creationId xmlns:a16="http://schemas.microsoft.com/office/drawing/2014/main" id="{445ED69C-9A51-4F5D-8ADF-5785907C26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3" name="Rectangle 24">
          <a:extLst>
            <a:ext uri="{FF2B5EF4-FFF2-40B4-BE49-F238E27FC236}">
              <a16:creationId xmlns:a16="http://schemas.microsoft.com/office/drawing/2014/main" id="{65907B8A-AFD2-4B9A-818E-7DA55C6E4B1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474" name="Rectangle 24">
          <a:extLst>
            <a:ext uri="{FF2B5EF4-FFF2-40B4-BE49-F238E27FC236}">
              <a16:creationId xmlns:a16="http://schemas.microsoft.com/office/drawing/2014/main" id="{83E83D46-3439-40E7-9B1F-B6E6DDA14EEA}"/>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5" name="Rectangle 24">
          <a:extLst>
            <a:ext uri="{FF2B5EF4-FFF2-40B4-BE49-F238E27FC236}">
              <a16:creationId xmlns:a16="http://schemas.microsoft.com/office/drawing/2014/main" id="{AE544E88-A54F-4A1C-A6FD-CDC5BAD23F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6" name="Rectangle 24">
          <a:extLst>
            <a:ext uri="{FF2B5EF4-FFF2-40B4-BE49-F238E27FC236}">
              <a16:creationId xmlns:a16="http://schemas.microsoft.com/office/drawing/2014/main" id="{76C6AB24-6110-4AF8-A37B-F7AA9F824F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477" name="Rectangle 24">
          <a:extLst>
            <a:ext uri="{FF2B5EF4-FFF2-40B4-BE49-F238E27FC236}">
              <a16:creationId xmlns:a16="http://schemas.microsoft.com/office/drawing/2014/main" id="{58F678F5-EC12-445C-850C-43710D627C68}"/>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8" name="Rectangle 24">
          <a:extLst>
            <a:ext uri="{FF2B5EF4-FFF2-40B4-BE49-F238E27FC236}">
              <a16:creationId xmlns:a16="http://schemas.microsoft.com/office/drawing/2014/main" id="{B532AF81-3EED-4962-9556-C71792B285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9" name="Rectangle 24">
          <a:extLst>
            <a:ext uri="{FF2B5EF4-FFF2-40B4-BE49-F238E27FC236}">
              <a16:creationId xmlns:a16="http://schemas.microsoft.com/office/drawing/2014/main" id="{16B771B5-E117-430C-81A6-E52FB1728C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0" name="Rectangle 24">
          <a:extLst>
            <a:ext uri="{FF2B5EF4-FFF2-40B4-BE49-F238E27FC236}">
              <a16:creationId xmlns:a16="http://schemas.microsoft.com/office/drawing/2014/main" id="{D99A8692-B44F-478E-81ED-29136C5A0D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1" name="Rectangle 24">
          <a:extLst>
            <a:ext uri="{FF2B5EF4-FFF2-40B4-BE49-F238E27FC236}">
              <a16:creationId xmlns:a16="http://schemas.microsoft.com/office/drawing/2014/main" id="{0C5ED49B-9736-4F2E-B543-5046AB1AFB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2" name="Rectangle 24">
          <a:extLst>
            <a:ext uri="{FF2B5EF4-FFF2-40B4-BE49-F238E27FC236}">
              <a16:creationId xmlns:a16="http://schemas.microsoft.com/office/drawing/2014/main" id="{D3EB0B61-FE92-4782-8CD1-85B6283ED0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3" name="Rectangle 24">
          <a:extLst>
            <a:ext uri="{FF2B5EF4-FFF2-40B4-BE49-F238E27FC236}">
              <a16:creationId xmlns:a16="http://schemas.microsoft.com/office/drawing/2014/main" id="{E1056C0B-6041-42F9-8FDF-797820B9A5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4" name="Rectangle 24">
          <a:extLst>
            <a:ext uri="{FF2B5EF4-FFF2-40B4-BE49-F238E27FC236}">
              <a16:creationId xmlns:a16="http://schemas.microsoft.com/office/drawing/2014/main" id="{235A0AF4-AB70-479C-A9C1-628A2E6BE4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5" name="Rectangle 24">
          <a:extLst>
            <a:ext uri="{FF2B5EF4-FFF2-40B4-BE49-F238E27FC236}">
              <a16:creationId xmlns:a16="http://schemas.microsoft.com/office/drawing/2014/main" id="{0ECA4DBA-9FEC-4D19-9A30-FEE5EE8FA0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6" name="Rectangle 24">
          <a:extLst>
            <a:ext uri="{FF2B5EF4-FFF2-40B4-BE49-F238E27FC236}">
              <a16:creationId xmlns:a16="http://schemas.microsoft.com/office/drawing/2014/main" id="{E1914834-E9FB-4F4D-92C9-8EAB833D4E8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7" name="Rectangle 24">
          <a:extLst>
            <a:ext uri="{FF2B5EF4-FFF2-40B4-BE49-F238E27FC236}">
              <a16:creationId xmlns:a16="http://schemas.microsoft.com/office/drawing/2014/main" id="{05F3F8E1-B0EC-4A7A-A4A9-A0485C7687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8" name="Rectangle 24">
          <a:extLst>
            <a:ext uri="{FF2B5EF4-FFF2-40B4-BE49-F238E27FC236}">
              <a16:creationId xmlns:a16="http://schemas.microsoft.com/office/drawing/2014/main" id="{A46C019B-FCD1-4BF5-BC99-D9A2BC5669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9" name="Rectangle 24">
          <a:extLst>
            <a:ext uri="{FF2B5EF4-FFF2-40B4-BE49-F238E27FC236}">
              <a16:creationId xmlns:a16="http://schemas.microsoft.com/office/drawing/2014/main" id="{31BE1786-699B-4531-BF1F-4BC689DF08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0" name="Rectangle 24">
          <a:extLst>
            <a:ext uri="{FF2B5EF4-FFF2-40B4-BE49-F238E27FC236}">
              <a16:creationId xmlns:a16="http://schemas.microsoft.com/office/drawing/2014/main" id="{4B839D63-BDC8-4637-A301-799A4687FE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1" name="Rectangle 24">
          <a:extLst>
            <a:ext uri="{FF2B5EF4-FFF2-40B4-BE49-F238E27FC236}">
              <a16:creationId xmlns:a16="http://schemas.microsoft.com/office/drawing/2014/main" id="{F27F4F6D-99C2-4BEC-BCB5-C4F9D82987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2" name="Rectangle 24">
          <a:extLst>
            <a:ext uri="{FF2B5EF4-FFF2-40B4-BE49-F238E27FC236}">
              <a16:creationId xmlns:a16="http://schemas.microsoft.com/office/drawing/2014/main" id="{A99BED91-712E-498D-A907-C29F3151A5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3" name="Rectangle 24">
          <a:extLst>
            <a:ext uri="{FF2B5EF4-FFF2-40B4-BE49-F238E27FC236}">
              <a16:creationId xmlns:a16="http://schemas.microsoft.com/office/drawing/2014/main" id="{C9FD9362-B609-4EA5-9EDA-97AE36429E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4" name="Rectangle 24">
          <a:extLst>
            <a:ext uri="{FF2B5EF4-FFF2-40B4-BE49-F238E27FC236}">
              <a16:creationId xmlns:a16="http://schemas.microsoft.com/office/drawing/2014/main" id="{A4F67102-3CE4-4712-B455-0F07D3B2CF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5" name="Rectangle 24">
          <a:extLst>
            <a:ext uri="{FF2B5EF4-FFF2-40B4-BE49-F238E27FC236}">
              <a16:creationId xmlns:a16="http://schemas.microsoft.com/office/drawing/2014/main" id="{959DA100-CB3B-432D-A655-1E23CC0D29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6" name="Rectangle 24">
          <a:extLst>
            <a:ext uri="{FF2B5EF4-FFF2-40B4-BE49-F238E27FC236}">
              <a16:creationId xmlns:a16="http://schemas.microsoft.com/office/drawing/2014/main" id="{300C7606-3346-43EB-91E0-5A8969FC50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7" name="Rectangle 24">
          <a:extLst>
            <a:ext uri="{FF2B5EF4-FFF2-40B4-BE49-F238E27FC236}">
              <a16:creationId xmlns:a16="http://schemas.microsoft.com/office/drawing/2014/main" id="{4C1EF1B7-160F-4AF8-8131-D88B4B0C48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8" name="Rectangle 24">
          <a:extLst>
            <a:ext uri="{FF2B5EF4-FFF2-40B4-BE49-F238E27FC236}">
              <a16:creationId xmlns:a16="http://schemas.microsoft.com/office/drawing/2014/main" id="{C946230E-2F13-4836-A98D-341C4FDDCE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9" name="Rectangle 24">
          <a:extLst>
            <a:ext uri="{FF2B5EF4-FFF2-40B4-BE49-F238E27FC236}">
              <a16:creationId xmlns:a16="http://schemas.microsoft.com/office/drawing/2014/main" id="{22EDEC84-E734-4796-83CA-DA9FE1CE51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0" name="Rectangle 24">
          <a:extLst>
            <a:ext uri="{FF2B5EF4-FFF2-40B4-BE49-F238E27FC236}">
              <a16:creationId xmlns:a16="http://schemas.microsoft.com/office/drawing/2014/main" id="{84B71A47-317A-4E7E-8380-481BB7480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1" name="Rectangle 24">
          <a:extLst>
            <a:ext uri="{FF2B5EF4-FFF2-40B4-BE49-F238E27FC236}">
              <a16:creationId xmlns:a16="http://schemas.microsoft.com/office/drawing/2014/main" id="{D671026C-265C-4E15-AD6E-97AD54086C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2" name="Rectangle 24">
          <a:extLst>
            <a:ext uri="{FF2B5EF4-FFF2-40B4-BE49-F238E27FC236}">
              <a16:creationId xmlns:a16="http://schemas.microsoft.com/office/drawing/2014/main" id="{21C068EB-502F-4749-8040-EB8065EF4E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3" name="Rectangle 24">
          <a:extLst>
            <a:ext uri="{FF2B5EF4-FFF2-40B4-BE49-F238E27FC236}">
              <a16:creationId xmlns:a16="http://schemas.microsoft.com/office/drawing/2014/main" id="{F29C7D29-D926-458A-BEBE-1D8F0CFA62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4" name="Rectangle 24">
          <a:extLst>
            <a:ext uri="{FF2B5EF4-FFF2-40B4-BE49-F238E27FC236}">
              <a16:creationId xmlns:a16="http://schemas.microsoft.com/office/drawing/2014/main" id="{8002E631-0DFD-46F8-AEDC-BD10D61A1A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5" name="Rectangle 24">
          <a:extLst>
            <a:ext uri="{FF2B5EF4-FFF2-40B4-BE49-F238E27FC236}">
              <a16:creationId xmlns:a16="http://schemas.microsoft.com/office/drawing/2014/main" id="{87EC89C8-C11A-461A-8CE9-7E4D00280FD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6" name="Rectangle 24">
          <a:extLst>
            <a:ext uri="{FF2B5EF4-FFF2-40B4-BE49-F238E27FC236}">
              <a16:creationId xmlns:a16="http://schemas.microsoft.com/office/drawing/2014/main" id="{9126D46B-4C67-4E46-8CC2-7198521500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7" name="Rectangle 24">
          <a:extLst>
            <a:ext uri="{FF2B5EF4-FFF2-40B4-BE49-F238E27FC236}">
              <a16:creationId xmlns:a16="http://schemas.microsoft.com/office/drawing/2014/main" id="{EBB05258-3CEA-4D9D-93E5-7F63902F1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8" name="Rectangle 24">
          <a:extLst>
            <a:ext uri="{FF2B5EF4-FFF2-40B4-BE49-F238E27FC236}">
              <a16:creationId xmlns:a16="http://schemas.microsoft.com/office/drawing/2014/main" id="{4A4EF711-BD2D-484A-B121-5661FB033F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9" name="Rectangle 24">
          <a:extLst>
            <a:ext uri="{FF2B5EF4-FFF2-40B4-BE49-F238E27FC236}">
              <a16:creationId xmlns:a16="http://schemas.microsoft.com/office/drawing/2014/main" id="{0DBD1EAA-8D56-4284-BD97-9BCC628DD1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0" name="Rectangle 24">
          <a:extLst>
            <a:ext uri="{FF2B5EF4-FFF2-40B4-BE49-F238E27FC236}">
              <a16:creationId xmlns:a16="http://schemas.microsoft.com/office/drawing/2014/main" id="{D9D3CC55-E970-4938-87BD-BB4CBCF738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1" name="Rectangle 24">
          <a:extLst>
            <a:ext uri="{FF2B5EF4-FFF2-40B4-BE49-F238E27FC236}">
              <a16:creationId xmlns:a16="http://schemas.microsoft.com/office/drawing/2014/main" id="{0A73B6C7-B745-425E-9B3C-9FC64F37043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2" name="Rectangle 24">
          <a:extLst>
            <a:ext uri="{FF2B5EF4-FFF2-40B4-BE49-F238E27FC236}">
              <a16:creationId xmlns:a16="http://schemas.microsoft.com/office/drawing/2014/main" id="{4ACBBC70-5F8B-46B6-9B4E-DA5B001559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3" name="Rectangle 24">
          <a:extLst>
            <a:ext uri="{FF2B5EF4-FFF2-40B4-BE49-F238E27FC236}">
              <a16:creationId xmlns:a16="http://schemas.microsoft.com/office/drawing/2014/main" id="{351C994D-121D-4990-9002-DE0B5BF3CD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4" name="Rectangle 24">
          <a:extLst>
            <a:ext uri="{FF2B5EF4-FFF2-40B4-BE49-F238E27FC236}">
              <a16:creationId xmlns:a16="http://schemas.microsoft.com/office/drawing/2014/main" id="{D5ADB0E0-89B9-478C-A930-02C7861284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5" name="Rectangle 24">
          <a:extLst>
            <a:ext uri="{FF2B5EF4-FFF2-40B4-BE49-F238E27FC236}">
              <a16:creationId xmlns:a16="http://schemas.microsoft.com/office/drawing/2014/main" id="{9106B434-3177-4273-B7C2-DA11778B9C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6" name="Rectangle 24">
          <a:extLst>
            <a:ext uri="{FF2B5EF4-FFF2-40B4-BE49-F238E27FC236}">
              <a16:creationId xmlns:a16="http://schemas.microsoft.com/office/drawing/2014/main" id="{712CCD5C-233E-457D-968B-2106C0ACC1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7" name="Rectangle 24">
          <a:extLst>
            <a:ext uri="{FF2B5EF4-FFF2-40B4-BE49-F238E27FC236}">
              <a16:creationId xmlns:a16="http://schemas.microsoft.com/office/drawing/2014/main" id="{57DBBE0B-5262-4CE5-AC6C-140E0AADA5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8" name="Rectangle 24">
          <a:extLst>
            <a:ext uri="{FF2B5EF4-FFF2-40B4-BE49-F238E27FC236}">
              <a16:creationId xmlns:a16="http://schemas.microsoft.com/office/drawing/2014/main" id="{D6483C0D-4442-498C-8AC5-1C59E65F91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9" name="Rectangle 24">
          <a:extLst>
            <a:ext uri="{FF2B5EF4-FFF2-40B4-BE49-F238E27FC236}">
              <a16:creationId xmlns:a16="http://schemas.microsoft.com/office/drawing/2014/main" id="{53A91439-7530-419E-A96C-F5E418B1D7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0" name="Rectangle 24">
          <a:extLst>
            <a:ext uri="{FF2B5EF4-FFF2-40B4-BE49-F238E27FC236}">
              <a16:creationId xmlns:a16="http://schemas.microsoft.com/office/drawing/2014/main" id="{45FB6A6A-1CBE-4F36-9D51-4799014A7F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1" name="Rectangle 24">
          <a:extLst>
            <a:ext uri="{FF2B5EF4-FFF2-40B4-BE49-F238E27FC236}">
              <a16:creationId xmlns:a16="http://schemas.microsoft.com/office/drawing/2014/main" id="{E866FE96-0D26-40A9-9449-2397F559768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2" name="Rectangle 24">
          <a:extLst>
            <a:ext uri="{FF2B5EF4-FFF2-40B4-BE49-F238E27FC236}">
              <a16:creationId xmlns:a16="http://schemas.microsoft.com/office/drawing/2014/main" id="{FE36A6BD-CB07-401F-BE86-83A432C42F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3" name="Rectangle 24">
          <a:extLst>
            <a:ext uri="{FF2B5EF4-FFF2-40B4-BE49-F238E27FC236}">
              <a16:creationId xmlns:a16="http://schemas.microsoft.com/office/drawing/2014/main" id="{773CB272-E2F3-482E-8B53-3F8610AF12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4" name="Rectangle 24">
          <a:extLst>
            <a:ext uri="{FF2B5EF4-FFF2-40B4-BE49-F238E27FC236}">
              <a16:creationId xmlns:a16="http://schemas.microsoft.com/office/drawing/2014/main" id="{3B9F3EB9-DD04-4F2F-A828-432BDFE444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5" name="Rectangle 24">
          <a:extLst>
            <a:ext uri="{FF2B5EF4-FFF2-40B4-BE49-F238E27FC236}">
              <a16:creationId xmlns:a16="http://schemas.microsoft.com/office/drawing/2014/main" id="{5B77E231-A50B-4898-ACE0-8179034589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6" name="Rectangle 24">
          <a:extLst>
            <a:ext uri="{FF2B5EF4-FFF2-40B4-BE49-F238E27FC236}">
              <a16:creationId xmlns:a16="http://schemas.microsoft.com/office/drawing/2014/main" id="{2663495F-E6CD-435F-A1D5-5179539F87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7" name="Rectangle 24">
          <a:extLst>
            <a:ext uri="{FF2B5EF4-FFF2-40B4-BE49-F238E27FC236}">
              <a16:creationId xmlns:a16="http://schemas.microsoft.com/office/drawing/2014/main" id="{12C11033-7BEF-4F1F-AAE9-0D913D57E6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8" name="Rectangle 24">
          <a:extLst>
            <a:ext uri="{FF2B5EF4-FFF2-40B4-BE49-F238E27FC236}">
              <a16:creationId xmlns:a16="http://schemas.microsoft.com/office/drawing/2014/main" id="{62B641B6-5E48-4F0F-B037-5330ACF200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9" name="Rectangle 24">
          <a:extLst>
            <a:ext uri="{FF2B5EF4-FFF2-40B4-BE49-F238E27FC236}">
              <a16:creationId xmlns:a16="http://schemas.microsoft.com/office/drawing/2014/main" id="{F5B9B21F-B883-4AD0-8003-C6F8C66FD7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0" name="Rectangle 24">
          <a:extLst>
            <a:ext uri="{FF2B5EF4-FFF2-40B4-BE49-F238E27FC236}">
              <a16:creationId xmlns:a16="http://schemas.microsoft.com/office/drawing/2014/main" id="{9F6031AB-49D3-4E17-821A-1CB517B263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1" name="Rectangle 24">
          <a:extLst>
            <a:ext uri="{FF2B5EF4-FFF2-40B4-BE49-F238E27FC236}">
              <a16:creationId xmlns:a16="http://schemas.microsoft.com/office/drawing/2014/main" id="{4308BCEE-F0E7-47E7-8BDA-C6C0369BC2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2" name="Rectangle 24">
          <a:extLst>
            <a:ext uri="{FF2B5EF4-FFF2-40B4-BE49-F238E27FC236}">
              <a16:creationId xmlns:a16="http://schemas.microsoft.com/office/drawing/2014/main" id="{4A730D6F-B279-4880-9F74-D173B2E8B2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3" name="Rectangle 24">
          <a:extLst>
            <a:ext uri="{FF2B5EF4-FFF2-40B4-BE49-F238E27FC236}">
              <a16:creationId xmlns:a16="http://schemas.microsoft.com/office/drawing/2014/main" id="{72043DC7-0132-4AAF-8AE4-F803F8D53D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4" name="Rectangle 24">
          <a:extLst>
            <a:ext uri="{FF2B5EF4-FFF2-40B4-BE49-F238E27FC236}">
              <a16:creationId xmlns:a16="http://schemas.microsoft.com/office/drawing/2014/main" id="{8AD801A9-4951-45FF-AE07-8C3B42B3B23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5" name="Rectangle 24">
          <a:extLst>
            <a:ext uri="{FF2B5EF4-FFF2-40B4-BE49-F238E27FC236}">
              <a16:creationId xmlns:a16="http://schemas.microsoft.com/office/drawing/2014/main" id="{CBF303AC-D4AB-47F3-84F7-20EC273E1B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6" name="Rectangle 24">
          <a:extLst>
            <a:ext uri="{FF2B5EF4-FFF2-40B4-BE49-F238E27FC236}">
              <a16:creationId xmlns:a16="http://schemas.microsoft.com/office/drawing/2014/main" id="{3E4C0DB9-1E47-4832-A15B-A51B6423E7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7" name="Rectangle 24">
          <a:extLst>
            <a:ext uri="{FF2B5EF4-FFF2-40B4-BE49-F238E27FC236}">
              <a16:creationId xmlns:a16="http://schemas.microsoft.com/office/drawing/2014/main" id="{DA23DEBB-EFF7-4B39-8670-BFBD27EACF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8" name="Rectangle 24">
          <a:extLst>
            <a:ext uri="{FF2B5EF4-FFF2-40B4-BE49-F238E27FC236}">
              <a16:creationId xmlns:a16="http://schemas.microsoft.com/office/drawing/2014/main" id="{33913AA5-D583-4E43-83A7-5F869BC9E2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9" name="Rectangle 24">
          <a:extLst>
            <a:ext uri="{FF2B5EF4-FFF2-40B4-BE49-F238E27FC236}">
              <a16:creationId xmlns:a16="http://schemas.microsoft.com/office/drawing/2014/main" id="{509FABA9-D386-4DD8-97C6-40FA6C8228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0" name="Rectangle 24">
          <a:extLst>
            <a:ext uri="{FF2B5EF4-FFF2-40B4-BE49-F238E27FC236}">
              <a16:creationId xmlns:a16="http://schemas.microsoft.com/office/drawing/2014/main" id="{ACB9AD06-E8B0-47C3-818F-22A2CF1C6FB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1" name="Rectangle 24">
          <a:extLst>
            <a:ext uri="{FF2B5EF4-FFF2-40B4-BE49-F238E27FC236}">
              <a16:creationId xmlns:a16="http://schemas.microsoft.com/office/drawing/2014/main" id="{015B42A9-9F95-49E2-98DD-7A4B2C9A22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2" name="Rectangle 24">
          <a:extLst>
            <a:ext uri="{FF2B5EF4-FFF2-40B4-BE49-F238E27FC236}">
              <a16:creationId xmlns:a16="http://schemas.microsoft.com/office/drawing/2014/main" id="{4A6E46D8-BEE6-463D-A5CF-20988E584A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3" name="Rectangle 24">
          <a:extLst>
            <a:ext uri="{FF2B5EF4-FFF2-40B4-BE49-F238E27FC236}">
              <a16:creationId xmlns:a16="http://schemas.microsoft.com/office/drawing/2014/main" id="{EEBD8E1A-461D-4709-B335-EF8E306B6B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4" name="Rectangle 24">
          <a:extLst>
            <a:ext uri="{FF2B5EF4-FFF2-40B4-BE49-F238E27FC236}">
              <a16:creationId xmlns:a16="http://schemas.microsoft.com/office/drawing/2014/main" id="{B543C2B7-856A-420B-9E5F-C1425660BE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5" name="Rectangle 24">
          <a:extLst>
            <a:ext uri="{FF2B5EF4-FFF2-40B4-BE49-F238E27FC236}">
              <a16:creationId xmlns:a16="http://schemas.microsoft.com/office/drawing/2014/main" id="{CB4BDD54-685F-48D4-B700-D782962069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6" name="Rectangle 24">
          <a:extLst>
            <a:ext uri="{FF2B5EF4-FFF2-40B4-BE49-F238E27FC236}">
              <a16:creationId xmlns:a16="http://schemas.microsoft.com/office/drawing/2014/main" id="{8497A989-BB55-4F43-B3D6-DEB53D36A7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7" name="Rectangle 24">
          <a:extLst>
            <a:ext uri="{FF2B5EF4-FFF2-40B4-BE49-F238E27FC236}">
              <a16:creationId xmlns:a16="http://schemas.microsoft.com/office/drawing/2014/main" id="{5AF91E6D-1EA3-4158-AFBF-6B1F7F21BBF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8" name="Rectangle 24">
          <a:extLst>
            <a:ext uri="{FF2B5EF4-FFF2-40B4-BE49-F238E27FC236}">
              <a16:creationId xmlns:a16="http://schemas.microsoft.com/office/drawing/2014/main" id="{ADBF3356-AFCA-4E5A-AA4B-59690FE1D9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9" name="Rectangle 24">
          <a:extLst>
            <a:ext uri="{FF2B5EF4-FFF2-40B4-BE49-F238E27FC236}">
              <a16:creationId xmlns:a16="http://schemas.microsoft.com/office/drawing/2014/main" id="{2681D201-8FE5-4162-9465-4399B66D31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0" name="Rectangle 24">
          <a:extLst>
            <a:ext uri="{FF2B5EF4-FFF2-40B4-BE49-F238E27FC236}">
              <a16:creationId xmlns:a16="http://schemas.microsoft.com/office/drawing/2014/main" id="{977433A3-C013-46CA-9C0A-DDE4586C0A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1" name="Rectangle 24">
          <a:extLst>
            <a:ext uri="{FF2B5EF4-FFF2-40B4-BE49-F238E27FC236}">
              <a16:creationId xmlns:a16="http://schemas.microsoft.com/office/drawing/2014/main" id="{9320AEDD-05CD-48CA-BF40-9F913BD981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2" name="Rectangle 24">
          <a:extLst>
            <a:ext uri="{FF2B5EF4-FFF2-40B4-BE49-F238E27FC236}">
              <a16:creationId xmlns:a16="http://schemas.microsoft.com/office/drawing/2014/main" id="{578B9BFF-7E9B-44EE-BBFC-06EA579E0C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3" name="Rectangle 24">
          <a:extLst>
            <a:ext uri="{FF2B5EF4-FFF2-40B4-BE49-F238E27FC236}">
              <a16:creationId xmlns:a16="http://schemas.microsoft.com/office/drawing/2014/main" id="{120AE147-1A7D-46D6-BB80-BC049B66C2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4" name="Rectangle 24">
          <a:extLst>
            <a:ext uri="{FF2B5EF4-FFF2-40B4-BE49-F238E27FC236}">
              <a16:creationId xmlns:a16="http://schemas.microsoft.com/office/drawing/2014/main" id="{F3C07F25-9DD9-43AE-BA82-238102E61B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5" name="Rectangle 24">
          <a:extLst>
            <a:ext uri="{FF2B5EF4-FFF2-40B4-BE49-F238E27FC236}">
              <a16:creationId xmlns:a16="http://schemas.microsoft.com/office/drawing/2014/main" id="{3296D5B7-417A-4EAE-890C-885681F108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6" name="Rectangle 24">
          <a:extLst>
            <a:ext uri="{FF2B5EF4-FFF2-40B4-BE49-F238E27FC236}">
              <a16:creationId xmlns:a16="http://schemas.microsoft.com/office/drawing/2014/main" id="{79526366-BCF8-4D28-B5D3-CBA7CC51BF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7" name="Rectangle 24">
          <a:extLst>
            <a:ext uri="{FF2B5EF4-FFF2-40B4-BE49-F238E27FC236}">
              <a16:creationId xmlns:a16="http://schemas.microsoft.com/office/drawing/2014/main" id="{DFE710E4-866E-4389-9FCC-1FC618C73B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8" name="Rectangle 24">
          <a:extLst>
            <a:ext uri="{FF2B5EF4-FFF2-40B4-BE49-F238E27FC236}">
              <a16:creationId xmlns:a16="http://schemas.microsoft.com/office/drawing/2014/main" id="{40A02021-2611-4C33-BB3F-38BA8E7B94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9" name="Rectangle 24">
          <a:extLst>
            <a:ext uri="{FF2B5EF4-FFF2-40B4-BE49-F238E27FC236}">
              <a16:creationId xmlns:a16="http://schemas.microsoft.com/office/drawing/2014/main" id="{19D28327-F724-4B49-A2DC-447703D865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0" name="Rectangle 24">
          <a:extLst>
            <a:ext uri="{FF2B5EF4-FFF2-40B4-BE49-F238E27FC236}">
              <a16:creationId xmlns:a16="http://schemas.microsoft.com/office/drawing/2014/main" id="{EB65B8DC-707E-48F6-BFAC-F8C31AC8B7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1" name="Rectangle 24">
          <a:extLst>
            <a:ext uri="{FF2B5EF4-FFF2-40B4-BE49-F238E27FC236}">
              <a16:creationId xmlns:a16="http://schemas.microsoft.com/office/drawing/2014/main" id="{F7BF1CDC-B88D-4F78-9394-64D08E50D3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2" name="Rectangle 24">
          <a:extLst>
            <a:ext uri="{FF2B5EF4-FFF2-40B4-BE49-F238E27FC236}">
              <a16:creationId xmlns:a16="http://schemas.microsoft.com/office/drawing/2014/main" id="{5EB70A7B-9074-4D5F-91CF-01A65BDB66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3" name="Rectangle 24">
          <a:extLst>
            <a:ext uri="{FF2B5EF4-FFF2-40B4-BE49-F238E27FC236}">
              <a16:creationId xmlns:a16="http://schemas.microsoft.com/office/drawing/2014/main" id="{034BE78F-5380-4F84-8583-5A350C4026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4" name="Rectangle 24">
          <a:extLst>
            <a:ext uri="{FF2B5EF4-FFF2-40B4-BE49-F238E27FC236}">
              <a16:creationId xmlns:a16="http://schemas.microsoft.com/office/drawing/2014/main" id="{5666A21F-1FF8-4C12-88DD-618E7F40DD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5" name="Rectangle 24">
          <a:extLst>
            <a:ext uri="{FF2B5EF4-FFF2-40B4-BE49-F238E27FC236}">
              <a16:creationId xmlns:a16="http://schemas.microsoft.com/office/drawing/2014/main" id="{64607199-D014-4355-9563-87E08C931A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6" name="Rectangle 24">
          <a:extLst>
            <a:ext uri="{FF2B5EF4-FFF2-40B4-BE49-F238E27FC236}">
              <a16:creationId xmlns:a16="http://schemas.microsoft.com/office/drawing/2014/main" id="{C086CEC7-1AB7-4191-8B3B-4DC158BC60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7" name="Rectangle 24">
          <a:extLst>
            <a:ext uri="{FF2B5EF4-FFF2-40B4-BE49-F238E27FC236}">
              <a16:creationId xmlns:a16="http://schemas.microsoft.com/office/drawing/2014/main" id="{8C1D6F80-0CB8-424A-84C5-9E877665678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8" name="Rectangle 24">
          <a:extLst>
            <a:ext uri="{FF2B5EF4-FFF2-40B4-BE49-F238E27FC236}">
              <a16:creationId xmlns:a16="http://schemas.microsoft.com/office/drawing/2014/main" id="{2AB6090E-EA5D-4586-AC5B-89DD36E8C13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9" name="Rectangle 24">
          <a:extLst>
            <a:ext uri="{FF2B5EF4-FFF2-40B4-BE49-F238E27FC236}">
              <a16:creationId xmlns:a16="http://schemas.microsoft.com/office/drawing/2014/main" id="{0667AA2A-4573-41DB-B649-7917D9B943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0" name="Rectangle 24">
          <a:extLst>
            <a:ext uri="{FF2B5EF4-FFF2-40B4-BE49-F238E27FC236}">
              <a16:creationId xmlns:a16="http://schemas.microsoft.com/office/drawing/2014/main" id="{F3530521-5FD9-4948-8A4B-328061FFA8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1" name="Rectangle 24">
          <a:extLst>
            <a:ext uri="{FF2B5EF4-FFF2-40B4-BE49-F238E27FC236}">
              <a16:creationId xmlns:a16="http://schemas.microsoft.com/office/drawing/2014/main" id="{A345B1B2-2BF2-441E-B32D-078DE17166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2" name="Rectangle 24">
          <a:extLst>
            <a:ext uri="{FF2B5EF4-FFF2-40B4-BE49-F238E27FC236}">
              <a16:creationId xmlns:a16="http://schemas.microsoft.com/office/drawing/2014/main" id="{56D4BD34-908A-401D-82A4-A8F3AC4FAE7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3" name="Rectangle 24">
          <a:extLst>
            <a:ext uri="{FF2B5EF4-FFF2-40B4-BE49-F238E27FC236}">
              <a16:creationId xmlns:a16="http://schemas.microsoft.com/office/drawing/2014/main" id="{365EC594-E25F-4298-A3BC-EC7DA86EAF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4" name="Rectangle 24">
          <a:extLst>
            <a:ext uri="{FF2B5EF4-FFF2-40B4-BE49-F238E27FC236}">
              <a16:creationId xmlns:a16="http://schemas.microsoft.com/office/drawing/2014/main" id="{FA798304-497A-41DE-8D76-69B1E33AFC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5" name="Rectangle 24">
          <a:extLst>
            <a:ext uri="{FF2B5EF4-FFF2-40B4-BE49-F238E27FC236}">
              <a16:creationId xmlns:a16="http://schemas.microsoft.com/office/drawing/2014/main" id="{CA6B9234-B645-457D-BCA0-9821897EEC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6" name="Rectangle 24">
          <a:extLst>
            <a:ext uri="{FF2B5EF4-FFF2-40B4-BE49-F238E27FC236}">
              <a16:creationId xmlns:a16="http://schemas.microsoft.com/office/drawing/2014/main" id="{3D5EA491-D9AC-4FA5-ADDC-B3A89931F3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7" name="Rectangle 24">
          <a:extLst>
            <a:ext uri="{FF2B5EF4-FFF2-40B4-BE49-F238E27FC236}">
              <a16:creationId xmlns:a16="http://schemas.microsoft.com/office/drawing/2014/main" id="{B086270E-7D37-4831-87DD-DE521C6564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8" name="Rectangle 24">
          <a:extLst>
            <a:ext uri="{FF2B5EF4-FFF2-40B4-BE49-F238E27FC236}">
              <a16:creationId xmlns:a16="http://schemas.microsoft.com/office/drawing/2014/main" id="{F519FFDF-DA8C-433D-ABAC-BD7F4671DD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9" name="Rectangle 24">
          <a:extLst>
            <a:ext uri="{FF2B5EF4-FFF2-40B4-BE49-F238E27FC236}">
              <a16:creationId xmlns:a16="http://schemas.microsoft.com/office/drawing/2014/main" id="{D4EA81F9-477A-40C3-9E1A-9B5E60FFBC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0" name="Rectangle 24">
          <a:extLst>
            <a:ext uri="{FF2B5EF4-FFF2-40B4-BE49-F238E27FC236}">
              <a16:creationId xmlns:a16="http://schemas.microsoft.com/office/drawing/2014/main" id="{65B65337-5E52-4255-B066-1AA2637B4CA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1" name="Rectangle 24">
          <a:extLst>
            <a:ext uri="{FF2B5EF4-FFF2-40B4-BE49-F238E27FC236}">
              <a16:creationId xmlns:a16="http://schemas.microsoft.com/office/drawing/2014/main" id="{5E0638BC-ED0F-4EDD-8F72-99224610BB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2" name="Rectangle 24">
          <a:extLst>
            <a:ext uri="{FF2B5EF4-FFF2-40B4-BE49-F238E27FC236}">
              <a16:creationId xmlns:a16="http://schemas.microsoft.com/office/drawing/2014/main" id="{230D0B2F-C9AF-453D-8DB3-4978289697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3" name="Rectangle 24">
          <a:extLst>
            <a:ext uri="{FF2B5EF4-FFF2-40B4-BE49-F238E27FC236}">
              <a16:creationId xmlns:a16="http://schemas.microsoft.com/office/drawing/2014/main" id="{5E215EDC-AEAB-4F2E-B871-482245A7CD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4" name="Rectangle 24">
          <a:extLst>
            <a:ext uri="{FF2B5EF4-FFF2-40B4-BE49-F238E27FC236}">
              <a16:creationId xmlns:a16="http://schemas.microsoft.com/office/drawing/2014/main" id="{23E14C2E-6AFB-422F-932C-4B6F01FF91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5" name="Rectangle 24">
          <a:extLst>
            <a:ext uri="{FF2B5EF4-FFF2-40B4-BE49-F238E27FC236}">
              <a16:creationId xmlns:a16="http://schemas.microsoft.com/office/drawing/2014/main" id="{F18BA81B-C57F-4317-9285-2A1B0C3B8DF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6" name="Rectangle 24">
          <a:extLst>
            <a:ext uri="{FF2B5EF4-FFF2-40B4-BE49-F238E27FC236}">
              <a16:creationId xmlns:a16="http://schemas.microsoft.com/office/drawing/2014/main" id="{E814FA3B-1B29-4F1F-B061-6266A21C42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7" name="Rectangle 24">
          <a:extLst>
            <a:ext uri="{FF2B5EF4-FFF2-40B4-BE49-F238E27FC236}">
              <a16:creationId xmlns:a16="http://schemas.microsoft.com/office/drawing/2014/main" id="{C2A5C6FE-D738-4BA2-B9D6-00012A78E1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8" name="Rectangle 24">
          <a:extLst>
            <a:ext uri="{FF2B5EF4-FFF2-40B4-BE49-F238E27FC236}">
              <a16:creationId xmlns:a16="http://schemas.microsoft.com/office/drawing/2014/main" id="{52A3207F-E70A-4AB1-93A7-D5CECCCC22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9" name="Rectangle 24">
          <a:extLst>
            <a:ext uri="{FF2B5EF4-FFF2-40B4-BE49-F238E27FC236}">
              <a16:creationId xmlns:a16="http://schemas.microsoft.com/office/drawing/2014/main" id="{D0B48F72-3943-4596-8A10-E16FF76754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0" name="Rectangle 24">
          <a:extLst>
            <a:ext uri="{FF2B5EF4-FFF2-40B4-BE49-F238E27FC236}">
              <a16:creationId xmlns:a16="http://schemas.microsoft.com/office/drawing/2014/main" id="{59702208-0C47-47C4-93C6-DC5EC4B00C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1" name="Rectangle 24">
          <a:extLst>
            <a:ext uri="{FF2B5EF4-FFF2-40B4-BE49-F238E27FC236}">
              <a16:creationId xmlns:a16="http://schemas.microsoft.com/office/drawing/2014/main" id="{D700E4E7-FA4C-4CFB-83EC-6578BE950E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2" name="Rectangle 24">
          <a:extLst>
            <a:ext uri="{FF2B5EF4-FFF2-40B4-BE49-F238E27FC236}">
              <a16:creationId xmlns:a16="http://schemas.microsoft.com/office/drawing/2014/main" id="{D217E2AE-71DF-4F71-AE35-ADF28B9847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3" name="Rectangle 24">
          <a:extLst>
            <a:ext uri="{FF2B5EF4-FFF2-40B4-BE49-F238E27FC236}">
              <a16:creationId xmlns:a16="http://schemas.microsoft.com/office/drawing/2014/main" id="{27AAE7DD-F316-4A6B-A2E2-697BAD122B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4" name="Rectangle 24">
          <a:extLst>
            <a:ext uri="{FF2B5EF4-FFF2-40B4-BE49-F238E27FC236}">
              <a16:creationId xmlns:a16="http://schemas.microsoft.com/office/drawing/2014/main" id="{7599F445-8481-42DD-9181-CEC8912CD4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5" name="Rectangle 24">
          <a:extLst>
            <a:ext uri="{FF2B5EF4-FFF2-40B4-BE49-F238E27FC236}">
              <a16:creationId xmlns:a16="http://schemas.microsoft.com/office/drawing/2014/main" id="{9EEC9C6F-82EC-4E6F-9638-79F6700B82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6" name="Rectangle 24">
          <a:extLst>
            <a:ext uri="{FF2B5EF4-FFF2-40B4-BE49-F238E27FC236}">
              <a16:creationId xmlns:a16="http://schemas.microsoft.com/office/drawing/2014/main" id="{CB908CED-70D8-4B87-9CC2-8427551C11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7" name="Rectangle 24">
          <a:extLst>
            <a:ext uri="{FF2B5EF4-FFF2-40B4-BE49-F238E27FC236}">
              <a16:creationId xmlns:a16="http://schemas.microsoft.com/office/drawing/2014/main" id="{7DD96E91-0383-43A3-86AD-B95F4303DC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8" name="Rectangle 24">
          <a:extLst>
            <a:ext uri="{FF2B5EF4-FFF2-40B4-BE49-F238E27FC236}">
              <a16:creationId xmlns:a16="http://schemas.microsoft.com/office/drawing/2014/main" id="{BA3BC86D-62A8-4290-99CB-5C0643125E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9" name="Rectangle 24">
          <a:extLst>
            <a:ext uri="{FF2B5EF4-FFF2-40B4-BE49-F238E27FC236}">
              <a16:creationId xmlns:a16="http://schemas.microsoft.com/office/drawing/2014/main" id="{F02329D1-C9D4-4379-95BD-48195AB53B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0" name="Rectangle 24">
          <a:extLst>
            <a:ext uri="{FF2B5EF4-FFF2-40B4-BE49-F238E27FC236}">
              <a16:creationId xmlns:a16="http://schemas.microsoft.com/office/drawing/2014/main" id="{A35C4770-5BEE-4FEB-B334-A74DFE9D724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1" name="Rectangle 24">
          <a:extLst>
            <a:ext uri="{FF2B5EF4-FFF2-40B4-BE49-F238E27FC236}">
              <a16:creationId xmlns:a16="http://schemas.microsoft.com/office/drawing/2014/main" id="{0615B720-948F-42EE-8C70-09395105B5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2" name="Rectangle 24">
          <a:extLst>
            <a:ext uri="{FF2B5EF4-FFF2-40B4-BE49-F238E27FC236}">
              <a16:creationId xmlns:a16="http://schemas.microsoft.com/office/drawing/2014/main" id="{580E8A34-8665-4145-9BB4-4FB844950A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3" name="Rectangle 24">
          <a:extLst>
            <a:ext uri="{FF2B5EF4-FFF2-40B4-BE49-F238E27FC236}">
              <a16:creationId xmlns:a16="http://schemas.microsoft.com/office/drawing/2014/main" id="{8AE04217-D30B-4EAD-8F98-469812630D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4" name="Rectangle 24">
          <a:extLst>
            <a:ext uri="{FF2B5EF4-FFF2-40B4-BE49-F238E27FC236}">
              <a16:creationId xmlns:a16="http://schemas.microsoft.com/office/drawing/2014/main" id="{1F267199-EE69-4A55-B6AB-CC7A253D47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5" name="Rectangle 24">
          <a:extLst>
            <a:ext uri="{FF2B5EF4-FFF2-40B4-BE49-F238E27FC236}">
              <a16:creationId xmlns:a16="http://schemas.microsoft.com/office/drawing/2014/main" id="{5A3FBCD9-7D57-4976-B24B-CA9AC1B909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6" name="Rectangle 24">
          <a:extLst>
            <a:ext uri="{FF2B5EF4-FFF2-40B4-BE49-F238E27FC236}">
              <a16:creationId xmlns:a16="http://schemas.microsoft.com/office/drawing/2014/main" id="{261968C7-79A5-4CCB-9B57-B344DAA404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7" name="Rectangle 24">
          <a:extLst>
            <a:ext uri="{FF2B5EF4-FFF2-40B4-BE49-F238E27FC236}">
              <a16:creationId xmlns:a16="http://schemas.microsoft.com/office/drawing/2014/main" id="{F676332C-0DF5-4090-B6B2-40CEF757AB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8" name="Rectangle 24">
          <a:extLst>
            <a:ext uri="{FF2B5EF4-FFF2-40B4-BE49-F238E27FC236}">
              <a16:creationId xmlns:a16="http://schemas.microsoft.com/office/drawing/2014/main" id="{41532343-0788-42AF-8F87-A2B1FBFCC0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9" name="Rectangle 24">
          <a:extLst>
            <a:ext uri="{FF2B5EF4-FFF2-40B4-BE49-F238E27FC236}">
              <a16:creationId xmlns:a16="http://schemas.microsoft.com/office/drawing/2014/main" id="{A413DE60-A36E-4505-A145-4EEEBE331F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0" name="Rectangle 24">
          <a:extLst>
            <a:ext uri="{FF2B5EF4-FFF2-40B4-BE49-F238E27FC236}">
              <a16:creationId xmlns:a16="http://schemas.microsoft.com/office/drawing/2014/main" id="{F93F258C-9A75-4D71-AF4B-66A8178268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1" name="Rectangle 24">
          <a:extLst>
            <a:ext uri="{FF2B5EF4-FFF2-40B4-BE49-F238E27FC236}">
              <a16:creationId xmlns:a16="http://schemas.microsoft.com/office/drawing/2014/main" id="{FDB28D86-3B51-44BC-A12C-4530829BB4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2" name="Rectangle 24">
          <a:extLst>
            <a:ext uri="{FF2B5EF4-FFF2-40B4-BE49-F238E27FC236}">
              <a16:creationId xmlns:a16="http://schemas.microsoft.com/office/drawing/2014/main" id="{79BF58AF-DBC5-4462-ADC4-552D3AF9E8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3" name="Rectangle 24">
          <a:extLst>
            <a:ext uri="{FF2B5EF4-FFF2-40B4-BE49-F238E27FC236}">
              <a16:creationId xmlns:a16="http://schemas.microsoft.com/office/drawing/2014/main" id="{19AD9ED3-9327-4D5F-9404-E000F95285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4" name="Rectangle 24">
          <a:extLst>
            <a:ext uri="{FF2B5EF4-FFF2-40B4-BE49-F238E27FC236}">
              <a16:creationId xmlns:a16="http://schemas.microsoft.com/office/drawing/2014/main" id="{43492710-0EFE-4F47-9814-ABBAE0870E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5" name="Rectangle 24">
          <a:extLst>
            <a:ext uri="{FF2B5EF4-FFF2-40B4-BE49-F238E27FC236}">
              <a16:creationId xmlns:a16="http://schemas.microsoft.com/office/drawing/2014/main" id="{C36C12C2-9187-4C85-9694-4EE9C08D6B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6" name="Rectangle 24">
          <a:extLst>
            <a:ext uri="{FF2B5EF4-FFF2-40B4-BE49-F238E27FC236}">
              <a16:creationId xmlns:a16="http://schemas.microsoft.com/office/drawing/2014/main" id="{76D6DB0C-A22D-4918-92B0-CA2A13623A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7" name="Rectangle 24">
          <a:extLst>
            <a:ext uri="{FF2B5EF4-FFF2-40B4-BE49-F238E27FC236}">
              <a16:creationId xmlns:a16="http://schemas.microsoft.com/office/drawing/2014/main" id="{08C112B8-969E-4A8A-91AB-0334D58B969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8" name="Rectangle 24">
          <a:extLst>
            <a:ext uri="{FF2B5EF4-FFF2-40B4-BE49-F238E27FC236}">
              <a16:creationId xmlns:a16="http://schemas.microsoft.com/office/drawing/2014/main" id="{CF4E708B-68B5-44B7-BEF4-48EB621D491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9" name="Rectangle 24">
          <a:extLst>
            <a:ext uri="{FF2B5EF4-FFF2-40B4-BE49-F238E27FC236}">
              <a16:creationId xmlns:a16="http://schemas.microsoft.com/office/drawing/2014/main" id="{884AC08F-FA34-4BB8-9ADA-B99D7430BE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0" name="Rectangle 24">
          <a:extLst>
            <a:ext uri="{FF2B5EF4-FFF2-40B4-BE49-F238E27FC236}">
              <a16:creationId xmlns:a16="http://schemas.microsoft.com/office/drawing/2014/main" id="{645EDD7B-32FF-4A90-AA44-AACD1E6E11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1" name="Rectangle 24">
          <a:extLst>
            <a:ext uri="{FF2B5EF4-FFF2-40B4-BE49-F238E27FC236}">
              <a16:creationId xmlns:a16="http://schemas.microsoft.com/office/drawing/2014/main" id="{3775D2F8-9F98-4E49-B2EF-0986EA833B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2" name="Rectangle 24">
          <a:extLst>
            <a:ext uri="{FF2B5EF4-FFF2-40B4-BE49-F238E27FC236}">
              <a16:creationId xmlns:a16="http://schemas.microsoft.com/office/drawing/2014/main" id="{F624B997-5167-4CA4-9103-FA2291611A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3" name="Rectangle 24">
          <a:extLst>
            <a:ext uri="{FF2B5EF4-FFF2-40B4-BE49-F238E27FC236}">
              <a16:creationId xmlns:a16="http://schemas.microsoft.com/office/drawing/2014/main" id="{A221BEB2-ACD3-411C-9EE7-4CD9C68C42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4" name="Rectangle 24">
          <a:extLst>
            <a:ext uri="{FF2B5EF4-FFF2-40B4-BE49-F238E27FC236}">
              <a16:creationId xmlns:a16="http://schemas.microsoft.com/office/drawing/2014/main" id="{607427D4-D777-4255-96F7-EF8997ED2F9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5" name="Rectangle 24">
          <a:extLst>
            <a:ext uri="{FF2B5EF4-FFF2-40B4-BE49-F238E27FC236}">
              <a16:creationId xmlns:a16="http://schemas.microsoft.com/office/drawing/2014/main" id="{92E879B0-5DF7-4A99-A517-5A0FD7D117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6" name="Rectangle 24">
          <a:extLst>
            <a:ext uri="{FF2B5EF4-FFF2-40B4-BE49-F238E27FC236}">
              <a16:creationId xmlns:a16="http://schemas.microsoft.com/office/drawing/2014/main" id="{39B5FCA1-AABD-440C-8C33-4911F34EF4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7" name="Rectangle 24">
          <a:extLst>
            <a:ext uri="{FF2B5EF4-FFF2-40B4-BE49-F238E27FC236}">
              <a16:creationId xmlns:a16="http://schemas.microsoft.com/office/drawing/2014/main" id="{5CD4336E-5F42-4131-9CAA-9CBB8936F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8" name="Rectangle 24">
          <a:extLst>
            <a:ext uri="{FF2B5EF4-FFF2-40B4-BE49-F238E27FC236}">
              <a16:creationId xmlns:a16="http://schemas.microsoft.com/office/drawing/2014/main" id="{F099F9D0-B203-48F0-B08E-C2C30ADD63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9" name="Rectangle 24">
          <a:extLst>
            <a:ext uri="{FF2B5EF4-FFF2-40B4-BE49-F238E27FC236}">
              <a16:creationId xmlns:a16="http://schemas.microsoft.com/office/drawing/2014/main" id="{13956CFA-3D8A-40D7-9680-99C2580953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0" name="Rectangle 24">
          <a:extLst>
            <a:ext uri="{FF2B5EF4-FFF2-40B4-BE49-F238E27FC236}">
              <a16:creationId xmlns:a16="http://schemas.microsoft.com/office/drawing/2014/main" id="{9C592BC2-B81D-4336-8CED-2FC180A10B6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1" name="Rectangle 24">
          <a:extLst>
            <a:ext uri="{FF2B5EF4-FFF2-40B4-BE49-F238E27FC236}">
              <a16:creationId xmlns:a16="http://schemas.microsoft.com/office/drawing/2014/main" id="{2CCDEDC6-079F-4568-950F-D82610CA9BA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2" name="Rectangle 24">
          <a:extLst>
            <a:ext uri="{FF2B5EF4-FFF2-40B4-BE49-F238E27FC236}">
              <a16:creationId xmlns:a16="http://schemas.microsoft.com/office/drawing/2014/main" id="{70A8418A-DD5A-45E4-A7F5-01B62C7DB79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3" name="Rectangle 24">
          <a:extLst>
            <a:ext uri="{FF2B5EF4-FFF2-40B4-BE49-F238E27FC236}">
              <a16:creationId xmlns:a16="http://schemas.microsoft.com/office/drawing/2014/main" id="{835A977D-8DF0-4F6D-B95E-E959165ADD79}"/>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4" name="Rectangle 24">
          <a:extLst>
            <a:ext uri="{FF2B5EF4-FFF2-40B4-BE49-F238E27FC236}">
              <a16:creationId xmlns:a16="http://schemas.microsoft.com/office/drawing/2014/main" id="{447DCCD9-DA88-49BE-ADE3-C1F8F4E67BB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5" name="Rectangle 24">
          <a:extLst>
            <a:ext uri="{FF2B5EF4-FFF2-40B4-BE49-F238E27FC236}">
              <a16:creationId xmlns:a16="http://schemas.microsoft.com/office/drawing/2014/main" id="{7A7CA3A2-A985-4A06-B911-9C384C1297E0}"/>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6" name="Rectangle 24">
          <a:extLst>
            <a:ext uri="{FF2B5EF4-FFF2-40B4-BE49-F238E27FC236}">
              <a16:creationId xmlns:a16="http://schemas.microsoft.com/office/drawing/2014/main" id="{A0CDD4C6-D0A3-4E83-B5CD-DDFC8E8B250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7" name="Rectangle 24">
          <a:extLst>
            <a:ext uri="{FF2B5EF4-FFF2-40B4-BE49-F238E27FC236}">
              <a16:creationId xmlns:a16="http://schemas.microsoft.com/office/drawing/2014/main" id="{DE3FAD01-D8D4-4DD3-B65F-50C25DB0647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38" name="Rectangle 24">
          <a:extLst>
            <a:ext uri="{FF2B5EF4-FFF2-40B4-BE49-F238E27FC236}">
              <a16:creationId xmlns:a16="http://schemas.microsoft.com/office/drawing/2014/main" id="{0CCA5740-8D79-42E1-ABCF-B68C7E7CDD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39" name="Rectangle 24">
          <a:extLst>
            <a:ext uri="{FF2B5EF4-FFF2-40B4-BE49-F238E27FC236}">
              <a16:creationId xmlns:a16="http://schemas.microsoft.com/office/drawing/2014/main" id="{58F7F253-8A87-439B-A144-B235AEA7E8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0" name="Rectangle 24">
          <a:extLst>
            <a:ext uri="{FF2B5EF4-FFF2-40B4-BE49-F238E27FC236}">
              <a16:creationId xmlns:a16="http://schemas.microsoft.com/office/drawing/2014/main" id="{8A116FCD-4913-437D-A671-D2E9DB11A8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1" name="Rectangle 24">
          <a:extLst>
            <a:ext uri="{FF2B5EF4-FFF2-40B4-BE49-F238E27FC236}">
              <a16:creationId xmlns:a16="http://schemas.microsoft.com/office/drawing/2014/main" id="{DA0BF9BC-439C-465F-A4A2-14CFC8D9AC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2" name="Rectangle 24">
          <a:extLst>
            <a:ext uri="{FF2B5EF4-FFF2-40B4-BE49-F238E27FC236}">
              <a16:creationId xmlns:a16="http://schemas.microsoft.com/office/drawing/2014/main" id="{F49C1C85-868B-4327-9802-F40C771E05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3" name="Rectangle 24">
          <a:extLst>
            <a:ext uri="{FF2B5EF4-FFF2-40B4-BE49-F238E27FC236}">
              <a16:creationId xmlns:a16="http://schemas.microsoft.com/office/drawing/2014/main" id="{4A0DC588-3999-4ECC-8F1D-5DF22CE666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4" name="Rectangle 24">
          <a:extLst>
            <a:ext uri="{FF2B5EF4-FFF2-40B4-BE49-F238E27FC236}">
              <a16:creationId xmlns:a16="http://schemas.microsoft.com/office/drawing/2014/main" id="{650CBBBA-E56F-494D-BFDC-BF85B9E97C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5" name="Rectangle 24">
          <a:extLst>
            <a:ext uri="{FF2B5EF4-FFF2-40B4-BE49-F238E27FC236}">
              <a16:creationId xmlns:a16="http://schemas.microsoft.com/office/drawing/2014/main" id="{A1B05386-3379-499A-B948-CE21979071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6" name="Rectangle 24">
          <a:extLst>
            <a:ext uri="{FF2B5EF4-FFF2-40B4-BE49-F238E27FC236}">
              <a16:creationId xmlns:a16="http://schemas.microsoft.com/office/drawing/2014/main" id="{6AB91221-24ED-42DB-8151-4A89CCA32FE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7" name="Rectangle 24">
          <a:extLst>
            <a:ext uri="{FF2B5EF4-FFF2-40B4-BE49-F238E27FC236}">
              <a16:creationId xmlns:a16="http://schemas.microsoft.com/office/drawing/2014/main" id="{6E14D94B-2731-4EC5-BABC-D2116B3545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8" name="Rectangle 24">
          <a:extLst>
            <a:ext uri="{FF2B5EF4-FFF2-40B4-BE49-F238E27FC236}">
              <a16:creationId xmlns:a16="http://schemas.microsoft.com/office/drawing/2014/main" id="{0052083C-1F8B-4838-BAAF-32596B88C8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9" name="Rectangle 24">
          <a:extLst>
            <a:ext uri="{FF2B5EF4-FFF2-40B4-BE49-F238E27FC236}">
              <a16:creationId xmlns:a16="http://schemas.microsoft.com/office/drawing/2014/main" id="{F4205EA8-A599-4B66-8762-87F7272D71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0" name="Rectangle 24">
          <a:extLst>
            <a:ext uri="{FF2B5EF4-FFF2-40B4-BE49-F238E27FC236}">
              <a16:creationId xmlns:a16="http://schemas.microsoft.com/office/drawing/2014/main" id="{DCF8304C-4A3C-41BE-813C-D4F2AFB25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1" name="Rectangle 24">
          <a:extLst>
            <a:ext uri="{FF2B5EF4-FFF2-40B4-BE49-F238E27FC236}">
              <a16:creationId xmlns:a16="http://schemas.microsoft.com/office/drawing/2014/main" id="{B3AA6346-A9A4-43A4-B471-F61E5F5705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2" name="Rectangle 24">
          <a:extLst>
            <a:ext uri="{FF2B5EF4-FFF2-40B4-BE49-F238E27FC236}">
              <a16:creationId xmlns:a16="http://schemas.microsoft.com/office/drawing/2014/main" id="{DC12C7BF-F06F-48A2-83D0-CB1282689E9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3" name="Rectangle 24">
          <a:extLst>
            <a:ext uri="{FF2B5EF4-FFF2-40B4-BE49-F238E27FC236}">
              <a16:creationId xmlns:a16="http://schemas.microsoft.com/office/drawing/2014/main" id="{5D706FA8-DAC4-4381-8892-8F824BA518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4" name="Rectangle 24">
          <a:extLst>
            <a:ext uri="{FF2B5EF4-FFF2-40B4-BE49-F238E27FC236}">
              <a16:creationId xmlns:a16="http://schemas.microsoft.com/office/drawing/2014/main" id="{C6F01FD4-65AC-4CF1-859C-71B5623410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655" name="Rectangle 24">
          <a:extLst>
            <a:ext uri="{FF2B5EF4-FFF2-40B4-BE49-F238E27FC236}">
              <a16:creationId xmlns:a16="http://schemas.microsoft.com/office/drawing/2014/main" id="{846BBE90-6AA3-4189-B753-BC6359A08FF6}"/>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6" name="Rectangle 24">
          <a:extLst>
            <a:ext uri="{FF2B5EF4-FFF2-40B4-BE49-F238E27FC236}">
              <a16:creationId xmlns:a16="http://schemas.microsoft.com/office/drawing/2014/main" id="{3FC866BC-C820-49DC-9750-B036BA5F79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7" name="Rectangle 24">
          <a:extLst>
            <a:ext uri="{FF2B5EF4-FFF2-40B4-BE49-F238E27FC236}">
              <a16:creationId xmlns:a16="http://schemas.microsoft.com/office/drawing/2014/main" id="{5C251761-72BD-4BAA-8FB1-B3EAC9D86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8" name="Rectangle 24">
          <a:extLst>
            <a:ext uri="{FF2B5EF4-FFF2-40B4-BE49-F238E27FC236}">
              <a16:creationId xmlns:a16="http://schemas.microsoft.com/office/drawing/2014/main" id="{5D4AD0C3-A35A-49C3-A649-EC69150CA66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9" name="Rectangle 24">
          <a:extLst>
            <a:ext uri="{FF2B5EF4-FFF2-40B4-BE49-F238E27FC236}">
              <a16:creationId xmlns:a16="http://schemas.microsoft.com/office/drawing/2014/main" id="{C73E4005-5A94-420C-A151-D5D281B1B7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0" name="Rectangle 24">
          <a:extLst>
            <a:ext uri="{FF2B5EF4-FFF2-40B4-BE49-F238E27FC236}">
              <a16:creationId xmlns:a16="http://schemas.microsoft.com/office/drawing/2014/main" id="{E4DEC02C-D020-4FDB-906D-0BCF52627F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1" name="Rectangle 24">
          <a:extLst>
            <a:ext uri="{FF2B5EF4-FFF2-40B4-BE49-F238E27FC236}">
              <a16:creationId xmlns:a16="http://schemas.microsoft.com/office/drawing/2014/main" id="{63E9EBB6-894A-47CD-98A4-12795AF5A0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2" name="Rectangle 24">
          <a:extLst>
            <a:ext uri="{FF2B5EF4-FFF2-40B4-BE49-F238E27FC236}">
              <a16:creationId xmlns:a16="http://schemas.microsoft.com/office/drawing/2014/main" id="{A1C6E8A3-A931-4181-8753-C8908EF329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3" name="Rectangle 24">
          <a:extLst>
            <a:ext uri="{FF2B5EF4-FFF2-40B4-BE49-F238E27FC236}">
              <a16:creationId xmlns:a16="http://schemas.microsoft.com/office/drawing/2014/main" id="{CD875B4B-CDBD-4DAE-9086-9A18B3EAE9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4" name="Rectangle 24">
          <a:extLst>
            <a:ext uri="{FF2B5EF4-FFF2-40B4-BE49-F238E27FC236}">
              <a16:creationId xmlns:a16="http://schemas.microsoft.com/office/drawing/2014/main" id="{48D2A1B6-4355-428B-A047-7320917175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5" name="Rectangle 24">
          <a:extLst>
            <a:ext uri="{FF2B5EF4-FFF2-40B4-BE49-F238E27FC236}">
              <a16:creationId xmlns:a16="http://schemas.microsoft.com/office/drawing/2014/main" id="{317A7028-C16B-49F7-B8B3-4AEC647BE3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6" name="Rectangle 24">
          <a:extLst>
            <a:ext uri="{FF2B5EF4-FFF2-40B4-BE49-F238E27FC236}">
              <a16:creationId xmlns:a16="http://schemas.microsoft.com/office/drawing/2014/main" id="{F28CC80D-DCDF-44C7-8C95-2601738B13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7" name="Rectangle 24">
          <a:extLst>
            <a:ext uri="{FF2B5EF4-FFF2-40B4-BE49-F238E27FC236}">
              <a16:creationId xmlns:a16="http://schemas.microsoft.com/office/drawing/2014/main" id="{B8CE8B8B-E866-4DFB-AF1D-FDDB3F5F17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8" name="Rectangle 24">
          <a:extLst>
            <a:ext uri="{FF2B5EF4-FFF2-40B4-BE49-F238E27FC236}">
              <a16:creationId xmlns:a16="http://schemas.microsoft.com/office/drawing/2014/main" id="{83FEFEC7-2600-4E69-A559-99B5D20D83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9" name="Rectangle 24">
          <a:extLst>
            <a:ext uri="{FF2B5EF4-FFF2-40B4-BE49-F238E27FC236}">
              <a16:creationId xmlns:a16="http://schemas.microsoft.com/office/drawing/2014/main" id="{91E64728-349B-4012-8CE0-73805CFB53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0" name="Rectangle 24">
          <a:extLst>
            <a:ext uri="{FF2B5EF4-FFF2-40B4-BE49-F238E27FC236}">
              <a16:creationId xmlns:a16="http://schemas.microsoft.com/office/drawing/2014/main" id="{3E993659-FC6E-4DDE-9645-B74C12433A9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1" name="Rectangle 24">
          <a:extLst>
            <a:ext uri="{FF2B5EF4-FFF2-40B4-BE49-F238E27FC236}">
              <a16:creationId xmlns:a16="http://schemas.microsoft.com/office/drawing/2014/main" id="{101CBC27-D9DB-422F-8D81-985C476922C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2" name="Rectangle 24">
          <a:extLst>
            <a:ext uri="{FF2B5EF4-FFF2-40B4-BE49-F238E27FC236}">
              <a16:creationId xmlns:a16="http://schemas.microsoft.com/office/drawing/2014/main" id="{9854D901-4835-4E09-8A3B-F4DA97BA8B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673" name="Rectangle 24">
          <a:extLst>
            <a:ext uri="{FF2B5EF4-FFF2-40B4-BE49-F238E27FC236}">
              <a16:creationId xmlns:a16="http://schemas.microsoft.com/office/drawing/2014/main" id="{A1954450-4430-45AE-BFB2-A7E2574AFF0E}"/>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4" name="Rectangle 24">
          <a:extLst>
            <a:ext uri="{FF2B5EF4-FFF2-40B4-BE49-F238E27FC236}">
              <a16:creationId xmlns:a16="http://schemas.microsoft.com/office/drawing/2014/main" id="{2230B565-C2E6-4EF2-8CA0-C3DFA788243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5" name="Rectangle 24">
          <a:extLst>
            <a:ext uri="{FF2B5EF4-FFF2-40B4-BE49-F238E27FC236}">
              <a16:creationId xmlns:a16="http://schemas.microsoft.com/office/drawing/2014/main" id="{1B1C4D82-317D-4468-834A-59998FA23C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676" name="Rectangle 24">
          <a:extLst>
            <a:ext uri="{FF2B5EF4-FFF2-40B4-BE49-F238E27FC236}">
              <a16:creationId xmlns:a16="http://schemas.microsoft.com/office/drawing/2014/main" id="{6A4263E9-2B64-4B5D-9289-84B967459BB0}"/>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7" name="Rectangle 24">
          <a:extLst>
            <a:ext uri="{FF2B5EF4-FFF2-40B4-BE49-F238E27FC236}">
              <a16:creationId xmlns:a16="http://schemas.microsoft.com/office/drawing/2014/main" id="{FDC3B9D2-F5E7-4229-A2D5-D6A8F16352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8" name="Rectangle 24">
          <a:extLst>
            <a:ext uri="{FF2B5EF4-FFF2-40B4-BE49-F238E27FC236}">
              <a16:creationId xmlns:a16="http://schemas.microsoft.com/office/drawing/2014/main" id="{8B62D18B-31B4-4E57-AFB7-521A912A05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9" name="Rectangle 24">
          <a:extLst>
            <a:ext uri="{FF2B5EF4-FFF2-40B4-BE49-F238E27FC236}">
              <a16:creationId xmlns:a16="http://schemas.microsoft.com/office/drawing/2014/main" id="{AFEBE55E-A2FA-41AD-A49C-A0377EF5F1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0" name="Rectangle 24">
          <a:extLst>
            <a:ext uri="{FF2B5EF4-FFF2-40B4-BE49-F238E27FC236}">
              <a16:creationId xmlns:a16="http://schemas.microsoft.com/office/drawing/2014/main" id="{486F4A10-1C6A-4CC0-97AA-640D73BB39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1" name="Rectangle 24">
          <a:extLst>
            <a:ext uri="{FF2B5EF4-FFF2-40B4-BE49-F238E27FC236}">
              <a16:creationId xmlns:a16="http://schemas.microsoft.com/office/drawing/2014/main" id="{AE10D5C5-D8DD-43A5-AE1C-47249E60C60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2" name="Rectangle 24">
          <a:extLst>
            <a:ext uri="{FF2B5EF4-FFF2-40B4-BE49-F238E27FC236}">
              <a16:creationId xmlns:a16="http://schemas.microsoft.com/office/drawing/2014/main" id="{0DBFB586-A5A0-49E8-81D8-6DB79EC1DD4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3" name="Rectangle 24">
          <a:extLst>
            <a:ext uri="{FF2B5EF4-FFF2-40B4-BE49-F238E27FC236}">
              <a16:creationId xmlns:a16="http://schemas.microsoft.com/office/drawing/2014/main" id="{7C1915D4-31F0-4F20-9669-4BD3F4EBA1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4" name="Rectangle 24">
          <a:extLst>
            <a:ext uri="{FF2B5EF4-FFF2-40B4-BE49-F238E27FC236}">
              <a16:creationId xmlns:a16="http://schemas.microsoft.com/office/drawing/2014/main" id="{514D7308-4533-4AF8-99B9-1BDEBBD96A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5" name="Rectangle 24">
          <a:extLst>
            <a:ext uri="{FF2B5EF4-FFF2-40B4-BE49-F238E27FC236}">
              <a16:creationId xmlns:a16="http://schemas.microsoft.com/office/drawing/2014/main" id="{DB49513F-410E-40CF-9310-C7BE459627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6" name="Rectangle 24">
          <a:extLst>
            <a:ext uri="{FF2B5EF4-FFF2-40B4-BE49-F238E27FC236}">
              <a16:creationId xmlns:a16="http://schemas.microsoft.com/office/drawing/2014/main" id="{A5C8E67B-7AEC-49DB-B82D-1503882B46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7" name="Rectangle 24">
          <a:extLst>
            <a:ext uri="{FF2B5EF4-FFF2-40B4-BE49-F238E27FC236}">
              <a16:creationId xmlns:a16="http://schemas.microsoft.com/office/drawing/2014/main" id="{352FEAD0-0F03-436B-9C7C-9A933E1BEE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8" name="Rectangle 24">
          <a:extLst>
            <a:ext uri="{FF2B5EF4-FFF2-40B4-BE49-F238E27FC236}">
              <a16:creationId xmlns:a16="http://schemas.microsoft.com/office/drawing/2014/main" id="{6968233A-D5BA-4B12-84B8-797E4934FF6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9" name="Rectangle 24">
          <a:extLst>
            <a:ext uri="{FF2B5EF4-FFF2-40B4-BE49-F238E27FC236}">
              <a16:creationId xmlns:a16="http://schemas.microsoft.com/office/drawing/2014/main" id="{169776A0-B33F-445F-A0C5-67FF862507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0" name="Rectangle 24">
          <a:extLst>
            <a:ext uri="{FF2B5EF4-FFF2-40B4-BE49-F238E27FC236}">
              <a16:creationId xmlns:a16="http://schemas.microsoft.com/office/drawing/2014/main" id="{E9505E98-9673-4352-97AF-E292F3E1B5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1" name="Rectangle 24">
          <a:extLst>
            <a:ext uri="{FF2B5EF4-FFF2-40B4-BE49-F238E27FC236}">
              <a16:creationId xmlns:a16="http://schemas.microsoft.com/office/drawing/2014/main" id="{81625B90-3136-4AC4-A5DB-C9BBC837A3C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2" name="Rectangle 24">
          <a:extLst>
            <a:ext uri="{FF2B5EF4-FFF2-40B4-BE49-F238E27FC236}">
              <a16:creationId xmlns:a16="http://schemas.microsoft.com/office/drawing/2014/main" id="{96F951EA-BBDB-44D9-9854-B53A1FD2AA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3" name="Rectangle 24">
          <a:extLst>
            <a:ext uri="{FF2B5EF4-FFF2-40B4-BE49-F238E27FC236}">
              <a16:creationId xmlns:a16="http://schemas.microsoft.com/office/drawing/2014/main" id="{93FC6C86-B52C-4467-A7EA-D5B888796E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4" name="Rectangle 24">
          <a:extLst>
            <a:ext uri="{FF2B5EF4-FFF2-40B4-BE49-F238E27FC236}">
              <a16:creationId xmlns:a16="http://schemas.microsoft.com/office/drawing/2014/main" id="{97960845-7C59-4863-9EB0-F44D6899EF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5" name="Rectangle 24">
          <a:extLst>
            <a:ext uri="{FF2B5EF4-FFF2-40B4-BE49-F238E27FC236}">
              <a16:creationId xmlns:a16="http://schemas.microsoft.com/office/drawing/2014/main" id="{23DC87F4-87E8-4792-B2F8-145D53FE4A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6" name="Rectangle 24">
          <a:extLst>
            <a:ext uri="{FF2B5EF4-FFF2-40B4-BE49-F238E27FC236}">
              <a16:creationId xmlns:a16="http://schemas.microsoft.com/office/drawing/2014/main" id="{5CF49EDD-119C-456B-9D9E-F9B4B15AE6F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7" name="Rectangle 24">
          <a:extLst>
            <a:ext uri="{FF2B5EF4-FFF2-40B4-BE49-F238E27FC236}">
              <a16:creationId xmlns:a16="http://schemas.microsoft.com/office/drawing/2014/main" id="{0E1FAF70-83F8-413A-8979-5B2FB5A975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8" name="Rectangle 24">
          <a:extLst>
            <a:ext uri="{FF2B5EF4-FFF2-40B4-BE49-F238E27FC236}">
              <a16:creationId xmlns:a16="http://schemas.microsoft.com/office/drawing/2014/main" id="{31C2AC9B-B304-4FCE-A279-7E63FA9DF7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9" name="Rectangle 24">
          <a:extLst>
            <a:ext uri="{FF2B5EF4-FFF2-40B4-BE49-F238E27FC236}">
              <a16:creationId xmlns:a16="http://schemas.microsoft.com/office/drawing/2014/main" id="{BE14CF02-082B-4775-8CF1-BA380A2D50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0" name="Rectangle 24">
          <a:extLst>
            <a:ext uri="{FF2B5EF4-FFF2-40B4-BE49-F238E27FC236}">
              <a16:creationId xmlns:a16="http://schemas.microsoft.com/office/drawing/2014/main" id="{F9E1902A-B368-4AA3-9F55-4A9558DBF2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1" name="Rectangle 24">
          <a:extLst>
            <a:ext uri="{FF2B5EF4-FFF2-40B4-BE49-F238E27FC236}">
              <a16:creationId xmlns:a16="http://schemas.microsoft.com/office/drawing/2014/main" id="{939F3106-7ECD-4E9D-BD07-D50A9471E8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2" name="Rectangle 24">
          <a:extLst>
            <a:ext uri="{FF2B5EF4-FFF2-40B4-BE49-F238E27FC236}">
              <a16:creationId xmlns:a16="http://schemas.microsoft.com/office/drawing/2014/main" id="{EBF62A37-AF09-459E-B4B9-19DAD10536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3" name="Rectangle 24">
          <a:extLst>
            <a:ext uri="{FF2B5EF4-FFF2-40B4-BE49-F238E27FC236}">
              <a16:creationId xmlns:a16="http://schemas.microsoft.com/office/drawing/2014/main" id="{A6DA5EEC-960B-4583-9F39-1DFF06F8A8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4" name="Rectangle 24">
          <a:extLst>
            <a:ext uri="{FF2B5EF4-FFF2-40B4-BE49-F238E27FC236}">
              <a16:creationId xmlns:a16="http://schemas.microsoft.com/office/drawing/2014/main" id="{8A045565-EBAC-45A2-8B26-8E3C9D927C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5" name="Rectangle 24">
          <a:extLst>
            <a:ext uri="{FF2B5EF4-FFF2-40B4-BE49-F238E27FC236}">
              <a16:creationId xmlns:a16="http://schemas.microsoft.com/office/drawing/2014/main" id="{695EE506-E25B-493D-9B0E-C76DF2074D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6" name="Rectangle 24">
          <a:extLst>
            <a:ext uri="{FF2B5EF4-FFF2-40B4-BE49-F238E27FC236}">
              <a16:creationId xmlns:a16="http://schemas.microsoft.com/office/drawing/2014/main" id="{9D060D44-447F-4052-867A-640D01D874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7" name="Rectangle 24">
          <a:extLst>
            <a:ext uri="{FF2B5EF4-FFF2-40B4-BE49-F238E27FC236}">
              <a16:creationId xmlns:a16="http://schemas.microsoft.com/office/drawing/2014/main" id="{F0349D4D-C1E6-4E7F-BEC2-0A356EA121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8" name="Rectangle 24">
          <a:extLst>
            <a:ext uri="{FF2B5EF4-FFF2-40B4-BE49-F238E27FC236}">
              <a16:creationId xmlns:a16="http://schemas.microsoft.com/office/drawing/2014/main" id="{20CDB04D-B7A5-4601-AF09-2F61476801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9" name="Rectangle 24">
          <a:extLst>
            <a:ext uri="{FF2B5EF4-FFF2-40B4-BE49-F238E27FC236}">
              <a16:creationId xmlns:a16="http://schemas.microsoft.com/office/drawing/2014/main" id="{07DE9E29-40EC-4C4F-91D6-A4B1B2FC4D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0" name="Rectangle 24">
          <a:extLst>
            <a:ext uri="{FF2B5EF4-FFF2-40B4-BE49-F238E27FC236}">
              <a16:creationId xmlns:a16="http://schemas.microsoft.com/office/drawing/2014/main" id="{FB8703BD-FD36-4A9E-84CF-82A9A9C1F7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1" name="Rectangle 24">
          <a:extLst>
            <a:ext uri="{FF2B5EF4-FFF2-40B4-BE49-F238E27FC236}">
              <a16:creationId xmlns:a16="http://schemas.microsoft.com/office/drawing/2014/main" id="{C62479BC-F0AD-45A4-AD84-9A504B223A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2" name="Rectangle 24">
          <a:extLst>
            <a:ext uri="{FF2B5EF4-FFF2-40B4-BE49-F238E27FC236}">
              <a16:creationId xmlns:a16="http://schemas.microsoft.com/office/drawing/2014/main" id="{37671948-F3BF-4B10-9C2B-B235AF02F4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3" name="Rectangle 24">
          <a:extLst>
            <a:ext uri="{FF2B5EF4-FFF2-40B4-BE49-F238E27FC236}">
              <a16:creationId xmlns:a16="http://schemas.microsoft.com/office/drawing/2014/main" id="{DABDDE39-8F04-4D4C-A0F8-D0947982353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4" name="Rectangle 24">
          <a:extLst>
            <a:ext uri="{FF2B5EF4-FFF2-40B4-BE49-F238E27FC236}">
              <a16:creationId xmlns:a16="http://schemas.microsoft.com/office/drawing/2014/main" id="{F77F382F-05BC-484F-85AE-BD7741CCF5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5" name="Rectangle 24">
          <a:extLst>
            <a:ext uri="{FF2B5EF4-FFF2-40B4-BE49-F238E27FC236}">
              <a16:creationId xmlns:a16="http://schemas.microsoft.com/office/drawing/2014/main" id="{24DFF779-E4BC-4026-9A59-6233C628CF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6" name="Rectangle 24">
          <a:extLst>
            <a:ext uri="{FF2B5EF4-FFF2-40B4-BE49-F238E27FC236}">
              <a16:creationId xmlns:a16="http://schemas.microsoft.com/office/drawing/2014/main" id="{C5CA51CD-0311-4E3C-B390-C8B9585EC2D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7" name="Rectangle 24">
          <a:extLst>
            <a:ext uri="{FF2B5EF4-FFF2-40B4-BE49-F238E27FC236}">
              <a16:creationId xmlns:a16="http://schemas.microsoft.com/office/drawing/2014/main" id="{ED165FD5-C98C-4186-BABD-9E31BEFDA2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8" name="Rectangle 24">
          <a:extLst>
            <a:ext uri="{FF2B5EF4-FFF2-40B4-BE49-F238E27FC236}">
              <a16:creationId xmlns:a16="http://schemas.microsoft.com/office/drawing/2014/main" id="{F76E6FAB-19BC-42D8-8972-A7A385A8D5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9" name="Rectangle 24">
          <a:extLst>
            <a:ext uri="{FF2B5EF4-FFF2-40B4-BE49-F238E27FC236}">
              <a16:creationId xmlns:a16="http://schemas.microsoft.com/office/drawing/2014/main" id="{C04B3953-A2E4-4722-905F-67B7113176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0" name="Rectangle 24">
          <a:extLst>
            <a:ext uri="{FF2B5EF4-FFF2-40B4-BE49-F238E27FC236}">
              <a16:creationId xmlns:a16="http://schemas.microsoft.com/office/drawing/2014/main" id="{8A1A78CE-CFCF-4DE5-B4CA-FB2819D116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1" name="Rectangle 24">
          <a:extLst>
            <a:ext uri="{FF2B5EF4-FFF2-40B4-BE49-F238E27FC236}">
              <a16:creationId xmlns:a16="http://schemas.microsoft.com/office/drawing/2014/main" id="{45CEB9F7-8DAA-463C-A8A0-0A3B88AD8C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2" name="Rectangle 24">
          <a:extLst>
            <a:ext uri="{FF2B5EF4-FFF2-40B4-BE49-F238E27FC236}">
              <a16:creationId xmlns:a16="http://schemas.microsoft.com/office/drawing/2014/main" id="{BE7430D1-369B-4D96-98C1-03DB50A8F0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3" name="Rectangle 24">
          <a:extLst>
            <a:ext uri="{FF2B5EF4-FFF2-40B4-BE49-F238E27FC236}">
              <a16:creationId xmlns:a16="http://schemas.microsoft.com/office/drawing/2014/main" id="{FD18125A-C817-4E55-969B-7BC6A61D35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4" name="Rectangle 24">
          <a:extLst>
            <a:ext uri="{FF2B5EF4-FFF2-40B4-BE49-F238E27FC236}">
              <a16:creationId xmlns:a16="http://schemas.microsoft.com/office/drawing/2014/main" id="{37F36378-BF57-4991-95CC-AB13B2773D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5" name="Rectangle 24">
          <a:extLst>
            <a:ext uri="{FF2B5EF4-FFF2-40B4-BE49-F238E27FC236}">
              <a16:creationId xmlns:a16="http://schemas.microsoft.com/office/drawing/2014/main" id="{88012288-4898-455A-B7EF-B6F025949E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6" name="Rectangle 24">
          <a:extLst>
            <a:ext uri="{FF2B5EF4-FFF2-40B4-BE49-F238E27FC236}">
              <a16:creationId xmlns:a16="http://schemas.microsoft.com/office/drawing/2014/main" id="{9E9A644E-80EA-4355-8524-AFFFFFF540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7" name="Rectangle 24">
          <a:extLst>
            <a:ext uri="{FF2B5EF4-FFF2-40B4-BE49-F238E27FC236}">
              <a16:creationId xmlns:a16="http://schemas.microsoft.com/office/drawing/2014/main" id="{8B54394D-5988-48B7-A65F-0C4CEB1512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8" name="Rectangle 24">
          <a:extLst>
            <a:ext uri="{FF2B5EF4-FFF2-40B4-BE49-F238E27FC236}">
              <a16:creationId xmlns:a16="http://schemas.microsoft.com/office/drawing/2014/main" id="{C2115A59-795A-4660-AAE2-7EE56C2A95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9" name="Rectangle 24">
          <a:extLst>
            <a:ext uri="{FF2B5EF4-FFF2-40B4-BE49-F238E27FC236}">
              <a16:creationId xmlns:a16="http://schemas.microsoft.com/office/drawing/2014/main" id="{1646F1BA-B556-479A-B086-259EFC814B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0" name="Rectangle 24">
          <a:extLst>
            <a:ext uri="{FF2B5EF4-FFF2-40B4-BE49-F238E27FC236}">
              <a16:creationId xmlns:a16="http://schemas.microsoft.com/office/drawing/2014/main" id="{DF44B01B-9B96-47EE-ABBB-B2044DFE2E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1" name="Rectangle 24">
          <a:extLst>
            <a:ext uri="{FF2B5EF4-FFF2-40B4-BE49-F238E27FC236}">
              <a16:creationId xmlns:a16="http://schemas.microsoft.com/office/drawing/2014/main" id="{9956CE70-DB80-461F-A225-209BC1C641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2" name="Rectangle 24">
          <a:extLst>
            <a:ext uri="{FF2B5EF4-FFF2-40B4-BE49-F238E27FC236}">
              <a16:creationId xmlns:a16="http://schemas.microsoft.com/office/drawing/2014/main" id="{2EB786E2-149A-48CD-A1CD-AEECAC2B158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3" name="Rectangle 24">
          <a:extLst>
            <a:ext uri="{FF2B5EF4-FFF2-40B4-BE49-F238E27FC236}">
              <a16:creationId xmlns:a16="http://schemas.microsoft.com/office/drawing/2014/main" id="{4F41727F-4A04-432A-B4E4-7A240E0642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4" name="Rectangle 24">
          <a:extLst>
            <a:ext uri="{FF2B5EF4-FFF2-40B4-BE49-F238E27FC236}">
              <a16:creationId xmlns:a16="http://schemas.microsoft.com/office/drawing/2014/main" id="{E97809D4-69EA-4219-AA8F-0517C1E0124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5" name="Rectangle 24">
          <a:extLst>
            <a:ext uri="{FF2B5EF4-FFF2-40B4-BE49-F238E27FC236}">
              <a16:creationId xmlns:a16="http://schemas.microsoft.com/office/drawing/2014/main" id="{67B59C62-5164-4ECD-8824-71A50B1871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6" name="Rectangle 24">
          <a:extLst>
            <a:ext uri="{FF2B5EF4-FFF2-40B4-BE49-F238E27FC236}">
              <a16:creationId xmlns:a16="http://schemas.microsoft.com/office/drawing/2014/main" id="{C9A670B5-8639-4A4F-BE9D-D05E86615C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7" name="Rectangle 24">
          <a:extLst>
            <a:ext uri="{FF2B5EF4-FFF2-40B4-BE49-F238E27FC236}">
              <a16:creationId xmlns:a16="http://schemas.microsoft.com/office/drawing/2014/main" id="{3FFF4BC1-4450-497F-9CE9-0E7332F4A8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8" name="Rectangle 24">
          <a:extLst>
            <a:ext uri="{FF2B5EF4-FFF2-40B4-BE49-F238E27FC236}">
              <a16:creationId xmlns:a16="http://schemas.microsoft.com/office/drawing/2014/main" id="{A015C6E2-B7D9-4A0C-8A31-AF417649B2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9" name="Rectangle 24">
          <a:extLst>
            <a:ext uri="{FF2B5EF4-FFF2-40B4-BE49-F238E27FC236}">
              <a16:creationId xmlns:a16="http://schemas.microsoft.com/office/drawing/2014/main" id="{54C340D7-5DB4-469A-96CA-12192C108C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0" name="Rectangle 24">
          <a:extLst>
            <a:ext uri="{FF2B5EF4-FFF2-40B4-BE49-F238E27FC236}">
              <a16:creationId xmlns:a16="http://schemas.microsoft.com/office/drawing/2014/main" id="{145074B6-D488-470B-ABD5-FACF98ED79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1" name="Rectangle 24">
          <a:extLst>
            <a:ext uri="{FF2B5EF4-FFF2-40B4-BE49-F238E27FC236}">
              <a16:creationId xmlns:a16="http://schemas.microsoft.com/office/drawing/2014/main" id="{DFFC173F-443A-4E97-A3A4-3BDC77C4EE8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2" name="Rectangle 24">
          <a:extLst>
            <a:ext uri="{FF2B5EF4-FFF2-40B4-BE49-F238E27FC236}">
              <a16:creationId xmlns:a16="http://schemas.microsoft.com/office/drawing/2014/main" id="{3FF444F7-50FB-4AC1-A3BA-8DDBDB4065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3" name="Rectangle 24">
          <a:extLst>
            <a:ext uri="{FF2B5EF4-FFF2-40B4-BE49-F238E27FC236}">
              <a16:creationId xmlns:a16="http://schemas.microsoft.com/office/drawing/2014/main" id="{48EEED71-DA65-4F2A-8C4E-3A415408DF5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4" name="Rectangle 24">
          <a:extLst>
            <a:ext uri="{FF2B5EF4-FFF2-40B4-BE49-F238E27FC236}">
              <a16:creationId xmlns:a16="http://schemas.microsoft.com/office/drawing/2014/main" id="{4785576E-E8D3-4400-9A92-6A3613F5937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5" name="Rectangle 24">
          <a:extLst>
            <a:ext uri="{FF2B5EF4-FFF2-40B4-BE49-F238E27FC236}">
              <a16:creationId xmlns:a16="http://schemas.microsoft.com/office/drawing/2014/main" id="{CE5BEC97-F7C1-41F5-A4A2-A80951F4C0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6" name="Rectangle 24">
          <a:extLst>
            <a:ext uri="{FF2B5EF4-FFF2-40B4-BE49-F238E27FC236}">
              <a16:creationId xmlns:a16="http://schemas.microsoft.com/office/drawing/2014/main" id="{FB8FD54F-0982-4B9E-BDEB-6FF34A524E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7" name="Rectangle 24">
          <a:extLst>
            <a:ext uri="{FF2B5EF4-FFF2-40B4-BE49-F238E27FC236}">
              <a16:creationId xmlns:a16="http://schemas.microsoft.com/office/drawing/2014/main" id="{9DFBCFA4-92C8-4902-9622-0C201D5DA2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8" name="Rectangle 24">
          <a:extLst>
            <a:ext uri="{FF2B5EF4-FFF2-40B4-BE49-F238E27FC236}">
              <a16:creationId xmlns:a16="http://schemas.microsoft.com/office/drawing/2014/main" id="{6789B881-E19C-451B-85CE-961B08E422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9" name="Rectangle 24">
          <a:extLst>
            <a:ext uri="{FF2B5EF4-FFF2-40B4-BE49-F238E27FC236}">
              <a16:creationId xmlns:a16="http://schemas.microsoft.com/office/drawing/2014/main" id="{90FA0BA3-4C59-473C-A452-AAE0D9AA6B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0" name="Rectangle 24">
          <a:extLst>
            <a:ext uri="{FF2B5EF4-FFF2-40B4-BE49-F238E27FC236}">
              <a16:creationId xmlns:a16="http://schemas.microsoft.com/office/drawing/2014/main" id="{C52B9276-F38E-4787-85BB-67CD8133A0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1" name="Rectangle 24">
          <a:extLst>
            <a:ext uri="{FF2B5EF4-FFF2-40B4-BE49-F238E27FC236}">
              <a16:creationId xmlns:a16="http://schemas.microsoft.com/office/drawing/2014/main" id="{3025D018-3F33-4B58-8B38-918E9C8C69B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2" name="Rectangle 24">
          <a:extLst>
            <a:ext uri="{FF2B5EF4-FFF2-40B4-BE49-F238E27FC236}">
              <a16:creationId xmlns:a16="http://schemas.microsoft.com/office/drawing/2014/main" id="{72F264B7-52DE-49D4-BDD8-AD6375D7A0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3" name="Rectangle 24">
          <a:extLst>
            <a:ext uri="{FF2B5EF4-FFF2-40B4-BE49-F238E27FC236}">
              <a16:creationId xmlns:a16="http://schemas.microsoft.com/office/drawing/2014/main" id="{A8AE700E-6A57-40E1-9C78-C307AD4191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4" name="Rectangle 24">
          <a:extLst>
            <a:ext uri="{FF2B5EF4-FFF2-40B4-BE49-F238E27FC236}">
              <a16:creationId xmlns:a16="http://schemas.microsoft.com/office/drawing/2014/main" id="{203708D6-6705-4CAE-A54C-0FE1C481B9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5" name="Rectangle 24">
          <a:extLst>
            <a:ext uri="{FF2B5EF4-FFF2-40B4-BE49-F238E27FC236}">
              <a16:creationId xmlns:a16="http://schemas.microsoft.com/office/drawing/2014/main" id="{0A9C17E4-5468-46B6-8E35-1F570632B8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6" name="Rectangle 24">
          <a:extLst>
            <a:ext uri="{FF2B5EF4-FFF2-40B4-BE49-F238E27FC236}">
              <a16:creationId xmlns:a16="http://schemas.microsoft.com/office/drawing/2014/main" id="{CC53922B-470B-484F-88B8-1A599EF148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7" name="Rectangle 24">
          <a:extLst>
            <a:ext uri="{FF2B5EF4-FFF2-40B4-BE49-F238E27FC236}">
              <a16:creationId xmlns:a16="http://schemas.microsoft.com/office/drawing/2014/main" id="{B870C27F-2580-403F-9B38-66A8C5E68B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8" name="Rectangle 24">
          <a:extLst>
            <a:ext uri="{FF2B5EF4-FFF2-40B4-BE49-F238E27FC236}">
              <a16:creationId xmlns:a16="http://schemas.microsoft.com/office/drawing/2014/main" id="{AADB1685-DBF0-49BD-B064-24A3FDFC0B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9" name="Rectangle 24">
          <a:extLst>
            <a:ext uri="{FF2B5EF4-FFF2-40B4-BE49-F238E27FC236}">
              <a16:creationId xmlns:a16="http://schemas.microsoft.com/office/drawing/2014/main" id="{28257B95-B9B0-4823-A575-51D4C32FA4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0" name="Rectangle 24">
          <a:extLst>
            <a:ext uri="{FF2B5EF4-FFF2-40B4-BE49-F238E27FC236}">
              <a16:creationId xmlns:a16="http://schemas.microsoft.com/office/drawing/2014/main" id="{6AAB1E1A-D2F7-4DD4-B1FA-64CBF90BF1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1" name="Rectangle 24">
          <a:extLst>
            <a:ext uri="{FF2B5EF4-FFF2-40B4-BE49-F238E27FC236}">
              <a16:creationId xmlns:a16="http://schemas.microsoft.com/office/drawing/2014/main" id="{0A7CC220-C34C-4D05-A380-E14777E518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2" name="Rectangle 24">
          <a:extLst>
            <a:ext uri="{FF2B5EF4-FFF2-40B4-BE49-F238E27FC236}">
              <a16:creationId xmlns:a16="http://schemas.microsoft.com/office/drawing/2014/main" id="{EA48F55F-471D-4EA2-AFEB-857CC623B4F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3" name="Rectangle 24">
          <a:extLst>
            <a:ext uri="{FF2B5EF4-FFF2-40B4-BE49-F238E27FC236}">
              <a16:creationId xmlns:a16="http://schemas.microsoft.com/office/drawing/2014/main" id="{4259DEFD-6AAC-42F7-951A-AB223B7C7A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4" name="Rectangle 24">
          <a:extLst>
            <a:ext uri="{FF2B5EF4-FFF2-40B4-BE49-F238E27FC236}">
              <a16:creationId xmlns:a16="http://schemas.microsoft.com/office/drawing/2014/main" id="{227F67C9-59B5-4606-9A42-AEBC151CE8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5" name="Rectangle 24">
          <a:extLst>
            <a:ext uri="{FF2B5EF4-FFF2-40B4-BE49-F238E27FC236}">
              <a16:creationId xmlns:a16="http://schemas.microsoft.com/office/drawing/2014/main" id="{01ACCB2A-7335-4AAC-9B76-823A770C44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6" name="Rectangle 24">
          <a:extLst>
            <a:ext uri="{FF2B5EF4-FFF2-40B4-BE49-F238E27FC236}">
              <a16:creationId xmlns:a16="http://schemas.microsoft.com/office/drawing/2014/main" id="{EF153637-60C4-434F-8EB9-23C4FF7F37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7" name="Rectangle 24">
          <a:extLst>
            <a:ext uri="{FF2B5EF4-FFF2-40B4-BE49-F238E27FC236}">
              <a16:creationId xmlns:a16="http://schemas.microsoft.com/office/drawing/2014/main" id="{80CD8BE0-4C43-4033-8214-3062E081E4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8" name="Rectangle 24">
          <a:extLst>
            <a:ext uri="{FF2B5EF4-FFF2-40B4-BE49-F238E27FC236}">
              <a16:creationId xmlns:a16="http://schemas.microsoft.com/office/drawing/2014/main" id="{1AB6F06F-13A3-4A76-B845-7112373870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9" name="Rectangle 24">
          <a:extLst>
            <a:ext uri="{FF2B5EF4-FFF2-40B4-BE49-F238E27FC236}">
              <a16:creationId xmlns:a16="http://schemas.microsoft.com/office/drawing/2014/main" id="{8C3137D9-DA24-450C-A058-121B6378239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0" name="Rectangle 24">
          <a:extLst>
            <a:ext uri="{FF2B5EF4-FFF2-40B4-BE49-F238E27FC236}">
              <a16:creationId xmlns:a16="http://schemas.microsoft.com/office/drawing/2014/main" id="{D907837B-A1DC-4AA0-892A-492FB0CDA0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1" name="Rectangle 24">
          <a:extLst>
            <a:ext uri="{FF2B5EF4-FFF2-40B4-BE49-F238E27FC236}">
              <a16:creationId xmlns:a16="http://schemas.microsoft.com/office/drawing/2014/main" id="{29EDB572-5509-4777-92BE-6B55472829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2" name="Rectangle 24">
          <a:extLst>
            <a:ext uri="{FF2B5EF4-FFF2-40B4-BE49-F238E27FC236}">
              <a16:creationId xmlns:a16="http://schemas.microsoft.com/office/drawing/2014/main" id="{F5EA0951-0911-47F1-8FCB-ECC54C589B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3" name="Rectangle 24">
          <a:extLst>
            <a:ext uri="{FF2B5EF4-FFF2-40B4-BE49-F238E27FC236}">
              <a16:creationId xmlns:a16="http://schemas.microsoft.com/office/drawing/2014/main" id="{A34B7A9E-20D5-4583-8D43-64F502BD3C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4" name="Rectangle 24">
          <a:extLst>
            <a:ext uri="{FF2B5EF4-FFF2-40B4-BE49-F238E27FC236}">
              <a16:creationId xmlns:a16="http://schemas.microsoft.com/office/drawing/2014/main" id="{D96ECB58-DA29-48EF-A3F7-4FE57DB12D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5" name="Rectangle 24">
          <a:extLst>
            <a:ext uri="{FF2B5EF4-FFF2-40B4-BE49-F238E27FC236}">
              <a16:creationId xmlns:a16="http://schemas.microsoft.com/office/drawing/2014/main" id="{D6E364D9-AD9F-4197-B8C1-7F7CCC370A9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6" name="Rectangle 24">
          <a:extLst>
            <a:ext uri="{FF2B5EF4-FFF2-40B4-BE49-F238E27FC236}">
              <a16:creationId xmlns:a16="http://schemas.microsoft.com/office/drawing/2014/main" id="{749EFAF7-5770-4CAD-87E3-1AEB6344EB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7" name="Rectangle 24">
          <a:extLst>
            <a:ext uri="{FF2B5EF4-FFF2-40B4-BE49-F238E27FC236}">
              <a16:creationId xmlns:a16="http://schemas.microsoft.com/office/drawing/2014/main" id="{51523F6F-BC7E-44D0-B62D-0B16AC4AA2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8" name="Rectangle 24">
          <a:extLst>
            <a:ext uri="{FF2B5EF4-FFF2-40B4-BE49-F238E27FC236}">
              <a16:creationId xmlns:a16="http://schemas.microsoft.com/office/drawing/2014/main" id="{B345F4E7-2C02-45D6-A0DB-DBC7C8CDDB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9" name="Rectangle 24">
          <a:extLst>
            <a:ext uri="{FF2B5EF4-FFF2-40B4-BE49-F238E27FC236}">
              <a16:creationId xmlns:a16="http://schemas.microsoft.com/office/drawing/2014/main" id="{03CBDE9E-43EF-4C88-858E-6DD5BF675B7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0" name="Rectangle 24">
          <a:extLst>
            <a:ext uri="{FF2B5EF4-FFF2-40B4-BE49-F238E27FC236}">
              <a16:creationId xmlns:a16="http://schemas.microsoft.com/office/drawing/2014/main" id="{D1BA789E-2832-4456-A886-E63EE1DC26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1" name="Rectangle 24">
          <a:extLst>
            <a:ext uri="{FF2B5EF4-FFF2-40B4-BE49-F238E27FC236}">
              <a16:creationId xmlns:a16="http://schemas.microsoft.com/office/drawing/2014/main" id="{0D319910-02CD-4699-A8D8-F33C881B63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2" name="Rectangle 24">
          <a:extLst>
            <a:ext uri="{FF2B5EF4-FFF2-40B4-BE49-F238E27FC236}">
              <a16:creationId xmlns:a16="http://schemas.microsoft.com/office/drawing/2014/main" id="{2BD10BF7-5049-4339-884D-B9BC311066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3" name="Rectangle 24">
          <a:extLst>
            <a:ext uri="{FF2B5EF4-FFF2-40B4-BE49-F238E27FC236}">
              <a16:creationId xmlns:a16="http://schemas.microsoft.com/office/drawing/2014/main" id="{942D5099-F0AD-446F-A71D-66AEA8A245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4" name="Rectangle 24">
          <a:extLst>
            <a:ext uri="{FF2B5EF4-FFF2-40B4-BE49-F238E27FC236}">
              <a16:creationId xmlns:a16="http://schemas.microsoft.com/office/drawing/2014/main" id="{BF608C35-7ED1-4EEF-B7FB-BBD8E76D98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5" name="Rectangle 24">
          <a:extLst>
            <a:ext uri="{FF2B5EF4-FFF2-40B4-BE49-F238E27FC236}">
              <a16:creationId xmlns:a16="http://schemas.microsoft.com/office/drawing/2014/main" id="{B06ED08D-732F-4133-9C99-2E42F1C2B6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6" name="Rectangle 24">
          <a:extLst>
            <a:ext uri="{FF2B5EF4-FFF2-40B4-BE49-F238E27FC236}">
              <a16:creationId xmlns:a16="http://schemas.microsoft.com/office/drawing/2014/main" id="{E5FF52D4-CEFA-412B-882A-D35F3A5727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7" name="Rectangle 24">
          <a:extLst>
            <a:ext uri="{FF2B5EF4-FFF2-40B4-BE49-F238E27FC236}">
              <a16:creationId xmlns:a16="http://schemas.microsoft.com/office/drawing/2014/main" id="{8AE4324A-3BBF-4996-8205-4FCA5BBBDD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8" name="Rectangle 24">
          <a:extLst>
            <a:ext uri="{FF2B5EF4-FFF2-40B4-BE49-F238E27FC236}">
              <a16:creationId xmlns:a16="http://schemas.microsoft.com/office/drawing/2014/main" id="{43701106-14B7-42F6-8EF0-0A0611B211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9" name="Rectangle 24">
          <a:extLst>
            <a:ext uri="{FF2B5EF4-FFF2-40B4-BE49-F238E27FC236}">
              <a16:creationId xmlns:a16="http://schemas.microsoft.com/office/drawing/2014/main" id="{40229C08-B585-404E-9AB8-0ACF62DFB4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0" name="Rectangle 24">
          <a:extLst>
            <a:ext uri="{FF2B5EF4-FFF2-40B4-BE49-F238E27FC236}">
              <a16:creationId xmlns:a16="http://schemas.microsoft.com/office/drawing/2014/main" id="{10E57F1B-9B2B-46EF-A876-D977CA5F91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1" name="Rectangle 24">
          <a:extLst>
            <a:ext uri="{FF2B5EF4-FFF2-40B4-BE49-F238E27FC236}">
              <a16:creationId xmlns:a16="http://schemas.microsoft.com/office/drawing/2014/main" id="{326CBB05-831E-4531-BF68-85E38F6F3D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2" name="Rectangle 24">
          <a:extLst>
            <a:ext uri="{FF2B5EF4-FFF2-40B4-BE49-F238E27FC236}">
              <a16:creationId xmlns:a16="http://schemas.microsoft.com/office/drawing/2014/main" id="{2B050AF9-CE4F-4E57-9E90-3D834607DB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3" name="Rectangle 24">
          <a:extLst>
            <a:ext uri="{FF2B5EF4-FFF2-40B4-BE49-F238E27FC236}">
              <a16:creationId xmlns:a16="http://schemas.microsoft.com/office/drawing/2014/main" id="{7A9B590B-C700-45B7-8100-94315D73240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4" name="Rectangle 24">
          <a:extLst>
            <a:ext uri="{FF2B5EF4-FFF2-40B4-BE49-F238E27FC236}">
              <a16:creationId xmlns:a16="http://schemas.microsoft.com/office/drawing/2014/main" id="{63317CC4-69A1-4B7A-AD13-EECFE406A0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5" name="Rectangle 24">
          <a:extLst>
            <a:ext uri="{FF2B5EF4-FFF2-40B4-BE49-F238E27FC236}">
              <a16:creationId xmlns:a16="http://schemas.microsoft.com/office/drawing/2014/main" id="{BE70C446-5261-472D-9A70-F790B1BA41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6" name="Rectangle 24">
          <a:extLst>
            <a:ext uri="{FF2B5EF4-FFF2-40B4-BE49-F238E27FC236}">
              <a16:creationId xmlns:a16="http://schemas.microsoft.com/office/drawing/2014/main" id="{45ED7942-A195-4643-B36D-D939412061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7" name="Rectangle 24">
          <a:extLst>
            <a:ext uri="{FF2B5EF4-FFF2-40B4-BE49-F238E27FC236}">
              <a16:creationId xmlns:a16="http://schemas.microsoft.com/office/drawing/2014/main" id="{48DD0FEC-424F-4D1B-A524-03F1256862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8" name="Rectangle 24">
          <a:extLst>
            <a:ext uri="{FF2B5EF4-FFF2-40B4-BE49-F238E27FC236}">
              <a16:creationId xmlns:a16="http://schemas.microsoft.com/office/drawing/2014/main" id="{40366414-484C-485C-AB37-FC2E42F7D9D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9" name="Rectangle 24">
          <a:extLst>
            <a:ext uri="{FF2B5EF4-FFF2-40B4-BE49-F238E27FC236}">
              <a16:creationId xmlns:a16="http://schemas.microsoft.com/office/drawing/2014/main" id="{7DF37B61-162B-4CEA-BE5B-422CF9796D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0" name="Rectangle 24">
          <a:extLst>
            <a:ext uri="{FF2B5EF4-FFF2-40B4-BE49-F238E27FC236}">
              <a16:creationId xmlns:a16="http://schemas.microsoft.com/office/drawing/2014/main" id="{5DFEF319-EB47-4613-B964-2A0D862540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1" name="Rectangle 24">
          <a:extLst>
            <a:ext uri="{FF2B5EF4-FFF2-40B4-BE49-F238E27FC236}">
              <a16:creationId xmlns:a16="http://schemas.microsoft.com/office/drawing/2014/main" id="{15A189D9-3444-429E-A3A3-1FEFC80E76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2" name="Rectangle 24">
          <a:extLst>
            <a:ext uri="{FF2B5EF4-FFF2-40B4-BE49-F238E27FC236}">
              <a16:creationId xmlns:a16="http://schemas.microsoft.com/office/drawing/2014/main" id="{B5E42BD3-4791-43D1-93CA-EF31A564941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3" name="Rectangle 24">
          <a:extLst>
            <a:ext uri="{FF2B5EF4-FFF2-40B4-BE49-F238E27FC236}">
              <a16:creationId xmlns:a16="http://schemas.microsoft.com/office/drawing/2014/main" id="{B01712BE-41BA-48AD-8532-DF3E867FA4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4" name="Rectangle 24">
          <a:extLst>
            <a:ext uri="{FF2B5EF4-FFF2-40B4-BE49-F238E27FC236}">
              <a16:creationId xmlns:a16="http://schemas.microsoft.com/office/drawing/2014/main" id="{ADE77A29-A444-49AC-BBF7-9619B76455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5" name="Rectangle 24">
          <a:extLst>
            <a:ext uri="{FF2B5EF4-FFF2-40B4-BE49-F238E27FC236}">
              <a16:creationId xmlns:a16="http://schemas.microsoft.com/office/drawing/2014/main" id="{0DED4779-D987-4EAE-ACFA-59F203DEA8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6" name="Rectangle 24">
          <a:extLst>
            <a:ext uri="{FF2B5EF4-FFF2-40B4-BE49-F238E27FC236}">
              <a16:creationId xmlns:a16="http://schemas.microsoft.com/office/drawing/2014/main" id="{E97B2581-29E7-4E1B-B6AE-5265593C31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7" name="Rectangle 24">
          <a:extLst>
            <a:ext uri="{FF2B5EF4-FFF2-40B4-BE49-F238E27FC236}">
              <a16:creationId xmlns:a16="http://schemas.microsoft.com/office/drawing/2014/main" id="{287064CE-9A7A-4220-A5B5-3FEE744D8E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8" name="Rectangle 24">
          <a:extLst>
            <a:ext uri="{FF2B5EF4-FFF2-40B4-BE49-F238E27FC236}">
              <a16:creationId xmlns:a16="http://schemas.microsoft.com/office/drawing/2014/main" id="{4FDFCBBC-98B6-4AE1-B7F8-B148B5DE1D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9" name="Rectangle 24">
          <a:extLst>
            <a:ext uri="{FF2B5EF4-FFF2-40B4-BE49-F238E27FC236}">
              <a16:creationId xmlns:a16="http://schemas.microsoft.com/office/drawing/2014/main" id="{D43F3A50-C6DF-466A-808B-DA40607B7D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0" name="Rectangle 24">
          <a:extLst>
            <a:ext uri="{FF2B5EF4-FFF2-40B4-BE49-F238E27FC236}">
              <a16:creationId xmlns:a16="http://schemas.microsoft.com/office/drawing/2014/main" id="{DCCC90E7-AFD0-494D-A965-3A525F9C88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1" name="Rectangle 24">
          <a:extLst>
            <a:ext uri="{FF2B5EF4-FFF2-40B4-BE49-F238E27FC236}">
              <a16:creationId xmlns:a16="http://schemas.microsoft.com/office/drawing/2014/main" id="{DCAF9D22-0208-4958-AA83-97B25CE0F1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2" name="Rectangle 24">
          <a:extLst>
            <a:ext uri="{FF2B5EF4-FFF2-40B4-BE49-F238E27FC236}">
              <a16:creationId xmlns:a16="http://schemas.microsoft.com/office/drawing/2014/main" id="{D73C3308-258A-4420-8A04-AB0D2CE0F3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3" name="Rectangle 24">
          <a:extLst>
            <a:ext uri="{FF2B5EF4-FFF2-40B4-BE49-F238E27FC236}">
              <a16:creationId xmlns:a16="http://schemas.microsoft.com/office/drawing/2014/main" id="{D175BDAD-69A3-4DC4-BB0C-9F3258A728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4" name="Rectangle 24">
          <a:extLst>
            <a:ext uri="{FF2B5EF4-FFF2-40B4-BE49-F238E27FC236}">
              <a16:creationId xmlns:a16="http://schemas.microsoft.com/office/drawing/2014/main" id="{3B48EEDE-9444-4296-9E4F-991909F5694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5" name="Rectangle 24">
          <a:extLst>
            <a:ext uri="{FF2B5EF4-FFF2-40B4-BE49-F238E27FC236}">
              <a16:creationId xmlns:a16="http://schemas.microsoft.com/office/drawing/2014/main" id="{7E8CB7F8-467A-4F65-A4F7-2DC3EE1DBB3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6" name="Rectangle 24">
          <a:extLst>
            <a:ext uri="{FF2B5EF4-FFF2-40B4-BE49-F238E27FC236}">
              <a16:creationId xmlns:a16="http://schemas.microsoft.com/office/drawing/2014/main" id="{F144767A-4204-4FCB-942C-884892E9DD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7" name="Rectangle 24">
          <a:extLst>
            <a:ext uri="{FF2B5EF4-FFF2-40B4-BE49-F238E27FC236}">
              <a16:creationId xmlns:a16="http://schemas.microsoft.com/office/drawing/2014/main" id="{793B1B0C-EE5A-4A98-8FE5-73A888E401A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8" name="Rectangle 24">
          <a:extLst>
            <a:ext uri="{FF2B5EF4-FFF2-40B4-BE49-F238E27FC236}">
              <a16:creationId xmlns:a16="http://schemas.microsoft.com/office/drawing/2014/main" id="{AF7A7DF1-30B3-42A6-84F6-656457D262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9" name="Rectangle 24">
          <a:extLst>
            <a:ext uri="{FF2B5EF4-FFF2-40B4-BE49-F238E27FC236}">
              <a16:creationId xmlns:a16="http://schemas.microsoft.com/office/drawing/2014/main" id="{EE0FBB39-14BE-447C-8944-C10CD7CED3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0" name="Rectangle 24">
          <a:extLst>
            <a:ext uri="{FF2B5EF4-FFF2-40B4-BE49-F238E27FC236}">
              <a16:creationId xmlns:a16="http://schemas.microsoft.com/office/drawing/2014/main" id="{5BBAEA38-7628-437A-87CA-CF6C4C4F1E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1" name="Rectangle 24">
          <a:extLst>
            <a:ext uri="{FF2B5EF4-FFF2-40B4-BE49-F238E27FC236}">
              <a16:creationId xmlns:a16="http://schemas.microsoft.com/office/drawing/2014/main" id="{53EB8763-150C-49E2-A847-A9FE46A85A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2" name="Rectangle 24">
          <a:extLst>
            <a:ext uri="{FF2B5EF4-FFF2-40B4-BE49-F238E27FC236}">
              <a16:creationId xmlns:a16="http://schemas.microsoft.com/office/drawing/2014/main" id="{CBB40ECD-96A9-4AF1-8557-13F558319C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3" name="Rectangle 24">
          <a:extLst>
            <a:ext uri="{FF2B5EF4-FFF2-40B4-BE49-F238E27FC236}">
              <a16:creationId xmlns:a16="http://schemas.microsoft.com/office/drawing/2014/main" id="{2E8DC05D-41B4-423C-A62F-CF7C1F4FCC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4" name="Rectangle 24">
          <a:extLst>
            <a:ext uri="{FF2B5EF4-FFF2-40B4-BE49-F238E27FC236}">
              <a16:creationId xmlns:a16="http://schemas.microsoft.com/office/drawing/2014/main" id="{E113E94E-CB93-497A-8905-0713086F72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5" name="Rectangle 24">
          <a:extLst>
            <a:ext uri="{FF2B5EF4-FFF2-40B4-BE49-F238E27FC236}">
              <a16:creationId xmlns:a16="http://schemas.microsoft.com/office/drawing/2014/main" id="{52CB5126-48EA-4B92-8654-4BFCD20C4D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6" name="Rectangle 24">
          <a:extLst>
            <a:ext uri="{FF2B5EF4-FFF2-40B4-BE49-F238E27FC236}">
              <a16:creationId xmlns:a16="http://schemas.microsoft.com/office/drawing/2014/main" id="{9958D77E-0175-40FF-BF73-A0AAAE45F7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7" name="Rectangle 24">
          <a:extLst>
            <a:ext uri="{FF2B5EF4-FFF2-40B4-BE49-F238E27FC236}">
              <a16:creationId xmlns:a16="http://schemas.microsoft.com/office/drawing/2014/main" id="{668A3135-4FF4-42BF-92D8-9077DCA99A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8" name="Rectangle 24">
          <a:extLst>
            <a:ext uri="{FF2B5EF4-FFF2-40B4-BE49-F238E27FC236}">
              <a16:creationId xmlns:a16="http://schemas.microsoft.com/office/drawing/2014/main" id="{0CF733A3-3820-4FCD-886E-1FFE68F3F5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29" name="Rectangle 24">
          <a:extLst>
            <a:ext uri="{FF2B5EF4-FFF2-40B4-BE49-F238E27FC236}">
              <a16:creationId xmlns:a16="http://schemas.microsoft.com/office/drawing/2014/main" id="{5AEA139B-CF8F-4F7E-8265-9B39A26B3C3F}"/>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0" name="Rectangle 24">
          <a:extLst>
            <a:ext uri="{FF2B5EF4-FFF2-40B4-BE49-F238E27FC236}">
              <a16:creationId xmlns:a16="http://schemas.microsoft.com/office/drawing/2014/main" id="{CAF52023-9737-4A30-A671-47AC2FF5CA3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1" name="Rectangle 24">
          <a:extLst>
            <a:ext uri="{FF2B5EF4-FFF2-40B4-BE49-F238E27FC236}">
              <a16:creationId xmlns:a16="http://schemas.microsoft.com/office/drawing/2014/main" id="{2A5FC71A-4CC9-4634-8F2F-B67AC2C2EF72}"/>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2" name="Rectangle 24">
          <a:extLst>
            <a:ext uri="{FF2B5EF4-FFF2-40B4-BE49-F238E27FC236}">
              <a16:creationId xmlns:a16="http://schemas.microsoft.com/office/drawing/2014/main" id="{38B9B9EA-1450-4264-B61B-D2F902C302C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3" name="Rectangle 24">
          <a:extLst>
            <a:ext uri="{FF2B5EF4-FFF2-40B4-BE49-F238E27FC236}">
              <a16:creationId xmlns:a16="http://schemas.microsoft.com/office/drawing/2014/main" id="{C4EBD424-0825-43B9-803D-858F335F436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4" name="Rectangle 24">
          <a:extLst>
            <a:ext uri="{FF2B5EF4-FFF2-40B4-BE49-F238E27FC236}">
              <a16:creationId xmlns:a16="http://schemas.microsoft.com/office/drawing/2014/main" id="{BB848C53-082F-4B43-BE68-BBB5A2BF806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5" name="Rectangle 24">
          <a:extLst>
            <a:ext uri="{FF2B5EF4-FFF2-40B4-BE49-F238E27FC236}">
              <a16:creationId xmlns:a16="http://schemas.microsoft.com/office/drawing/2014/main" id="{713928BA-99EA-4092-9AC5-F1E708478EE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6" name="Rectangle 24">
          <a:extLst>
            <a:ext uri="{FF2B5EF4-FFF2-40B4-BE49-F238E27FC236}">
              <a16:creationId xmlns:a16="http://schemas.microsoft.com/office/drawing/2014/main" id="{C2DF41AB-E183-4CBB-9D4E-9D105F767EB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7" name="Rectangle 24">
          <a:extLst>
            <a:ext uri="{FF2B5EF4-FFF2-40B4-BE49-F238E27FC236}">
              <a16:creationId xmlns:a16="http://schemas.microsoft.com/office/drawing/2014/main" id="{C8C8AF13-D272-482F-B80D-024384169A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8" name="Rectangle 24">
          <a:extLst>
            <a:ext uri="{FF2B5EF4-FFF2-40B4-BE49-F238E27FC236}">
              <a16:creationId xmlns:a16="http://schemas.microsoft.com/office/drawing/2014/main" id="{9B9792A7-A75C-4466-84A1-126B59E773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9" name="Rectangle 24">
          <a:extLst>
            <a:ext uri="{FF2B5EF4-FFF2-40B4-BE49-F238E27FC236}">
              <a16:creationId xmlns:a16="http://schemas.microsoft.com/office/drawing/2014/main" id="{C0F8925C-F1E3-4963-8B24-215406504E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0" name="Rectangle 24">
          <a:extLst>
            <a:ext uri="{FF2B5EF4-FFF2-40B4-BE49-F238E27FC236}">
              <a16:creationId xmlns:a16="http://schemas.microsoft.com/office/drawing/2014/main" id="{23B9D136-0FBF-4B76-90F2-30ECA0CE9E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1" name="Rectangle 24">
          <a:extLst>
            <a:ext uri="{FF2B5EF4-FFF2-40B4-BE49-F238E27FC236}">
              <a16:creationId xmlns:a16="http://schemas.microsoft.com/office/drawing/2014/main" id="{E0D5A118-BB65-401E-91FC-07761119B3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2" name="Rectangle 24">
          <a:extLst>
            <a:ext uri="{FF2B5EF4-FFF2-40B4-BE49-F238E27FC236}">
              <a16:creationId xmlns:a16="http://schemas.microsoft.com/office/drawing/2014/main" id="{DCCD98C3-E648-486C-AD1D-AFD4F7C5FD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3" name="Rectangle 24">
          <a:extLst>
            <a:ext uri="{FF2B5EF4-FFF2-40B4-BE49-F238E27FC236}">
              <a16:creationId xmlns:a16="http://schemas.microsoft.com/office/drawing/2014/main" id="{13D779B9-3208-44AA-A86D-1293E50F2D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4" name="Rectangle 24">
          <a:extLst>
            <a:ext uri="{FF2B5EF4-FFF2-40B4-BE49-F238E27FC236}">
              <a16:creationId xmlns:a16="http://schemas.microsoft.com/office/drawing/2014/main" id="{CBECD634-89A2-4CB6-951F-53B8AFE641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5" name="Rectangle 24">
          <a:extLst>
            <a:ext uri="{FF2B5EF4-FFF2-40B4-BE49-F238E27FC236}">
              <a16:creationId xmlns:a16="http://schemas.microsoft.com/office/drawing/2014/main" id="{9C4B1A42-32AF-4110-889E-62A3F737A6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6" name="Rectangle 24">
          <a:extLst>
            <a:ext uri="{FF2B5EF4-FFF2-40B4-BE49-F238E27FC236}">
              <a16:creationId xmlns:a16="http://schemas.microsoft.com/office/drawing/2014/main" id="{86F5B733-02BA-4D4E-B7E7-A55F6F55D5D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7" name="Rectangle 24">
          <a:extLst>
            <a:ext uri="{FF2B5EF4-FFF2-40B4-BE49-F238E27FC236}">
              <a16:creationId xmlns:a16="http://schemas.microsoft.com/office/drawing/2014/main" id="{1C72C151-607D-4B14-ABC7-C1E9A2E4A4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8" name="Rectangle 24">
          <a:extLst>
            <a:ext uri="{FF2B5EF4-FFF2-40B4-BE49-F238E27FC236}">
              <a16:creationId xmlns:a16="http://schemas.microsoft.com/office/drawing/2014/main" id="{BC920AC0-BA38-4C87-BCF5-8798E794436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9" name="Rectangle 24">
          <a:extLst>
            <a:ext uri="{FF2B5EF4-FFF2-40B4-BE49-F238E27FC236}">
              <a16:creationId xmlns:a16="http://schemas.microsoft.com/office/drawing/2014/main" id="{6D4EC9F1-84C9-406C-B985-97BAFE5A8B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0" name="Rectangle 24">
          <a:extLst>
            <a:ext uri="{FF2B5EF4-FFF2-40B4-BE49-F238E27FC236}">
              <a16:creationId xmlns:a16="http://schemas.microsoft.com/office/drawing/2014/main" id="{98E4B7FE-B37F-45F1-8CF6-B7C800DC32B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1" name="Rectangle 24">
          <a:extLst>
            <a:ext uri="{FF2B5EF4-FFF2-40B4-BE49-F238E27FC236}">
              <a16:creationId xmlns:a16="http://schemas.microsoft.com/office/drawing/2014/main" id="{29F51D4B-91E8-4E22-8258-294B06AA65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2" name="Rectangle 24">
          <a:extLst>
            <a:ext uri="{FF2B5EF4-FFF2-40B4-BE49-F238E27FC236}">
              <a16:creationId xmlns:a16="http://schemas.microsoft.com/office/drawing/2014/main" id="{B47CEF60-5E05-467B-8603-3FA8170CA1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3" name="Rectangle 24">
          <a:extLst>
            <a:ext uri="{FF2B5EF4-FFF2-40B4-BE49-F238E27FC236}">
              <a16:creationId xmlns:a16="http://schemas.microsoft.com/office/drawing/2014/main" id="{57EEFBD2-4DB6-4171-B0CF-C9B8008812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854" name="Rectangle 24">
          <a:extLst>
            <a:ext uri="{FF2B5EF4-FFF2-40B4-BE49-F238E27FC236}">
              <a16:creationId xmlns:a16="http://schemas.microsoft.com/office/drawing/2014/main" id="{02A43AF7-DDD9-46B8-9722-D8323FC02EA1}"/>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5" name="Rectangle 24">
          <a:extLst>
            <a:ext uri="{FF2B5EF4-FFF2-40B4-BE49-F238E27FC236}">
              <a16:creationId xmlns:a16="http://schemas.microsoft.com/office/drawing/2014/main" id="{00F08DC8-85A6-4557-A283-C573A24035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6" name="Rectangle 24">
          <a:extLst>
            <a:ext uri="{FF2B5EF4-FFF2-40B4-BE49-F238E27FC236}">
              <a16:creationId xmlns:a16="http://schemas.microsoft.com/office/drawing/2014/main" id="{4F687C62-357D-4D93-8B50-E3352A1EDB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7" name="Rectangle 24">
          <a:extLst>
            <a:ext uri="{FF2B5EF4-FFF2-40B4-BE49-F238E27FC236}">
              <a16:creationId xmlns:a16="http://schemas.microsoft.com/office/drawing/2014/main" id="{3291F385-0370-43D8-A171-0C4555E7D9E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8" name="Rectangle 24">
          <a:extLst>
            <a:ext uri="{FF2B5EF4-FFF2-40B4-BE49-F238E27FC236}">
              <a16:creationId xmlns:a16="http://schemas.microsoft.com/office/drawing/2014/main" id="{036E0386-ACDF-42ED-9384-9A666B51C8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9" name="Rectangle 24">
          <a:extLst>
            <a:ext uri="{FF2B5EF4-FFF2-40B4-BE49-F238E27FC236}">
              <a16:creationId xmlns:a16="http://schemas.microsoft.com/office/drawing/2014/main" id="{EDB5A1C1-DA70-426C-ABA9-FAC83E2C3F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0" name="Rectangle 24">
          <a:extLst>
            <a:ext uri="{FF2B5EF4-FFF2-40B4-BE49-F238E27FC236}">
              <a16:creationId xmlns:a16="http://schemas.microsoft.com/office/drawing/2014/main" id="{E6306937-2223-408D-B2B9-807C50BD5A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1" name="Rectangle 24">
          <a:extLst>
            <a:ext uri="{FF2B5EF4-FFF2-40B4-BE49-F238E27FC236}">
              <a16:creationId xmlns:a16="http://schemas.microsoft.com/office/drawing/2014/main" id="{1C34B555-A818-4968-81CD-73C7535D96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2" name="Rectangle 24">
          <a:extLst>
            <a:ext uri="{FF2B5EF4-FFF2-40B4-BE49-F238E27FC236}">
              <a16:creationId xmlns:a16="http://schemas.microsoft.com/office/drawing/2014/main" id="{9F7A112C-A06E-48F9-9CC1-C07C8C4DD4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3" name="Rectangle 24">
          <a:extLst>
            <a:ext uri="{FF2B5EF4-FFF2-40B4-BE49-F238E27FC236}">
              <a16:creationId xmlns:a16="http://schemas.microsoft.com/office/drawing/2014/main" id="{FE02FAC8-51ED-432D-9CFB-3217808EA6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4" name="Rectangle 24">
          <a:extLst>
            <a:ext uri="{FF2B5EF4-FFF2-40B4-BE49-F238E27FC236}">
              <a16:creationId xmlns:a16="http://schemas.microsoft.com/office/drawing/2014/main" id="{C284D50B-15F4-4341-AC6B-39E8695C94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5" name="Rectangle 24">
          <a:extLst>
            <a:ext uri="{FF2B5EF4-FFF2-40B4-BE49-F238E27FC236}">
              <a16:creationId xmlns:a16="http://schemas.microsoft.com/office/drawing/2014/main" id="{C58BD239-49C1-4EE8-BB7E-AD6BA941F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6" name="Rectangle 24">
          <a:extLst>
            <a:ext uri="{FF2B5EF4-FFF2-40B4-BE49-F238E27FC236}">
              <a16:creationId xmlns:a16="http://schemas.microsoft.com/office/drawing/2014/main" id="{1E197E51-52AD-48C2-87E8-49ADB9F1D3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7" name="Rectangle 24">
          <a:extLst>
            <a:ext uri="{FF2B5EF4-FFF2-40B4-BE49-F238E27FC236}">
              <a16:creationId xmlns:a16="http://schemas.microsoft.com/office/drawing/2014/main" id="{C2BE91C4-EB86-464C-B3EF-76891913EE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8" name="Rectangle 24">
          <a:extLst>
            <a:ext uri="{FF2B5EF4-FFF2-40B4-BE49-F238E27FC236}">
              <a16:creationId xmlns:a16="http://schemas.microsoft.com/office/drawing/2014/main" id="{C4E423B9-328F-4E3C-92A5-955A0E2E6F9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9" name="Rectangle 24">
          <a:extLst>
            <a:ext uri="{FF2B5EF4-FFF2-40B4-BE49-F238E27FC236}">
              <a16:creationId xmlns:a16="http://schemas.microsoft.com/office/drawing/2014/main" id="{850716AE-D406-45AD-AA1F-53D39384F8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0" name="Rectangle 24">
          <a:extLst>
            <a:ext uri="{FF2B5EF4-FFF2-40B4-BE49-F238E27FC236}">
              <a16:creationId xmlns:a16="http://schemas.microsoft.com/office/drawing/2014/main" id="{0855F44D-E9DA-4E5B-8A07-6A3E032F742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1" name="Rectangle 24">
          <a:extLst>
            <a:ext uri="{FF2B5EF4-FFF2-40B4-BE49-F238E27FC236}">
              <a16:creationId xmlns:a16="http://schemas.microsoft.com/office/drawing/2014/main" id="{9F0F2CB9-D85F-4103-BD34-83B5DA363D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872" name="Rectangle 24">
          <a:extLst>
            <a:ext uri="{FF2B5EF4-FFF2-40B4-BE49-F238E27FC236}">
              <a16:creationId xmlns:a16="http://schemas.microsoft.com/office/drawing/2014/main" id="{892BC52E-3873-413E-9615-C6B7EAC07E82}"/>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3" name="Rectangle 24">
          <a:extLst>
            <a:ext uri="{FF2B5EF4-FFF2-40B4-BE49-F238E27FC236}">
              <a16:creationId xmlns:a16="http://schemas.microsoft.com/office/drawing/2014/main" id="{3847523B-CD96-4CF6-9656-A5CB958B83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4" name="Rectangle 24">
          <a:extLst>
            <a:ext uri="{FF2B5EF4-FFF2-40B4-BE49-F238E27FC236}">
              <a16:creationId xmlns:a16="http://schemas.microsoft.com/office/drawing/2014/main" id="{B24DAC39-05A6-435F-B746-2AD2AC2E86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875" name="Rectangle 24">
          <a:extLst>
            <a:ext uri="{FF2B5EF4-FFF2-40B4-BE49-F238E27FC236}">
              <a16:creationId xmlns:a16="http://schemas.microsoft.com/office/drawing/2014/main" id="{8C68E9AC-F469-402F-B8F5-7812FB84D898}"/>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6" name="Rectangle 24">
          <a:extLst>
            <a:ext uri="{FF2B5EF4-FFF2-40B4-BE49-F238E27FC236}">
              <a16:creationId xmlns:a16="http://schemas.microsoft.com/office/drawing/2014/main" id="{780F6E47-4B3D-4750-84B1-B5130D9B8B3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7" name="Rectangle 24">
          <a:extLst>
            <a:ext uri="{FF2B5EF4-FFF2-40B4-BE49-F238E27FC236}">
              <a16:creationId xmlns:a16="http://schemas.microsoft.com/office/drawing/2014/main" id="{9F0DB583-A0FE-4EB5-B675-8E433197C5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8" name="Rectangle 24">
          <a:extLst>
            <a:ext uri="{FF2B5EF4-FFF2-40B4-BE49-F238E27FC236}">
              <a16:creationId xmlns:a16="http://schemas.microsoft.com/office/drawing/2014/main" id="{2B21B0DE-7150-4CBC-A725-5F9AE79910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9" name="Rectangle 24">
          <a:extLst>
            <a:ext uri="{FF2B5EF4-FFF2-40B4-BE49-F238E27FC236}">
              <a16:creationId xmlns:a16="http://schemas.microsoft.com/office/drawing/2014/main" id="{A96DA450-6A29-4E3D-950B-DC9048B668B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0" name="Rectangle 24">
          <a:extLst>
            <a:ext uri="{FF2B5EF4-FFF2-40B4-BE49-F238E27FC236}">
              <a16:creationId xmlns:a16="http://schemas.microsoft.com/office/drawing/2014/main" id="{814A3330-3BE8-4289-B35B-B28238B371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1" name="Rectangle 24">
          <a:extLst>
            <a:ext uri="{FF2B5EF4-FFF2-40B4-BE49-F238E27FC236}">
              <a16:creationId xmlns:a16="http://schemas.microsoft.com/office/drawing/2014/main" id="{68468CD1-DEC0-4F82-B036-5D2DFE9515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2" name="Rectangle 24">
          <a:extLst>
            <a:ext uri="{FF2B5EF4-FFF2-40B4-BE49-F238E27FC236}">
              <a16:creationId xmlns:a16="http://schemas.microsoft.com/office/drawing/2014/main" id="{6D871377-BD4C-4166-B999-06DC7ED45A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3" name="Rectangle 24">
          <a:extLst>
            <a:ext uri="{FF2B5EF4-FFF2-40B4-BE49-F238E27FC236}">
              <a16:creationId xmlns:a16="http://schemas.microsoft.com/office/drawing/2014/main" id="{E7A56406-A2F7-400A-87B5-292CAE8E3A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4" name="Rectangle 24">
          <a:extLst>
            <a:ext uri="{FF2B5EF4-FFF2-40B4-BE49-F238E27FC236}">
              <a16:creationId xmlns:a16="http://schemas.microsoft.com/office/drawing/2014/main" id="{E90B71F7-C092-46D2-BB6D-B632FBC253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5" name="Rectangle 24">
          <a:extLst>
            <a:ext uri="{FF2B5EF4-FFF2-40B4-BE49-F238E27FC236}">
              <a16:creationId xmlns:a16="http://schemas.microsoft.com/office/drawing/2014/main" id="{FF55E358-A30D-4183-A0FB-C91EE8A10F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6" name="Rectangle 24">
          <a:extLst>
            <a:ext uri="{FF2B5EF4-FFF2-40B4-BE49-F238E27FC236}">
              <a16:creationId xmlns:a16="http://schemas.microsoft.com/office/drawing/2014/main" id="{6C5AAD02-DA2F-40F3-B001-1A16FF7E1F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7" name="Rectangle 24">
          <a:extLst>
            <a:ext uri="{FF2B5EF4-FFF2-40B4-BE49-F238E27FC236}">
              <a16:creationId xmlns:a16="http://schemas.microsoft.com/office/drawing/2014/main" id="{F52CC63B-BC15-40DB-8995-0035371875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8" name="Rectangle 24">
          <a:extLst>
            <a:ext uri="{FF2B5EF4-FFF2-40B4-BE49-F238E27FC236}">
              <a16:creationId xmlns:a16="http://schemas.microsoft.com/office/drawing/2014/main" id="{027BA1D0-7E03-45A5-A2AC-A755FA1BF0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9" name="Rectangle 24">
          <a:extLst>
            <a:ext uri="{FF2B5EF4-FFF2-40B4-BE49-F238E27FC236}">
              <a16:creationId xmlns:a16="http://schemas.microsoft.com/office/drawing/2014/main" id="{CD38ADC9-A365-4981-BC8A-69F78EB982A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0" name="Rectangle 24">
          <a:extLst>
            <a:ext uri="{FF2B5EF4-FFF2-40B4-BE49-F238E27FC236}">
              <a16:creationId xmlns:a16="http://schemas.microsoft.com/office/drawing/2014/main" id="{BD57FBD9-7E27-4B81-8FCC-BE5E178D30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1" name="Rectangle 24">
          <a:extLst>
            <a:ext uri="{FF2B5EF4-FFF2-40B4-BE49-F238E27FC236}">
              <a16:creationId xmlns:a16="http://schemas.microsoft.com/office/drawing/2014/main" id="{8D21A3DA-0E57-43E2-A738-B655FF2EC8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2" name="Rectangle 24">
          <a:extLst>
            <a:ext uri="{FF2B5EF4-FFF2-40B4-BE49-F238E27FC236}">
              <a16:creationId xmlns:a16="http://schemas.microsoft.com/office/drawing/2014/main" id="{26261758-DF5C-4438-A3F9-E41182EE83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3" name="Rectangle 24">
          <a:extLst>
            <a:ext uri="{FF2B5EF4-FFF2-40B4-BE49-F238E27FC236}">
              <a16:creationId xmlns:a16="http://schemas.microsoft.com/office/drawing/2014/main" id="{F18E348A-1CCB-4E95-8F9F-FD5B0F5AF9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4" name="Rectangle 24">
          <a:extLst>
            <a:ext uri="{FF2B5EF4-FFF2-40B4-BE49-F238E27FC236}">
              <a16:creationId xmlns:a16="http://schemas.microsoft.com/office/drawing/2014/main" id="{425EC047-76F1-45FE-8724-7FAA5D9D31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5" name="Rectangle 24">
          <a:extLst>
            <a:ext uri="{FF2B5EF4-FFF2-40B4-BE49-F238E27FC236}">
              <a16:creationId xmlns:a16="http://schemas.microsoft.com/office/drawing/2014/main" id="{2D8BF10A-E573-4716-A1BE-3F53A83054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6" name="Rectangle 24">
          <a:extLst>
            <a:ext uri="{FF2B5EF4-FFF2-40B4-BE49-F238E27FC236}">
              <a16:creationId xmlns:a16="http://schemas.microsoft.com/office/drawing/2014/main" id="{ED3F031F-F43A-404D-BBFE-98D55C92A8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7" name="Rectangle 24">
          <a:extLst>
            <a:ext uri="{FF2B5EF4-FFF2-40B4-BE49-F238E27FC236}">
              <a16:creationId xmlns:a16="http://schemas.microsoft.com/office/drawing/2014/main" id="{34E1A4F7-3C44-4B8F-A26F-8D1E420803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8" name="Rectangle 24">
          <a:extLst>
            <a:ext uri="{FF2B5EF4-FFF2-40B4-BE49-F238E27FC236}">
              <a16:creationId xmlns:a16="http://schemas.microsoft.com/office/drawing/2014/main" id="{4132489C-F6CD-42B1-A479-96E98B0E63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9" name="Rectangle 24">
          <a:extLst>
            <a:ext uri="{FF2B5EF4-FFF2-40B4-BE49-F238E27FC236}">
              <a16:creationId xmlns:a16="http://schemas.microsoft.com/office/drawing/2014/main" id="{E504BFEB-2343-4C4E-B9CF-30EAB7098B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0" name="Rectangle 24">
          <a:extLst>
            <a:ext uri="{FF2B5EF4-FFF2-40B4-BE49-F238E27FC236}">
              <a16:creationId xmlns:a16="http://schemas.microsoft.com/office/drawing/2014/main" id="{59349255-D136-4205-8FD7-C25AB29B6A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1" name="Rectangle 24">
          <a:extLst>
            <a:ext uri="{FF2B5EF4-FFF2-40B4-BE49-F238E27FC236}">
              <a16:creationId xmlns:a16="http://schemas.microsoft.com/office/drawing/2014/main" id="{AE475BB8-64A4-4E8D-98CA-28922A710F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2" name="Rectangle 24">
          <a:extLst>
            <a:ext uri="{FF2B5EF4-FFF2-40B4-BE49-F238E27FC236}">
              <a16:creationId xmlns:a16="http://schemas.microsoft.com/office/drawing/2014/main" id="{933E453C-795F-4F42-A243-8C81B53BAC4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3" name="Rectangle 24">
          <a:extLst>
            <a:ext uri="{FF2B5EF4-FFF2-40B4-BE49-F238E27FC236}">
              <a16:creationId xmlns:a16="http://schemas.microsoft.com/office/drawing/2014/main" id="{546BF28D-2426-4A75-87DE-4A15C9FD73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4" name="Rectangle 24">
          <a:extLst>
            <a:ext uri="{FF2B5EF4-FFF2-40B4-BE49-F238E27FC236}">
              <a16:creationId xmlns:a16="http://schemas.microsoft.com/office/drawing/2014/main" id="{36C4D7EE-CF86-4744-A128-7E288869BB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5" name="Rectangle 24">
          <a:extLst>
            <a:ext uri="{FF2B5EF4-FFF2-40B4-BE49-F238E27FC236}">
              <a16:creationId xmlns:a16="http://schemas.microsoft.com/office/drawing/2014/main" id="{61B5FB07-D544-4557-8EE0-D3A14A89FC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6" name="Rectangle 24">
          <a:extLst>
            <a:ext uri="{FF2B5EF4-FFF2-40B4-BE49-F238E27FC236}">
              <a16:creationId xmlns:a16="http://schemas.microsoft.com/office/drawing/2014/main" id="{C8A6F9F9-97D5-4C5E-8B17-A185CCF7DE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7" name="Rectangle 24">
          <a:extLst>
            <a:ext uri="{FF2B5EF4-FFF2-40B4-BE49-F238E27FC236}">
              <a16:creationId xmlns:a16="http://schemas.microsoft.com/office/drawing/2014/main" id="{5E4C82A2-8067-47DF-BD22-53D5B786B4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8" name="Rectangle 24">
          <a:extLst>
            <a:ext uri="{FF2B5EF4-FFF2-40B4-BE49-F238E27FC236}">
              <a16:creationId xmlns:a16="http://schemas.microsoft.com/office/drawing/2014/main" id="{EBE01838-CC77-43D0-9F60-826D11C408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9" name="Rectangle 24">
          <a:extLst>
            <a:ext uri="{FF2B5EF4-FFF2-40B4-BE49-F238E27FC236}">
              <a16:creationId xmlns:a16="http://schemas.microsoft.com/office/drawing/2014/main" id="{88B2DF63-9890-48E8-B4FE-7BEDFDEE53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0" name="Rectangle 24">
          <a:extLst>
            <a:ext uri="{FF2B5EF4-FFF2-40B4-BE49-F238E27FC236}">
              <a16:creationId xmlns:a16="http://schemas.microsoft.com/office/drawing/2014/main" id="{EECD8181-59C5-4C3F-8BCD-49C398785E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1" name="Rectangle 24">
          <a:extLst>
            <a:ext uri="{FF2B5EF4-FFF2-40B4-BE49-F238E27FC236}">
              <a16:creationId xmlns:a16="http://schemas.microsoft.com/office/drawing/2014/main" id="{510B66BD-8527-4583-8179-EE5E29B542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2" name="Rectangle 24">
          <a:extLst>
            <a:ext uri="{FF2B5EF4-FFF2-40B4-BE49-F238E27FC236}">
              <a16:creationId xmlns:a16="http://schemas.microsoft.com/office/drawing/2014/main" id="{622D0773-F6D0-4EC0-B72D-72463C95BF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3" name="Rectangle 24">
          <a:extLst>
            <a:ext uri="{FF2B5EF4-FFF2-40B4-BE49-F238E27FC236}">
              <a16:creationId xmlns:a16="http://schemas.microsoft.com/office/drawing/2014/main" id="{786F4175-FCD4-44D9-88B9-18883B4193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4" name="Rectangle 24">
          <a:extLst>
            <a:ext uri="{FF2B5EF4-FFF2-40B4-BE49-F238E27FC236}">
              <a16:creationId xmlns:a16="http://schemas.microsoft.com/office/drawing/2014/main" id="{C9CA2189-5CE8-4E57-8F6A-9F7B0763FE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5" name="Rectangle 24">
          <a:extLst>
            <a:ext uri="{FF2B5EF4-FFF2-40B4-BE49-F238E27FC236}">
              <a16:creationId xmlns:a16="http://schemas.microsoft.com/office/drawing/2014/main" id="{B81B31E5-7041-481D-A330-6ECF7E69221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6" name="Rectangle 24">
          <a:extLst>
            <a:ext uri="{FF2B5EF4-FFF2-40B4-BE49-F238E27FC236}">
              <a16:creationId xmlns:a16="http://schemas.microsoft.com/office/drawing/2014/main" id="{89B1AEBC-58AD-4540-B5D8-28B869EB05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7" name="Rectangle 24">
          <a:extLst>
            <a:ext uri="{FF2B5EF4-FFF2-40B4-BE49-F238E27FC236}">
              <a16:creationId xmlns:a16="http://schemas.microsoft.com/office/drawing/2014/main" id="{70CDBDFF-7342-496A-986D-D45A5AF48D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8" name="Rectangle 24">
          <a:extLst>
            <a:ext uri="{FF2B5EF4-FFF2-40B4-BE49-F238E27FC236}">
              <a16:creationId xmlns:a16="http://schemas.microsoft.com/office/drawing/2014/main" id="{5A73B34A-B598-45EF-A46F-FD817EAD157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9" name="Rectangle 24">
          <a:extLst>
            <a:ext uri="{FF2B5EF4-FFF2-40B4-BE49-F238E27FC236}">
              <a16:creationId xmlns:a16="http://schemas.microsoft.com/office/drawing/2014/main" id="{BA3CFB0D-D2BC-4A57-8726-ECBE06727C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0" name="Rectangle 24">
          <a:extLst>
            <a:ext uri="{FF2B5EF4-FFF2-40B4-BE49-F238E27FC236}">
              <a16:creationId xmlns:a16="http://schemas.microsoft.com/office/drawing/2014/main" id="{3E73C5A8-8048-403C-94C0-4E48ED2E19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1" name="Rectangle 24">
          <a:extLst>
            <a:ext uri="{FF2B5EF4-FFF2-40B4-BE49-F238E27FC236}">
              <a16:creationId xmlns:a16="http://schemas.microsoft.com/office/drawing/2014/main" id="{8F73EB1D-556C-4610-AD11-0A58F7A97E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2" name="Rectangle 24">
          <a:extLst>
            <a:ext uri="{FF2B5EF4-FFF2-40B4-BE49-F238E27FC236}">
              <a16:creationId xmlns:a16="http://schemas.microsoft.com/office/drawing/2014/main" id="{CC671C01-2BA6-42C9-BB38-58567D0AC0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3" name="Rectangle 24">
          <a:extLst>
            <a:ext uri="{FF2B5EF4-FFF2-40B4-BE49-F238E27FC236}">
              <a16:creationId xmlns:a16="http://schemas.microsoft.com/office/drawing/2014/main" id="{9A654CDB-270D-40D1-9252-536AAD12A9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4" name="Rectangle 24">
          <a:extLst>
            <a:ext uri="{FF2B5EF4-FFF2-40B4-BE49-F238E27FC236}">
              <a16:creationId xmlns:a16="http://schemas.microsoft.com/office/drawing/2014/main" id="{603F2D97-64F9-4DAA-B0A3-1147135097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5" name="Rectangle 24">
          <a:extLst>
            <a:ext uri="{FF2B5EF4-FFF2-40B4-BE49-F238E27FC236}">
              <a16:creationId xmlns:a16="http://schemas.microsoft.com/office/drawing/2014/main" id="{9FA086CF-DA2F-4E0D-A324-9315F88498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6" name="Rectangle 24">
          <a:extLst>
            <a:ext uri="{FF2B5EF4-FFF2-40B4-BE49-F238E27FC236}">
              <a16:creationId xmlns:a16="http://schemas.microsoft.com/office/drawing/2014/main" id="{C4EB436F-C190-4CFA-8297-2F3D001A60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7" name="Rectangle 24">
          <a:extLst>
            <a:ext uri="{FF2B5EF4-FFF2-40B4-BE49-F238E27FC236}">
              <a16:creationId xmlns:a16="http://schemas.microsoft.com/office/drawing/2014/main" id="{CF63846B-CB0A-49A0-8C47-7403341594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8" name="Rectangle 24">
          <a:extLst>
            <a:ext uri="{FF2B5EF4-FFF2-40B4-BE49-F238E27FC236}">
              <a16:creationId xmlns:a16="http://schemas.microsoft.com/office/drawing/2014/main" id="{5EFBD484-7290-42FF-9E21-231B67B774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9" name="Rectangle 24">
          <a:extLst>
            <a:ext uri="{FF2B5EF4-FFF2-40B4-BE49-F238E27FC236}">
              <a16:creationId xmlns:a16="http://schemas.microsoft.com/office/drawing/2014/main" id="{1F3EA8B5-00BB-4428-B149-1689B8F26B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0" name="Rectangle 24">
          <a:extLst>
            <a:ext uri="{FF2B5EF4-FFF2-40B4-BE49-F238E27FC236}">
              <a16:creationId xmlns:a16="http://schemas.microsoft.com/office/drawing/2014/main" id="{891F3111-6917-4460-B5CB-61CCD497D2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1" name="Rectangle 24">
          <a:extLst>
            <a:ext uri="{FF2B5EF4-FFF2-40B4-BE49-F238E27FC236}">
              <a16:creationId xmlns:a16="http://schemas.microsoft.com/office/drawing/2014/main" id="{50926DB2-1249-4B01-8BDF-B4C0A2E25C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2" name="Rectangle 24">
          <a:extLst>
            <a:ext uri="{FF2B5EF4-FFF2-40B4-BE49-F238E27FC236}">
              <a16:creationId xmlns:a16="http://schemas.microsoft.com/office/drawing/2014/main" id="{CEB3467F-4D76-4E70-AEC7-10D8D97475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3" name="Rectangle 24">
          <a:extLst>
            <a:ext uri="{FF2B5EF4-FFF2-40B4-BE49-F238E27FC236}">
              <a16:creationId xmlns:a16="http://schemas.microsoft.com/office/drawing/2014/main" id="{A5D3E6D3-E3D8-4372-821C-C665B79F22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4" name="Rectangle 24">
          <a:extLst>
            <a:ext uri="{FF2B5EF4-FFF2-40B4-BE49-F238E27FC236}">
              <a16:creationId xmlns:a16="http://schemas.microsoft.com/office/drawing/2014/main" id="{97FDE37E-C6D2-44C1-8991-646C6FBC5A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5" name="Rectangle 24">
          <a:extLst>
            <a:ext uri="{FF2B5EF4-FFF2-40B4-BE49-F238E27FC236}">
              <a16:creationId xmlns:a16="http://schemas.microsoft.com/office/drawing/2014/main" id="{AF314CF2-6B4E-4B44-94A8-3484411C20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6" name="Rectangle 24">
          <a:extLst>
            <a:ext uri="{FF2B5EF4-FFF2-40B4-BE49-F238E27FC236}">
              <a16:creationId xmlns:a16="http://schemas.microsoft.com/office/drawing/2014/main" id="{BC77EF6B-2116-48B6-B41D-7668122EE5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7" name="Rectangle 24">
          <a:extLst>
            <a:ext uri="{FF2B5EF4-FFF2-40B4-BE49-F238E27FC236}">
              <a16:creationId xmlns:a16="http://schemas.microsoft.com/office/drawing/2014/main" id="{E2E0D471-2968-4E88-9190-35FBC191F2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8" name="Rectangle 24">
          <a:extLst>
            <a:ext uri="{FF2B5EF4-FFF2-40B4-BE49-F238E27FC236}">
              <a16:creationId xmlns:a16="http://schemas.microsoft.com/office/drawing/2014/main" id="{CAE4E646-054B-4533-AC83-B1B523EEBE1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9" name="Rectangle 24">
          <a:extLst>
            <a:ext uri="{FF2B5EF4-FFF2-40B4-BE49-F238E27FC236}">
              <a16:creationId xmlns:a16="http://schemas.microsoft.com/office/drawing/2014/main" id="{006AFE97-5580-42B9-BA23-698971DCCE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0" name="Rectangle 24">
          <a:extLst>
            <a:ext uri="{FF2B5EF4-FFF2-40B4-BE49-F238E27FC236}">
              <a16:creationId xmlns:a16="http://schemas.microsoft.com/office/drawing/2014/main" id="{E2EAD5BE-29C4-4F23-81EA-6053AF1BFA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1" name="Rectangle 24">
          <a:extLst>
            <a:ext uri="{FF2B5EF4-FFF2-40B4-BE49-F238E27FC236}">
              <a16:creationId xmlns:a16="http://schemas.microsoft.com/office/drawing/2014/main" id="{2DA8C9FD-59BB-43B0-BB39-00FE4A317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2" name="Rectangle 24">
          <a:extLst>
            <a:ext uri="{FF2B5EF4-FFF2-40B4-BE49-F238E27FC236}">
              <a16:creationId xmlns:a16="http://schemas.microsoft.com/office/drawing/2014/main" id="{B57B4BCE-A041-44BA-8E25-23C1C76105F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3" name="Rectangle 24">
          <a:extLst>
            <a:ext uri="{FF2B5EF4-FFF2-40B4-BE49-F238E27FC236}">
              <a16:creationId xmlns:a16="http://schemas.microsoft.com/office/drawing/2014/main" id="{27CB4F7D-3C8C-4E5B-9240-34F560052D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4" name="Rectangle 24">
          <a:extLst>
            <a:ext uri="{FF2B5EF4-FFF2-40B4-BE49-F238E27FC236}">
              <a16:creationId xmlns:a16="http://schemas.microsoft.com/office/drawing/2014/main" id="{539C8E88-1EA7-4268-8017-33B819C467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5" name="Rectangle 24">
          <a:extLst>
            <a:ext uri="{FF2B5EF4-FFF2-40B4-BE49-F238E27FC236}">
              <a16:creationId xmlns:a16="http://schemas.microsoft.com/office/drawing/2014/main" id="{80453125-D31C-4D24-8DDF-ADC0928C4F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6" name="Rectangle 24">
          <a:extLst>
            <a:ext uri="{FF2B5EF4-FFF2-40B4-BE49-F238E27FC236}">
              <a16:creationId xmlns:a16="http://schemas.microsoft.com/office/drawing/2014/main" id="{DC65B106-946F-4A5C-9168-B00A8646DA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7" name="Rectangle 24">
          <a:extLst>
            <a:ext uri="{FF2B5EF4-FFF2-40B4-BE49-F238E27FC236}">
              <a16:creationId xmlns:a16="http://schemas.microsoft.com/office/drawing/2014/main" id="{AFBFD50C-408B-488C-9E64-91F8A5097B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8" name="Rectangle 24">
          <a:extLst>
            <a:ext uri="{FF2B5EF4-FFF2-40B4-BE49-F238E27FC236}">
              <a16:creationId xmlns:a16="http://schemas.microsoft.com/office/drawing/2014/main" id="{4DF3C33A-E36B-4567-91E0-A7FF77E2FB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9" name="Rectangle 24">
          <a:extLst>
            <a:ext uri="{FF2B5EF4-FFF2-40B4-BE49-F238E27FC236}">
              <a16:creationId xmlns:a16="http://schemas.microsoft.com/office/drawing/2014/main" id="{3BF971FF-EB3A-41BA-8537-A9A8B744DB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0" name="Rectangle 24">
          <a:extLst>
            <a:ext uri="{FF2B5EF4-FFF2-40B4-BE49-F238E27FC236}">
              <a16:creationId xmlns:a16="http://schemas.microsoft.com/office/drawing/2014/main" id="{53797BCA-2899-44C5-AA33-51E3CCDC02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1" name="Rectangle 24">
          <a:extLst>
            <a:ext uri="{FF2B5EF4-FFF2-40B4-BE49-F238E27FC236}">
              <a16:creationId xmlns:a16="http://schemas.microsoft.com/office/drawing/2014/main" id="{122FC471-3C81-4812-B871-1B20EE57A2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2" name="Rectangle 24">
          <a:extLst>
            <a:ext uri="{FF2B5EF4-FFF2-40B4-BE49-F238E27FC236}">
              <a16:creationId xmlns:a16="http://schemas.microsoft.com/office/drawing/2014/main" id="{D5E76F73-301C-4CE3-B251-C83A8A2648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3" name="Rectangle 24">
          <a:extLst>
            <a:ext uri="{FF2B5EF4-FFF2-40B4-BE49-F238E27FC236}">
              <a16:creationId xmlns:a16="http://schemas.microsoft.com/office/drawing/2014/main" id="{EBACDB39-15F6-4FE8-9123-2B889BF348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4" name="Rectangle 24">
          <a:extLst>
            <a:ext uri="{FF2B5EF4-FFF2-40B4-BE49-F238E27FC236}">
              <a16:creationId xmlns:a16="http://schemas.microsoft.com/office/drawing/2014/main" id="{E5594EE1-A93A-463F-984B-14D9C9205C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5" name="Rectangle 24">
          <a:extLst>
            <a:ext uri="{FF2B5EF4-FFF2-40B4-BE49-F238E27FC236}">
              <a16:creationId xmlns:a16="http://schemas.microsoft.com/office/drawing/2014/main" id="{63FF20F8-845F-4A00-805B-8F4D6C7B9B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6" name="Rectangle 24">
          <a:extLst>
            <a:ext uri="{FF2B5EF4-FFF2-40B4-BE49-F238E27FC236}">
              <a16:creationId xmlns:a16="http://schemas.microsoft.com/office/drawing/2014/main" id="{95AC4758-0313-4A10-A85A-433E8EEC5D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7" name="Rectangle 24">
          <a:extLst>
            <a:ext uri="{FF2B5EF4-FFF2-40B4-BE49-F238E27FC236}">
              <a16:creationId xmlns:a16="http://schemas.microsoft.com/office/drawing/2014/main" id="{3F416BAC-F299-42F8-BF9A-1187B16BB1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8" name="Rectangle 24">
          <a:extLst>
            <a:ext uri="{FF2B5EF4-FFF2-40B4-BE49-F238E27FC236}">
              <a16:creationId xmlns:a16="http://schemas.microsoft.com/office/drawing/2014/main" id="{B32E3346-B372-40B8-B9CF-E27A62EF2B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9" name="Rectangle 24">
          <a:extLst>
            <a:ext uri="{FF2B5EF4-FFF2-40B4-BE49-F238E27FC236}">
              <a16:creationId xmlns:a16="http://schemas.microsoft.com/office/drawing/2014/main" id="{F6DAC568-5543-490B-BFFA-B2EDBF1E45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0" name="Rectangle 24">
          <a:extLst>
            <a:ext uri="{FF2B5EF4-FFF2-40B4-BE49-F238E27FC236}">
              <a16:creationId xmlns:a16="http://schemas.microsoft.com/office/drawing/2014/main" id="{F1D6FACA-C3A4-4FE6-89B7-45A6CF3CDC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1" name="Rectangle 24">
          <a:extLst>
            <a:ext uri="{FF2B5EF4-FFF2-40B4-BE49-F238E27FC236}">
              <a16:creationId xmlns:a16="http://schemas.microsoft.com/office/drawing/2014/main" id="{E14FE8E0-A00B-4986-89BF-E57C401720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2" name="Rectangle 24">
          <a:extLst>
            <a:ext uri="{FF2B5EF4-FFF2-40B4-BE49-F238E27FC236}">
              <a16:creationId xmlns:a16="http://schemas.microsoft.com/office/drawing/2014/main" id="{37DB30C3-FEA0-42D1-8C1C-C671986082A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3" name="Rectangle 24">
          <a:extLst>
            <a:ext uri="{FF2B5EF4-FFF2-40B4-BE49-F238E27FC236}">
              <a16:creationId xmlns:a16="http://schemas.microsoft.com/office/drawing/2014/main" id="{7343B0DC-C90D-4BDD-9FC2-B91F60AAC6E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4" name="Rectangle 24">
          <a:extLst>
            <a:ext uri="{FF2B5EF4-FFF2-40B4-BE49-F238E27FC236}">
              <a16:creationId xmlns:a16="http://schemas.microsoft.com/office/drawing/2014/main" id="{43118D4D-8A51-4756-816D-143206ECF9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5" name="Rectangle 24">
          <a:extLst>
            <a:ext uri="{FF2B5EF4-FFF2-40B4-BE49-F238E27FC236}">
              <a16:creationId xmlns:a16="http://schemas.microsoft.com/office/drawing/2014/main" id="{268BD33F-11A4-4E52-BF0B-ECEF092802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6" name="Rectangle 24">
          <a:extLst>
            <a:ext uri="{FF2B5EF4-FFF2-40B4-BE49-F238E27FC236}">
              <a16:creationId xmlns:a16="http://schemas.microsoft.com/office/drawing/2014/main" id="{B2B588EB-F475-4735-A5E8-23D4197C66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7" name="Rectangle 24">
          <a:extLst>
            <a:ext uri="{FF2B5EF4-FFF2-40B4-BE49-F238E27FC236}">
              <a16:creationId xmlns:a16="http://schemas.microsoft.com/office/drawing/2014/main" id="{B2598364-BE69-43FB-BC3C-C93C8AA0AA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8" name="Rectangle 24">
          <a:extLst>
            <a:ext uri="{FF2B5EF4-FFF2-40B4-BE49-F238E27FC236}">
              <a16:creationId xmlns:a16="http://schemas.microsoft.com/office/drawing/2014/main" id="{FA5B2C91-3B1A-436F-A066-B61C9C39332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9" name="Rectangle 24">
          <a:extLst>
            <a:ext uri="{FF2B5EF4-FFF2-40B4-BE49-F238E27FC236}">
              <a16:creationId xmlns:a16="http://schemas.microsoft.com/office/drawing/2014/main" id="{FD92A794-F42C-457D-AF96-48BAD9320BB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0" name="Rectangle 24">
          <a:extLst>
            <a:ext uri="{FF2B5EF4-FFF2-40B4-BE49-F238E27FC236}">
              <a16:creationId xmlns:a16="http://schemas.microsoft.com/office/drawing/2014/main" id="{E43225EF-630C-4ADD-9DF5-8C7046AF8C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1" name="Rectangle 24">
          <a:extLst>
            <a:ext uri="{FF2B5EF4-FFF2-40B4-BE49-F238E27FC236}">
              <a16:creationId xmlns:a16="http://schemas.microsoft.com/office/drawing/2014/main" id="{68CD85A6-6135-4986-A5CE-CF4FA7C519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2" name="Rectangle 24">
          <a:extLst>
            <a:ext uri="{FF2B5EF4-FFF2-40B4-BE49-F238E27FC236}">
              <a16:creationId xmlns:a16="http://schemas.microsoft.com/office/drawing/2014/main" id="{BE73F920-DEA6-4A79-ACFE-FE95ABA986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3" name="Rectangle 24">
          <a:extLst>
            <a:ext uri="{FF2B5EF4-FFF2-40B4-BE49-F238E27FC236}">
              <a16:creationId xmlns:a16="http://schemas.microsoft.com/office/drawing/2014/main" id="{41CBC58D-DD4B-40B1-A7C3-DAA81BBE7D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4" name="Rectangle 24">
          <a:extLst>
            <a:ext uri="{FF2B5EF4-FFF2-40B4-BE49-F238E27FC236}">
              <a16:creationId xmlns:a16="http://schemas.microsoft.com/office/drawing/2014/main" id="{B17C7719-EE91-4136-98C8-FDD89C64E8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5" name="Rectangle 24">
          <a:extLst>
            <a:ext uri="{FF2B5EF4-FFF2-40B4-BE49-F238E27FC236}">
              <a16:creationId xmlns:a16="http://schemas.microsoft.com/office/drawing/2014/main" id="{35B64C98-C8AB-40CF-924F-D13FCD0375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6" name="Rectangle 24">
          <a:extLst>
            <a:ext uri="{FF2B5EF4-FFF2-40B4-BE49-F238E27FC236}">
              <a16:creationId xmlns:a16="http://schemas.microsoft.com/office/drawing/2014/main" id="{FB29344B-50E5-4421-8033-99FEF71973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7" name="Rectangle 24">
          <a:extLst>
            <a:ext uri="{FF2B5EF4-FFF2-40B4-BE49-F238E27FC236}">
              <a16:creationId xmlns:a16="http://schemas.microsoft.com/office/drawing/2014/main" id="{D61B9237-599C-4ABF-BB6D-B3FE1849F5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8" name="Rectangle 24">
          <a:extLst>
            <a:ext uri="{FF2B5EF4-FFF2-40B4-BE49-F238E27FC236}">
              <a16:creationId xmlns:a16="http://schemas.microsoft.com/office/drawing/2014/main" id="{5E7757AA-83A1-4FD6-AEDA-41C966CE89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9" name="Rectangle 24">
          <a:extLst>
            <a:ext uri="{FF2B5EF4-FFF2-40B4-BE49-F238E27FC236}">
              <a16:creationId xmlns:a16="http://schemas.microsoft.com/office/drawing/2014/main" id="{28B9B649-9EA2-4815-A145-55A81D2ADE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0" name="Rectangle 24">
          <a:extLst>
            <a:ext uri="{FF2B5EF4-FFF2-40B4-BE49-F238E27FC236}">
              <a16:creationId xmlns:a16="http://schemas.microsoft.com/office/drawing/2014/main" id="{B6AB4E7B-A6AB-4B3E-9B8E-4110130C45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1" name="Rectangle 24">
          <a:extLst>
            <a:ext uri="{FF2B5EF4-FFF2-40B4-BE49-F238E27FC236}">
              <a16:creationId xmlns:a16="http://schemas.microsoft.com/office/drawing/2014/main" id="{6FB973FB-2A37-4C5D-9B9C-7D15829A9A3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2" name="Rectangle 24">
          <a:extLst>
            <a:ext uri="{FF2B5EF4-FFF2-40B4-BE49-F238E27FC236}">
              <a16:creationId xmlns:a16="http://schemas.microsoft.com/office/drawing/2014/main" id="{244A65EB-9003-42FC-A0B2-67B05465E2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3" name="Rectangle 24">
          <a:extLst>
            <a:ext uri="{FF2B5EF4-FFF2-40B4-BE49-F238E27FC236}">
              <a16:creationId xmlns:a16="http://schemas.microsoft.com/office/drawing/2014/main" id="{4BDB5537-EACD-471C-A677-A6D19BF739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4" name="Rectangle 24">
          <a:extLst>
            <a:ext uri="{FF2B5EF4-FFF2-40B4-BE49-F238E27FC236}">
              <a16:creationId xmlns:a16="http://schemas.microsoft.com/office/drawing/2014/main" id="{C34180B6-20FE-4445-873C-511B6CF9B8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5" name="Rectangle 24">
          <a:extLst>
            <a:ext uri="{FF2B5EF4-FFF2-40B4-BE49-F238E27FC236}">
              <a16:creationId xmlns:a16="http://schemas.microsoft.com/office/drawing/2014/main" id="{B9B821A1-7A09-48CB-A056-A0C9BAB705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6" name="Rectangle 24">
          <a:extLst>
            <a:ext uri="{FF2B5EF4-FFF2-40B4-BE49-F238E27FC236}">
              <a16:creationId xmlns:a16="http://schemas.microsoft.com/office/drawing/2014/main" id="{EC5F038D-7036-4312-916D-CD6DCF1D86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7" name="Rectangle 24">
          <a:extLst>
            <a:ext uri="{FF2B5EF4-FFF2-40B4-BE49-F238E27FC236}">
              <a16:creationId xmlns:a16="http://schemas.microsoft.com/office/drawing/2014/main" id="{679DA8F2-850F-4053-A3C8-ED58F2909A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8" name="Rectangle 24">
          <a:extLst>
            <a:ext uri="{FF2B5EF4-FFF2-40B4-BE49-F238E27FC236}">
              <a16:creationId xmlns:a16="http://schemas.microsoft.com/office/drawing/2014/main" id="{ABFC9743-2900-48EE-BF13-1694513F08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9" name="Rectangle 24">
          <a:extLst>
            <a:ext uri="{FF2B5EF4-FFF2-40B4-BE49-F238E27FC236}">
              <a16:creationId xmlns:a16="http://schemas.microsoft.com/office/drawing/2014/main" id="{E718FD62-0DF4-400B-AB5B-EDED7B3618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0" name="Rectangle 24">
          <a:extLst>
            <a:ext uri="{FF2B5EF4-FFF2-40B4-BE49-F238E27FC236}">
              <a16:creationId xmlns:a16="http://schemas.microsoft.com/office/drawing/2014/main" id="{6DDF8627-B062-4E2A-AE53-F070DCBBDE6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1" name="Rectangle 24">
          <a:extLst>
            <a:ext uri="{FF2B5EF4-FFF2-40B4-BE49-F238E27FC236}">
              <a16:creationId xmlns:a16="http://schemas.microsoft.com/office/drawing/2014/main" id="{11293797-265C-40E1-9BEE-E7176DD12E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2" name="Rectangle 24">
          <a:extLst>
            <a:ext uri="{FF2B5EF4-FFF2-40B4-BE49-F238E27FC236}">
              <a16:creationId xmlns:a16="http://schemas.microsoft.com/office/drawing/2014/main" id="{83A4C204-EBC1-4139-BF1D-D7ED4E3A00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3" name="Rectangle 24">
          <a:extLst>
            <a:ext uri="{FF2B5EF4-FFF2-40B4-BE49-F238E27FC236}">
              <a16:creationId xmlns:a16="http://schemas.microsoft.com/office/drawing/2014/main" id="{026659BD-DBA3-4D37-9FAC-2A736293C2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4" name="Rectangle 24">
          <a:extLst>
            <a:ext uri="{FF2B5EF4-FFF2-40B4-BE49-F238E27FC236}">
              <a16:creationId xmlns:a16="http://schemas.microsoft.com/office/drawing/2014/main" id="{AEB3288F-9675-4845-A1C6-430D3392E0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5" name="Rectangle 24">
          <a:extLst>
            <a:ext uri="{FF2B5EF4-FFF2-40B4-BE49-F238E27FC236}">
              <a16:creationId xmlns:a16="http://schemas.microsoft.com/office/drawing/2014/main" id="{BBCA460F-39F1-49E1-9E4B-C219245FF4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6" name="Rectangle 24">
          <a:extLst>
            <a:ext uri="{FF2B5EF4-FFF2-40B4-BE49-F238E27FC236}">
              <a16:creationId xmlns:a16="http://schemas.microsoft.com/office/drawing/2014/main" id="{237A0169-4760-438B-B031-2BFFF22CFF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7" name="Rectangle 24">
          <a:extLst>
            <a:ext uri="{FF2B5EF4-FFF2-40B4-BE49-F238E27FC236}">
              <a16:creationId xmlns:a16="http://schemas.microsoft.com/office/drawing/2014/main" id="{174EC222-7C9F-4F6B-BB72-20A1AACD72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8" name="Rectangle 24">
          <a:extLst>
            <a:ext uri="{FF2B5EF4-FFF2-40B4-BE49-F238E27FC236}">
              <a16:creationId xmlns:a16="http://schemas.microsoft.com/office/drawing/2014/main" id="{5F80A5DD-8FE8-48F2-81A0-03F4E3F06D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9" name="Rectangle 24">
          <a:extLst>
            <a:ext uri="{FF2B5EF4-FFF2-40B4-BE49-F238E27FC236}">
              <a16:creationId xmlns:a16="http://schemas.microsoft.com/office/drawing/2014/main" id="{59F6CF6B-1B75-4C09-8F73-7059528F03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0" name="Rectangle 24">
          <a:extLst>
            <a:ext uri="{FF2B5EF4-FFF2-40B4-BE49-F238E27FC236}">
              <a16:creationId xmlns:a16="http://schemas.microsoft.com/office/drawing/2014/main" id="{B3971A85-7D8C-4BA7-9341-29CA68C11A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1" name="Rectangle 24">
          <a:extLst>
            <a:ext uri="{FF2B5EF4-FFF2-40B4-BE49-F238E27FC236}">
              <a16:creationId xmlns:a16="http://schemas.microsoft.com/office/drawing/2014/main" id="{C54D5FBA-6183-44C3-9AA7-FC6F700D40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2" name="Rectangle 24">
          <a:extLst>
            <a:ext uri="{FF2B5EF4-FFF2-40B4-BE49-F238E27FC236}">
              <a16:creationId xmlns:a16="http://schemas.microsoft.com/office/drawing/2014/main" id="{D16EB844-D426-421B-94EA-413E304E0E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3" name="Rectangle 24">
          <a:extLst>
            <a:ext uri="{FF2B5EF4-FFF2-40B4-BE49-F238E27FC236}">
              <a16:creationId xmlns:a16="http://schemas.microsoft.com/office/drawing/2014/main" id="{C3CEE954-A7BE-454A-8B82-0E4F9758D5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4" name="Rectangle 24">
          <a:extLst>
            <a:ext uri="{FF2B5EF4-FFF2-40B4-BE49-F238E27FC236}">
              <a16:creationId xmlns:a16="http://schemas.microsoft.com/office/drawing/2014/main" id="{A5B2E147-0BE8-409B-826F-2EF5C37C5D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5" name="Rectangle 24">
          <a:extLst>
            <a:ext uri="{FF2B5EF4-FFF2-40B4-BE49-F238E27FC236}">
              <a16:creationId xmlns:a16="http://schemas.microsoft.com/office/drawing/2014/main" id="{3B25D443-D16A-4746-B2AF-32A83E609C3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6" name="Rectangle 24">
          <a:extLst>
            <a:ext uri="{FF2B5EF4-FFF2-40B4-BE49-F238E27FC236}">
              <a16:creationId xmlns:a16="http://schemas.microsoft.com/office/drawing/2014/main" id="{06AB3DA8-09FB-4D2A-84B2-FC5CA82989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7" name="Rectangle 24">
          <a:extLst>
            <a:ext uri="{FF2B5EF4-FFF2-40B4-BE49-F238E27FC236}">
              <a16:creationId xmlns:a16="http://schemas.microsoft.com/office/drawing/2014/main" id="{C0EC530E-4C72-4EF8-8BEC-03919858C4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8" name="Rectangle 24">
          <a:extLst>
            <a:ext uri="{FF2B5EF4-FFF2-40B4-BE49-F238E27FC236}">
              <a16:creationId xmlns:a16="http://schemas.microsoft.com/office/drawing/2014/main" id="{08557E22-9C6C-43B8-89DE-7D8E3AA4AC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9" name="Rectangle 24">
          <a:extLst>
            <a:ext uri="{FF2B5EF4-FFF2-40B4-BE49-F238E27FC236}">
              <a16:creationId xmlns:a16="http://schemas.microsoft.com/office/drawing/2014/main" id="{D7F2C750-126F-4678-852A-808A3A04B0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0" name="Rectangle 24">
          <a:extLst>
            <a:ext uri="{FF2B5EF4-FFF2-40B4-BE49-F238E27FC236}">
              <a16:creationId xmlns:a16="http://schemas.microsoft.com/office/drawing/2014/main" id="{E145A6E7-0823-4C81-B955-9B4B414AC6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1" name="Rectangle 24">
          <a:extLst>
            <a:ext uri="{FF2B5EF4-FFF2-40B4-BE49-F238E27FC236}">
              <a16:creationId xmlns:a16="http://schemas.microsoft.com/office/drawing/2014/main" id="{4FBCF19F-3E03-43BF-A7C3-9969D9A2F7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2" name="Rectangle 24">
          <a:extLst>
            <a:ext uri="{FF2B5EF4-FFF2-40B4-BE49-F238E27FC236}">
              <a16:creationId xmlns:a16="http://schemas.microsoft.com/office/drawing/2014/main" id="{2C21D7AA-183F-4498-88C6-D06604B3E9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3" name="Rectangle 24">
          <a:extLst>
            <a:ext uri="{FF2B5EF4-FFF2-40B4-BE49-F238E27FC236}">
              <a16:creationId xmlns:a16="http://schemas.microsoft.com/office/drawing/2014/main" id="{BF48D05F-2473-45F4-996E-1D4998A249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4" name="Rectangle 24">
          <a:extLst>
            <a:ext uri="{FF2B5EF4-FFF2-40B4-BE49-F238E27FC236}">
              <a16:creationId xmlns:a16="http://schemas.microsoft.com/office/drawing/2014/main" id="{59671733-F625-4B33-88A1-1B95EEC9B2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5" name="Rectangle 24">
          <a:extLst>
            <a:ext uri="{FF2B5EF4-FFF2-40B4-BE49-F238E27FC236}">
              <a16:creationId xmlns:a16="http://schemas.microsoft.com/office/drawing/2014/main" id="{79395B9B-EBAA-4181-B51A-39DF1C9563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6" name="Rectangle 24">
          <a:extLst>
            <a:ext uri="{FF2B5EF4-FFF2-40B4-BE49-F238E27FC236}">
              <a16:creationId xmlns:a16="http://schemas.microsoft.com/office/drawing/2014/main" id="{3A209336-814B-40DA-9CF0-DCEDEB77F6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7" name="Rectangle 24">
          <a:extLst>
            <a:ext uri="{FF2B5EF4-FFF2-40B4-BE49-F238E27FC236}">
              <a16:creationId xmlns:a16="http://schemas.microsoft.com/office/drawing/2014/main" id="{135D5C04-F6C6-491B-8B54-48A436C82E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8" name="Rectangle 24">
          <a:extLst>
            <a:ext uri="{FF2B5EF4-FFF2-40B4-BE49-F238E27FC236}">
              <a16:creationId xmlns:a16="http://schemas.microsoft.com/office/drawing/2014/main" id="{993EDD80-BA57-48BE-9EFF-BBABDBCAED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9" name="Rectangle 24">
          <a:extLst>
            <a:ext uri="{FF2B5EF4-FFF2-40B4-BE49-F238E27FC236}">
              <a16:creationId xmlns:a16="http://schemas.microsoft.com/office/drawing/2014/main" id="{22B63417-14BD-4CAC-9E3A-72DE0145A0B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0" name="Rectangle 24">
          <a:extLst>
            <a:ext uri="{FF2B5EF4-FFF2-40B4-BE49-F238E27FC236}">
              <a16:creationId xmlns:a16="http://schemas.microsoft.com/office/drawing/2014/main" id="{88161165-DC8D-4D44-8DE7-A4FF19900E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1" name="Rectangle 24">
          <a:extLst>
            <a:ext uri="{FF2B5EF4-FFF2-40B4-BE49-F238E27FC236}">
              <a16:creationId xmlns:a16="http://schemas.microsoft.com/office/drawing/2014/main" id="{471D6B3F-B4FF-481E-A0D7-842DD255D2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2" name="Rectangle 24">
          <a:extLst>
            <a:ext uri="{FF2B5EF4-FFF2-40B4-BE49-F238E27FC236}">
              <a16:creationId xmlns:a16="http://schemas.microsoft.com/office/drawing/2014/main" id="{58DBB320-6B3B-478A-A178-04DA114180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3" name="Rectangle 24">
          <a:extLst>
            <a:ext uri="{FF2B5EF4-FFF2-40B4-BE49-F238E27FC236}">
              <a16:creationId xmlns:a16="http://schemas.microsoft.com/office/drawing/2014/main" id="{D3CDCED5-EF28-4227-A0A8-5123710B18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4" name="Rectangle 24">
          <a:extLst>
            <a:ext uri="{FF2B5EF4-FFF2-40B4-BE49-F238E27FC236}">
              <a16:creationId xmlns:a16="http://schemas.microsoft.com/office/drawing/2014/main" id="{6A5A81E0-9E83-4C56-8E7A-4ABD24395B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5" name="Rectangle 24">
          <a:extLst>
            <a:ext uri="{FF2B5EF4-FFF2-40B4-BE49-F238E27FC236}">
              <a16:creationId xmlns:a16="http://schemas.microsoft.com/office/drawing/2014/main" id="{C645DD2F-7A63-437B-8956-E6AEBCE3B1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6" name="Rectangle 24">
          <a:extLst>
            <a:ext uri="{FF2B5EF4-FFF2-40B4-BE49-F238E27FC236}">
              <a16:creationId xmlns:a16="http://schemas.microsoft.com/office/drawing/2014/main" id="{29F889F4-DF63-4442-8BED-6EF60E40BF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7" name="Rectangle 24">
          <a:extLst>
            <a:ext uri="{FF2B5EF4-FFF2-40B4-BE49-F238E27FC236}">
              <a16:creationId xmlns:a16="http://schemas.microsoft.com/office/drawing/2014/main" id="{D43837BC-721A-43A4-96A0-6C574954BF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28" name="Rectangle 24">
          <a:extLst>
            <a:ext uri="{FF2B5EF4-FFF2-40B4-BE49-F238E27FC236}">
              <a16:creationId xmlns:a16="http://schemas.microsoft.com/office/drawing/2014/main" id="{55E0E4C0-81EA-4CC4-B7BB-8E7D47018DD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29" name="Rectangle 24">
          <a:extLst>
            <a:ext uri="{FF2B5EF4-FFF2-40B4-BE49-F238E27FC236}">
              <a16:creationId xmlns:a16="http://schemas.microsoft.com/office/drawing/2014/main" id="{214233A3-E283-4EE1-B845-CE2B3C7254C0}"/>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0" name="Rectangle 24">
          <a:extLst>
            <a:ext uri="{FF2B5EF4-FFF2-40B4-BE49-F238E27FC236}">
              <a16:creationId xmlns:a16="http://schemas.microsoft.com/office/drawing/2014/main" id="{932C4EB1-D2E7-4494-8D0A-ACE2A77C74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1" name="Rectangle 24">
          <a:extLst>
            <a:ext uri="{FF2B5EF4-FFF2-40B4-BE49-F238E27FC236}">
              <a16:creationId xmlns:a16="http://schemas.microsoft.com/office/drawing/2014/main" id="{F47ECD2F-9AD8-45D3-B29E-0BC94E7FB6B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2" name="Rectangle 24">
          <a:extLst>
            <a:ext uri="{FF2B5EF4-FFF2-40B4-BE49-F238E27FC236}">
              <a16:creationId xmlns:a16="http://schemas.microsoft.com/office/drawing/2014/main" id="{0AD214E8-CA5A-41E9-87B6-DA6CA1168F52}"/>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3" name="Rectangle 24">
          <a:extLst>
            <a:ext uri="{FF2B5EF4-FFF2-40B4-BE49-F238E27FC236}">
              <a16:creationId xmlns:a16="http://schemas.microsoft.com/office/drawing/2014/main" id="{6A4D2623-2CF6-4E21-9664-F2ECA78646A7}"/>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4" name="Rectangle 24">
          <a:extLst>
            <a:ext uri="{FF2B5EF4-FFF2-40B4-BE49-F238E27FC236}">
              <a16:creationId xmlns:a16="http://schemas.microsoft.com/office/drawing/2014/main" id="{BD5A1954-C3E6-4BE4-916F-55341EE14571}"/>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5" name="Rectangle 24">
          <a:extLst>
            <a:ext uri="{FF2B5EF4-FFF2-40B4-BE49-F238E27FC236}">
              <a16:creationId xmlns:a16="http://schemas.microsoft.com/office/drawing/2014/main" id="{76230358-E4FB-4EE6-B006-F9FD4A20D1A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6" name="Rectangle 24">
          <a:extLst>
            <a:ext uri="{FF2B5EF4-FFF2-40B4-BE49-F238E27FC236}">
              <a16:creationId xmlns:a16="http://schemas.microsoft.com/office/drawing/2014/main" id="{8922CC2D-18EC-4D4C-B8D1-58FC8757B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7" name="Rectangle 24">
          <a:extLst>
            <a:ext uri="{FF2B5EF4-FFF2-40B4-BE49-F238E27FC236}">
              <a16:creationId xmlns:a16="http://schemas.microsoft.com/office/drawing/2014/main" id="{C4009642-53A1-4671-981C-C94445B5AD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8" name="Rectangle 24">
          <a:extLst>
            <a:ext uri="{FF2B5EF4-FFF2-40B4-BE49-F238E27FC236}">
              <a16:creationId xmlns:a16="http://schemas.microsoft.com/office/drawing/2014/main" id="{BE3C187A-BBB2-482F-AAAF-2CBC655C98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9" name="Rectangle 24">
          <a:extLst>
            <a:ext uri="{FF2B5EF4-FFF2-40B4-BE49-F238E27FC236}">
              <a16:creationId xmlns:a16="http://schemas.microsoft.com/office/drawing/2014/main" id="{E738F792-D1AB-4881-A892-22FCD196B75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0" name="Rectangle 24">
          <a:extLst>
            <a:ext uri="{FF2B5EF4-FFF2-40B4-BE49-F238E27FC236}">
              <a16:creationId xmlns:a16="http://schemas.microsoft.com/office/drawing/2014/main" id="{F860B393-5A6A-460D-8357-547E37AB4B3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1" name="Rectangle 24">
          <a:extLst>
            <a:ext uri="{FF2B5EF4-FFF2-40B4-BE49-F238E27FC236}">
              <a16:creationId xmlns:a16="http://schemas.microsoft.com/office/drawing/2014/main" id="{5382F6AC-40FE-4C09-B822-2DBC49ECF2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2" name="Rectangle 24">
          <a:extLst>
            <a:ext uri="{FF2B5EF4-FFF2-40B4-BE49-F238E27FC236}">
              <a16:creationId xmlns:a16="http://schemas.microsoft.com/office/drawing/2014/main" id="{37ABA9DA-B75B-401A-8579-41AC322622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3" name="Rectangle 24">
          <a:extLst>
            <a:ext uri="{FF2B5EF4-FFF2-40B4-BE49-F238E27FC236}">
              <a16:creationId xmlns:a16="http://schemas.microsoft.com/office/drawing/2014/main" id="{8BA3CF12-453B-463B-933D-097B7A620F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4" name="Rectangle 24">
          <a:extLst>
            <a:ext uri="{FF2B5EF4-FFF2-40B4-BE49-F238E27FC236}">
              <a16:creationId xmlns:a16="http://schemas.microsoft.com/office/drawing/2014/main" id="{77EC7702-5438-4DCB-B120-73BBAA5342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5" name="Rectangle 24">
          <a:extLst>
            <a:ext uri="{FF2B5EF4-FFF2-40B4-BE49-F238E27FC236}">
              <a16:creationId xmlns:a16="http://schemas.microsoft.com/office/drawing/2014/main" id="{47C629C0-BA3F-42AE-9A6C-41025653C2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6" name="Rectangle 24">
          <a:extLst>
            <a:ext uri="{FF2B5EF4-FFF2-40B4-BE49-F238E27FC236}">
              <a16:creationId xmlns:a16="http://schemas.microsoft.com/office/drawing/2014/main" id="{A88D3E5F-F140-44F0-BAA4-BC0F56B731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7" name="Rectangle 24">
          <a:extLst>
            <a:ext uri="{FF2B5EF4-FFF2-40B4-BE49-F238E27FC236}">
              <a16:creationId xmlns:a16="http://schemas.microsoft.com/office/drawing/2014/main" id="{16894380-E9D4-4FA9-B655-1F768E22759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8" name="Rectangle 24">
          <a:extLst>
            <a:ext uri="{FF2B5EF4-FFF2-40B4-BE49-F238E27FC236}">
              <a16:creationId xmlns:a16="http://schemas.microsoft.com/office/drawing/2014/main" id="{5AD02AAD-5808-4DA0-AC48-1A267DB5E0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9" name="Rectangle 24">
          <a:extLst>
            <a:ext uri="{FF2B5EF4-FFF2-40B4-BE49-F238E27FC236}">
              <a16:creationId xmlns:a16="http://schemas.microsoft.com/office/drawing/2014/main" id="{274855DF-CFCD-4E5A-B065-A25C615B5C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0" name="Rectangle 24">
          <a:extLst>
            <a:ext uri="{FF2B5EF4-FFF2-40B4-BE49-F238E27FC236}">
              <a16:creationId xmlns:a16="http://schemas.microsoft.com/office/drawing/2014/main" id="{2CECBFF1-1ED8-4C62-83D9-602C85866C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1" name="Rectangle 24">
          <a:extLst>
            <a:ext uri="{FF2B5EF4-FFF2-40B4-BE49-F238E27FC236}">
              <a16:creationId xmlns:a16="http://schemas.microsoft.com/office/drawing/2014/main" id="{4C53F636-0106-492C-B709-642AC2465A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2" name="Rectangle 24">
          <a:extLst>
            <a:ext uri="{FF2B5EF4-FFF2-40B4-BE49-F238E27FC236}">
              <a16:creationId xmlns:a16="http://schemas.microsoft.com/office/drawing/2014/main" id="{26352109-8C29-4B57-933B-0C02E13718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1053" name="Rectangle 24">
          <a:extLst>
            <a:ext uri="{FF2B5EF4-FFF2-40B4-BE49-F238E27FC236}">
              <a16:creationId xmlns:a16="http://schemas.microsoft.com/office/drawing/2014/main" id="{F3AA47EE-E68A-46CE-A670-F2489179ACAA}"/>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4" name="Rectangle 24">
          <a:extLst>
            <a:ext uri="{FF2B5EF4-FFF2-40B4-BE49-F238E27FC236}">
              <a16:creationId xmlns:a16="http://schemas.microsoft.com/office/drawing/2014/main" id="{9CDC8097-2D5A-4E51-8B07-BD986610135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5" name="Rectangle 24">
          <a:extLst>
            <a:ext uri="{FF2B5EF4-FFF2-40B4-BE49-F238E27FC236}">
              <a16:creationId xmlns:a16="http://schemas.microsoft.com/office/drawing/2014/main" id="{A7FC1656-8365-4CA5-B4FE-731A6B0144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6" name="Rectangle 24">
          <a:extLst>
            <a:ext uri="{FF2B5EF4-FFF2-40B4-BE49-F238E27FC236}">
              <a16:creationId xmlns:a16="http://schemas.microsoft.com/office/drawing/2014/main" id="{23D4A2C7-C38E-4AAD-B96D-43D8714EFA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7" name="Rectangle 24">
          <a:extLst>
            <a:ext uri="{FF2B5EF4-FFF2-40B4-BE49-F238E27FC236}">
              <a16:creationId xmlns:a16="http://schemas.microsoft.com/office/drawing/2014/main" id="{D1301B43-5ABE-49AC-8E34-7DEAC0218F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8" name="Rectangle 24">
          <a:extLst>
            <a:ext uri="{FF2B5EF4-FFF2-40B4-BE49-F238E27FC236}">
              <a16:creationId xmlns:a16="http://schemas.microsoft.com/office/drawing/2014/main" id="{1F50688C-9DD7-4C36-9CF9-0BA5D4E362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9" name="Rectangle 24">
          <a:extLst>
            <a:ext uri="{FF2B5EF4-FFF2-40B4-BE49-F238E27FC236}">
              <a16:creationId xmlns:a16="http://schemas.microsoft.com/office/drawing/2014/main" id="{2B87AA93-2511-4831-A9C5-BB05C72D5F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0" name="Rectangle 24">
          <a:extLst>
            <a:ext uri="{FF2B5EF4-FFF2-40B4-BE49-F238E27FC236}">
              <a16:creationId xmlns:a16="http://schemas.microsoft.com/office/drawing/2014/main" id="{21B2D4BF-DF40-4A3C-96CA-C21F40E5A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1" name="Rectangle 24">
          <a:extLst>
            <a:ext uri="{FF2B5EF4-FFF2-40B4-BE49-F238E27FC236}">
              <a16:creationId xmlns:a16="http://schemas.microsoft.com/office/drawing/2014/main" id="{036D7933-92A8-478D-AF07-120901CA7C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2" name="Rectangle 24">
          <a:extLst>
            <a:ext uri="{FF2B5EF4-FFF2-40B4-BE49-F238E27FC236}">
              <a16:creationId xmlns:a16="http://schemas.microsoft.com/office/drawing/2014/main" id="{5FC80063-D51A-44AE-841B-BF66921A23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3" name="Rectangle 24">
          <a:extLst>
            <a:ext uri="{FF2B5EF4-FFF2-40B4-BE49-F238E27FC236}">
              <a16:creationId xmlns:a16="http://schemas.microsoft.com/office/drawing/2014/main" id="{31640EDD-1F4C-4DCB-A929-584CF82586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4" name="Rectangle 24">
          <a:extLst>
            <a:ext uri="{FF2B5EF4-FFF2-40B4-BE49-F238E27FC236}">
              <a16:creationId xmlns:a16="http://schemas.microsoft.com/office/drawing/2014/main" id="{B931A4CD-6DA0-4B76-9A64-6A7F1DF12A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5" name="Rectangle 24">
          <a:extLst>
            <a:ext uri="{FF2B5EF4-FFF2-40B4-BE49-F238E27FC236}">
              <a16:creationId xmlns:a16="http://schemas.microsoft.com/office/drawing/2014/main" id="{69424C60-D6CE-4976-A06E-AD63EBF1BD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6" name="Rectangle 24">
          <a:extLst>
            <a:ext uri="{FF2B5EF4-FFF2-40B4-BE49-F238E27FC236}">
              <a16:creationId xmlns:a16="http://schemas.microsoft.com/office/drawing/2014/main" id="{728B00B9-DDB6-42D9-AED5-05CDF66381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7" name="Rectangle 24">
          <a:extLst>
            <a:ext uri="{FF2B5EF4-FFF2-40B4-BE49-F238E27FC236}">
              <a16:creationId xmlns:a16="http://schemas.microsoft.com/office/drawing/2014/main" id="{72F5A77E-6B7A-4F52-9A47-AEFA7453503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8" name="Rectangle 24">
          <a:extLst>
            <a:ext uri="{FF2B5EF4-FFF2-40B4-BE49-F238E27FC236}">
              <a16:creationId xmlns:a16="http://schemas.microsoft.com/office/drawing/2014/main" id="{98277F74-457F-4994-A529-9709A9A1A9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9" name="Rectangle 24">
          <a:extLst>
            <a:ext uri="{FF2B5EF4-FFF2-40B4-BE49-F238E27FC236}">
              <a16:creationId xmlns:a16="http://schemas.microsoft.com/office/drawing/2014/main" id="{ADCA41E5-505A-4049-9E87-6151D90EB7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0" name="Rectangle 24">
          <a:extLst>
            <a:ext uri="{FF2B5EF4-FFF2-40B4-BE49-F238E27FC236}">
              <a16:creationId xmlns:a16="http://schemas.microsoft.com/office/drawing/2014/main" id="{8C74C924-2AAB-40C2-9700-3434FAECD37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1071" name="Rectangle 24">
          <a:extLst>
            <a:ext uri="{FF2B5EF4-FFF2-40B4-BE49-F238E27FC236}">
              <a16:creationId xmlns:a16="http://schemas.microsoft.com/office/drawing/2014/main" id="{F1696300-1433-4A28-ACC8-90A2AEFAF5DB}"/>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2" name="Rectangle 24">
          <a:extLst>
            <a:ext uri="{FF2B5EF4-FFF2-40B4-BE49-F238E27FC236}">
              <a16:creationId xmlns:a16="http://schemas.microsoft.com/office/drawing/2014/main" id="{E3AF00C2-52BE-410E-9EFA-FD2C228A8C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3" name="Rectangle 24">
          <a:extLst>
            <a:ext uri="{FF2B5EF4-FFF2-40B4-BE49-F238E27FC236}">
              <a16:creationId xmlns:a16="http://schemas.microsoft.com/office/drawing/2014/main" id="{B4BDCB37-3B77-4598-86E3-8C1CC2B502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4" name="Rectangle 24">
          <a:extLst>
            <a:ext uri="{FF2B5EF4-FFF2-40B4-BE49-F238E27FC236}">
              <a16:creationId xmlns:a16="http://schemas.microsoft.com/office/drawing/2014/main" id="{6EA3DA3B-0AD9-4A4F-986E-3C7A4553C9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5" name="Rectangle 24">
          <a:extLst>
            <a:ext uri="{FF2B5EF4-FFF2-40B4-BE49-F238E27FC236}">
              <a16:creationId xmlns:a16="http://schemas.microsoft.com/office/drawing/2014/main" id="{A93634AD-58EA-4A9F-ABA7-223237C7FAE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6" name="Rectangle 24">
          <a:extLst>
            <a:ext uri="{FF2B5EF4-FFF2-40B4-BE49-F238E27FC236}">
              <a16:creationId xmlns:a16="http://schemas.microsoft.com/office/drawing/2014/main" id="{B8ED5BB6-FD4B-4931-9F53-C7AC1FE2481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7" name="Rectangle 24">
          <a:extLst>
            <a:ext uri="{FF2B5EF4-FFF2-40B4-BE49-F238E27FC236}">
              <a16:creationId xmlns:a16="http://schemas.microsoft.com/office/drawing/2014/main" id="{59133F41-CA4D-4A58-B3D9-C6EE4F6D5D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8" name="Rectangle 24">
          <a:extLst>
            <a:ext uri="{FF2B5EF4-FFF2-40B4-BE49-F238E27FC236}">
              <a16:creationId xmlns:a16="http://schemas.microsoft.com/office/drawing/2014/main" id="{C445DBFA-946B-49D2-BAB0-99205CB48D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9" name="Rectangle 24">
          <a:extLst>
            <a:ext uri="{FF2B5EF4-FFF2-40B4-BE49-F238E27FC236}">
              <a16:creationId xmlns:a16="http://schemas.microsoft.com/office/drawing/2014/main" id="{C4A64D76-D71E-4DCE-BF28-41CA30BF1B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0" name="Rectangle 24">
          <a:extLst>
            <a:ext uri="{FF2B5EF4-FFF2-40B4-BE49-F238E27FC236}">
              <a16:creationId xmlns:a16="http://schemas.microsoft.com/office/drawing/2014/main" id="{2C37B7C5-FDEC-4F34-B47B-963882D599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1" name="Rectangle 24">
          <a:extLst>
            <a:ext uri="{FF2B5EF4-FFF2-40B4-BE49-F238E27FC236}">
              <a16:creationId xmlns:a16="http://schemas.microsoft.com/office/drawing/2014/main" id="{BF16DF42-E90C-40C4-AC39-66FD1C6F23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2" name="Rectangle 24">
          <a:extLst>
            <a:ext uri="{FF2B5EF4-FFF2-40B4-BE49-F238E27FC236}">
              <a16:creationId xmlns:a16="http://schemas.microsoft.com/office/drawing/2014/main" id="{E8A17CED-0778-443C-9AD7-BA0FBCEAD0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3" name="Rectangle 24">
          <a:extLst>
            <a:ext uri="{FF2B5EF4-FFF2-40B4-BE49-F238E27FC236}">
              <a16:creationId xmlns:a16="http://schemas.microsoft.com/office/drawing/2014/main" id="{657F391C-449B-493A-8CAF-3A2DA323C2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4" name="Rectangle 24">
          <a:extLst>
            <a:ext uri="{FF2B5EF4-FFF2-40B4-BE49-F238E27FC236}">
              <a16:creationId xmlns:a16="http://schemas.microsoft.com/office/drawing/2014/main" id="{06A9D489-F6B5-43F7-A966-6D00C8D2B3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5" name="Rectangle 24">
          <a:extLst>
            <a:ext uri="{FF2B5EF4-FFF2-40B4-BE49-F238E27FC236}">
              <a16:creationId xmlns:a16="http://schemas.microsoft.com/office/drawing/2014/main" id="{B421CA24-3CEC-44FE-80A8-D490AE3467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6" name="Rectangle 24">
          <a:extLst>
            <a:ext uri="{FF2B5EF4-FFF2-40B4-BE49-F238E27FC236}">
              <a16:creationId xmlns:a16="http://schemas.microsoft.com/office/drawing/2014/main" id="{31C1BF97-F95A-4C62-9BB6-E3B5578719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7" name="Rectangle 24">
          <a:extLst>
            <a:ext uri="{FF2B5EF4-FFF2-40B4-BE49-F238E27FC236}">
              <a16:creationId xmlns:a16="http://schemas.microsoft.com/office/drawing/2014/main" id="{C8CA3BBE-D04F-4734-86EE-E78EA4F184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8" name="Rectangle 24">
          <a:extLst>
            <a:ext uri="{FF2B5EF4-FFF2-40B4-BE49-F238E27FC236}">
              <a16:creationId xmlns:a16="http://schemas.microsoft.com/office/drawing/2014/main" id="{8DFDFCD2-B997-45DE-8DCC-E0C740117A3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9" name="Rectangle 24">
          <a:extLst>
            <a:ext uri="{FF2B5EF4-FFF2-40B4-BE49-F238E27FC236}">
              <a16:creationId xmlns:a16="http://schemas.microsoft.com/office/drawing/2014/main" id="{0C1498AB-7C27-40CE-802C-C29E9EE5E7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0" name="Rectangle 24">
          <a:extLst>
            <a:ext uri="{FF2B5EF4-FFF2-40B4-BE49-F238E27FC236}">
              <a16:creationId xmlns:a16="http://schemas.microsoft.com/office/drawing/2014/main" id="{C2B8929E-2B82-411C-8FEF-480EA0FF2E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1" name="Rectangle 24">
          <a:extLst>
            <a:ext uri="{FF2B5EF4-FFF2-40B4-BE49-F238E27FC236}">
              <a16:creationId xmlns:a16="http://schemas.microsoft.com/office/drawing/2014/main" id="{4FB45EE5-641D-4DCD-9E97-F7ED00B09A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2" name="Rectangle 24">
          <a:extLst>
            <a:ext uri="{FF2B5EF4-FFF2-40B4-BE49-F238E27FC236}">
              <a16:creationId xmlns:a16="http://schemas.microsoft.com/office/drawing/2014/main" id="{531CD0A3-2FF8-46B1-9006-B0393F3FA0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3" name="Rectangle 24">
          <a:extLst>
            <a:ext uri="{FF2B5EF4-FFF2-40B4-BE49-F238E27FC236}">
              <a16:creationId xmlns:a16="http://schemas.microsoft.com/office/drawing/2014/main" id="{DCEA7EA8-3A50-446C-8E0B-0CE16B6C44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4" name="Rectangle 24">
          <a:extLst>
            <a:ext uri="{FF2B5EF4-FFF2-40B4-BE49-F238E27FC236}">
              <a16:creationId xmlns:a16="http://schemas.microsoft.com/office/drawing/2014/main" id="{77CCC749-73CA-4F8F-AC84-1748D3B67D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5" name="Rectangle 24">
          <a:extLst>
            <a:ext uri="{FF2B5EF4-FFF2-40B4-BE49-F238E27FC236}">
              <a16:creationId xmlns:a16="http://schemas.microsoft.com/office/drawing/2014/main" id="{78ADD69D-F076-4F15-A065-ECE6257935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6" name="Rectangle 24">
          <a:extLst>
            <a:ext uri="{FF2B5EF4-FFF2-40B4-BE49-F238E27FC236}">
              <a16:creationId xmlns:a16="http://schemas.microsoft.com/office/drawing/2014/main" id="{689D3826-A5D2-4422-B5BE-B4E3C214A0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7" name="Rectangle 24">
          <a:extLst>
            <a:ext uri="{FF2B5EF4-FFF2-40B4-BE49-F238E27FC236}">
              <a16:creationId xmlns:a16="http://schemas.microsoft.com/office/drawing/2014/main" id="{168D3483-062C-4BB8-9D38-F76AECEA58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8" name="Rectangle 24">
          <a:extLst>
            <a:ext uri="{FF2B5EF4-FFF2-40B4-BE49-F238E27FC236}">
              <a16:creationId xmlns:a16="http://schemas.microsoft.com/office/drawing/2014/main" id="{24EC836D-BC5B-42F1-8689-A609A44294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9" name="Rectangle 24">
          <a:extLst>
            <a:ext uri="{FF2B5EF4-FFF2-40B4-BE49-F238E27FC236}">
              <a16:creationId xmlns:a16="http://schemas.microsoft.com/office/drawing/2014/main" id="{85810465-E6B7-4307-8C78-93DE9AD59C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0" name="Rectangle 24">
          <a:extLst>
            <a:ext uri="{FF2B5EF4-FFF2-40B4-BE49-F238E27FC236}">
              <a16:creationId xmlns:a16="http://schemas.microsoft.com/office/drawing/2014/main" id="{0798BA0B-3C4C-41BA-9FC5-C8EF64C42C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1" name="Rectangle 24">
          <a:extLst>
            <a:ext uri="{FF2B5EF4-FFF2-40B4-BE49-F238E27FC236}">
              <a16:creationId xmlns:a16="http://schemas.microsoft.com/office/drawing/2014/main" id="{A78A12CF-9693-400F-A119-0D8CBF2FB0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2" name="Rectangle 24">
          <a:extLst>
            <a:ext uri="{FF2B5EF4-FFF2-40B4-BE49-F238E27FC236}">
              <a16:creationId xmlns:a16="http://schemas.microsoft.com/office/drawing/2014/main" id="{28FE6EEE-54AD-4FC6-9318-A54C648445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3" name="Rectangle 24">
          <a:extLst>
            <a:ext uri="{FF2B5EF4-FFF2-40B4-BE49-F238E27FC236}">
              <a16:creationId xmlns:a16="http://schemas.microsoft.com/office/drawing/2014/main" id="{4BF3FA9D-3056-4A1D-AB27-BAF4106300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4" name="Rectangle 24">
          <a:extLst>
            <a:ext uri="{FF2B5EF4-FFF2-40B4-BE49-F238E27FC236}">
              <a16:creationId xmlns:a16="http://schemas.microsoft.com/office/drawing/2014/main" id="{8A16115E-61E1-4C5B-B1E1-A0C052DB8F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5" name="Rectangle 24">
          <a:extLst>
            <a:ext uri="{FF2B5EF4-FFF2-40B4-BE49-F238E27FC236}">
              <a16:creationId xmlns:a16="http://schemas.microsoft.com/office/drawing/2014/main" id="{7E8AF06D-618A-45B4-B2A2-FAEC003E41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6" name="Rectangle 24">
          <a:extLst>
            <a:ext uri="{FF2B5EF4-FFF2-40B4-BE49-F238E27FC236}">
              <a16:creationId xmlns:a16="http://schemas.microsoft.com/office/drawing/2014/main" id="{EB351206-E354-4041-BCFB-18B60BEED9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7" name="Rectangle 24">
          <a:extLst>
            <a:ext uri="{FF2B5EF4-FFF2-40B4-BE49-F238E27FC236}">
              <a16:creationId xmlns:a16="http://schemas.microsoft.com/office/drawing/2014/main" id="{BD526E49-90F6-4918-9B71-BDB369C1BC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8" name="Rectangle 24">
          <a:extLst>
            <a:ext uri="{FF2B5EF4-FFF2-40B4-BE49-F238E27FC236}">
              <a16:creationId xmlns:a16="http://schemas.microsoft.com/office/drawing/2014/main" id="{DE002D47-ABD8-48F5-9FE0-2563C51BDD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9" name="Rectangle 24">
          <a:extLst>
            <a:ext uri="{FF2B5EF4-FFF2-40B4-BE49-F238E27FC236}">
              <a16:creationId xmlns:a16="http://schemas.microsoft.com/office/drawing/2014/main" id="{07911A97-03A7-4FE7-89E6-3AD25E25FF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0" name="Rectangle 24">
          <a:extLst>
            <a:ext uri="{FF2B5EF4-FFF2-40B4-BE49-F238E27FC236}">
              <a16:creationId xmlns:a16="http://schemas.microsoft.com/office/drawing/2014/main" id="{2FC8B961-DB8A-4EB7-AF16-22D2BB1365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1" name="Rectangle 24">
          <a:extLst>
            <a:ext uri="{FF2B5EF4-FFF2-40B4-BE49-F238E27FC236}">
              <a16:creationId xmlns:a16="http://schemas.microsoft.com/office/drawing/2014/main" id="{AEE042E9-669B-465F-A3E4-BF6DD307E9B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2" name="Rectangle 24">
          <a:extLst>
            <a:ext uri="{FF2B5EF4-FFF2-40B4-BE49-F238E27FC236}">
              <a16:creationId xmlns:a16="http://schemas.microsoft.com/office/drawing/2014/main" id="{0F0076E9-A897-445C-B685-325C4B2867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3" name="Rectangle 24">
          <a:extLst>
            <a:ext uri="{FF2B5EF4-FFF2-40B4-BE49-F238E27FC236}">
              <a16:creationId xmlns:a16="http://schemas.microsoft.com/office/drawing/2014/main" id="{DFE7CCF3-DD27-4BDE-B685-4EF3257D65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4" name="Rectangle 24">
          <a:extLst>
            <a:ext uri="{FF2B5EF4-FFF2-40B4-BE49-F238E27FC236}">
              <a16:creationId xmlns:a16="http://schemas.microsoft.com/office/drawing/2014/main" id="{EDDA51F4-5762-4A71-BD84-DDE73D6E1E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5" name="Rectangle 24">
          <a:extLst>
            <a:ext uri="{FF2B5EF4-FFF2-40B4-BE49-F238E27FC236}">
              <a16:creationId xmlns:a16="http://schemas.microsoft.com/office/drawing/2014/main" id="{43095D4C-BFFB-4B65-AD5F-8578B9FA0F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6" name="Rectangle 24">
          <a:extLst>
            <a:ext uri="{FF2B5EF4-FFF2-40B4-BE49-F238E27FC236}">
              <a16:creationId xmlns:a16="http://schemas.microsoft.com/office/drawing/2014/main" id="{837E12CE-AAFA-46BA-A646-0454F147E4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7" name="Rectangle 24">
          <a:extLst>
            <a:ext uri="{FF2B5EF4-FFF2-40B4-BE49-F238E27FC236}">
              <a16:creationId xmlns:a16="http://schemas.microsoft.com/office/drawing/2014/main" id="{2E09474C-0AE4-419B-B2C8-E92A6F6786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8" name="Rectangle 24">
          <a:extLst>
            <a:ext uri="{FF2B5EF4-FFF2-40B4-BE49-F238E27FC236}">
              <a16:creationId xmlns:a16="http://schemas.microsoft.com/office/drawing/2014/main" id="{52DE6241-AD06-4324-B010-61F8336FA5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9" name="Rectangle 24">
          <a:extLst>
            <a:ext uri="{FF2B5EF4-FFF2-40B4-BE49-F238E27FC236}">
              <a16:creationId xmlns:a16="http://schemas.microsoft.com/office/drawing/2014/main" id="{7B0BC05B-E517-4A4C-987B-4B0820652D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0" name="Rectangle 24">
          <a:extLst>
            <a:ext uri="{FF2B5EF4-FFF2-40B4-BE49-F238E27FC236}">
              <a16:creationId xmlns:a16="http://schemas.microsoft.com/office/drawing/2014/main" id="{C3BB8B05-8723-4798-AD59-8E65669B78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1" name="Rectangle 24">
          <a:extLst>
            <a:ext uri="{FF2B5EF4-FFF2-40B4-BE49-F238E27FC236}">
              <a16:creationId xmlns:a16="http://schemas.microsoft.com/office/drawing/2014/main" id="{9F5EA0C1-E5AB-41A4-A834-6B297E5C25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2" name="Rectangle 24">
          <a:extLst>
            <a:ext uri="{FF2B5EF4-FFF2-40B4-BE49-F238E27FC236}">
              <a16:creationId xmlns:a16="http://schemas.microsoft.com/office/drawing/2014/main" id="{D5CB2C67-3F39-4CF0-972A-379BBA2C5B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3" name="Rectangle 24">
          <a:extLst>
            <a:ext uri="{FF2B5EF4-FFF2-40B4-BE49-F238E27FC236}">
              <a16:creationId xmlns:a16="http://schemas.microsoft.com/office/drawing/2014/main" id="{EDE061DB-CE9C-4671-987D-DE67D25146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4" name="Rectangle 24">
          <a:extLst>
            <a:ext uri="{FF2B5EF4-FFF2-40B4-BE49-F238E27FC236}">
              <a16:creationId xmlns:a16="http://schemas.microsoft.com/office/drawing/2014/main" id="{AFC774B1-73D9-4928-94F0-E03003A41C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5" name="Rectangle 24">
          <a:extLst>
            <a:ext uri="{FF2B5EF4-FFF2-40B4-BE49-F238E27FC236}">
              <a16:creationId xmlns:a16="http://schemas.microsoft.com/office/drawing/2014/main" id="{0330399B-F64F-4EF2-AB6D-CCE14527F6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6" name="Rectangle 24">
          <a:extLst>
            <a:ext uri="{FF2B5EF4-FFF2-40B4-BE49-F238E27FC236}">
              <a16:creationId xmlns:a16="http://schemas.microsoft.com/office/drawing/2014/main" id="{FA8EF9EB-99C2-40C9-935F-E20E7BF74C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7" name="Rectangle 24">
          <a:extLst>
            <a:ext uri="{FF2B5EF4-FFF2-40B4-BE49-F238E27FC236}">
              <a16:creationId xmlns:a16="http://schemas.microsoft.com/office/drawing/2014/main" id="{A258319D-4DE2-4178-A8C6-4469FF22C3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8" name="Rectangle 24">
          <a:extLst>
            <a:ext uri="{FF2B5EF4-FFF2-40B4-BE49-F238E27FC236}">
              <a16:creationId xmlns:a16="http://schemas.microsoft.com/office/drawing/2014/main" id="{A18822DD-F14F-4500-830F-4A29F9188B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9" name="Rectangle 24">
          <a:extLst>
            <a:ext uri="{FF2B5EF4-FFF2-40B4-BE49-F238E27FC236}">
              <a16:creationId xmlns:a16="http://schemas.microsoft.com/office/drawing/2014/main" id="{37F34B4F-CCFC-48FE-9CEE-A7C2F17837C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30" name="Rectangle 24">
          <a:extLst>
            <a:ext uri="{FF2B5EF4-FFF2-40B4-BE49-F238E27FC236}">
              <a16:creationId xmlns:a16="http://schemas.microsoft.com/office/drawing/2014/main" id="{EECC5EBA-8009-46D8-AD01-A2CA576270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1" name="Rectangle 24">
          <a:extLst>
            <a:ext uri="{FF2B5EF4-FFF2-40B4-BE49-F238E27FC236}">
              <a16:creationId xmlns:a16="http://schemas.microsoft.com/office/drawing/2014/main" id="{F0224D09-AE72-4BB3-A892-C0B024CCF1E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2" name="Rectangle 24">
          <a:extLst>
            <a:ext uri="{FF2B5EF4-FFF2-40B4-BE49-F238E27FC236}">
              <a16:creationId xmlns:a16="http://schemas.microsoft.com/office/drawing/2014/main" id="{FBA00FE6-B281-414A-ADC7-8E4B5A60608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3" name="Rectangle 24">
          <a:extLst>
            <a:ext uri="{FF2B5EF4-FFF2-40B4-BE49-F238E27FC236}">
              <a16:creationId xmlns:a16="http://schemas.microsoft.com/office/drawing/2014/main" id="{D90F90BF-50F4-408A-99DE-9EDDF9A2EAA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4" name="Rectangle 24">
          <a:extLst>
            <a:ext uri="{FF2B5EF4-FFF2-40B4-BE49-F238E27FC236}">
              <a16:creationId xmlns:a16="http://schemas.microsoft.com/office/drawing/2014/main" id="{363B0621-8DC2-4672-82E9-F74C13C953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5" name="Rectangle 24">
          <a:extLst>
            <a:ext uri="{FF2B5EF4-FFF2-40B4-BE49-F238E27FC236}">
              <a16:creationId xmlns:a16="http://schemas.microsoft.com/office/drawing/2014/main" id="{D7341618-7A2C-4E5E-B11E-0B9CA78A31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6" name="Rectangle 24">
          <a:extLst>
            <a:ext uri="{FF2B5EF4-FFF2-40B4-BE49-F238E27FC236}">
              <a16:creationId xmlns:a16="http://schemas.microsoft.com/office/drawing/2014/main" id="{1325C035-D619-4351-A126-DC85D72A138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7" name="Rectangle 24">
          <a:extLst>
            <a:ext uri="{FF2B5EF4-FFF2-40B4-BE49-F238E27FC236}">
              <a16:creationId xmlns:a16="http://schemas.microsoft.com/office/drawing/2014/main" id="{EA3464B1-531B-4F7B-8CE3-99D564844F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8" name="Rectangle 24">
          <a:extLst>
            <a:ext uri="{FF2B5EF4-FFF2-40B4-BE49-F238E27FC236}">
              <a16:creationId xmlns:a16="http://schemas.microsoft.com/office/drawing/2014/main" id="{1C2C917D-84C0-4A71-935A-1F5E2B4794F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9" name="Rectangle 24">
          <a:extLst>
            <a:ext uri="{FF2B5EF4-FFF2-40B4-BE49-F238E27FC236}">
              <a16:creationId xmlns:a16="http://schemas.microsoft.com/office/drawing/2014/main" id="{598405FB-8AA0-444D-B387-A12A04BF22F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0" name="Rectangle 24">
          <a:extLst>
            <a:ext uri="{FF2B5EF4-FFF2-40B4-BE49-F238E27FC236}">
              <a16:creationId xmlns:a16="http://schemas.microsoft.com/office/drawing/2014/main" id="{464E6A95-5EFE-47C6-9B85-C9B388620C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1" name="Rectangle 24">
          <a:extLst>
            <a:ext uri="{FF2B5EF4-FFF2-40B4-BE49-F238E27FC236}">
              <a16:creationId xmlns:a16="http://schemas.microsoft.com/office/drawing/2014/main" id="{FE4D505C-6321-447B-83B9-B3A2D2A7B4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2" name="Rectangle 24">
          <a:extLst>
            <a:ext uri="{FF2B5EF4-FFF2-40B4-BE49-F238E27FC236}">
              <a16:creationId xmlns:a16="http://schemas.microsoft.com/office/drawing/2014/main" id="{1F4F7610-D845-4AD5-81FF-F044E7CB78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3" name="Rectangle 24">
          <a:extLst>
            <a:ext uri="{FF2B5EF4-FFF2-40B4-BE49-F238E27FC236}">
              <a16:creationId xmlns:a16="http://schemas.microsoft.com/office/drawing/2014/main" id="{36D6B000-94A8-4FF5-9F9E-708EE547F8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4" name="Rectangle 24">
          <a:extLst>
            <a:ext uri="{FF2B5EF4-FFF2-40B4-BE49-F238E27FC236}">
              <a16:creationId xmlns:a16="http://schemas.microsoft.com/office/drawing/2014/main" id="{E35DC6BF-362F-4042-A157-5A03C83E42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5" name="Rectangle 24">
          <a:extLst>
            <a:ext uri="{FF2B5EF4-FFF2-40B4-BE49-F238E27FC236}">
              <a16:creationId xmlns:a16="http://schemas.microsoft.com/office/drawing/2014/main" id="{BE7C72B0-EBA5-4093-A6CD-29FBFFD62EE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6" name="Rectangle 24">
          <a:extLst>
            <a:ext uri="{FF2B5EF4-FFF2-40B4-BE49-F238E27FC236}">
              <a16:creationId xmlns:a16="http://schemas.microsoft.com/office/drawing/2014/main" id="{1A1C25BD-F4BD-4EA8-B253-31411FD0DC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7" name="Rectangle 24">
          <a:extLst>
            <a:ext uri="{FF2B5EF4-FFF2-40B4-BE49-F238E27FC236}">
              <a16:creationId xmlns:a16="http://schemas.microsoft.com/office/drawing/2014/main" id="{FB9407B6-8333-43BF-AF8D-8B58D6D527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8" name="Rectangle 24">
          <a:extLst>
            <a:ext uri="{FF2B5EF4-FFF2-40B4-BE49-F238E27FC236}">
              <a16:creationId xmlns:a16="http://schemas.microsoft.com/office/drawing/2014/main" id="{8ADFC877-04A3-4F56-96E5-C89A0A9430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9" name="Rectangle 24">
          <a:extLst>
            <a:ext uri="{FF2B5EF4-FFF2-40B4-BE49-F238E27FC236}">
              <a16:creationId xmlns:a16="http://schemas.microsoft.com/office/drawing/2014/main" id="{DC0E5E07-CA7B-44D9-84EF-E972F4AF447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0" name="Rectangle 24">
          <a:extLst>
            <a:ext uri="{FF2B5EF4-FFF2-40B4-BE49-F238E27FC236}">
              <a16:creationId xmlns:a16="http://schemas.microsoft.com/office/drawing/2014/main" id="{139F6EDB-673B-45FB-AE01-D07CAEE3C7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1" name="Rectangle 24">
          <a:extLst>
            <a:ext uri="{FF2B5EF4-FFF2-40B4-BE49-F238E27FC236}">
              <a16:creationId xmlns:a16="http://schemas.microsoft.com/office/drawing/2014/main" id="{E4492D61-2619-4A5B-A29C-A56B0084763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2" name="Rectangle 24">
          <a:extLst>
            <a:ext uri="{FF2B5EF4-FFF2-40B4-BE49-F238E27FC236}">
              <a16:creationId xmlns:a16="http://schemas.microsoft.com/office/drawing/2014/main" id="{937E395B-CF7B-49D2-8280-F74FFC9D57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3" name="Rectangle 24">
          <a:extLst>
            <a:ext uri="{FF2B5EF4-FFF2-40B4-BE49-F238E27FC236}">
              <a16:creationId xmlns:a16="http://schemas.microsoft.com/office/drawing/2014/main" id="{783BC43F-DA7E-4EAD-8914-45136A374A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4" name="Rectangle 24">
          <a:extLst>
            <a:ext uri="{FF2B5EF4-FFF2-40B4-BE49-F238E27FC236}">
              <a16:creationId xmlns:a16="http://schemas.microsoft.com/office/drawing/2014/main" id="{F586C726-30DD-453B-9CF9-9EE3F54328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5" name="Rectangle 24">
          <a:extLst>
            <a:ext uri="{FF2B5EF4-FFF2-40B4-BE49-F238E27FC236}">
              <a16:creationId xmlns:a16="http://schemas.microsoft.com/office/drawing/2014/main" id="{1D2196C7-E0C4-4669-83E1-300CCCAA954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6" name="Rectangle 24">
          <a:extLst>
            <a:ext uri="{FF2B5EF4-FFF2-40B4-BE49-F238E27FC236}">
              <a16:creationId xmlns:a16="http://schemas.microsoft.com/office/drawing/2014/main" id="{56D5BBB7-4F3E-4FC1-A064-D8C0225282E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7" name="Rectangle 24">
          <a:extLst>
            <a:ext uri="{FF2B5EF4-FFF2-40B4-BE49-F238E27FC236}">
              <a16:creationId xmlns:a16="http://schemas.microsoft.com/office/drawing/2014/main" id="{A846C1F3-6619-47E8-B393-26A732E435F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8" name="Rectangle 24">
          <a:extLst>
            <a:ext uri="{FF2B5EF4-FFF2-40B4-BE49-F238E27FC236}">
              <a16:creationId xmlns:a16="http://schemas.microsoft.com/office/drawing/2014/main" id="{9DE45F0B-9A6C-4EA1-88C9-535455478D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9" name="Rectangle 24">
          <a:extLst>
            <a:ext uri="{FF2B5EF4-FFF2-40B4-BE49-F238E27FC236}">
              <a16:creationId xmlns:a16="http://schemas.microsoft.com/office/drawing/2014/main" id="{3A01FC1F-8413-49B5-9A6C-17B7568681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0" name="Rectangle 24">
          <a:extLst>
            <a:ext uri="{FF2B5EF4-FFF2-40B4-BE49-F238E27FC236}">
              <a16:creationId xmlns:a16="http://schemas.microsoft.com/office/drawing/2014/main" id="{58D26334-FA1F-4ED3-BE17-EEF83D6603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1" name="Rectangle 24">
          <a:extLst>
            <a:ext uri="{FF2B5EF4-FFF2-40B4-BE49-F238E27FC236}">
              <a16:creationId xmlns:a16="http://schemas.microsoft.com/office/drawing/2014/main" id="{2850CC1C-7785-4AB8-A27D-FE67DE62FE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2" name="Rectangle 24">
          <a:extLst>
            <a:ext uri="{FF2B5EF4-FFF2-40B4-BE49-F238E27FC236}">
              <a16:creationId xmlns:a16="http://schemas.microsoft.com/office/drawing/2014/main" id="{9B428134-D8C1-448B-B5EF-36FD09A693A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3" name="Rectangle 24">
          <a:extLst>
            <a:ext uri="{FF2B5EF4-FFF2-40B4-BE49-F238E27FC236}">
              <a16:creationId xmlns:a16="http://schemas.microsoft.com/office/drawing/2014/main" id="{CE2EF5AA-428F-4EA8-85CE-447318B07E6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4" name="Rectangle 24">
          <a:extLst>
            <a:ext uri="{FF2B5EF4-FFF2-40B4-BE49-F238E27FC236}">
              <a16:creationId xmlns:a16="http://schemas.microsoft.com/office/drawing/2014/main" id="{257BE941-851F-4594-991D-4A2C885421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5" name="Rectangle 24">
          <a:extLst>
            <a:ext uri="{FF2B5EF4-FFF2-40B4-BE49-F238E27FC236}">
              <a16:creationId xmlns:a16="http://schemas.microsoft.com/office/drawing/2014/main" id="{B84B21EF-39EF-42AE-B36E-0FE4DB3D879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6" name="Rectangle 24">
          <a:extLst>
            <a:ext uri="{FF2B5EF4-FFF2-40B4-BE49-F238E27FC236}">
              <a16:creationId xmlns:a16="http://schemas.microsoft.com/office/drawing/2014/main" id="{06D92C4A-307C-4A43-9200-2379F1D8945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7" name="Rectangle 24">
          <a:extLst>
            <a:ext uri="{FF2B5EF4-FFF2-40B4-BE49-F238E27FC236}">
              <a16:creationId xmlns:a16="http://schemas.microsoft.com/office/drawing/2014/main" id="{334ECF53-EA72-42C4-901F-C01E401DD2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8" name="Rectangle 24">
          <a:extLst>
            <a:ext uri="{FF2B5EF4-FFF2-40B4-BE49-F238E27FC236}">
              <a16:creationId xmlns:a16="http://schemas.microsoft.com/office/drawing/2014/main" id="{706F9631-2FCC-4FC8-9695-3AAF1715D75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9" name="Rectangle 24">
          <a:extLst>
            <a:ext uri="{FF2B5EF4-FFF2-40B4-BE49-F238E27FC236}">
              <a16:creationId xmlns:a16="http://schemas.microsoft.com/office/drawing/2014/main" id="{9222FC51-2196-4D85-A71B-C4166285C2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0" name="Rectangle 24">
          <a:extLst>
            <a:ext uri="{FF2B5EF4-FFF2-40B4-BE49-F238E27FC236}">
              <a16:creationId xmlns:a16="http://schemas.microsoft.com/office/drawing/2014/main" id="{22ACD574-B43C-4F1C-8780-0449B174FF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1" name="Rectangle 24">
          <a:extLst>
            <a:ext uri="{FF2B5EF4-FFF2-40B4-BE49-F238E27FC236}">
              <a16:creationId xmlns:a16="http://schemas.microsoft.com/office/drawing/2014/main" id="{68101E80-68ED-4451-B9B6-6DADD8B328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2" name="Rectangle 24">
          <a:extLst>
            <a:ext uri="{FF2B5EF4-FFF2-40B4-BE49-F238E27FC236}">
              <a16:creationId xmlns:a16="http://schemas.microsoft.com/office/drawing/2014/main" id="{89789539-1025-44A2-88FC-091A1EB300F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3" name="Rectangle 24">
          <a:extLst>
            <a:ext uri="{FF2B5EF4-FFF2-40B4-BE49-F238E27FC236}">
              <a16:creationId xmlns:a16="http://schemas.microsoft.com/office/drawing/2014/main" id="{F449B346-25CB-40CE-9623-7DB27AE64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4" name="Rectangle 24">
          <a:extLst>
            <a:ext uri="{FF2B5EF4-FFF2-40B4-BE49-F238E27FC236}">
              <a16:creationId xmlns:a16="http://schemas.microsoft.com/office/drawing/2014/main" id="{C88C00A5-5BDC-40D5-AA0E-7F46524B3C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5" name="Rectangle 24">
          <a:extLst>
            <a:ext uri="{FF2B5EF4-FFF2-40B4-BE49-F238E27FC236}">
              <a16:creationId xmlns:a16="http://schemas.microsoft.com/office/drawing/2014/main" id="{5AAD6712-E0DB-47A1-8599-4E2B8A5CEE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6" name="Rectangle 24">
          <a:extLst>
            <a:ext uri="{FF2B5EF4-FFF2-40B4-BE49-F238E27FC236}">
              <a16:creationId xmlns:a16="http://schemas.microsoft.com/office/drawing/2014/main" id="{DF3D55DE-8A68-4117-897E-26D74BC4B0F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7" name="Rectangle 24">
          <a:extLst>
            <a:ext uri="{FF2B5EF4-FFF2-40B4-BE49-F238E27FC236}">
              <a16:creationId xmlns:a16="http://schemas.microsoft.com/office/drawing/2014/main" id="{9B5F0317-3A75-4AD2-8892-5FC19EEB641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8" name="Rectangle 24">
          <a:extLst>
            <a:ext uri="{FF2B5EF4-FFF2-40B4-BE49-F238E27FC236}">
              <a16:creationId xmlns:a16="http://schemas.microsoft.com/office/drawing/2014/main" id="{A65AD7E4-E50B-4955-A122-0831E8D077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9" name="Rectangle 24">
          <a:extLst>
            <a:ext uri="{FF2B5EF4-FFF2-40B4-BE49-F238E27FC236}">
              <a16:creationId xmlns:a16="http://schemas.microsoft.com/office/drawing/2014/main" id="{4BEE8321-8D7E-402E-B5C6-75CE84C7FE1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0" name="Rectangle 24">
          <a:extLst>
            <a:ext uri="{FF2B5EF4-FFF2-40B4-BE49-F238E27FC236}">
              <a16:creationId xmlns:a16="http://schemas.microsoft.com/office/drawing/2014/main" id="{8F523EC0-04E3-4368-A5A7-F9FF4910CA5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1" name="Rectangle 24">
          <a:extLst>
            <a:ext uri="{FF2B5EF4-FFF2-40B4-BE49-F238E27FC236}">
              <a16:creationId xmlns:a16="http://schemas.microsoft.com/office/drawing/2014/main" id="{C3384BE0-DB30-4B48-92E6-68E55826AE1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2" name="Rectangle 24">
          <a:extLst>
            <a:ext uri="{FF2B5EF4-FFF2-40B4-BE49-F238E27FC236}">
              <a16:creationId xmlns:a16="http://schemas.microsoft.com/office/drawing/2014/main" id="{7D1BDD84-6B62-4A1C-AC4A-AB1CC6C55F2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3" name="Rectangle 24">
          <a:extLst>
            <a:ext uri="{FF2B5EF4-FFF2-40B4-BE49-F238E27FC236}">
              <a16:creationId xmlns:a16="http://schemas.microsoft.com/office/drawing/2014/main" id="{57C2CAC4-F8B8-4AF2-82BE-2CAEC686EF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4" name="Rectangle 24">
          <a:extLst>
            <a:ext uri="{FF2B5EF4-FFF2-40B4-BE49-F238E27FC236}">
              <a16:creationId xmlns:a16="http://schemas.microsoft.com/office/drawing/2014/main" id="{B946B4A6-34E4-4396-A5D2-623A5E45FC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5" name="Rectangle 24">
          <a:extLst>
            <a:ext uri="{FF2B5EF4-FFF2-40B4-BE49-F238E27FC236}">
              <a16:creationId xmlns:a16="http://schemas.microsoft.com/office/drawing/2014/main" id="{02FC9957-D90F-427F-B934-4E7DAECEE9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6" name="Rectangle 24">
          <a:extLst>
            <a:ext uri="{FF2B5EF4-FFF2-40B4-BE49-F238E27FC236}">
              <a16:creationId xmlns:a16="http://schemas.microsoft.com/office/drawing/2014/main" id="{EB981E83-DA54-4355-8AA7-73384A6E01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7" name="Rectangle 24">
          <a:extLst>
            <a:ext uri="{FF2B5EF4-FFF2-40B4-BE49-F238E27FC236}">
              <a16:creationId xmlns:a16="http://schemas.microsoft.com/office/drawing/2014/main" id="{39AC9963-F179-41B1-8761-6C2A7C0638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8" name="Rectangle 24">
          <a:extLst>
            <a:ext uri="{FF2B5EF4-FFF2-40B4-BE49-F238E27FC236}">
              <a16:creationId xmlns:a16="http://schemas.microsoft.com/office/drawing/2014/main" id="{63146FE4-0AB5-4BFF-B410-3C72A2607A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9" name="Rectangle 24">
          <a:extLst>
            <a:ext uri="{FF2B5EF4-FFF2-40B4-BE49-F238E27FC236}">
              <a16:creationId xmlns:a16="http://schemas.microsoft.com/office/drawing/2014/main" id="{F253505C-3CE4-41A9-B265-2D12D2C8E5E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0" name="Rectangle 24">
          <a:extLst>
            <a:ext uri="{FF2B5EF4-FFF2-40B4-BE49-F238E27FC236}">
              <a16:creationId xmlns:a16="http://schemas.microsoft.com/office/drawing/2014/main" id="{463474F4-6BB2-437F-A406-B4F9ED2AF4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1" name="Rectangle 24">
          <a:extLst>
            <a:ext uri="{FF2B5EF4-FFF2-40B4-BE49-F238E27FC236}">
              <a16:creationId xmlns:a16="http://schemas.microsoft.com/office/drawing/2014/main" id="{7CB9FB31-B801-432D-81C0-4162B9DF62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2" name="Rectangle 24">
          <a:extLst>
            <a:ext uri="{FF2B5EF4-FFF2-40B4-BE49-F238E27FC236}">
              <a16:creationId xmlns:a16="http://schemas.microsoft.com/office/drawing/2014/main" id="{598FEA22-D5E8-4624-946D-3CEA9A65291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3" name="Rectangle 24">
          <a:extLst>
            <a:ext uri="{FF2B5EF4-FFF2-40B4-BE49-F238E27FC236}">
              <a16:creationId xmlns:a16="http://schemas.microsoft.com/office/drawing/2014/main" id="{D0C55AA7-9A22-49CE-BA12-5FADF4E727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4" name="Rectangle 24">
          <a:extLst>
            <a:ext uri="{FF2B5EF4-FFF2-40B4-BE49-F238E27FC236}">
              <a16:creationId xmlns:a16="http://schemas.microsoft.com/office/drawing/2014/main" id="{6ABC2424-443B-4C06-B670-2706F7C7E1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5" name="Rectangle 24">
          <a:extLst>
            <a:ext uri="{FF2B5EF4-FFF2-40B4-BE49-F238E27FC236}">
              <a16:creationId xmlns:a16="http://schemas.microsoft.com/office/drawing/2014/main" id="{95D987DA-67E8-45DC-8DCC-830EE1C623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6" name="Rectangle 24">
          <a:extLst>
            <a:ext uri="{FF2B5EF4-FFF2-40B4-BE49-F238E27FC236}">
              <a16:creationId xmlns:a16="http://schemas.microsoft.com/office/drawing/2014/main" id="{18DBFC98-4337-4D19-A3F9-A213E63E47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7" name="Rectangle 24">
          <a:extLst>
            <a:ext uri="{FF2B5EF4-FFF2-40B4-BE49-F238E27FC236}">
              <a16:creationId xmlns:a16="http://schemas.microsoft.com/office/drawing/2014/main" id="{E5C025EE-6B39-402F-A4B8-E3B423A4837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8" name="Rectangle 24">
          <a:extLst>
            <a:ext uri="{FF2B5EF4-FFF2-40B4-BE49-F238E27FC236}">
              <a16:creationId xmlns:a16="http://schemas.microsoft.com/office/drawing/2014/main" id="{48FB51FB-7237-4AC2-B5C3-54849F10B8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9" name="Rectangle 24">
          <a:extLst>
            <a:ext uri="{FF2B5EF4-FFF2-40B4-BE49-F238E27FC236}">
              <a16:creationId xmlns:a16="http://schemas.microsoft.com/office/drawing/2014/main" id="{34817D0E-0601-4978-9944-308DBC0C50C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0" name="Rectangle 24">
          <a:extLst>
            <a:ext uri="{FF2B5EF4-FFF2-40B4-BE49-F238E27FC236}">
              <a16:creationId xmlns:a16="http://schemas.microsoft.com/office/drawing/2014/main" id="{AE58B72B-00A6-4F49-8F1A-2195A93ED8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1" name="Rectangle 24">
          <a:extLst>
            <a:ext uri="{FF2B5EF4-FFF2-40B4-BE49-F238E27FC236}">
              <a16:creationId xmlns:a16="http://schemas.microsoft.com/office/drawing/2014/main" id="{D56E9753-C4B7-45C5-9B00-40365B5B39A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2" name="Rectangle 24">
          <a:extLst>
            <a:ext uri="{FF2B5EF4-FFF2-40B4-BE49-F238E27FC236}">
              <a16:creationId xmlns:a16="http://schemas.microsoft.com/office/drawing/2014/main" id="{7D964040-F8E2-46BD-B3F8-BD2D5E018F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3" name="Rectangle 24">
          <a:extLst>
            <a:ext uri="{FF2B5EF4-FFF2-40B4-BE49-F238E27FC236}">
              <a16:creationId xmlns:a16="http://schemas.microsoft.com/office/drawing/2014/main" id="{6D1CBE50-6A02-4769-80E2-E8F74CC1C6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4" name="Rectangle 24">
          <a:extLst>
            <a:ext uri="{FF2B5EF4-FFF2-40B4-BE49-F238E27FC236}">
              <a16:creationId xmlns:a16="http://schemas.microsoft.com/office/drawing/2014/main" id="{C7281BC7-A22E-4D51-8DA2-67B5375B056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5" name="Rectangle 24">
          <a:extLst>
            <a:ext uri="{FF2B5EF4-FFF2-40B4-BE49-F238E27FC236}">
              <a16:creationId xmlns:a16="http://schemas.microsoft.com/office/drawing/2014/main" id="{1DF1A0BF-167B-4614-8C74-7A9DA5D5AF4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6" name="Rectangle 24">
          <a:extLst>
            <a:ext uri="{FF2B5EF4-FFF2-40B4-BE49-F238E27FC236}">
              <a16:creationId xmlns:a16="http://schemas.microsoft.com/office/drawing/2014/main" id="{2BEA780A-DF57-4486-90A7-C125988D31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7" name="Rectangle 24">
          <a:extLst>
            <a:ext uri="{FF2B5EF4-FFF2-40B4-BE49-F238E27FC236}">
              <a16:creationId xmlns:a16="http://schemas.microsoft.com/office/drawing/2014/main" id="{9E6B3563-AF2A-47BA-B7A6-28829CC5BF9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8" name="Rectangle 24">
          <a:extLst>
            <a:ext uri="{FF2B5EF4-FFF2-40B4-BE49-F238E27FC236}">
              <a16:creationId xmlns:a16="http://schemas.microsoft.com/office/drawing/2014/main" id="{A85B41D8-02DB-481E-A377-57E5B637C69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9" name="Rectangle 24">
          <a:extLst>
            <a:ext uri="{FF2B5EF4-FFF2-40B4-BE49-F238E27FC236}">
              <a16:creationId xmlns:a16="http://schemas.microsoft.com/office/drawing/2014/main" id="{3B863138-82B4-4829-97DA-7B31240F72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0" name="Rectangle 24">
          <a:extLst>
            <a:ext uri="{FF2B5EF4-FFF2-40B4-BE49-F238E27FC236}">
              <a16:creationId xmlns:a16="http://schemas.microsoft.com/office/drawing/2014/main" id="{B517D0FE-8D37-4D9C-A074-61B6F36CAE6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1" name="Rectangle 24">
          <a:extLst>
            <a:ext uri="{FF2B5EF4-FFF2-40B4-BE49-F238E27FC236}">
              <a16:creationId xmlns:a16="http://schemas.microsoft.com/office/drawing/2014/main" id="{80C69729-BC3B-45B8-858A-3BC8A2D0603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2" name="Rectangle 24">
          <a:extLst>
            <a:ext uri="{FF2B5EF4-FFF2-40B4-BE49-F238E27FC236}">
              <a16:creationId xmlns:a16="http://schemas.microsoft.com/office/drawing/2014/main" id="{BD32EAF4-A656-44B8-B9AC-8CDA576661F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3" name="Rectangle 24">
          <a:extLst>
            <a:ext uri="{FF2B5EF4-FFF2-40B4-BE49-F238E27FC236}">
              <a16:creationId xmlns:a16="http://schemas.microsoft.com/office/drawing/2014/main" id="{61530411-8CE0-445D-9887-400C9EC914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4" name="Rectangle 24">
          <a:extLst>
            <a:ext uri="{FF2B5EF4-FFF2-40B4-BE49-F238E27FC236}">
              <a16:creationId xmlns:a16="http://schemas.microsoft.com/office/drawing/2014/main" id="{B2DE4668-0107-486A-A92F-D05B5D0840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5" name="Rectangle 24">
          <a:extLst>
            <a:ext uri="{FF2B5EF4-FFF2-40B4-BE49-F238E27FC236}">
              <a16:creationId xmlns:a16="http://schemas.microsoft.com/office/drawing/2014/main" id="{D0D490EF-9C3E-40C5-A248-D4B0323017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6" name="Rectangle 24">
          <a:extLst>
            <a:ext uri="{FF2B5EF4-FFF2-40B4-BE49-F238E27FC236}">
              <a16:creationId xmlns:a16="http://schemas.microsoft.com/office/drawing/2014/main" id="{149EFD0B-451D-4ED5-A8F0-2AE88CC9A15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7" name="Rectangle 24">
          <a:extLst>
            <a:ext uri="{FF2B5EF4-FFF2-40B4-BE49-F238E27FC236}">
              <a16:creationId xmlns:a16="http://schemas.microsoft.com/office/drawing/2014/main" id="{03D919B2-4DF2-452B-A547-3385B3FA6D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8" name="Rectangle 24">
          <a:extLst>
            <a:ext uri="{FF2B5EF4-FFF2-40B4-BE49-F238E27FC236}">
              <a16:creationId xmlns:a16="http://schemas.microsoft.com/office/drawing/2014/main" id="{7431C74F-3F0A-4AB6-A989-67C1C4D95B4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9" name="Rectangle 24">
          <a:extLst>
            <a:ext uri="{FF2B5EF4-FFF2-40B4-BE49-F238E27FC236}">
              <a16:creationId xmlns:a16="http://schemas.microsoft.com/office/drawing/2014/main" id="{A8FC6DE7-9A4C-4F3B-BBA9-B1739ADEDE1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0" name="Rectangle 24">
          <a:extLst>
            <a:ext uri="{FF2B5EF4-FFF2-40B4-BE49-F238E27FC236}">
              <a16:creationId xmlns:a16="http://schemas.microsoft.com/office/drawing/2014/main" id="{11C56DB3-8D74-479B-96F7-ADA150E948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1" name="Rectangle 24">
          <a:extLst>
            <a:ext uri="{FF2B5EF4-FFF2-40B4-BE49-F238E27FC236}">
              <a16:creationId xmlns:a16="http://schemas.microsoft.com/office/drawing/2014/main" id="{885D9780-F075-47B4-A8F2-6A851F8F3E0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2" name="Rectangle 24">
          <a:extLst>
            <a:ext uri="{FF2B5EF4-FFF2-40B4-BE49-F238E27FC236}">
              <a16:creationId xmlns:a16="http://schemas.microsoft.com/office/drawing/2014/main" id="{C16A4CB3-3FCC-41DE-BEC7-38BC0A9118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3" name="Rectangle 24">
          <a:extLst>
            <a:ext uri="{FF2B5EF4-FFF2-40B4-BE49-F238E27FC236}">
              <a16:creationId xmlns:a16="http://schemas.microsoft.com/office/drawing/2014/main" id="{4423317B-1CB6-4503-848F-7404F88EF9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4" name="Rectangle 24">
          <a:extLst>
            <a:ext uri="{FF2B5EF4-FFF2-40B4-BE49-F238E27FC236}">
              <a16:creationId xmlns:a16="http://schemas.microsoft.com/office/drawing/2014/main" id="{505001DE-1C77-4569-B91C-F638AC4507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5" name="Rectangle 24">
          <a:extLst>
            <a:ext uri="{FF2B5EF4-FFF2-40B4-BE49-F238E27FC236}">
              <a16:creationId xmlns:a16="http://schemas.microsoft.com/office/drawing/2014/main" id="{427EA217-C630-498A-939F-E043A05D9F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6" name="Rectangle 24">
          <a:extLst>
            <a:ext uri="{FF2B5EF4-FFF2-40B4-BE49-F238E27FC236}">
              <a16:creationId xmlns:a16="http://schemas.microsoft.com/office/drawing/2014/main" id="{685D33E5-70D7-4EE2-82A5-65D5F43E178E}"/>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7" name="Rectangle 24">
          <a:extLst>
            <a:ext uri="{FF2B5EF4-FFF2-40B4-BE49-F238E27FC236}">
              <a16:creationId xmlns:a16="http://schemas.microsoft.com/office/drawing/2014/main" id="{F25AAF30-5009-4051-A905-B22071518B5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8" name="Rectangle 24">
          <a:extLst>
            <a:ext uri="{FF2B5EF4-FFF2-40B4-BE49-F238E27FC236}">
              <a16:creationId xmlns:a16="http://schemas.microsoft.com/office/drawing/2014/main" id="{103E57EB-F4BD-4DCA-8433-0047D8DB1358}"/>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9" name="Rectangle 24">
          <a:extLst>
            <a:ext uri="{FF2B5EF4-FFF2-40B4-BE49-F238E27FC236}">
              <a16:creationId xmlns:a16="http://schemas.microsoft.com/office/drawing/2014/main" id="{0D4E78F1-4542-437F-A900-204C48A39023}"/>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0" name="Rectangle 24">
          <a:extLst>
            <a:ext uri="{FF2B5EF4-FFF2-40B4-BE49-F238E27FC236}">
              <a16:creationId xmlns:a16="http://schemas.microsoft.com/office/drawing/2014/main" id="{66D1E78A-3ADE-4578-84E5-9562C1D775E5}"/>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1" name="Rectangle 24">
          <a:extLst>
            <a:ext uri="{FF2B5EF4-FFF2-40B4-BE49-F238E27FC236}">
              <a16:creationId xmlns:a16="http://schemas.microsoft.com/office/drawing/2014/main" id="{9C0557A7-B8E2-4019-8740-EF9C5D9D326A}"/>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2" name="Rectangle 24">
          <a:extLst>
            <a:ext uri="{FF2B5EF4-FFF2-40B4-BE49-F238E27FC236}">
              <a16:creationId xmlns:a16="http://schemas.microsoft.com/office/drawing/2014/main" id="{89F43B39-5B9B-4DFA-8836-6ACBC6CD1FE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3" name="Rectangle 24">
          <a:extLst>
            <a:ext uri="{FF2B5EF4-FFF2-40B4-BE49-F238E27FC236}">
              <a16:creationId xmlns:a16="http://schemas.microsoft.com/office/drawing/2014/main" id="{662574F1-8A96-4C1A-879B-035A50241EF5}"/>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4" name="Rectangle 24">
          <a:extLst>
            <a:ext uri="{FF2B5EF4-FFF2-40B4-BE49-F238E27FC236}">
              <a16:creationId xmlns:a16="http://schemas.microsoft.com/office/drawing/2014/main" id="{0496D3C9-7693-4FE4-8389-FA63B9BAB1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5" name="Rectangle 24">
          <a:extLst>
            <a:ext uri="{FF2B5EF4-FFF2-40B4-BE49-F238E27FC236}">
              <a16:creationId xmlns:a16="http://schemas.microsoft.com/office/drawing/2014/main" id="{4EACBB5C-BD26-4B97-9FFF-C8FB370A33C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6" name="Rectangle 24">
          <a:extLst>
            <a:ext uri="{FF2B5EF4-FFF2-40B4-BE49-F238E27FC236}">
              <a16:creationId xmlns:a16="http://schemas.microsoft.com/office/drawing/2014/main" id="{02058D05-C8A5-4D6E-AC50-E1D88BC765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7" name="Rectangle 24">
          <a:extLst>
            <a:ext uri="{FF2B5EF4-FFF2-40B4-BE49-F238E27FC236}">
              <a16:creationId xmlns:a16="http://schemas.microsoft.com/office/drawing/2014/main" id="{F776BFB3-3C53-42EE-9445-66B1233B6F5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8" name="Rectangle 24">
          <a:extLst>
            <a:ext uri="{FF2B5EF4-FFF2-40B4-BE49-F238E27FC236}">
              <a16:creationId xmlns:a16="http://schemas.microsoft.com/office/drawing/2014/main" id="{2A7D3936-97B5-4B35-93FC-B358D10C50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9" name="Rectangle 24">
          <a:extLst>
            <a:ext uri="{FF2B5EF4-FFF2-40B4-BE49-F238E27FC236}">
              <a16:creationId xmlns:a16="http://schemas.microsoft.com/office/drawing/2014/main" id="{CF8AF0DE-8196-4C7E-BF7C-C6182CE0AB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0" name="Rectangle 24">
          <a:extLst>
            <a:ext uri="{FF2B5EF4-FFF2-40B4-BE49-F238E27FC236}">
              <a16:creationId xmlns:a16="http://schemas.microsoft.com/office/drawing/2014/main" id="{7303ECF2-0BE8-48F0-B7C0-A9DEFC69A3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1" name="Rectangle 24">
          <a:extLst>
            <a:ext uri="{FF2B5EF4-FFF2-40B4-BE49-F238E27FC236}">
              <a16:creationId xmlns:a16="http://schemas.microsoft.com/office/drawing/2014/main" id="{399C7E22-5E23-4AC3-8AE9-B0685F9EBD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2" name="Rectangle 24">
          <a:extLst>
            <a:ext uri="{FF2B5EF4-FFF2-40B4-BE49-F238E27FC236}">
              <a16:creationId xmlns:a16="http://schemas.microsoft.com/office/drawing/2014/main" id="{9131F39E-A79F-44EF-BEF5-75BF54539C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3" name="Rectangle 24">
          <a:extLst>
            <a:ext uri="{FF2B5EF4-FFF2-40B4-BE49-F238E27FC236}">
              <a16:creationId xmlns:a16="http://schemas.microsoft.com/office/drawing/2014/main" id="{D226CA86-109D-4CB3-819A-FB25165ED6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4" name="Rectangle 24">
          <a:extLst>
            <a:ext uri="{FF2B5EF4-FFF2-40B4-BE49-F238E27FC236}">
              <a16:creationId xmlns:a16="http://schemas.microsoft.com/office/drawing/2014/main" id="{49D856D2-AE37-4885-99F5-0913974C1A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5" name="Rectangle 24">
          <a:extLst>
            <a:ext uri="{FF2B5EF4-FFF2-40B4-BE49-F238E27FC236}">
              <a16:creationId xmlns:a16="http://schemas.microsoft.com/office/drawing/2014/main" id="{A23378AC-F6DE-44E2-88E7-B1A6BAAD7E0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6" name="Rectangle 24">
          <a:extLst>
            <a:ext uri="{FF2B5EF4-FFF2-40B4-BE49-F238E27FC236}">
              <a16:creationId xmlns:a16="http://schemas.microsoft.com/office/drawing/2014/main" id="{16766928-C232-43CD-B863-C74CCA02C2E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7" name="Rectangle 24">
          <a:extLst>
            <a:ext uri="{FF2B5EF4-FFF2-40B4-BE49-F238E27FC236}">
              <a16:creationId xmlns:a16="http://schemas.microsoft.com/office/drawing/2014/main" id="{6A36B34D-EC05-419F-AF77-803C7539F7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8" name="Rectangle 24">
          <a:extLst>
            <a:ext uri="{FF2B5EF4-FFF2-40B4-BE49-F238E27FC236}">
              <a16:creationId xmlns:a16="http://schemas.microsoft.com/office/drawing/2014/main" id="{C5B0E154-7DFF-4981-87E4-9D4FB813593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9" name="Rectangle 24">
          <a:extLst>
            <a:ext uri="{FF2B5EF4-FFF2-40B4-BE49-F238E27FC236}">
              <a16:creationId xmlns:a16="http://schemas.microsoft.com/office/drawing/2014/main" id="{83258026-DC16-43D2-9115-1C275D29A2B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0" name="Rectangle 24">
          <a:extLst>
            <a:ext uri="{FF2B5EF4-FFF2-40B4-BE49-F238E27FC236}">
              <a16:creationId xmlns:a16="http://schemas.microsoft.com/office/drawing/2014/main" id="{25BD6155-4690-411D-B2B1-CAE804237B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251" name="Rectangle 24">
          <a:extLst>
            <a:ext uri="{FF2B5EF4-FFF2-40B4-BE49-F238E27FC236}">
              <a16:creationId xmlns:a16="http://schemas.microsoft.com/office/drawing/2014/main" id="{98D0B3BF-98A4-45EC-AF54-8A73F09C96F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2" name="Rectangle 24">
          <a:extLst>
            <a:ext uri="{FF2B5EF4-FFF2-40B4-BE49-F238E27FC236}">
              <a16:creationId xmlns:a16="http://schemas.microsoft.com/office/drawing/2014/main" id="{DB42B84B-FC32-45E2-A2E7-29E4A35811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3" name="Rectangle 24">
          <a:extLst>
            <a:ext uri="{FF2B5EF4-FFF2-40B4-BE49-F238E27FC236}">
              <a16:creationId xmlns:a16="http://schemas.microsoft.com/office/drawing/2014/main" id="{F8728E21-7AB4-4C07-AF88-5186C7CAE07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4" name="Rectangle 24">
          <a:extLst>
            <a:ext uri="{FF2B5EF4-FFF2-40B4-BE49-F238E27FC236}">
              <a16:creationId xmlns:a16="http://schemas.microsoft.com/office/drawing/2014/main" id="{EDF23CA2-2D1C-4CAA-A87C-E3C2C0D2B2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5" name="Rectangle 24">
          <a:extLst>
            <a:ext uri="{FF2B5EF4-FFF2-40B4-BE49-F238E27FC236}">
              <a16:creationId xmlns:a16="http://schemas.microsoft.com/office/drawing/2014/main" id="{E8BE0E17-06B9-4254-8E8A-94869981DB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6" name="Rectangle 24">
          <a:extLst>
            <a:ext uri="{FF2B5EF4-FFF2-40B4-BE49-F238E27FC236}">
              <a16:creationId xmlns:a16="http://schemas.microsoft.com/office/drawing/2014/main" id="{1CFD7709-8C80-4121-9F77-01FFAF2900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7" name="Rectangle 24">
          <a:extLst>
            <a:ext uri="{FF2B5EF4-FFF2-40B4-BE49-F238E27FC236}">
              <a16:creationId xmlns:a16="http://schemas.microsoft.com/office/drawing/2014/main" id="{21E0A75E-0F26-4907-B107-C637758E46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8" name="Rectangle 24">
          <a:extLst>
            <a:ext uri="{FF2B5EF4-FFF2-40B4-BE49-F238E27FC236}">
              <a16:creationId xmlns:a16="http://schemas.microsoft.com/office/drawing/2014/main" id="{959BBDC8-3F03-45A7-B641-348CA37690F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9" name="Rectangle 24">
          <a:extLst>
            <a:ext uri="{FF2B5EF4-FFF2-40B4-BE49-F238E27FC236}">
              <a16:creationId xmlns:a16="http://schemas.microsoft.com/office/drawing/2014/main" id="{9B2A30FA-333C-4766-A640-419519B245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0" name="Rectangle 24">
          <a:extLst>
            <a:ext uri="{FF2B5EF4-FFF2-40B4-BE49-F238E27FC236}">
              <a16:creationId xmlns:a16="http://schemas.microsoft.com/office/drawing/2014/main" id="{59A0DC4F-92F4-4F87-8906-0B9E33E55D5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1" name="Rectangle 24">
          <a:extLst>
            <a:ext uri="{FF2B5EF4-FFF2-40B4-BE49-F238E27FC236}">
              <a16:creationId xmlns:a16="http://schemas.microsoft.com/office/drawing/2014/main" id="{673D277D-D1D6-45F1-9BE1-60FEA3B48C2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2" name="Rectangle 24">
          <a:extLst>
            <a:ext uri="{FF2B5EF4-FFF2-40B4-BE49-F238E27FC236}">
              <a16:creationId xmlns:a16="http://schemas.microsoft.com/office/drawing/2014/main" id="{D9C613C5-CF07-4B5C-B1B6-414C4BC4B9C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3" name="Rectangle 24">
          <a:extLst>
            <a:ext uri="{FF2B5EF4-FFF2-40B4-BE49-F238E27FC236}">
              <a16:creationId xmlns:a16="http://schemas.microsoft.com/office/drawing/2014/main" id="{04B89157-B754-4523-A400-4784069A1E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4" name="Rectangle 24">
          <a:extLst>
            <a:ext uri="{FF2B5EF4-FFF2-40B4-BE49-F238E27FC236}">
              <a16:creationId xmlns:a16="http://schemas.microsoft.com/office/drawing/2014/main" id="{E5674447-723E-4A7C-9C49-BFB9EB99DE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5" name="Rectangle 24">
          <a:extLst>
            <a:ext uri="{FF2B5EF4-FFF2-40B4-BE49-F238E27FC236}">
              <a16:creationId xmlns:a16="http://schemas.microsoft.com/office/drawing/2014/main" id="{82E3D19B-DD5F-433E-BEFE-F9B8D174E6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6" name="Rectangle 24">
          <a:extLst>
            <a:ext uri="{FF2B5EF4-FFF2-40B4-BE49-F238E27FC236}">
              <a16:creationId xmlns:a16="http://schemas.microsoft.com/office/drawing/2014/main" id="{0818594C-3F4E-4850-B2DF-DC054DE190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7" name="Rectangle 24">
          <a:extLst>
            <a:ext uri="{FF2B5EF4-FFF2-40B4-BE49-F238E27FC236}">
              <a16:creationId xmlns:a16="http://schemas.microsoft.com/office/drawing/2014/main" id="{D29A3B38-7BF8-43D8-A8A9-DF1FB1E8ED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8" name="Rectangle 24">
          <a:extLst>
            <a:ext uri="{FF2B5EF4-FFF2-40B4-BE49-F238E27FC236}">
              <a16:creationId xmlns:a16="http://schemas.microsoft.com/office/drawing/2014/main" id="{B527E882-4BD1-47AA-BFCD-948E59BFB4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269" name="Rectangle 24">
          <a:extLst>
            <a:ext uri="{FF2B5EF4-FFF2-40B4-BE49-F238E27FC236}">
              <a16:creationId xmlns:a16="http://schemas.microsoft.com/office/drawing/2014/main" id="{598F3615-E0AF-43BE-8E3E-C08923849B63}"/>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0" name="Rectangle 24">
          <a:extLst>
            <a:ext uri="{FF2B5EF4-FFF2-40B4-BE49-F238E27FC236}">
              <a16:creationId xmlns:a16="http://schemas.microsoft.com/office/drawing/2014/main" id="{2E77992B-C76F-475C-B68D-11A6B40892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1" name="Rectangle 24">
          <a:extLst>
            <a:ext uri="{FF2B5EF4-FFF2-40B4-BE49-F238E27FC236}">
              <a16:creationId xmlns:a16="http://schemas.microsoft.com/office/drawing/2014/main" id="{73233FD6-AF35-4228-AB6F-D07F082438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272" name="Rectangle 24">
          <a:extLst>
            <a:ext uri="{FF2B5EF4-FFF2-40B4-BE49-F238E27FC236}">
              <a16:creationId xmlns:a16="http://schemas.microsoft.com/office/drawing/2014/main" id="{D8320474-D94E-4109-995F-B7504D67BED7}"/>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3" name="Rectangle 24">
          <a:extLst>
            <a:ext uri="{FF2B5EF4-FFF2-40B4-BE49-F238E27FC236}">
              <a16:creationId xmlns:a16="http://schemas.microsoft.com/office/drawing/2014/main" id="{3A4DB792-90E7-4F8D-8FA8-506C5BCBAE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4" name="Rectangle 24">
          <a:extLst>
            <a:ext uri="{FF2B5EF4-FFF2-40B4-BE49-F238E27FC236}">
              <a16:creationId xmlns:a16="http://schemas.microsoft.com/office/drawing/2014/main" id="{9EBD9A12-2AE9-43D5-BCF9-5F771C22A6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5" name="Rectangle 24">
          <a:extLst>
            <a:ext uri="{FF2B5EF4-FFF2-40B4-BE49-F238E27FC236}">
              <a16:creationId xmlns:a16="http://schemas.microsoft.com/office/drawing/2014/main" id="{EC8D784D-F997-4BFB-B0B9-33A8F5082F6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6" name="Rectangle 24">
          <a:extLst>
            <a:ext uri="{FF2B5EF4-FFF2-40B4-BE49-F238E27FC236}">
              <a16:creationId xmlns:a16="http://schemas.microsoft.com/office/drawing/2014/main" id="{CAF20A36-6F98-4963-A0FE-19FD14A71A7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7" name="Rectangle 24">
          <a:extLst>
            <a:ext uri="{FF2B5EF4-FFF2-40B4-BE49-F238E27FC236}">
              <a16:creationId xmlns:a16="http://schemas.microsoft.com/office/drawing/2014/main" id="{5DD96830-BAFF-40A5-9634-542847DD0B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8" name="Rectangle 24">
          <a:extLst>
            <a:ext uri="{FF2B5EF4-FFF2-40B4-BE49-F238E27FC236}">
              <a16:creationId xmlns:a16="http://schemas.microsoft.com/office/drawing/2014/main" id="{73618A8E-3FA1-413A-B0AF-21C776D047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9" name="Rectangle 24">
          <a:extLst>
            <a:ext uri="{FF2B5EF4-FFF2-40B4-BE49-F238E27FC236}">
              <a16:creationId xmlns:a16="http://schemas.microsoft.com/office/drawing/2014/main" id="{C44F06C7-C096-4DC0-823B-D46AEB0A1A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0" name="Rectangle 24">
          <a:extLst>
            <a:ext uri="{FF2B5EF4-FFF2-40B4-BE49-F238E27FC236}">
              <a16:creationId xmlns:a16="http://schemas.microsoft.com/office/drawing/2014/main" id="{0445CAEE-9B67-4A0F-A1F7-23E944888DA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1" name="Rectangle 24">
          <a:extLst>
            <a:ext uri="{FF2B5EF4-FFF2-40B4-BE49-F238E27FC236}">
              <a16:creationId xmlns:a16="http://schemas.microsoft.com/office/drawing/2014/main" id="{AB723A17-10F4-4058-A6C7-EF58EB22B5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2" name="Rectangle 24">
          <a:extLst>
            <a:ext uri="{FF2B5EF4-FFF2-40B4-BE49-F238E27FC236}">
              <a16:creationId xmlns:a16="http://schemas.microsoft.com/office/drawing/2014/main" id="{4B30A588-589E-4D50-8652-58A08EAC08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3" name="Rectangle 24">
          <a:extLst>
            <a:ext uri="{FF2B5EF4-FFF2-40B4-BE49-F238E27FC236}">
              <a16:creationId xmlns:a16="http://schemas.microsoft.com/office/drawing/2014/main" id="{94FADD01-F065-40CE-BB8F-80036D7DA1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4" name="Rectangle 24">
          <a:extLst>
            <a:ext uri="{FF2B5EF4-FFF2-40B4-BE49-F238E27FC236}">
              <a16:creationId xmlns:a16="http://schemas.microsoft.com/office/drawing/2014/main" id="{4E7FA6B0-301B-4626-86B0-0C6772326C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5" name="Rectangle 24">
          <a:extLst>
            <a:ext uri="{FF2B5EF4-FFF2-40B4-BE49-F238E27FC236}">
              <a16:creationId xmlns:a16="http://schemas.microsoft.com/office/drawing/2014/main" id="{A0B6B7DD-66BC-4359-9BF9-7B4DB45346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6" name="Rectangle 24">
          <a:extLst>
            <a:ext uri="{FF2B5EF4-FFF2-40B4-BE49-F238E27FC236}">
              <a16:creationId xmlns:a16="http://schemas.microsoft.com/office/drawing/2014/main" id="{D9F68A73-FDF8-4B03-80AB-40F5DFF74E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7" name="Rectangle 24">
          <a:extLst>
            <a:ext uri="{FF2B5EF4-FFF2-40B4-BE49-F238E27FC236}">
              <a16:creationId xmlns:a16="http://schemas.microsoft.com/office/drawing/2014/main" id="{E74F0F88-964D-4009-9EA2-93FC72F2119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8" name="Rectangle 24">
          <a:extLst>
            <a:ext uri="{FF2B5EF4-FFF2-40B4-BE49-F238E27FC236}">
              <a16:creationId xmlns:a16="http://schemas.microsoft.com/office/drawing/2014/main" id="{09CDB8B5-3D0B-4F98-AE06-9EB7A0E476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9" name="Rectangle 24">
          <a:extLst>
            <a:ext uri="{FF2B5EF4-FFF2-40B4-BE49-F238E27FC236}">
              <a16:creationId xmlns:a16="http://schemas.microsoft.com/office/drawing/2014/main" id="{D4C095C3-9AD9-4F59-9E92-F6497A00FB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0" name="Rectangle 24">
          <a:extLst>
            <a:ext uri="{FF2B5EF4-FFF2-40B4-BE49-F238E27FC236}">
              <a16:creationId xmlns:a16="http://schemas.microsoft.com/office/drawing/2014/main" id="{2793A395-E9F7-4986-AC76-73AB6821D0D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1" name="Rectangle 24">
          <a:extLst>
            <a:ext uri="{FF2B5EF4-FFF2-40B4-BE49-F238E27FC236}">
              <a16:creationId xmlns:a16="http://schemas.microsoft.com/office/drawing/2014/main" id="{1D501F9F-D334-47A4-90E6-C8276C404A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2" name="Rectangle 24">
          <a:extLst>
            <a:ext uri="{FF2B5EF4-FFF2-40B4-BE49-F238E27FC236}">
              <a16:creationId xmlns:a16="http://schemas.microsoft.com/office/drawing/2014/main" id="{62AA4665-F9FB-4913-B379-CDC4D1DE9C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3" name="Rectangle 24">
          <a:extLst>
            <a:ext uri="{FF2B5EF4-FFF2-40B4-BE49-F238E27FC236}">
              <a16:creationId xmlns:a16="http://schemas.microsoft.com/office/drawing/2014/main" id="{3897D1F0-D197-43B3-A169-76C191B726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4" name="Rectangle 24">
          <a:extLst>
            <a:ext uri="{FF2B5EF4-FFF2-40B4-BE49-F238E27FC236}">
              <a16:creationId xmlns:a16="http://schemas.microsoft.com/office/drawing/2014/main" id="{EE59EA47-96CF-4D6B-88CE-A55BF550F8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5" name="Rectangle 24">
          <a:extLst>
            <a:ext uri="{FF2B5EF4-FFF2-40B4-BE49-F238E27FC236}">
              <a16:creationId xmlns:a16="http://schemas.microsoft.com/office/drawing/2014/main" id="{A0584255-F612-40ED-961D-A2FA234ECA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6" name="Rectangle 24">
          <a:extLst>
            <a:ext uri="{FF2B5EF4-FFF2-40B4-BE49-F238E27FC236}">
              <a16:creationId xmlns:a16="http://schemas.microsoft.com/office/drawing/2014/main" id="{87686F8F-E965-4E77-BD48-55C176916E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7" name="Rectangle 24">
          <a:extLst>
            <a:ext uri="{FF2B5EF4-FFF2-40B4-BE49-F238E27FC236}">
              <a16:creationId xmlns:a16="http://schemas.microsoft.com/office/drawing/2014/main" id="{035F54F6-FD14-4796-B91F-59879290F84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8" name="Rectangle 24">
          <a:extLst>
            <a:ext uri="{FF2B5EF4-FFF2-40B4-BE49-F238E27FC236}">
              <a16:creationId xmlns:a16="http://schemas.microsoft.com/office/drawing/2014/main" id="{C2274D26-1977-41F2-86FC-BB2B3BD723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9" name="Rectangle 24">
          <a:extLst>
            <a:ext uri="{FF2B5EF4-FFF2-40B4-BE49-F238E27FC236}">
              <a16:creationId xmlns:a16="http://schemas.microsoft.com/office/drawing/2014/main" id="{26CB0C95-9F1A-4225-8FE0-C3A9DBC3CA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0" name="Rectangle 24">
          <a:extLst>
            <a:ext uri="{FF2B5EF4-FFF2-40B4-BE49-F238E27FC236}">
              <a16:creationId xmlns:a16="http://schemas.microsoft.com/office/drawing/2014/main" id="{BB125B9C-51AD-4AD8-BF32-B4AE20B2EB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1" name="Rectangle 24">
          <a:extLst>
            <a:ext uri="{FF2B5EF4-FFF2-40B4-BE49-F238E27FC236}">
              <a16:creationId xmlns:a16="http://schemas.microsoft.com/office/drawing/2014/main" id="{C0673457-F5ED-4A3D-B803-96C295AD67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2" name="Rectangle 24">
          <a:extLst>
            <a:ext uri="{FF2B5EF4-FFF2-40B4-BE49-F238E27FC236}">
              <a16:creationId xmlns:a16="http://schemas.microsoft.com/office/drawing/2014/main" id="{10A7648B-E3CA-4855-B79B-34AE211A835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3" name="Rectangle 24">
          <a:extLst>
            <a:ext uri="{FF2B5EF4-FFF2-40B4-BE49-F238E27FC236}">
              <a16:creationId xmlns:a16="http://schemas.microsoft.com/office/drawing/2014/main" id="{411A7C2D-BE39-4DB0-8E9D-EC7F49546D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4" name="Rectangle 24">
          <a:extLst>
            <a:ext uri="{FF2B5EF4-FFF2-40B4-BE49-F238E27FC236}">
              <a16:creationId xmlns:a16="http://schemas.microsoft.com/office/drawing/2014/main" id="{6EC9EA30-1D33-4FA3-B4B6-CD9E5B70FC2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5" name="Rectangle 24">
          <a:extLst>
            <a:ext uri="{FF2B5EF4-FFF2-40B4-BE49-F238E27FC236}">
              <a16:creationId xmlns:a16="http://schemas.microsoft.com/office/drawing/2014/main" id="{867D03AD-DC96-4EB1-950D-4BADE795AE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6" name="Rectangle 24">
          <a:extLst>
            <a:ext uri="{FF2B5EF4-FFF2-40B4-BE49-F238E27FC236}">
              <a16:creationId xmlns:a16="http://schemas.microsoft.com/office/drawing/2014/main" id="{88A42D36-9DB8-4D09-9B83-95A5108EAF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7" name="Rectangle 24">
          <a:extLst>
            <a:ext uri="{FF2B5EF4-FFF2-40B4-BE49-F238E27FC236}">
              <a16:creationId xmlns:a16="http://schemas.microsoft.com/office/drawing/2014/main" id="{220A80E9-C442-4F01-9C2A-41F4E899870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8" name="Rectangle 24">
          <a:extLst>
            <a:ext uri="{FF2B5EF4-FFF2-40B4-BE49-F238E27FC236}">
              <a16:creationId xmlns:a16="http://schemas.microsoft.com/office/drawing/2014/main" id="{6C9581EC-551F-4AAA-B21E-AD5952BC832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9" name="Rectangle 24">
          <a:extLst>
            <a:ext uri="{FF2B5EF4-FFF2-40B4-BE49-F238E27FC236}">
              <a16:creationId xmlns:a16="http://schemas.microsoft.com/office/drawing/2014/main" id="{ECDCE2CA-D55A-46EC-9B19-E2BD0E1E336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0" name="Rectangle 24">
          <a:extLst>
            <a:ext uri="{FF2B5EF4-FFF2-40B4-BE49-F238E27FC236}">
              <a16:creationId xmlns:a16="http://schemas.microsoft.com/office/drawing/2014/main" id="{BC41965B-45E3-497F-88A3-69E6912104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1" name="Rectangle 24">
          <a:extLst>
            <a:ext uri="{FF2B5EF4-FFF2-40B4-BE49-F238E27FC236}">
              <a16:creationId xmlns:a16="http://schemas.microsoft.com/office/drawing/2014/main" id="{F1F344D9-9D4A-4576-8782-8C0EFD0B645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2" name="Rectangle 24">
          <a:extLst>
            <a:ext uri="{FF2B5EF4-FFF2-40B4-BE49-F238E27FC236}">
              <a16:creationId xmlns:a16="http://schemas.microsoft.com/office/drawing/2014/main" id="{24246286-5280-4677-B0D6-7CAC50AD18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3" name="Rectangle 24">
          <a:extLst>
            <a:ext uri="{FF2B5EF4-FFF2-40B4-BE49-F238E27FC236}">
              <a16:creationId xmlns:a16="http://schemas.microsoft.com/office/drawing/2014/main" id="{0382BC8F-89A2-4017-B57D-418C4963EE7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4" name="Rectangle 24">
          <a:extLst>
            <a:ext uri="{FF2B5EF4-FFF2-40B4-BE49-F238E27FC236}">
              <a16:creationId xmlns:a16="http://schemas.microsoft.com/office/drawing/2014/main" id="{7D07FE26-35F4-4E2B-B085-717EF1DE78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5" name="Rectangle 24">
          <a:extLst>
            <a:ext uri="{FF2B5EF4-FFF2-40B4-BE49-F238E27FC236}">
              <a16:creationId xmlns:a16="http://schemas.microsoft.com/office/drawing/2014/main" id="{5A71B344-7888-478B-A91E-2CBD171E71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6" name="Rectangle 24">
          <a:extLst>
            <a:ext uri="{FF2B5EF4-FFF2-40B4-BE49-F238E27FC236}">
              <a16:creationId xmlns:a16="http://schemas.microsoft.com/office/drawing/2014/main" id="{810E93FC-C083-4524-A8A1-15ECE1D590C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7" name="Rectangle 24">
          <a:extLst>
            <a:ext uri="{FF2B5EF4-FFF2-40B4-BE49-F238E27FC236}">
              <a16:creationId xmlns:a16="http://schemas.microsoft.com/office/drawing/2014/main" id="{5C528C0B-C703-49A5-9965-0D938306C8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18" name="Rectangle 24">
          <a:extLst>
            <a:ext uri="{FF2B5EF4-FFF2-40B4-BE49-F238E27FC236}">
              <a16:creationId xmlns:a16="http://schemas.microsoft.com/office/drawing/2014/main" id="{B8F5063F-89C7-47BE-B732-9292993EA07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9" name="Rectangle 24">
          <a:extLst>
            <a:ext uri="{FF2B5EF4-FFF2-40B4-BE49-F238E27FC236}">
              <a16:creationId xmlns:a16="http://schemas.microsoft.com/office/drawing/2014/main" id="{E07704BF-2F9E-4E9F-8AA3-C51300C1B7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0" name="Rectangle 24">
          <a:extLst>
            <a:ext uri="{FF2B5EF4-FFF2-40B4-BE49-F238E27FC236}">
              <a16:creationId xmlns:a16="http://schemas.microsoft.com/office/drawing/2014/main" id="{BD86B501-F9CA-4DD4-B457-05EDD220EF5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1" name="Rectangle 24">
          <a:extLst>
            <a:ext uri="{FF2B5EF4-FFF2-40B4-BE49-F238E27FC236}">
              <a16:creationId xmlns:a16="http://schemas.microsoft.com/office/drawing/2014/main" id="{42516116-6CFA-456E-B9FD-F9BEDCB695A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2" name="Rectangle 24">
          <a:extLst>
            <a:ext uri="{FF2B5EF4-FFF2-40B4-BE49-F238E27FC236}">
              <a16:creationId xmlns:a16="http://schemas.microsoft.com/office/drawing/2014/main" id="{94947C9E-7A4E-466B-A98D-650FF8686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3" name="Rectangle 24">
          <a:extLst>
            <a:ext uri="{FF2B5EF4-FFF2-40B4-BE49-F238E27FC236}">
              <a16:creationId xmlns:a16="http://schemas.microsoft.com/office/drawing/2014/main" id="{532EC319-7728-46F1-828D-ADF92C1067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4" name="Rectangle 24">
          <a:extLst>
            <a:ext uri="{FF2B5EF4-FFF2-40B4-BE49-F238E27FC236}">
              <a16:creationId xmlns:a16="http://schemas.microsoft.com/office/drawing/2014/main" id="{25037AD4-5E67-4691-8E05-8534E23195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5" name="Rectangle 24">
          <a:extLst>
            <a:ext uri="{FF2B5EF4-FFF2-40B4-BE49-F238E27FC236}">
              <a16:creationId xmlns:a16="http://schemas.microsoft.com/office/drawing/2014/main" id="{42495167-4073-4019-AE63-7287356667C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6" name="Rectangle 24">
          <a:extLst>
            <a:ext uri="{FF2B5EF4-FFF2-40B4-BE49-F238E27FC236}">
              <a16:creationId xmlns:a16="http://schemas.microsoft.com/office/drawing/2014/main" id="{A85495B0-5EC8-43FF-86DD-215C8ECC2C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7" name="Rectangle 24">
          <a:extLst>
            <a:ext uri="{FF2B5EF4-FFF2-40B4-BE49-F238E27FC236}">
              <a16:creationId xmlns:a16="http://schemas.microsoft.com/office/drawing/2014/main" id="{73894F02-0B4F-41F3-95A9-3B4C781702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8" name="Rectangle 24">
          <a:extLst>
            <a:ext uri="{FF2B5EF4-FFF2-40B4-BE49-F238E27FC236}">
              <a16:creationId xmlns:a16="http://schemas.microsoft.com/office/drawing/2014/main" id="{7D13307E-EEA7-4AA3-9124-A2F509DE356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9" name="Rectangle 24">
          <a:extLst>
            <a:ext uri="{FF2B5EF4-FFF2-40B4-BE49-F238E27FC236}">
              <a16:creationId xmlns:a16="http://schemas.microsoft.com/office/drawing/2014/main" id="{2A6237BC-2782-42CB-A398-2B499F96CD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30" name="Rectangle 24">
          <a:extLst>
            <a:ext uri="{FF2B5EF4-FFF2-40B4-BE49-F238E27FC236}">
              <a16:creationId xmlns:a16="http://schemas.microsoft.com/office/drawing/2014/main" id="{55B07F4C-FB7B-40D0-B140-CC7942F805B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31" name="Rectangle 24">
          <a:extLst>
            <a:ext uri="{FF2B5EF4-FFF2-40B4-BE49-F238E27FC236}">
              <a16:creationId xmlns:a16="http://schemas.microsoft.com/office/drawing/2014/main" id="{C55CA89A-E2E0-4FF9-BAC9-B0AAC452091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2" name="Rectangle 24">
          <a:extLst>
            <a:ext uri="{FF2B5EF4-FFF2-40B4-BE49-F238E27FC236}">
              <a16:creationId xmlns:a16="http://schemas.microsoft.com/office/drawing/2014/main" id="{F83C0AD7-F66C-4157-BC87-7EDC76FC246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3" name="Rectangle 24">
          <a:extLst>
            <a:ext uri="{FF2B5EF4-FFF2-40B4-BE49-F238E27FC236}">
              <a16:creationId xmlns:a16="http://schemas.microsoft.com/office/drawing/2014/main" id="{F3928C3A-3514-4443-BD0A-BDB3FF87680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4" name="Rectangle 24">
          <a:extLst>
            <a:ext uri="{FF2B5EF4-FFF2-40B4-BE49-F238E27FC236}">
              <a16:creationId xmlns:a16="http://schemas.microsoft.com/office/drawing/2014/main" id="{408964FE-0511-48F5-8C85-7918E9666C2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5" name="Rectangle 24">
          <a:extLst>
            <a:ext uri="{FF2B5EF4-FFF2-40B4-BE49-F238E27FC236}">
              <a16:creationId xmlns:a16="http://schemas.microsoft.com/office/drawing/2014/main" id="{16579938-6873-4F3A-9FD3-0EAF9906A0A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6" name="Rectangle 24">
          <a:extLst>
            <a:ext uri="{FF2B5EF4-FFF2-40B4-BE49-F238E27FC236}">
              <a16:creationId xmlns:a16="http://schemas.microsoft.com/office/drawing/2014/main" id="{38AF8F14-310C-4070-848C-0C15E046FC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7" name="Rectangle 24">
          <a:extLst>
            <a:ext uri="{FF2B5EF4-FFF2-40B4-BE49-F238E27FC236}">
              <a16:creationId xmlns:a16="http://schemas.microsoft.com/office/drawing/2014/main" id="{E1038E77-BDE0-4198-AB50-DD4FC0CA1A5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8" name="Rectangle 24">
          <a:extLst>
            <a:ext uri="{FF2B5EF4-FFF2-40B4-BE49-F238E27FC236}">
              <a16:creationId xmlns:a16="http://schemas.microsoft.com/office/drawing/2014/main" id="{9D7DC02A-4760-4A17-8C33-67F6FD08C5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9" name="Rectangle 24">
          <a:extLst>
            <a:ext uri="{FF2B5EF4-FFF2-40B4-BE49-F238E27FC236}">
              <a16:creationId xmlns:a16="http://schemas.microsoft.com/office/drawing/2014/main" id="{1A96CBF5-582F-4AE3-BCEB-6FECF587A36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0" name="Rectangle 24">
          <a:extLst>
            <a:ext uri="{FF2B5EF4-FFF2-40B4-BE49-F238E27FC236}">
              <a16:creationId xmlns:a16="http://schemas.microsoft.com/office/drawing/2014/main" id="{8FD1D7C1-CAD1-4DB4-8BD1-3579CCF85AB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1" name="Rectangle 24">
          <a:extLst>
            <a:ext uri="{FF2B5EF4-FFF2-40B4-BE49-F238E27FC236}">
              <a16:creationId xmlns:a16="http://schemas.microsoft.com/office/drawing/2014/main" id="{F34BA248-3F78-4721-B01C-1D645F26B85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2" name="Rectangle 24">
          <a:extLst>
            <a:ext uri="{FF2B5EF4-FFF2-40B4-BE49-F238E27FC236}">
              <a16:creationId xmlns:a16="http://schemas.microsoft.com/office/drawing/2014/main" id="{21AF35C9-6208-44A5-8A1E-3F2BBE5FAE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3" name="Rectangle 24">
          <a:extLst>
            <a:ext uri="{FF2B5EF4-FFF2-40B4-BE49-F238E27FC236}">
              <a16:creationId xmlns:a16="http://schemas.microsoft.com/office/drawing/2014/main" id="{F689B29E-3FC0-4B2F-9E16-270AB673096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4" name="Rectangle 24">
          <a:extLst>
            <a:ext uri="{FF2B5EF4-FFF2-40B4-BE49-F238E27FC236}">
              <a16:creationId xmlns:a16="http://schemas.microsoft.com/office/drawing/2014/main" id="{55F3814C-4B63-4D6C-B3D4-8BC27B28B3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5" name="Rectangle 24">
          <a:extLst>
            <a:ext uri="{FF2B5EF4-FFF2-40B4-BE49-F238E27FC236}">
              <a16:creationId xmlns:a16="http://schemas.microsoft.com/office/drawing/2014/main" id="{9FA06C8B-FC9B-4072-9BF8-0BB5D2DB657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6" name="Rectangle 24">
          <a:extLst>
            <a:ext uri="{FF2B5EF4-FFF2-40B4-BE49-F238E27FC236}">
              <a16:creationId xmlns:a16="http://schemas.microsoft.com/office/drawing/2014/main" id="{69FC9FC1-BDA3-485A-AE57-CE521089747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7" name="Rectangle 24">
          <a:extLst>
            <a:ext uri="{FF2B5EF4-FFF2-40B4-BE49-F238E27FC236}">
              <a16:creationId xmlns:a16="http://schemas.microsoft.com/office/drawing/2014/main" id="{3FA36542-B95E-41FE-9FA3-DD79F5CE8E0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8" name="Rectangle 24">
          <a:extLst>
            <a:ext uri="{FF2B5EF4-FFF2-40B4-BE49-F238E27FC236}">
              <a16:creationId xmlns:a16="http://schemas.microsoft.com/office/drawing/2014/main" id="{599F7CED-705B-4EE4-8E1A-E49C1B12214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9" name="Rectangle 24">
          <a:extLst>
            <a:ext uri="{FF2B5EF4-FFF2-40B4-BE49-F238E27FC236}">
              <a16:creationId xmlns:a16="http://schemas.microsoft.com/office/drawing/2014/main" id="{BDA5F776-8260-4A07-97D1-CFFC19AD2B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0" name="Rectangle 24">
          <a:extLst>
            <a:ext uri="{FF2B5EF4-FFF2-40B4-BE49-F238E27FC236}">
              <a16:creationId xmlns:a16="http://schemas.microsoft.com/office/drawing/2014/main" id="{E31BA6A4-23D6-4165-92F6-259A71626CF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1" name="Rectangle 24">
          <a:extLst>
            <a:ext uri="{FF2B5EF4-FFF2-40B4-BE49-F238E27FC236}">
              <a16:creationId xmlns:a16="http://schemas.microsoft.com/office/drawing/2014/main" id="{CAC1109E-DEB3-46B1-B9C2-E1556883C80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2" name="Rectangle 24">
          <a:extLst>
            <a:ext uri="{FF2B5EF4-FFF2-40B4-BE49-F238E27FC236}">
              <a16:creationId xmlns:a16="http://schemas.microsoft.com/office/drawing/2014/main" id="{07DC67A3-BC96-4F69-B524-B1EAC229F7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3" name="Rectangle 24">
          <a:extLst>
            <a:ext uri="{FF2B5EF4-FFF2-40B4-BE49-F238E27FC236}">
              <a16:creationId xmlns:a16="http://schemas.microsoft.com/office/drawing/2014/main" id="{826F1C68-1A9E-496F-B5BA-98C280B2D4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4" name="Rectangle 24">
          <a:extLst>
            <a:ext uri="{FF2B5EF4-FFF2-40B4-BE49-F238E27FC236}">
              <a16:creationId xmlns:a16="http://schemas.microsoft.com/office/drawing/2014/main" id="{23233CAE-E2B0-488A-8F44-AEF81A90A1B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5" name="Rectangle 24">
          <a:extLst>
            <a:ext uri="{FF2B5EF4-FFF2-40B4-BE49-F238E27FC236}">
              <a16:creationId xmlns:a16="http://schemas.microsoft.com/office/drawing/2014/main" id="{B621A4E5-FF96-4CA4-BA09-020C91D3478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6" name="Rectangle 24">
          <a:extLst>
            <a:ext uri="{FF2B5EF4-FFF2-40B4-BE49-F238E27FC236}">
              <a16:creationId xmlns:a16="http://schemas.microsoft.com/office/drawing/2014/main" id="{278BD9E6-5255-4D76-AE1E-E6912895A69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7" name="Rectangle 24">
          <a:extLst>
            <a:ext uri="{FF2B5EF4-FFF2-40B4-BE49-F238E27FC236}">
              <a16:creationId xmlns:a16="http://schemas.microsoft.com/office/drawing/2014/main" id="{E79FB5A7-9486-4588-8F53-FD792541E07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8" name="Rectangle 24">
          <a:extLst>
            <a:ext uri="{FF2B5EF4-FFF2-40B4-BE49-F238E27FC236}">
              <a16:creationId xmlns:a16="http://schemas.microsoft.com/office/drawing/2014/main" id="{0EBDF93B-64D3-4F79-9E7C-EDD55C86F1D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9" name="Rectangle 24">
          <a:extLst>
            <a:ext uri="{FF2B5EF4-FFF2-40B4-BE49-F238E27FC236}">
              <a16:creationId xmlns:a16="http://schemas.microsoft.com/office/drawing/2014/main" id="{2FA72F65-B09B-4752-A6D4-4EDFF8CE74A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0" name="Rectangle 24">
          <a:extLst>
            <a:ext uri="{FF2B5EF4-FFF2-40B4-BE49-F238E27FC236}">
              <a16:creationId xmlns:a16="http://schemas.microsoft.com/office/drawing/2014/main" id="{89B3C4BA-2CA6-40B1-8EE0-F11FEE39B73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1" name="Rectangle 24">
          <a:extLst>
            <a:ext uri="{FF2B5EF4-FFF2-40B4-BE49-F238E27FC236}">
              <a16:creationId xmlns:a16="http://schemas.microsoft.com/office/drawing/2014/main" id="{93D44BE0-207E-4B21-A45B-6CBC4045F10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2" name="Rectangle 24">
          <a:extLst>
            <a:ext uri="{FF2B5EF4-FFF2-40B4-BE49-F238E27FC236}">
              <a16:creationId xmlns:a16="http://schemas.microsoft.com/office/drawing/2014/main" id="{E7454676-C66D-4554-9320-19D6FF65146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3" name="Rectangle 24">
          <a:extLst>
            <a:ext uri="{FF2B5EF4-FFF2-40B4-BE49-F238E27FC236}">
              <a16:creationId xmlns:a16="http://schemas.microsoft.com/office/drawing/2014/main" id="{89AA704F-FAE7-4946-BD42-DF33B5D524C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4" name="Rectangle 24">
          <a:extLst>
            <a:ext uri="{FF2B5EF4-FFF2-40B4-BE49-F238E27FC236}">
              <a16:creationId xmlns:a16="http://schemas.microsoft.com/office/drawing/2014/main" id="{88E8CF74-BFD3-4602-BCA2-7CCAFF0F7CF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5" name="Rectangle 24">
          <a:extLst>
            <a:ext uri="{FF2B5EF4-FFF2-40B4-BE49-F238E27FC236}">
              <a16:creationId xmlns:a16="http://schemas.microsoft.com/office/drawing/2014/main" id="{4CCBE347-6AAC-4C27-AA4D-B93B59AB04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6" name="Rectangle 24">
          <a:extLst>
            <a:ext uri="{FF2B5EF4-FFF2-40B4-BE49-F238E27FC236}">
              <a16:creationId xmlns:a16="http://schemas.microsoft.com/office/drawing/2014/main" id="{39B99D7C-FB9A-482A-A48E-3C09A107E81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7" name="Rectangle 24">
          <a:extLst>
            <a:ext uri="{FF2B5EF4-FFF2-40B4-BE49-F238E27FC236}">
              <a16:creationId xmlns:a16="http://schemas.microsoft.com/office/drawing/2014/main" id="{8027D5AC-933E-406D-8ADE-2B0D236E4C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8" name="Rectangle 24">
          <a:extLst>
            <a:ext uri="{FF2B5EF4-FFF2-40B4-BE49-F238E27FC236}">
              <a16:creationId xmlns:a16="http://schemas.microsoft.com/office/drawing/2014/main" id="{2492B09B-02A7-4AD1-9250-D94EBD8650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9" name="Rectangle 24">
          <a:extLst>
            <a:ext uri="{FF2B5EF4-FFF2-40B4-BE49-F238E27FC236}">
              <a16:creationId xmlns:a16="http://schemas.microsoft.com/office/drawing/2014/main" id="{C85F0020-9E96-45AA-BD91-8F571F2988A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0" name="Rectangle 24">
          <a:extLst>
            <a:ext uri="{FF2B5EF4-FFF2-40B4-BE49-F238E27FC236}">
              <a16:creationId xmlns:a16="http://schemas.microsoft.com/office/drawing/2014/main" id="{425106CF-C8B4-4321-A259-F1C421167ED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1" name="Rectangle 24">
          <a:extLst>
            <a:ext uri="{FF2B5EF4-FFF2-40B4-BE49-F238E27FC236}">
              <a16:creationId xmlns:a16="http://schemas.microsoft.com/office/drawing/2014/main" id="{6DF46DF1-5B45-4B9B-9944-C818ABD653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2" name="Rectangle 24">
          <a:extLst>
            <a:ext uri="{FF2B5EF4-FFF2-40B4-BE49-F238E27FC236}">
              <a16:creationId xmlns:a16="http://schemas.microsoft.com/office/drawing/2014/main" id="{E9E69F75-B4D7-4D45-B97E-DB883010464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3" name="Rectangle 24">
          <a:extLst>
            <a:ext uri="{FF2B5EF4-FFF2-40B4-BE49-F238E27FC236}">
              <a16:creationId xmlns:a16="http://schemas.microsoft.com/office/drawing/2014/main" id="{9BE6729E-64E6-4FD8-B9C3-62F59EC546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4" name="Rectangle 24">
          <a:extLst>
            <a:ext uri="{FF2B5EF4-FFF2-40B4-BE49-F238E27FC236}">
              <a16:creationId xmlns:a16="http://schemas.microsoft.com/office/drawing/2014/main" id="{1A63DDC4-29FE-4E7A-89E4-606A5A09E80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5" name="Rectangle 24">
          <a:extLst>
            <a:ext uri="{FF2B5EF4-FFF2-40B4-BE49-F238E27FC236}">
              <a16:creationId xmlns:a16="http://schemas.microsoft.com/office/drawing/2014/main" id="{72436FB2-BC7F-4ED4-95AC-5A0A265EA91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6" name="Rectangle 24">
          <a:extLst>
            <a:ext uri="{FF2B5EF4-FFF2-40B4-BE49-F238E27FC236}">
              <a16:creationId xmlns:a16="http://schemas.microsoft.com/office/drawing/2014/main" id="{971E090E-7F23-446F-96D0-BEBD9DCEF9D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7" name="Rectangle 24">
          <a:extLst>
            <a:ext uri="{FF2B5EF4-FFF2-40B4-BE49-F238E27FC236}">
              <a16:creationId xmlns:a16="http://schemas.microsoft.com/office/drawing/2014/main" id="{A43BE8BC-02C9-4D57-8445-490A83B4CA7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8" name="Rectangle 24">
          <a:extLst>
            <a:ext uri="{FF2B5EF4-FFF2-40B4-BE49-F238E27FC236}">
              <a16:creationId xmlns:a16="http://schemas.microsoft.com/office/drawing/2014/main" id="{C89987D8-EED4-417D-8A37-07BD9A80CBC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9" name="Rectangle 24">
          <a:extLst>
            <a:ext uri="{FF2B5EF4-FFF2-40B4-BE49-F238E27FC236}">
              <a16:creationId xmlns:a16="http://schemas.microsoft.com/office/drawing/2014/main" id="{BE33A571-B612-4A7F-A0CF-35367D39516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0" name="Rectangle 24">
          <a:extLst>
            <a:ext uri="{FF2B5EF4-FFF2-40B4-BE49-F238E27FC236}">
              <a16:creationId xmlns:a16="http://schemas.microsoft.com/office/drawing/2014/main" id="{7DC8E5CD-FF97-4B46-B24B-7E701235D8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1" name="Rectangle 24">
          <a:extLst>
            <a:ext uri="{FF2B5EF4-FFF2-40B4-BE49-F238E27FC236}">
              <a16:creationId xmlns:a16="http://schemas.microsoft.com/office/drawing/2014/main" id="{B1BCF659-22FA-4032-8F1F-E3FC3226A22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2" name="Rectangle 24">
          <a:extLst>
            <a:ext uri="{FF2B5EF4-FFF2-40B4-BE49-F238E27FC236}">
              <a16:creationId xmlns:a16="http://schemas.microsoft.com/office/drawing/2014/main" id="{4721C8AF-FEE5-40FE-B73D-14914A845DC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3" name="Rectangle 24">
          <a:extLst>
            <a:ext uri="{FF2B5EF4-FFF2-40B4-BE49-F238E27FC236}">
              <a16:creationId xmlns:a16="http://schemas.microsoft.com/office/drawing/2014/main" id="{64EA0575-C6F9-4929-A02B-FF7489B6A9A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4" name="Rectangle 24">
          <a:extLst>
            <a:ext uri="{FF2B5EF4-FFF2-40B4-BE49-F238E27FC236}">
              <a16:creationId xmlns:a16="http://schemas.microsoft.com/office/drawing/2014/main" id="{B76930D2-F382-4955-9E8F-9D95CDFF148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5" name="Rectangle 24">
          <a:extLst>
            <a:ext uri="{FF2B5EF4-FFF2-40B4-BE49-F238E27FC236}">
              <a16:creationId xmlns:a16="http://schemas.microsoft.com/office/drawing/2014/main" id="{1D7215BD-C151-4653-BBD2-81EA456A615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6" name="Rectangle 24">
          <a:extLst>
            <a:ext uri="{FF2B5EF4-FFF2-40B4-BE49-F238E27FC236}">
              <a16:creationId xmlns:a16="http://schemas.microsoft.com/office/drawing/2014/main" id="{363DD269-B3D4-4624-AD3A-13D1E6F2CDD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7" name="Rectangle 24">
          <a:extLst>
            <a:ext uri="{FF2B5EF4-FFF2-40B4-BE49-F238E27FC236}">
              <a16:creationId xmlns:a16="http://schemas.microsoft.com/office/drawing/2014/main" id="{F9824C02-5E74-48C7-A9F0-1D98BB1AFF6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8" name="Rectangle 24">
          <a:extLst>
            <a:ext uri="{FF2B5EF4-FFF2-40B4-BE49-F238E27FC236}">
              <a16:creationId xmlns:a16="http://schemas.microsoft.com/office/drawing/2014/main" id="{55FFD01A-A863-4C82-856B-F0C45759F37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9" name="Rectangle 24">
          <a:extLst>
            <a:ext uri="{FF2B5EF4-FFF2-40B4-BE49-F238E27FC236}">
              <a16:creationId xmlns:a16="http://schemas.microsoft.com/office/drawing/2014/main" id="{443B3CDA-00CF-437F-927E-CB2EE6500CD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0" name="Rectangle 24">
          <a:extLst>
            <a:ext uri="{FF2B5EF4-FFF2-40B4-BE49-F238E27FC236}">
              <a16:creationId xmlns:a16="http://schemas.microsoft.com/office/drawing/2014/main" id="{378F75D1-04C9-488C-9781-8C42C7E6C85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1" name="Rectangle 24">
          <a:extLst>
            <a:ext uri="{FF2B5EF4-FFF2-40B4-BE49-F238E27FC236}">
              <a16:creationId xmlns:a16="http://schemas.microsoft.com/office/drawing/2014/main" id="{949D9461-D737-42DC-B3A3-6094253F592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2" name="Rectangle 24">
          <a:extLst>
            <a:ext uri="{FF2B5EF4-FFF2-40B4-BE49-F238E27FC236}">
              <a16:creationId xmlns:a16="http://schemas.microsoft.com/office/drawing/2014/main" id="{9CE441BE-4EF9-4073-95E4-BEFB4F0ED5B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3" name="Rectangle 24">
          <a:extLst>
            <a:ext uri="{FF2B5EF4-FFF2-40B4-BE49-F238E27FC236}">
              <a16:creationId xmlns:a16="http://schemas.microsoft.com/office/drawing/2014/main" id="{43BC21D4-D930-4F3D-B68E-4C9397E5620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4" name="Rectangle 24">
          <a:extLst>
            <a:ext uri="{FF2B5EF4-FFF2-40B4-BE49-F238E27FC236}">
              <a16:creationId xmlns:a16="http://schemas.microsoft.com/office/drawing/2014/main" id="{CB88E795-3377-4954-93D3-D8AF415676B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5" name="Rectangle 24">
          <a:extLst>
            <a:ext uri="{FF2B5EF4-FFF2-40B4-BE49-F238E27FC236}">
              <a16:creationId xmlns:a16="http://schemas.microsoft.com/office/drawing/2014/main" id="{8B0A3CB1-3062-4001-A5A7-4874C2A836D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6" name="Rectangle 24">
          <a:extLst>
            <a:ext uri="{FF2B5EF4-FFF2-40B4-BE49-F238E27FC236}">
              <a16:creationId xmlns:a16="http://schemas.microsoft.com/office/drawing/2014/main" id="{23A09776-0C76-4967-8112-21D06CB7CB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7" name="Rectangle 24">
          <a:extLst>
            <a:ext uri="{FF2B5EF4-FFF2-40B4-BE49-F238E27FC236}">
              <a16:creationId xmlns:a16="http://schemas.microsoft.com/office/drawing/2014/main" id="{7980F305-5845-40A0-8005-A1379E7CC5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8" name="Rectangle 24">
          <a:extLst>
            <a:ext uri="{FF2B5EF4-FFF2-40B4-BE49-F238E27FC236}">
              <a16:creationId xmlns:a16="http://schemas.microsoft.com/office/drawing/2014/main" id="{BD684FF5-DBD8-4D16-ACF1-99EFA0B475B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9" name="Rectangle 24">
          <a:extLst>
            <a:ext uri="{FF2B5EF4-FFF2-40B4-BE49-F238E27FC236}">
              <a16:creationId xmlns:a16="http://schemas.microsoft.com/office/drawing/2014/main" id="{4A42C8E6-3CB7-40F6-8F8B-3D493771D6C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0" name="Rectangle 24">
          <a:extLst>
            <a:ext uri="{FF2B5EF4-FFF2-40B4-BE49-F238E27FC236}">
              <a16:creationId xmlns:a16="http://schemas.microsoft.com/office/drawing/2014/main" id="{01BABCE0-7B77-4C17-ADFD-B8586390F77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1" name="Rectangle 24">
          <a:extLst>
            <a:ext uri="{FF2B5EF4-FFF2-40B4-BE49-F238E27FC236}">
              <a16:creationId xmlns:a16="http://schemas.microsoft.com/office/drawing/2014/main" id="{FF823090-5E41-4206-99B3-98AC59BD9E4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2" name="Rectangle 24">
          <a:extLst>
            <a:ext uri="{FF2B5EF4-FFF2-40B4-BE49-F238E27FC236}">
              <a16:creationId xmlns:a16="http://schemas.microsoft.com/office/drawing/2014/main" id="{6BAA7845-8313-44C8-858A-ED79C207FC4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3" name="Rectangle 24">
          <a:extLst>
            <a:ext uri="{FF2B5EF4-FFF2-40B4-BE49-F238E27FC236}">
              <a16:creationId xmlns:a16="http://schemas.microsoft.com/office/drawing/2014/main" id="{61568AE4-48A4-4C30-A128-6ADEFC2953C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4" name="Rectangle 24">
          <a:extLst>
            <a:ext uri="{FF2B5EF4-FFF2-40B4-BE49-F238E27FC236}">
              <a16:creationId xmlns:a16="http://schemas.microsoft.com/office/drawing/2014/main" id="{14D23A2E-940E-4C14-B334-78CF082F110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5" name="Rectangle 24">
          <a:extLst>
            <a:ext uri="{FF2B5EF4-FFF2-40B4-BE49-F238E27FC236}">
              <a16:creationId xmlns:a16="http://schemas.microsoft.com/office/drawing/2014/main" id="{0185C5AD-6D81-40E0-92B2-5245D354CAC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6" name="Rectangle 24">
          <a:extLst>
            <a:ext uri="{FF2B5EF4-FFF2-40B4-BE49-F238E27FC236}">
              <a16:creationId xmlns:a16="http://schemas.microsoft.com/office/drawing/2014/main" id="{DCDA70EE-ED58-49DF-9321-A60B05624FB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7" name="Rectangle 24">
          <a:extLst>
            <a:ext uri="{FF2B5EF4-FFF2-40B4-BE49-F238E27FC236}">
              <a16:creationId xmlns:a16="http://schemas.microsoft.com/office/drawing/2014/main" id="{320BBAFA-BE24-478D-88A9-DCCB91B8CCA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8" name="Rectangle 24">
          <a:extLst>
            <a:ext uri="{FF2B5EF4-FFF2-40B4-BE49-F238E27FC236}">
              <a16:creationId xmlns:a16="http://schemas.microsoft.com/office/drawing/2014/main" id="{61A36CF0-6E27-4CA0-B962-7C2A7B11D0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9" name="Rectangle 24">
          <a:extLst>
            <a:ext uri="{FF2B5EF4-FFF2-40B4-BE49-F238E27FC236}">
              <a16:creationId xmlns:a16="http://schemas.microsoft.com/office/drawing/2014/main" id="{92FCD460-AEE0-49CB-9EC5-2A7E3CF23C4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0" name="Rectangle 24">
          <a:extLst>
            <a:ext uri="{FF2B5EF4-FFF2-40B4-BE49-F238E27FC236}">
              <a16:creationId xmlns:a16="http://schemas.microsoft.com/office/drawing/2014/main" id="{BE2EB14E-A69D-4400-AF62-DFA1A7C306B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1" name="Rectangle 24">
          <a:extLst>
            <a:ext uri="{FF2B5EF4-FFF2-40B4-BE49-F238E27FC236}">
              <a16:creationId xmlns:a16="http://schemas.microsoft.com/office/drawing/2014/main" id="{E77F213C-0C5C-4BB7-93C9-04D2715309F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2" name="Rectangle 24">
          <a:extLst>
            <a:ext uri="{FF2B5EF4-FFF2-40B4-BE49-F238E27FC236}">
              <a16:creationId xmlns:a16="http://schemas.microsoft.com/office/drawing/2014/main" id="{8B78417E-8B98-4F61-88FB-C5E42308E74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3" name="Rectangle 24">
          <a:extLst>
            <a:ext uri="{FF2B5EF4-FFF2-40B4-BE49-F238E27FC236}">
              <a16:creationId xmlns:a16="http://schemas.microsoft.com/office/drawing/2014/main" id="{4B0AE615-7A66-40F6-8BFF-10249487113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4" name="Rectangle 24">
          <a:extLst>
            <a:ext uri="{FF2B5EF4-FFF2-40B4-BE49-F238E27FC236}">
              <a16:creationId xmlns:a16="http://schemas.microsoft.com/office/drawing/2014/main" id="{35977906-F746-4328-B3CA-C30270EB52F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5" name="Rectangle 24">
          <a:extLst>
            <a:ext uri="{FF2B5EF4-FFF2-40B4-BE49-F238E27FC236}">
              <a16:creationId xmlns:a16="http://schemas.microsoft.com/office/drawing/2014/main" id="{9D2E5AF4-4A3D-4419-8F79-80A3E7AFE39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6" name="Rectangle 24">
          <a:extLst>
            <a:ext uri="{FF2B5EF4-FFF2-40B4-BE49-F238E27FC236}">
              <a16:creationId xmlns:a16="http://schemas.microsoft.com/office/drawing/2014/main" id="{26006A4B-05B3-4208-AE08-E5B210E3E0A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7" name="Rectangle 24">
          <a:extLst>
            <a:ext uri="{FF2B5EF4-FFF2-40B4-BE49-F238E27FC236}">
              <a16:creationId xmlns:a16="http://schemas.microsoft.com/office/drawing/2014/main" id="{4A5F44FE-395E-4175-A15D-DA63347ABFB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8" name="Rectangle 24">
          <a:extLst>
            <a:ext uri="{FF2B5EF4-FFF2-40B4-BE49-F238E27FC236}">
              <a16:creationId xmlns:a16="http://schemas.microsoft.com/office/drawing/2014/main" id="{109C23FA-BA38-4445-B2CE-9FF879BF3E3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9" name="Rectangle 24">
          <a:extLst>
            <a:ext uri="{FF2B5EF4-FFF2-40B4-BE49-F238E27FC236}">
              <a16:creationId xmlns:a16="http://schemas.microsoft.com/office/drawing/2014/main" id="{8E3CA3CC-C97C-47F5-865E-6D92C734E90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0" name="Rectangle 24">
          <a:extLst>
            <a:ext uri="{FF2B5EF4-FFF2-40B4-BE49-F238E27FC236}">
              <a16:creationId xmlns:a16="http://schemas.microsoft.com/office/drawing/2014/main" id="{9BF19ADE-51EE-494F-876B-73ABBEB8137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1" name="Rectangle 24">
          <a:extLst>
            <a:ext uri="{FF2B5EF4-FFF2-40B4-BE49-F238E27FC236}">
              <a16:creationId xmlns:a16="http://schemas.microsoft.com/office/drawing/2014/main" id="{48999C52-AA79-4590-AC19-390F0385746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2" name="Rectangle 24">
          <a:extLst>
            <a:ext uri="{FF2B5EF4-FFF2-40B4-BE49-F238E27FC236}">
              <a16:creationId xmlns:a16="http://schemas.microsoft.com/office/drawing/2014/main" id="{DE07E369-0101-4E43-B942-CFF84D186BE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3" name="Rectangle 24">
          <a:extLst>
            <a:ext uri="{FF2B5EF4-FFF2-40B4-BE49-F238E27FC236}">
              <a16:creationId xmlns:a16="http://schemas.microsoft.com/office/drawing/2014/main" id="{97807301-5028-43A3-9D04-44CB58E9A1D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4" name="Rectangle 24">
          <a:extLst>
            <a:ext uri="{FF2B5EF4-FFF2-40B4-BE49-F238E27FC236}">
              <a16:creationId xmlns:a16="http://schemas.microsoft.com/office/drawing/2014/main" id="{B410105F-417C-4DE8-8B44-29BAE98A35A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5" name="Rectangle 24">
          <a:extLst>
            <a:ext uri="{FF2B5EF4-FFF2-40B4-BE49-F238E27FC236}">
              <a16:creationId xmlns:a16="http://schemas.microsoft.com/office/drawing/2014/main" id="{8C776182-FA0B-4396-883B-1D910F65BAB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6" name="Rectangle 24">
          <a:extLst>
            <a:ext uri="{FF2B5EF4-FFF2-40B4-BE49-F238E27FC236}">
              <a16:creationId xmlns:a16="http://schemas.microsoft.com/office/drawing/2014/main" id="{B453BBA1-8DDF-46DF-AEC2-499F2568FD8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7" name="Rectangle 24">
          <a:extLst>
            <a:ext uri="{FF2B5EF4-FFF2-40B4-BE49-F238E27FC236}">
              <a16:creationId xmlns:a16="http://schemas.microsoft.com/office/drawing/2014/main" id="{C438BA0B-7D99-419B-B72C-586008FEE1AF}"/>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8" name="Rectangle 24">
          <a:extLst>
            <a:ext uri="{FF2B5EF4-FFF2-40B4-BE49-F238E27FC236}">
              <a16:creationId xmlns:a16="http://schemas.microsoft.com/office/drawing/2014/main" id="{E004D368-E179-4E3F-B000-D2BD7F279EFC}"/>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9" name="Rectangle 24">
          <a:extLst>
            <a:ext uri="{FF2B5EF4-FFF2-40B4-BE49-F238E27FC236}">
              <a16:creationId xmlns:a16="http://schemas.microsoft.com/office/drawing/2014/main" id="{F3AF7D6E-E9B4-4A19-8B7C-B3A2BE1CB88F}"/>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0" name="Rectangle 24">
          <a:extLst>
            <a:ext uri="{FF2B5EF4-FFF2-40B4-BE49-F238E27FC236}">
              <a16:creationId xmlns:a16="http://schemas.microsoft.com/office/drawing/2014/main" id="{571AEE34-6BB7-4757-8442-39248C3F1111}"/>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1" name="Rectangle 24">
          <a:extLst>
            <a:ext uri="{FF2B5EF4-FFF2-40B4-BE49-F238E27FC236}">
              <a16:creationId xmlns:a16="http://schemas.microsoft.com/office/drawing/2014/main" id="{F21310CA-9D6B-468F-BC0E-46FDDBEB2372}"/>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2" name="Rectangle 24">
          <a:extLst>
            <a:ext uri="{FF2B5EF4-FFF2-40B4-BE49-F238E27FC236}">
              <a16:creationId xmlns:a16="http://schemas.microsoft.com/office/drawing/2014/main" id="{43ADF571-C9CF-45E0-B756-FA3064211077}"/>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3" name="Rectangle 24">
          <a:extLst>
            <a:ext uri="{FF2B5EF4-FFF2-40B4-BE49-F238E27FC236}">
              <a16:creationId xmlns:a16="http://schemas.microsoft.com/office/drawing/2014/main" id="{8CD4A2F1-6A01-414F-B5D5-5A51C5967F61}"/>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4" name="Rectangle 24">
          <a:extLst>
            <a:ext uri="{FF2B5EF4-FFF2-40B4-BE49-F238E27FC236}">
              <a16:creationId xmlns:a16="http://schemas.microsoft.com/office/drawing/2014/main" id="{EE3A0CA2-5D21-4469-AD56-65DEB0433F7A}"/>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5" name="Rectangle 24">
          <a:extLst>
            <a:ext uri="{FF2B5EF4-FFF2-40B4-BE49-F238E27FC236}">
              <a16:creationId xmlns:a16="http://schemas.microsoft.com/office/drawing/2014/main" id="{1CB03E4D-70DD-41AB-BB10-DC987890DFB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6" name="Rectangle 24">
          <a:extLst>
            <a:ext uri="{FF2B5EF4-FFF2-40B4-BE49-F238E27FC236}">
              <a16:creationId xmlns:a16="http://schemas.microsoft.com/office/drawing/2014/main" id="{5C57C251-4944-4851-8F2B-409058574B4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7" name="Rectangle 24">
          <a:extLst>
            <a:ext uri="{FF2B5EF4-FFF2-40B4-BE49-F238E27FC236}">
              <a16:creationId xmlns:a16="http://schemas.microsoft.com/office/drawing/2014/main" id="{85994BB5-8D6D-4822-89F3-2B2B562751E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8" name="Rectangle 24">
          <a:extLst>
            <a:ext uri="{FF2B5EF4-FFF2-40B4-BE49-F238E27FC236}">
              <a16:creationId xmlns:a16="http://schemas.microsoft.com/office/drawing/2014/main" id="{615CB20A-4CA5-4821-BA8C-D29EAE797CD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9" name="Rectangle 24">
          <a:extLst>
            <a:ext uri="{FF2B5EF4-FFF2-40B4-BE49-F238E27FC236}">
              <a16:creationId xmlns:a16="http://schemas.microsoft.com/office/drawing/2014/main" id="{2B2DB3D5-8D40-4E0C-9E1F-2DC35A84569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0" name="Rectangle 24">
          <a:extLst>
            <a:ext uri="{FF2B5EF4-FFF2-40B4-BE49-F238E27FC236}">
              <a16:creationId xmlns:a16="http://schemas.microsoft.com/office/drawing/2014/main" id="{9A813F4D-C833-4534-B4E9-315CE7D396B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1" name="Rectangle 24">
          <a:extLst>
            <a:ext uri="{FF2B5EF4-FFF2-40B4-BE49-F238E27FC236}">
              <a16:creationId xmlns:a16="http://schemas.microsoft.com/office/drawing/2014/main" id="{B0AEB3CB-CBF6-4AE5-972C-20A7A4F318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2" name="Rectangle 24">
          <a:extLst>
            <a:ext uri="{FF2B5EF4-FFF2-40B4-BE49-F238E27FC236}">
              <a16:creationId xmlns:a16="http://schemas.microsoft.com/office/drawing/2014/main" id="{3C42AECA-6228-41F7-A1F7-FB4571C452E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3" name="Rectangle 24">
          <a:extLst>
            <a:ext uri="{FF2B5EF4-FFF2-40B4-BE49-F238E27FC236}">
              <a16:creationId xmlns:a16="http://schemas.microsoft.com/office/drawing/2014/main" id="{6FAC9D41-2F86-4E86-BBA8-5DD1AB34050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4" name="Rectangle 24">
          <a:extLst>
            <a:ext uri="{FF2B5EF4-FFF2-40B4-BE49-F238E27FC236}">
              <a16:creationId xmlns:a16="http://schemas.microsoft.com/office/drawing/2014/main" id="{F42D6CE8-C694-4444-A343-1A7185C398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5" name="Rectangle 24">
          <a:extLst>
            <a:ext uri="{FF2B5EF4-FFF2-40B4-BE49-F238E27FC236}">
              <a16:creationId xmlns:a16="http://schemas.microsoft.com/office/drawing/2014/main" id="{F036EDAD-5A99-4F85-A943-649E26293EE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6" name="Rectangle 24">
          <a:extLst>
            <a:ext uri="{FF2B5EF4-FFF2-40B4-BE49-F238E27FC236}">
              <a16:creationId xmlns:a16="http://schemas.microsoft.com/office/drawing/2014/main" id="{FD01ADDE-741A-4E2E-9A39-480BD5353F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7" name="Rectangle 24">
          <a:extLst>
            <a:ext uri="{FF2B5EF4-FFF2-40B4-BE49-F238E27FC236}">
              <a16:creationId xmlns:a16="http://schemas.microsoft.com/office/drawing/2014/main" id="{BBF8B194-4CF7-4239-9F2F-D397AF95CDD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8" name="Rectangle 24">
          <a:extLst>
            <a:ext uri="{FF2B5EF4-FFF2-40B4-BE49-F238E27FC236}">
              <a16:creationId xmlns:a16="http://schemas.microsoft.com/office/drawing/2014/main" id="{DB3A390A-556F-4D89-B720-5B1AA1A84D4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9" name="Rectangle 24">
          <a:extLst>
            <a:ext uri="{FF2B5EF4-FFF2-40B4-BE49-F238E27FC236}">
              <a16:creationId xmlns:a16="http://schemas.microsoft.com/office/drawing/2014/main" id="{868CB082-8CC6-4F98-81EC-05B44394EE9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0" name="Rectangle 24">
          <a:extLst>
            <a:ext uri="{FF2B5EF4-FFF2-40B4-BE49-F238E27FC236}">
              <a16:creationId xmlns:a16="http://schemas.microsoft.com/office/drawing/2014/main" id="{BD5D466D-2D94-4D4E-9CB5-0B0B1C60237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1" name="Rectangle 24">
          <a:extLst>
            <a:ext uri="{FF2B5EF4-FFF2-40B4-BE49-F238E27FC236}">
              <a16:creationId xmlns:a16="http://schemas.microsoft.com/office/drawing/2014/main" id="{8EF84B30-D3D2-4A3E-A370-4E32139E42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24</xdr:row>
      <xdr:rowOff>0</xdr:rowOff>
    </xdr:from>
    <xdr:ext cx="1722292" cy="28575"/>
    <xdr:sp macro="" textlink="">
      <xdr:nvSpPr>
        <xdr:cNvPr id="1452" name="Rectangle 24">
          <a:extLst>
            <a:ext uri="{FF2B5EF4-FFF2-40B4-BE49-F238E27FC236}">
              <a16:creationId xmlns:a16="http://schemas.microsoft.com/office/drawing/2014/main" id="{B0CC440E-BF70-4E3D-B388-B03142841CB1}"/>
            </a:ext>
          </a:extLst>
        </xdr:cNvPr>
        <xdr:cNvSpPr>
          <a:spLocks noChangeArrowheads="1"/>
        </xdr:cNvSpPr>
      </xdr:nvSpPr>
      <xdr:spPr bwMode="auto">
        <a:xfrm>
          <a:off x="34728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3" name="Rectangle 24">
          <a:extLst>
            <a:ext uri="{FF2B5EF4-FFF2-40B4-BE49-F238E27FC236}">
              <a16:creationId xmlns:a16="http://schemas.microsoft.com/office/drawing/2014/main" id="{28AF117D-34A1-4190-B872-5BF46A26BC2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4" name="Rectangle 24">
          <a:extLst>
            <a:ext uri="{FF2B5EF4-FFF2-40B4-BE49-F238E27FC236}">
              <a16:creationId xmlns:a16="http://schemas.microsoft.com/office/drawing/2014/main" id="{4E96DDBF-B37C-4799-B087-212E4DD9273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5" name="Rectangle 24">
          <a:extLst>
            <a:ext uri="{FF2B5EF4-FFF2-40B4-BE49-F238E27FC236}">
              <a16:creationId xmlns:a16="http://schemas.microsoft.com/office/drawing/2014/main" id="{D3C5EF33-7109-40B4-9AD9-4C539558FD6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6" name="Rectangle 24">
          <a:extLst>
            <a:ext uri="{FF2B5EF4-FFF2-40B4-BE49-F238E27FC236}">
              <a16:creationId xmlns:a16="http://schemas.microsoft.com/office/drawing/2014/main" id="{94499463-2188-4E21-BBBA-10A3FCD8962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7" name="Rectangle 24">
          <a:extLst>
            <a:ext uri="{FF2B5EF4-FFF2-40B4-BE49-F238E27FC236}">
              <a16:creationId xmlns:a16="http://schemas.microsoft.com/office/drawing/2014/main" id="{E754F599-52E0-4049-A971-2EA8BDB9FC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8" name="Rectangle 24">
          <a:extLst>
            <a:ext uri="{FF2B5EF4-FFF2-40B4-BE49-F238E27FC236}">
              <a16:creationId xmlns:a16="http://schemas.microsoft.com/office/drawing/2014/main" id="{72514E10-ADFB-41F1-AD62-7D4BE6A9255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9" name="Rectangle 24">
          <a:extLst>
            <a:ext uri="{FF2B5EF4-FFF2-40B4-BE49-F238E27FC236}">
              <a16:creationId xmlns:a16="http://schemas.microsoft.com/office/drawing/2014/main" id="{486345A0-EA60-4DA1-B779-9B1B72F3EE5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0" name="Rectangle 24">
          <a:extLst>
            <a:ext uri="{FF2B5EF4-FFF2-40B4-BE49-F238E27FC236}">
              <a16:creationId xmlns:a16="http://schemas.microsoft.com/office/drawing/2014/main" id="{7072839B-6C6C-4378-A69F-3C898A93FD1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1" name="Rectangle 24">
          <a:extLst>
            <a:ext uri="{FF2B5EF4-FFF2-40B4-BE49-F238E27FC236}">
              <a16:creationId xmlns:a16="http://schemas.microsoft.com/office/drawing/2014/main" id="{26B64361-E6A2-45F2-B3C2-AFB10806C23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2" name="Rectangle 24">
          <a:extLst>
            <a:ext uri="{FF2B5EF4-FFF2-40B4-BE49-F238E27FC236}">
              <a16:creationId xmlns:a16="http://schemas.microsoft.com/office/drawing/2014/main" id="{EB7E26DA-71D3-41AE-8A62-10F5308F8FD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3" name="Rectangle 24">
          <a:extLst>
            <a:ext uri="{FF2B5EF4-FFF2-40B4-BE49-F238E27FC236}">
              <a16:creationId xmlns:a16="http://schemas.microsoft.com/office/drawing/2014/main" id="{E6B57051-53F8-4443-8748-6849333E33A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4" name="Rectangle 24">
          <a:extLst>
            <a:ext uri="{FF2B5EF4-FFF2-40B4-BE49-F238E27FC236}">
              <a16:creationId xmlns:a16="http://schemas.microsoft.com/office/drawing/2014/main" id="{751AF74A-FDC7-4BB4-AABF-092348BCEC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5" name="Rectangle 24">
          <a:extLst>
            <a:ext uri="{FF2B5EF4-FFF2-40B4-BE49-F238E27FC236}">
              <a16:creationId xmlns:a16="http://schemas.microsoft.com/office/drawing/2014/main" id="{6450FD01-2630-48F8-95C4-AC29DEE76CE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6" name="Rectangle 24">
          <a:extLst>
            <a:ext uri="{FF2B5EF4-FFF2-40B4-BE49-F238E27FC236}">
              <a16:creationId xmlns:a16="http://schemas.microsoft.com/office/drawing/2014/main" id="{47CF8CFD-4161-447F-80A2-A199B67997F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7" name="Rectangle 24">
          <a:extLst>
            <a:ext uri="{FF2B5EF4-FFF2-40B4-BE49-F238E27FC236}">
              <a16:creationId xmlns:a16="http://schemas.microsoft.com/office/drawing/2014/main" id="{71242771-35B2-4100-A93A-55CD3FDB855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8" name="Rectangle 24">
          <a:extLst>
            <a:ext uri="{FF2B5EF4-FFF2-40B4-BE49-F238E27FC236}">
              <a16:creationId xmlns:a16="http://schemas.microsoft.com/office/drawing/2014/main" id="{77DCB948-C0A0-4A2B-91A3-89999B73CA1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9" name="Rectangle 24">
          <a:extLst>
            <a:ext uri="{FF2B5EF4-FFF2-40B4-BE49-F238E27FC236}">
              <a16:creationId xmlns:a16="http://schemas.microsoft.com/office/drawing/2014/main" id="{76357E1C-95CB-45A9-A522-33A5B050EF6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24</xdr:row>
      <xdr:rowOff>0</xdr:rowOff>
    </xdr:from>
    <xdr:ext cx="1750868" cy="28575"/>
    <xdr:sp macro="" textlink="">
      <xdr:nvSpPr>
        <xdr:cNvPr id="1470" name="Rectangle 24">
          <a:extLst>
            <a:ext uri="{FF2B5EF4-FFF2-40B4-BE49-F238E27FC236}">
              <a16:creationId xmlns:a16="http://schemas.microsoft.com/office/drawing/2014/main" id="{5525A808-D000-4901-9F7F-3870F1BD3C29}"/>
            </a:ext>
          </a:extLst>
        </xdr:cNvPr>
        <xdr:cNvSpPr>
          <a:spLocks noChangeArrowheads="1"/>
        </xdr:cNvSpPr>
      </xdr:nvSpPr>
      <xdr:spPr bwMode="auto">
        <a:xfrm>
          <a:off x="2910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1" name="Rectangle 24">
          <a:extLst>
            <a:ext uri="{FF2B5EF4-FFF2-40B4-BE49-F238E27FC236}">
              <a16:creationId xmlns:a16="http://schemas.microsoft.com/office/drawing/2014/main" id="{E5A80C98-B22B-4690-9AEE-DF8D4DB3E42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2" name="Rectangle 24">
          <a:extLst>
            <a:ext uri="{FF2B5EF4-FFF2-40B4-BE49-F238E27FC236}">
              <a16:creationId xmlns:a16="http://schemas.microsoft.com/office/drawing/2014/main" id="{1E67C0E9-45B6-42C3-9D2E-F95502AE52C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24</xdr:row>
      <xdr:rowOff>0</xdr:rowOff>
    </xdr:from>
    <xdr:ext cx="1722292" cy="28575"/>
    <xdr:sp macro="" textlink="">
      <xdr:nvSpPr>
        <xdr:cNvPr id="1473" name="Rectangle 24">
          <a:extLst>
            <a:ext uri="{FF2B5EF4-FFF2-40B4-BE49-F238E27FC236}">
              <a16:creationId xmlns:a16="http://schemas.microsoft.com/office/drawing/2014/main" id="{FA7AFC97-CD86-43C5-9DEB-473B56096109}"/>
            </a:ext>
          </a:extLst>
        </xdr:cNvPr>
        <xdr:cNvSpPr>
          <a:spLocks noChangeArrowheads="1"/>
        </xdr:cNvSpPr>
      </xdr:nvSpPr>
      <xdr:spPr bwMode="auto">
        <a:xfrm>
          <a:off x="34347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4" name="Rectangle 24">
          <a:extLst>
            <a:ext uri="{FF2B5EF4-FFF2-40B4-BE49-F238E27FC236}">
              <a16:creationId xmlns:a16="http://schemas.microsoft.com/office/drawing/2014/main" id="{B4D9E827-7447-4C23-A080-6923ED4D1F6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5" name="Rectangle 24">
          <a:extLst>
            <a:ext uri="{FF2B5EF4-FFF2-40B4-BE49-F238E27FC236}">
              <a16:creationId xmlns:a16="http://schemas.microsoft.com/office/drawing/2014/main" id="{5386397E-0271-4C6E-A1E6-42C85F1A6EB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6" name="Rectangle 24">
          <a:extLst>
            <a:ext uri="{FF2B5EF4-FFF2-40B4-BE49-F238E27FC236}">
              <a16:creationId xmlns:a16="http://schemas.microsoft.com/office/drawing/2014/main" id="{05950C1E-1772-40CF-B088-AD2EA8BD7EE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7" name="Rectangle 24">
          <a:extLst>
            <a:ext uri="{FF2B5EF4-FFF2-40B4-BE49-F238E27FC236}">
              <a16:creationId xmlns:a16="http://schemas.microsoft.com/office/drawing/2014/main" id="{89B143A8-0BD2-44B1-AD61-248BA8FFEF1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8" name="Rectangle 24">
          <a:extLst>
            <a:ext uri="{FF2B5EF4-FFF2-40B4-BE49-F238E27FC236}">
              <a16:creationId xmlns:a16="http://schemas.microsoft.com/office/drawing/2014/main" id="{2B091D0F-98F2-4049-8C32-82562A9AD8B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9" name="Rectangle 24">
          <a:extLst>
            <a:ext uri="{FF2B5EF4-FFF2-40B4-BE49-F238E27FC236}">
              <a16:creationId xmlns:a16="http://schemas.microsoft.com/office/drawing/2014/main" id="{D1B71764-F06A-4C2D-8E6B-24F75CD3244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0" name="Rectangle 24">
          <a:extLst>
            <a:ext uri="{FF2B5EF4-FFF2-40B4-BE49-F238E27FC236}">
              <a16:creationId xmlns:a16="http://schemas.microsoft.com/office/drawing/2014/main" id="{BD05C4F8-3FC0-4DEB-8408-F55CB1A9A5A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1" name="Rectangle 24">
          <a:extLst>
            <a:ext uri="{FF2B5EF4-FFF2-40B4-BE49-F238E27FC236}">
              <a16:creationId xmlns:a16="http://schemas.microsoft.com/office/drawing/2014/main" id="{830E0547-06DB-4D31-97FB-EC09320DB5F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2" name="Rectangle 24">
          <a:extLst>
            <a:ext uri="{FF2B5EF4-FFF2-40B4-BE49-F238E27FC236}">
              <a16:creationId xmlns:a16="http://schemas.microsoft.com/office/drawing/2014/main" id="{0CA4EC84-A832-4854-AC8F-60D0D1CC60F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3" name="Rectangle 24">
          <a:extLst>
            <a:ext uri="{FF2B5EF4-FFF2-40B4-BE49-F238E27FC236}">
              <a16:creationId xmlns:a16="http://schemas.microsoft.com/office/drawing/2014/main" id="{689A2256-5D4A-4383-8014-250CB250CC3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4" name="Rectangle 24">
          <a:extLst>
            <a:ext uri="{FF2B5EF4-FFF2-40B4-BE49-F238E27FC236}">
              <a16:creationId xmlns:a16="http://schemas.microsoft.com/office/drawing/2014/main" id="{C9F1167E-2C7C-4058-A7F9-47D5BD84A13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5" name="Rectangle 24">
          <a:extLst>
            <a:ext uri="{FF2B5EF4-FFF2-40B4-BE49-F238E27FC236}">
              <a16:creationId xmlns:a16="http://schemas.microsoft.com/office/drawing/2014/main" id="{0579C99E-F67B-4EA1-870D-548FEDDDA35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6" name="Rectangle 24">
          <a:extLst>
            <a:ext uri="{FF2B5EF4-FFF2-40B4-BE49-F238E27FC236}">
              <a16:creationId xmlns:a16="http://schemas.microsoft.com/office/drawing/2014/main" id="{42180C80-2D4D-4485-8602-E88FFB5D447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7" name="Rectangle 24">
          <a:extLst>
            <a:ext uri="{FF2B5EF4-FFF2-40B4-BE49-F238E27FC236}">
              <a16:creationId xmlns:a16="http://schemas.microsoft.com/office/drawing/2014/main" id="{1CD12938-264B-4FD2-A531-82B1C7B1E9A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8" name="Rectangle 24">
          <a:extLst>
            <a:ext uri="{FF2B5EF4-FFF2-40B4-BE49-F238E27FC236}">
              <a16:creationId xmlns:a16="http://schemas.microsoft.com/office/drawing/2014/main" id="{94ECF86A-C50F-42E2-9D34-E77095FEF6B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9" name="Rectangle 24">
          <a:extLst>
            <a:ext uri="{FF2B5EF4-FFF2-40B4-BE49-F238E27FC236}">
              <a16:creationId xmlns:a16="http://schemas.microsoft.com/office/drawing/2014/main" id="{F59A1622-80CF-4D0D-BE5F-DF60DF16E86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0" name="Rectangle 24">
          <a:extLst>
            <a:ext uri="{FF2B5EF4-FFF2-40B4-BE49-F238E27FC236}">
              <a16:creationId xmlns:a16="http://schemas.microsoft.com/office/drawing/2014/main" id="{03FA99D4-ADBF-4927-BB72-EA87062C7AE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1" name="Rectangle 24">
          <a:extLst>
            <a:ext uri="{FF2B5EF4-FFF2-40B4-BE49-F238E27FC236}">
              <a16:creationId xmlns:a16="http://schemas.microsoft.com/office/drawing/2014/main" id="{B5D6203B-7208-4281-BD27-53CEABB8847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2" name="Rectangle 24">
          <a:extLst>
            <a:ext uri="{FF2B5EF4-FFF2-40B4-BE49-F238E27FC236}">
              <a16:creationId xmlns:a16="http://schemas.microsoft.com/office/drawing/2014/main" id="{09FE935C-29C6-471D-9A16-6F58B923E69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3" name="Rectangle 24">
          <a:extLst>
            <a:ext uri="{FF2B5EF4-FFF2-40B4-BE49-F238E27FC236}">
              <a16:creationId xmlns:a16="http://schemas.microsoft.com/office/drawing/2014/main" id="{DF53FDAC-56A6-460B-A798-9CD53055DE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4" name="Rectangle 24">
          <a:extLst>
            <a:ext uri="{FF2B5EF4-FFF2-40B4-BE49-F238E27FC236}">
              <a16:creationId xmlns:a16="http://schemas.microsoft.com/office/drawing/2014/main" id="{EEBC7B9C-7054-4529-875C-7DA6E8F4FC3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5" name="Rectangle 24">
          <a:extLst>
            <a:ext uri="{FF2B5EF4-FFF2-40B4-BE49-F238E27FC236}">
              <a16:creationId xmlns:a16="http://schemas.microsoft.com/office/drawing/2014/main" id="{621238C1-5DAF-4440-AE50-9977B3A1128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6" name="Rectangle 24">
          <a:extLst>
            <a:ext uri="{FF2B5EF4-FFF2-40B4-BE49-F238E27FC236}">
              <a16:creationId xmlns:a16="http://schemas.microsoft.com/office/drawing/2014/main" id="{53D248BE-C49B-4E33-8744-53850B92566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7" name="Rectangle 24">
          <a:extLst>
            <a:ext uri="{FF2B5EF4-FFF2-40B4-BE49-F238E27FC236}">
              <a16:creationId xmlns:a16="http://schemas.microsoft.com/office/drawing/2014/main" id="{887ED244-3E8F-4365-83F7-FD48DE8DC02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8" name="Rectangle 24">
          <a:extLst>
            <a:ext uri="{FF2B5EF4-FFF2-40B4-BE49-F238E27FC236}">
              <a16:creationId xmlns:a16="http://schemas.microsoft.com/office/drawing/2014/main" id="{1C63C230-8B15-495F-8833-177BD7BA034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9" name="Rectangle 24">
          <a:extLst>
            <a:ext uri="{FF2B5EF4-FFF2-40B4-BE49-F238E27FC236}">
              <a16:creationId xmlns:a16="http://schemas.microsoft.com/office/drawing/2014/main" id="{F1621FEE-F804-4C8D-A781-F632125284F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0" name="Rectangle 24">
          <a:extLst>
            <a:ext uri="{FF2B5EF4-FFF2-40B4-BE49-F238E27FC236}">
              <a16:creationId xmlns:a16="http://schemas.microsoft.com/office/drawing/2014/main" id="{98FFAB87-1B6D-4E11-8E1A-A73EA077958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1" name="Rectangle 24">
          <a:extLst>
            <a:ext uri="{FF2B5EF4-FFF2-40B4-BE49-F238E27FC236}">
              <a16:creationId xmlns:a16="http://schemas.microsoft.com/office/drawing/2014/main" id="{7DCEA810-8D3E-43CD-B936-D3AC99B3911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2" name="Rectangle 24">
          <a:extLst>
            <a:ext uri="{FF2B5EF4-FFF2-40B4-BE49-F238E27FC236}">
              <a16:creationId xmlns:a16="http://schemas.microsoft.com/office/drawing/2014/main" id="{64A6FAD3-2BEE-4B22-96F0-4641DD44FFE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3" name="Rectangle 24">
          <a:extLst>
            <a:ext uri="{FF2B5EF4-FFF2-40B4-BE49-F238E27FC236}">
              <a16:creationId xmlns:a16="http://schemas.microsoft.com/office/drawing/2014/main" id="{FF12A68A-CEBD-4714-A8A5-D02B40A5CF1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4" name="Rectangle 24">
          <a:extLst>
            <a:ext uri="{FF2B5EF4-FFF2-40B4-BE49-F238E27FC236}">
              <a16:creationId xmlns:a16="http://schemas.microsoft.com/office/drawing/2014/main" id="{3E32BA4B-E541-4602-A895-408DCFA480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5" name="Rectangle 24">
          <a:extLst>
            <a:ext uri="{FF2B5EF4-FFF2-40B4-BE49-F238E27FC236}">
              <a16:creationId xmlns:a16="http://schemas.microsoft.com/office/drawing/2014/main" id="{5A49AFFE-CBD3-456E-9C48-CDFCA14123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6" name="Rectangle 24">
          <a:extLst>
            <a:ext uri="{FF2B5EF4-FFF2-40B4-BE49-F238E27FC236}">
              <a16:creationId xmlns:a16="http://schemas.microsoft.com/office/drawing/2014/main" id="{BC5A7302-52B8-4E91-9B1D-65B4700884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7" name="Rectangle 24">
          <a:extLst>
            <a:ext uri="{FF2B5EF4-FFF2-40B4-BE49-F238E27FC236}">
              <a16:creationId xmlns:a16="http://schemas.microsoft.com/office/drawing/2014/main" id="{FDDF0318-DD82-4016-927D-A14D63A1451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8" name="Rectangle 24">
          <a:extLst>
            <a:ext uri="{FF2B5EF4-FFF2-40B4-BE49-F238E27FC236}">
              <a16:creationId xmlns:a16="http://schemas.microsoft.com/office/drawing/2014/main" id="{80499FE4-A30F-4F2A-98B2-4D380B4FB49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9" name="Rectangle 24">
          <a:extLst>
            <a:ext uri="{FF2B5EF4-FFF2-40B4-BE49-F238E27FC236}">
              <a16:creationId xmlns:a16="http://schemas.microsoft.com/office/drawing/2014/main" id="{62B975D8-015E-4A85-BEA3-133A26E7884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0" name="Rectangle 24">
          <a:extLst>
            <a:ext uri="{FF2B5EF4-FFF2-40B4-BE49-F238E27FC236}">
              <a16:creationId xmlns:a16="http://schemas.microsoft.com/office/drawing/2014/main" id="{C78BFD0E-AE03-4F34-AE4F-2A836A60047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1" name="Rectangle 24">
          <a:extLst>
            <a:ext uri="{FF2B5EF4-FFF2-40B4-BE49-F238E27FC236}">
              <a16:creationId xmlns:a16="http://schemas.microsoft.com/office/drawing/2014/main" id="{10D66052-5DE9-4625-80FD-682D849659C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2" name="Rectangle 24">
          <a:extLst>
            <a:ext uri="{FF2B5EF4-FFF2-40B4-BE49-F238E27FC236}">
              <a16:creationId xmlns:a16="http://schemas.microsoft.com/office/drawing/2014/main" id="{8ADF99EB-E102-4108-891C-1FA86343466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3" name="Rectangle 24">
          <a:extLst>
            <a:ext uri="{FF2B5EF4-FFF2-40B4-BE49-F238E27FC236}">
              <a16:creationId xmlns:a16="http://schemas.microsoft.com/office/drawing/2014/main" id="{65D06D71-C009-4569-9476-6B39D457A66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4" name="Rectangle 24">
          <a:extLst>
            <a:ext uri="{FF2B5EF4-FFF2-40B4-BE49-F238E27FC236}">
              <a16:creationId xmlns:a16="http://schemas.microsoft.com/office/drawing/2014/main" id="{91A72789-91EC-4415-BEAF-69F87209947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5" name="Rectangle 24">
          <a:extLst>
            <a:ext uri="{FF2B5EF4-FFF2-40B4-BE49-F238E27FC236}">
              <a16:creationId xmlns:a16="http://schemas.microsoft.com/office/drawing/2014/main" id="{CA98C548-D794-4AF1-B589-13DDDC12A30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6" name="Rectangle 24">
          <a:extLst>
            <a:ext uri="{FF2B5EF4-FFF2-40B4-BE49-F238E27FC236}">
              <a16:creationId xmlns:a16="http://schemas.microsoft.com/office/drawing/2014/main" id="{7A0E9F83-C2A1-4C55-BDB9-B67E1F65E8A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7" name="Rectangle 24">
          <a:extLst>
            <a:ext uri="{FF2B5EF4-FFF2-40B4-BE49-F238E27FC236}">
              <a16:creationId xmlns:a16="http://schemas.microsoft.com/office/drawing/2014/main" id="{695E3CD5-F3A6-49F9-89B2-104CE43CD0B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8" name="Rectangle 24">
          <a:extLst>
            <a:ext uri="{FF2B5EF4-FFF2-40B4-BE49-F238E27FC236}">
              <a16:creationId xmlns:a16="http://schemas.microsoft.com/office/drawing/2014/main" id="{61969380-EC36-4EF9-8E06-F86AD3BF09B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19" name="Rectangle 24">
          <a:extLst>
            <a:ext uri="{FF2B5EF4-FFF2-40B4-BE49-F238E27FC236}">
              <a16:creationId xmlns:a16="http://schemas.microsoft.com/office/drawing/2014/main" id="{2B920E96-0DF2-4F42-B8C7-4E0BB5127D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0" name="Rectangle 24">
          <a:extLst>
            <a:ext uri="{FF2B5EF4-FFF2-40B4-BE49-F238E27FC236}">
              <a16:creationId xmlns:a16="http://schemas.microsoft.com/office/drawing/2014/main" id="{75DFBF17-119C-4895-AD21-C4A1B8E47B5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1" name="Rectangle 24">
          <a:extLst>
            <a:ext uri="{FF2B5EF4-FFF2-40B4-BE49-F238E27FC236}">
              <a16:creationId xmlns:a16="http://schemas.microsoft.com/office/drawing/2014/main" id="{E98BFC0D-D370-462B-8005-E2B601841B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2" name="Rectangle 24">
          <a:extLst>
            <a:ext uri="{FF2B5EF4-FFF2-40B4-BE49-F238E27FC236}">
              <a16:creationId xmlns:a16="http://schemas.microsoft.com/office/drawing/2014/main" id="{4AA80AB2-53FD-4AFC-BCDA-DE7556BA2F1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3" name="Rectangle 24">
          <a:extLst>
            <a:ext uri="{FF2B5EF4-FFF2-40B4-BE49-F238E27FC236}">
              <a16:creationId xmlns:a16="http://schemas.microsoft.com/office/drawing/2014/main" id="{FD3494A0-66FD-4FFE-B082-43FF83136C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4" name="Rectangle 24">
          <a:extLst>
            <a:ext uri="{FF2B5EF4-FFF2-40B4-BE49-F238E27FC236}">
              <a16:creationId xmlns:a16="http://schemas.microsoft.com/office/drawing/2014/main" id="{A79CAF28-7DBE-4FCF-B176-C4193446455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5" name="Rectangle 24">
          <a:extLst>
            <a:ext uri="{FF2B5EF4-FFF2-40B4-BE49-F238E27FC236}">
              <a16:creationId xmlns:a16="http://schemas.microsoft.com/office/drawing/2014/main" id="{2C242EBE-E0E9-4B6D-9D84-291715C5D0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6" name="Rectangle 24">
          <a:extLst>
            <a:ext uri="{FF2B5EF4-FFF2-40B4-BE49-F238E27FC236}">
              <a16:creationId xmlns:a16="http://schemas.microsoft.com/office/drawing/2014/main" id="{04F4292F-53B4-4ACF-AB15-B897E5A4397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7" name="Rectangle 24">
          <a:extLst>
            <a:ext uri="{FF2B5EF4-FFF2-40B4-BE49-F238E27FC236}">
              <a16:creationId xmlns:a16="http://schemas.microsoft.com/office/drawing/2014/main" id="{60B33E12-31FE-453F-8CBC-5B8FB7C481F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8" name="Rectangle 24">
          <a:extLst>
            <a:ext uri="{FF2B5EF4-FFF2-40B4-BE49-F238E27FC236}">
              <a16:creationId xmlns:a16="http://schemas.microsoft.com/office/drawing/2014/main" id="{FF77ACD4-D455-42CD-B110-37B86BF685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9" name="Rectangle 24">
          <a:extLst>
            <a:ext uri="{FF2B5EF4-FFF2-40B4-BE49-F238E27FC236}">
              <a16:creationId xmlns:a16="http://schemas.microsoft.com/office/drawing/2014/main" id="{088102F1-20ED-40CF-9D18-95255A82835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30" name="Rectangle 24">
          <a:extLst>
            <a:ext uri="{FF2B5EF4-FFF2-40B4-BE49-F238E27FC236}">
              <a16:creationId xmlns:a16="http://schemas.microsoft.com/office/drawing/2014/main" id="{F65CA892-7B63-4322-AEEB-5D048A69C8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1" name="Rectangle 24">
          <a:extLst>
            <a:ext uri="{FF2B5EF4-FFF2-40B4-BE49-F238E27FC236}">
              <a16:creationId xmlns:a16="http://schemas.microsoft.com/office/drawing/2014/main" id="{E85C013B-D00C-4A20-BB79-AF4A58739F0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2" name="Rectangle 24">
          <a:extLst>
            <a:ext uri="{FF2B5EF4-FFF2-40B4-BE49-F238E27FC236}">
              <a16:creationId xmlns:a16="http://schemas.microsoft.com/office/drawing/2014/main" id="{6E51796F-5082-4311-8598-8CBD2BBD0A4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3" name="Rectangle 24">
          <a:extLst>
            <a:ext uri="{FF2B5EF4-FFF2-40B4-BE49-F238E27FC236}">
              <a16:creationId xmlns:a16="http://schemas.microsoft.com/office/drawing/2014/main" id="{6540BA1D-1F8D-480B-AC05-EA5D3B4A4F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4" name="Rectangle 24">
          <a:extLst>
            <a:ext uri="{FF2B5EF4-FFF2-40B4-BE49-F238E27FC236}">
              <a16:creationId xmlns:a16="http://schemas.microsoft.com/office/drawing/2014/main" id="{BA0D91DA-F602-41C0-806C-21F24A5270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5" name="Rectangle 24">
          <a:extLst>
            <a:ext uri="{FF2B5EF4-FFF2-40B4-BE49-F238E27FC236}">
              <a16:creationId xmlns:a16="http://schemas.microsoft.com/office/drawing/2014/main" id="{A106F5A2-59C8-436E-B8A0-3A33C4F1F7B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6" name="Rectangle 24">
          <a:extLst>
            <a:ext uri="{FF2B5EF4-FFF2-40B4-BE49-F238E27FC236}">
              <a16:creationId xmlns:a16="http://schemas.microsoft.com/office/drawing/2014/main" id="{07711E4A-BF0D-4576-A296-09BA05CFEB6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7" name="Rectangle 24">
          <a:extLst>
            <a:ext uri="{FF2B5EF4-FFF2-40B4-BE49-F238E27FC236}">
              <a16:creationId xmlns:a16="http://schemas.microsoft.com/office/drawing/2014/main" id="{02006AD7-7EF3-4909-976B-DBCF03183AC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8" name="Rectangle 24">
          <a:extLst>
            <a:ext uri="{FF2B5EF4-FFF2-40B4-BE49-F238E27FC236}">
              <a16:creationId xmlns:a16="http://schemas.microsoft.com/office/drawing/2014/main" id="{F66EDED9-A038-4C64-97C2-FFA6571E60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9" name="Rectangle 24">
          <a:extLst>
            <a:ext uri="{FF2B5EF4-FFF2-40B4-BE49-F238E27FC236}">
              <a16:creationId xmlns:a16="http://schemas.microsoft.com/office/drawing/2014/main" id="{ED94D147-A2CB-4331-BD20-CF90091372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0" name="Rectangle 24">
          <a:extLst>
            <a:ext uri="{FF2B5EF4-FFF2-40B4-BE49-F238E27FC236}">
              <a16:creationId xmlns:a16="http://schemas.microsoft.com/office/drawing/2014/main" id="{7F43CBEF-6D20-4CAA-B549-00ED96848A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1" name="Rectangle 24">
          <a:extLst>
            <a:ext uri="{FF2B5EF4-FFF2-40B4-BE49-F238E27FC236}">
              <a16:creationId xmlns:a16="http://schemas.microsoft.com/office/drawing/2014/main" id="{83886E51-F25E-4ACD-BBFF-5AD84E4D83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2" name="Rectangle 24">
          <a:extLst>
            <a:ext uri="{FF2B5EF4-FFF2-40B4-BE49-F238E27FC236}">
              <a16:creationId xmlns:a16="http://schemas.microsoft.com/office/drawing/2014/main" id="{25E07D17-619A-4EBF-AB46-57C596CA41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3" name="Rectangle 24">
          <a:extLst>
            <a:ext uri="{FF2B5EF4-FFF2-40B4-BE49-F238E27FC236}">
              <a16:creationId xmlns:a16="http://schemas.microsoft.com/office/drawing/2014/main" id="{777E6AC0-3B9C-4A4F-9E12-FBC460335D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4" name="Rectangle 24">
          <a:extLst>
            <a:ext uri="{FF2B5EF4-FFF2-40B4-BE49-F238E27FC236}">
              <a16:creationId xmlns:a16="http://schemas.microsoft.com/office/drawing/2014/main" id="{7AE691F2-2AA9-4D43-8702-090817D2CD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5" name="Rectangle 24">
          <a:extLst>
            <a:ext uri="{FF2B5EF4-FFF2-40B4-BE49-F238E27FC236}">
              <a16:creationId xmlns:a16="http://schemas.microsoft.com/office/drawing/2014/main" id="{3CD2F2CA-8074-499E-90A3-FCEEFDEE8F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6" name="Rectangle 24">
          <a:extLst>
            <a:ext uri="{FF2B5EF4-FFF2-40B4-BE49-F238E27FC236}">
              <a16:creationId xmlns:a16="http://schemas.microsoft.com/office/drawing/2014/main" id="{BC276349-8AF4-498A-9C2D-98A8429FAE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7" name="Rectangle 24">
          <a:extLst>
            <a:ext uri="{FF2B5EF4-FFF2-40B4-BE49-F238E27FC236}">
              <a16:creationId xmlns:a16="http://schemas.microsoft.com/office/drawing/2014/main" id="{14861FD4-EE99-4F7E-B941-7A30645DB5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8" name="Rectangle 24">
          <a:extLst>
            <a:ext uri="{FF2B5EF4-FFF2-40B4-BE49-F238E27FC236}">
              <a16:creationId xmlns:a16="http://schemas.microsoft.com/office/drawing/2014/main" id="{1CA10620-4D81-4AAF-9E1B-C7A9836514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9" name="Rectangle 24">
          <a:extLst>
            <a:ext uri="{FF2B5EF4-FFF2-40B4-BE49-F238E27FC236}">
              <a16:creationId xmlns:a16="http://schemas.microsoft.com/office/drawing/2014/main" id="{C2AED64E-E6E2-464A-B5BA-0BF28B61210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0" name="Rectangle 24">
          <a:extLst>
            <a:ext uri="{FF2B5EF4-FFF2-40B4-BE49-F238E27FC236}">
              <a16:creationId xmlns:a16="http://schemas.microsoft.com/office/drawing/2014/main" id="{D8E95425-CC8F-4354-9322-CE8BA84260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1" name="Rectangle 24">
          <a:extLst>
            <a:ext uri="{FF2B5EF4-FFF2-40B4-BE49-F238E27FC236}">
              <a16:creationId xmlns:a16="http://schemas.microsoft.com/office/drawing/2014/main" id="{725E0B4B-3B61-4638-A5DF-7A9AD034F8B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2" name="Rectangle 24">
          <a:extLst>
            <a:ext uri="{FF2B5EF4-FFF2-40B4-BE49-F238E27FC236}">
              <a16:creationId xmlns:a16="http://schemas.microsoft.com/office/drawing/2014/main" id="{7348616E-AF3E-4090-B334-8590DD4D18C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3" name="Rectangle 24">
          <a:extLst>
            <a:ext uri="{FF2B5EF4-FFF2-40B4-BE49-F238E27FC236}">
              <a16:creationId xmlns:a16="http://schemas.microsoft.com/office/drawing/2014/main" id="{AF5E7DA5-C97C-4E11-AF13-2B32549B17E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4" name="Rectangle 24">
          <a:extLst>
            <a:ext uri="{FF2B5EF4-FFF2-40B4-BE49-F238E27FC236}">
              <a16:creationId xmlns:a16="http://schemas.microsoft.com/office/drawing/2014/main" id="{0CCED25B-D7A8-44DD-A266-A7B56F04DC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5" name="Rectangle 24">
          <a:extLst>
            <a:ext uri="{FF2B5EF4-FFF2-40B4-BE49-F238E27FC236}">
              <a16:creationId xmlns:a16="http://schemas.microsoft.com/office/drawing/2014/main" id="{50379DA1-546A-4679-AB6A-5C611EAB578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6" name="Rectangle 24">
          <a:extLst>
            <a:ext uri="{FF2B5EF4-FFF2-40B4-BE49-F238E27FC236}">
              <a16:creationId xmlns:a16="http://schemas.microsoft.com/office/drawing/2014/main" id="{F1871B3D-5E06-4E94-BB65-10255850BE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7" name="Rectangle 24">
          <a:extLst>
            <a:ext uri="{FF2B5EF4-FFF2-40B4-BE49-F238E27FC236}">
              <a16:creationId xmlns:a16="http://schemas.microsoft.com/office/drawing/2014/main" id="{CD0D1928-7D96-4E28-B072-963746FED2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8" name="Rectangle 24">
          <a:extLst>
            <a:ext uri="{FF2B5EF4-FFF2-40B4-BE49-F238E27FC236}">
              <a16:creationId xmlns:a16="http://schemas.microsoft.com/office/drawing/2014/main" id="{B2C645B6-9C06-4AA6-82A1-6B1E944BA9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9" name="Rectangle 24">
          <a:extLst>
            <a:ext uri="{FF2B5EF4-FFF2-40B4-BE49-F238E27FC236}">
              <a16:creationId xmlns:a16="http://schemas.microsoft.com/office/drawing/2014/main" id="{623E02BF-A7A5-4D30-9ED9-FE0806C829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0" name="Rectangle 24">
          <a:extLst>
            <a:ext uri="{FF2B5EF4-FFF2-40B4-BE49-F238E27FC236}">
              <a16:creationId xmlns:a16="http://schemas.microsoft.com/office/drawing/2014/main" id="{B0B57A0F-D673-4B68-8279-890459BDF1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1" name="Rectangle 24">
          <a:extLst>
            <a:ext uri="{FF2B5EF4-FFF2-40B4-BE49-F238E27FC236}">
              <a16:creationId xmlns:a16="http://schemas.microsoft.com/office/drawing/2014/main" id="{2209323B-3BE7-4CBE-B306-0925322843D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2" name="Rectangle 24">
          <a:extLst>
            <a:ext uri="{FF2B5EF4-FFF2-40B4-BE49-F238E27FC236}">
              <a16:creationId xmlns:a16="http://schemas.microsoft.com/office/drawing/2014/main" id="{BCC733C3-6FD2-4515-9ECD-9824870A545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3" name="Rectangle 24">
          <a:extLst>
            <a:ext uri="{FF2B5EF4-FFF2-40B4-BE49-F238E27FC236}">
              <a16:creationId xmlns:a16="http://schemas.microsoft.com/office/drawing/2014/main" id="{EE4B7BD2-37C4-4788-9417-28DE958AEFF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4" name="Rectangle 24">
          <a:extLst>
            <a:ext uri="{FF2B5EF4-FFF2-40B4-BE49-F238E27FC236}">
              <a16:creationId xmlns:a16="http://schemas.microsoft.com/office/drawing/2014/main" id="{EA4B0E0B-D886-4258-AA75-7CBBAB1636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5" name="Rectangle 24">
          <a:extLst>
            <a:ext uri="{FF2B5EF4-FFF2-40B4-BE49-F238E27FC236}">
              <a16:creationId xmlns:a16="http://schemas.microsoft.com/office/drawing/2014/main" id="{8C3E45FA-A7D1-41DE-A188-A3E822A96C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6" name="Rectangle 24">
          <a:extLst>
            <a:ext uri="{FF2B5EF4-FFF2-40B4-BE49-F238E27FC236}">
              <a16:creationId xmlns:a16="http://schemas.microsoft.com/office/drawing/2014/main" id="{A278C8A2-18E0-422E-92BF-7F87BC9F2D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7" name="Rectangle 24">
          <a:extLst>
            <a:ext uri="{FF2B5EF4-FFF2-40B4-BE49-F238E27FC236}">
              <a16:creationId xmlns:a16="http://schemas.microsoft.com/office/drawing/2014/main" id="{BF21C17E-69D9-41AE-A9D6-FD321231A6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8" name="Rectangle 24">
          <a:extLst>
            <a:ext uri="{FF2B5EF4-FFF2-40B4-BE49-F238E27FC236}">
              <a16:creationId xmlns:a16="http://schemas.microsoft.com/office/drawing/2014/main" id="{85EBCC6A-9F13-4792-90F3-75FC33D424D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9" name="Rectangle 24">
          <a:extLst>
            <a:ext uri="{FF2B5EF4-FFF2-40B4-BE49-F238E27FC236}">
              <a16:creationId xmlns:a16="http://schemas.microsoft.com/office/drawing/2014/main" id="{60F9B3FD-1C05-4B38-AED7-B903BC625A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0" name="Rectangle 24">
          <a:extLst>
            <a:ext uri="{FF2B5EF4-FFF2-40B4-BE49-F238E27FC236}">
              <a16:creationId xmlns:a16="http://schemas.microsoft.com/office/drawing/2014/main" id="{DA645C66-24F7-48E4-9A59-C4106E4563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1" name="Rectangle 24">
          <a:extLst>
            <a:ext uri="{FF2B5EF4-FFF2-40B4-BE49-F238E27FC236}">
              <a16:creationId xmlns:a16="http://schemas.microsoft.com/office/drawing/2014/main" id="{3CA9E6A9-74CF-4A8D-B964-CC6A41BF95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2" name="Rectangle 24">
          <a:extLst>
            <a:ext uri="{FF2B5EF4-FFF2-40B4-BE49-F238E27FC236}">
              <a16:creationId xmlns:a16="http://schemas.microsoft.com/office/drawing/2014/main" id="{CD9FD056-E349-4977-9D36-610D4937398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3" name="Rectangle 24">
          <a:extLst>
            <a:ext uri="{FF2B5EF4-FFF2-40B4-BE49-F238E27FC236}">
              <a16:creationId xmlns:a16="http://schemas.microsoft.com/office/drawing/2014/main" id="{AC805082-E173-4B37-AA60-8D65EDFE52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4" name="Rectangle 24">
          <a:extLst>
            <a:ext uri="{FF2B5EF4-FFF2-40B4-BE49-F238E27FC236}">
              <a16:creationId xmlns:a16="http://schemas.microsoft.com/office/drawing/2014/main" id="{41740929-702C-433D-8A21-A391BC061E7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5" name="Rectangle 24">
          <a:extLst>
            <a:ext uri="{FF2B5EF4-FFF2-40B4-BE49-F238E27FC236}">
              <a16:creationId xmlns:a16="http://schemas.microsoft.com/office/drawing/2014/main" id="{3733654A-1895-41ED-9FB6-00B46A5EBA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6" name="Rectangle 24">
          <a:extLst>
            <a:ext uri="{FF2B5EF4-FFF2-40B4-BE49-F238E27FC236}">
              <a16:creationId xmlns:a16="http://schemas.microsoft.com/office/drawing/2014/main" id="{5E80E722-23D4-4469-9E18-72670B7B2B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7" name="Rectangle 24">
          <a:extLst>
            <a:ext uri="{FF2B5EF4-FFF2-40B4-BE49-F238E27FC236}">
              <a16:creationId xmlns:a16="http://schemas.microsoft.com/office/drawing/2014/main" id="{0BA5E393-0554-4146-883E-71AA2EC1946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8" name="Rectangle 24">
          <a:extLst>
            <a:ext uri="{FF2B5EF4-FFF2-40B4-BE49-F238E27FC236}">
              <a16:creationId xmlns:a16="http://schemas.microsoft.com/office/drawing/2014/main" id="{BA442A8D-AD08-4191-9A20-8732252199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9" name="Rectangle 24">
          <a:extLst>
            <a:ext uri="{FF2B5EF4-FFF2-40B4-BE49-F238E27FC236}">
              <a16:creationId xmlns:a16="http://schemas.microsoft.com/office/drawing/2014/main" id="{23FDAF5E-662B-44B2-8A98-F046A2AA4A3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0" name="Rectangle 24">
          <a:extLst>
            <a:ext uri="{FF2B5EF4-FFF2-40B4-BE49-F238E27FC236}">
              <a16:creationId xmlns:a16="http://schemas.microsoft.com/office/drawing/2014/main" id="{23EF177C-61D8-4834-97EC-7AFF237C696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1" name="Rectangle 24">
          <a:extLst>
            <a:ext uri="{FF2B5EF4-FFF2-40B4-BE49-F238E27FC236}">
              <a16:creationId xmlns:a16="http://schemas.microsoft.com/office/drawing/2014/main" id="{47D8DFA7-D709-4869-A4C3-CB51F3813C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2" name="Rectangle 24">
          <a:extLst>
            <a:ext uri="{FF2B5EF4-FFF2-40B4-BE49-F238E27FC236}">
              <a16:creationId xmlns:a16="http://schemas.microsoft.com/office/drawing/2014/main" id="{A88A15D1-9083-4317-8830-520FAE3C7C8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3" name="Rectangle 24">
          <a:extLst>
            <a:ext uri="{FF2B5EF4-FFF2-40B4-BE49-F238E27FC236}">
              <a16:creationId xmlns:a16="http://schemas.microsoft.com/office/drawing/2014/main" id="{FD843C85-61FE-4460-B616-D02B5E6B2AA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4" name="Rectangle 24">
          <a:extLst>
            <a:ext uri="{FF2B5EF4-FFF2-40B4-BE49-F238E27FC236}">
              <a16:creationId xmlns:a16="http://schemas.microsoft.com/office/drawing/2014/main" id="{DC4D6182-6F5F-4BCF-92BC-7EF06EAEF9D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5" name="Rectangle 24">
          <a:extLst>
            <a:ext uri="{FF2B5EF4-FFF2-40B4-BE49-F238E27FC236}">
              <a16:creationId xmlns:a16="http://schemas.microsoft.com/office/drawing/2014/main" id="{201F4BA2-9A7B-4772-AB8A-7E2CDCD03E3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6" name="Rectangle 24">
          <a:extLst>
            <a:ext uri="{FF2B5EF4-FFF2-40B4-BE49-F238E27FC236}">
              <a16:creationId xmlns:a16="http://schemas.microsoft.com/office/drawing/2014/main" id="{9224A7F7-D1DF-4B4B-A965-6C47EE379F7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7" name="Rectangle 24">
          <a:extLst>
            <a:ext uri="{FF2B5EF4-FFF2-40B4-BE49-F238E27FC236}">
              <a16:creationId xmlns:a16="http://schemas.microsoft.com/office/drawing/2014/main" id="{C2D140ED-515B-483F-94B0-D893515CEDB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8" name="Rectangle 24">
          <a:extLst>
            <a:ext uri="{FF2B5EF4-FFF2-40B4-BE49-F238E27FC236}">
              <a16:creationId xmlns:a16="http://schemas.microsoft.com/office/drawing/2014/main" id="{A489BC46-A1CF-467B-8D52-60BE58B8DD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9" name="Rectangle 24">
          <a:extLst>
            <a:ext uri="{FF2B5EF4-FFF2-40B4-BE49-F238E27FC236}">
              <a16:creationId xmlns:a16="http://schemas.microsoft.com/office/drawing/2014/main" id="{DA6D7350-0005-4027-BF47-B1CDDE2FCE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0" name="Rectangle 24">
          <a:extLst>
            <a:ext uri="{FF2B5EF4-FFF2-40B4-BE49-F238E27FC236}">
              <a16:creationId xmlns:a16="http://schemas.microsoft.com/office/drawing/2014/main" id="{163DEAA1-1607-4CE5-81E2-BC0B38AD854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1" name="Rectangle 24">
          <a:extLst>
            <a:ext uri="{FF2B5EF4-FFF2-40B4-BE49-F238E27FC236}">
              <a16:creationId xmlns:a16="http://schemas.microsoft.com/office/drawing/2014/main" id="{BB82EE8B-1A1D-4C12-A0C3-4153DFB6C68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2" name="Rectangle 24">
          <a:extLst>
            <a:ext uri="{FF2B5EF4-FFF2-40B4-BE49-F238E27FC236}">
              <a16:creationId xmlns:a16="http://schemas.microsoft.com/office/drawing/2014/main" id="{E922A4C5-3D4A-416A-B947-387208968A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3" name="Rectangle 24">
          <a:extLst>
            <a:ext uri="{FF2B5EF4-FFF2-40B4-BE49-F238E27FC236}">
              <a16:creationId xmlns:a16="http://schemas.microsoft.com/office/drawing/2014/main" id="{0DB8F1C5-BF3E-4140-B684-4FFD2838FD8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4" name="Rectangle 24">
          <a:extLst>
            <a:ext uri="{FF2B5EF4-FFF2-40B4-BE49-F238E27FC236}">
              <a16:creationId xmlns:a16="http://schemas.microsoft.com/office/drawing/2014/main" id="{1376E5A4-8808-4AB3-BDC5-3906406B5C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5" name="Rectangle 24">
          <a:extLst>
            <a:ext uri="{FF2B5EF4-FFF2-40B4-BE49-F238E27FC236}">
              <a16:creationId xmlns:a16="http://schemas.microsoft.com/office/drawing/2014/main" id="{A49B9FD5-5D5B-45DE-BF24-FBDD5A66FB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6" name="Rectangle 24">
          <a:extLst>
            <a:ext uri="{FF2B5EF4-FFF2-40B4-BE49-F238E27FC236}">
              <a16:creationId xmlns:a16="http://schemas.microsoft.com/office/drawing/2014/main" id="{EEDC1F84-28A2-4FDA-B759-31FDB2186CC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7" name="Rectangle 24">
          <a:extLst>
            <a:ext uri="{FF2B5EF4-FFF2-40B4-BE49-F238E27FC236}">
              <a16:creationId xmlns:a16="http://schemas.microsoft.com/office/drawing/2014/main" id="{4153FAF3-EC46-49A3-8A5F-B3EFD1C399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8" name="Rectangle 24">
          <a:extLst>
            <a:ext uri="{FF2B5EF4-FFF2-40B4-BE49-F238E27FC236}">
              <a16:creationId xmlns:a16="http://schemas.microsoft.com/office/drawing/2014/main" id="{00E5FAC2-9D7B-4810-A348-71FA4E0F69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9" name="Rectangle 24">
          <a:extLst>
            <a:ext uri="{FF2B5EF4-FFF2-40B4-BE49-F238E27FC236}">
              <a16:creationId xmlns:a16="http://schemas.microsoft.com/office/drawing/2014/main" id="{9DA1BD37-AC5B-4D52-A5AA-B9BFBD7BE9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0" name="Rectangle 24">
          <a:extLst>
            <a:ext uri="{FF2B5EF4-FFF2-40B4-BE49-F238E27FC236}">
              <a16:creationId xmlns:a16="http://schemas.microsoft.com/office/drawing/2014/main" id="{DBA51CD7-000B-4E78-98CB-3ED8D56958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1" name="Rectangle 24">
          <a:extLst>
            <a:ext uri="{FF2B5EF4-FFF2-40B4-BE49-F238E27FC236}">
              <a16:creationId xmlns:a16="http://schemas.microsoft.com/office/drawing/2014/main" id="{3086648B-7F3F-4123-8C49-D697FEC348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2" name="Rectangle 24">
          <a:extLst>
            <a:ext uri="{FF2B5EF4-FFF2-40B4-BE49-F238E27FC236}">
              <a16:creationId xmlns:a16="http://schemas.microsoft.com/office/drawing/2014/main" id="{14038277-0A3F-4463-9B8B-28BD32D7362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3" name="Rectangle 24">
          <a:extLst>
            <a:ext uri="{FF2B5EF4-FFF2-40B4-BE49-F238E27FC236}">
              <a16:creationId xmlns:a16="http://schemas.microsoft.com/office/drawing/2014/main" id="{B1B19A58-47E2-4DE6-899A-63317376D09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4" name="Rectangle 24">
          <a:extLst>
            <a:ext uri="{FF2B5EF4-FFF2-40B4-BE49-F238E27FC236}">
              <a16:creationId xmlns:a16="http://schemas.microsoft.com/office/drawing/2014/main" id="{632C7B31-8ECB-4E05-9210-7BB10575B2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5" name="Rectangle 24">
          <a:extLst>
            <a:ext uri="{FF2B5EF4-FFF2-40B4-BE49-F238E27FC236}">
              <a16:creationId xmlns:a16="http://schemas.microsoft.com/office/drawing/2014/main" id="{0EC0C7F9-7DF6-4B9B-8E67-0807AA07C8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6" name="Rectangle 24">
          <a:extLst>
            <a:ext uri="{FF2B5EF4-FFF2-40B4-BE49-F238E27FC236}">
              <a16:creationId xmlns:a16="http://schemas.microsoft.com/office/drawing/2014/main" id="{FA6A1E58-3C2D-4B60-A2A7-DBC52BD3FED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7" name="Rectangle 24">
          <a:extLst>
            <a:ext uri="{FF2B5EF4-FFF2-40B4-BE49-F238E27FC236}">
              <a16:creationId xmlns:a16="http://schemas.microsoft.com/office/drawing/2014/main" id="{DF3205AF-18D4-4BFC-9FC2-4D1417048F8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8" name="Rectangle 24">
          <a:extLst>
            <a:ext uri="{FF2B5EF4-FFF2-40B4-BE49-F238E27FC236}">
              <a16:creationId xmlns:a16="http://schemas.microsoft.com/office/drawing/2014/main" id="{3F92D95B-FA8F-4AE3-96F9-E9B7FD7C368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9" name="Rectangle 24">
          <a:extLst>
            <a:ext uri="{FF2B5EF4-FFF2-40B4-BE49-F238E27FC236}">
              <a16:creationId xmlns:a16="http://schemas.microsoft.com/office/drawing/2014/main" id="{CFF357F4-D160-436D-9A6D-7A9E07BB73A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0" name="Rectangle 24">
          <a:extLst>
            <a:ext uri="{FF2B5EF4-FFF2-40B4-BE49-F238E27FC236}">
              <a16:creationId xmlns:a16="http://schemas.microsoft.com/office/drawing/2014/main" id="{48D2983A-593A-42F3-B4C0-667DBBBB9D4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1" name="Rectangle 24">
          <a:extLst>
            <a:ext uri="{FF2B5EF4-FFF2-40B4-BE49-F238E27FC236}">
              <a16:creationId xmlns:a16="http://schemas.microsoft.com/office/drawing/2014/main" id="{B923CDE5-A495-4364-B6FA-379734EADE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2" name="Rectangle 24">
          <a:extLst>
            <a:ext uri="{FF2B5EF4-FFF2-40B4-BE49-F238E27FC236}">
              <a16:creationId xmlns:a16="http://schemas.microsoft.com/office/drawing/2014/main" id="{B5CE89D8-A411-4C6D-B641-B6E1DAB8CD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3" name="Rectangle 24">
          <a:extLst>
            <a:ext uri="{FF2B5EF4-FFF2-40B4-BE49-F238E27FC236}">
              <a16:creationId xmlns:a16="http://schemas.microsoft.com/office/drawing/2014/main" id="{2EF169EC-2B27-40E5-8681-518127F510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4" name="Rectangle 24">
          <a:extLst>
            <a:ext uri="{FF2B5EF4-FFF2-40B4-BE49-F238E27FC236}">
              <a16:creationId xmlns:a16="http://schemas.microsoft.com/office/drawing/2014/main" id="{C304EDF6-3583-4C91-AF78-DC6E730965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5" name="Rectangle 24">
          <a:extLst>
            <a:ext uri="{FF2B5EF4-FFF2-40B4-BE49-F238E27FC236}">
              <a16:creationId xmlns:a16="http://schemas.microsoft.com/office/drawing/2014/main" id="{BE063F44-7C77-4EC8-9C30-2CA0B445B02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6" name="Rectangle 24">
          <a:extLst>
            <a:ext uri="{FF2B5EF4-FFF2-40B4-BE49-F238E27FC236}">
              <a16:creationId xmlns:a16="http://schemas.microsoft.com/office/drawing/2014/main" id="{606A23C7-044B-4D3E-9954-62D5E53E593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7" name="Rectangle 24">
          <a:extLst>
            <a:ext uri="{FF2B5EF4-FFF2-40B4-BE49-F238E27FC236}">
              <a16:creationId xmlns:a16="http://schemas.microsoft.com/office/drawing/2014/main" id="{DD48E818-A7D5-4E2E-B79B-5F6220FE103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8" name="Rectangle 24">
          <a:extLst>
            <a:ext uri="{FF2B5EF4-FFF2-40B4-BE49-F238E27FC236}">
              <a16:creationId xmlns:a16="http://schemas.microsoft.com/office/drawing/2014/main" id="{167CABC9-17FD-4DD2-860C-21C41FE015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9" name="Rectangle 24">
          <a:extLst>
            <a:ext uri="{FF2B5EF4-FFF2-40B4-BE49-F238E27FC236}">
              <a16:creationId xmlns:a16="http://schemas.microsoft.com/office/drawing/2014/main" id="{F8826747-3217-4320-933A-CB33CC2B39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0" name="Rectangle 24">
          <a:extLst>
            <a:ext uri="{FF2B5EF4-FFF2-40B4-BE49-F238E27FC236}">
              <a16:creationId xmlns:a16="http://schemas.microsoft.com/office/drawing/2014/main" id="{5A7A863A-A3D9-4FF4-8FCD-A460CA8549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1" name="Rectangle 24">
          <a:extLst>
            <a:ext uri="{FF2B5EF4-FFF2-40B4-BE49-F238E27FC236}">
              <a16:creationId xmlns:a16="http://schemas.microsoft.com/office/drawing/2014/main" id="{F10E411C-F4C2-419D-9093-AD9EBFC05D0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2" name="Rectangle 24">
          <a:extLst>
            <a:ext uri="{FF2B5EF4-FFF2-40B4-BE49-F238E27FC236}">
              <a16:creationId xmlns:a16="http://schemas.microsoft.com/office/drawing/2014/main" id="{17804D72-0027-44CE-84AF-7147FA9A51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3" name="Rectangle 24">
          <a:extLst>
            <a:ext uri="{FF2B5EF4-FFF2-40B4-BE49-F238E27FC236}">
              <a16:creationId xmlns:a16="http://schemas.microsoft.com/office/drawing/2014/main" id="{01685DE2-13A1-4CCE-8ADF-0126DE50BAE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4" name="Rectangle 24">
          <a:extLst>
            <a:ext uri="{FF2B5EF4-FFF2-40B4-BE49-F238E27FC236}">
              <a16:creationId xmlns:a16="http://schemas.microsoft.com/office/drawing/2014/main" id="{EF8AC8D2-C894-4B06-82F8-CDD5629175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5" name="Rectangle 24">
          <a:extLst>
            <a:ext uri="{FF2B5EF4-FFF2-40B4-BE49-F238E27FC236}">
              <a16:creationId xmlns:a16="http://schemas.microsoft.com/office/drawing/2014/main" id="{0478B4A2-A7AE-49A4-B9E2-D0EFB2F7AA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6" name="Rectangle 24">
          <a:extLst>
            <a:ext uri="{FF2B5EF4-FFF2-40B4-BE49-F238E27FC236}">
              <a16:creationId xmlns:a16="http://schemas.microsoft.com/office/drawing/2014/main" id="{4EC6B3D5-1468-41FF-A7EE-DC7A939B57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7" name="Rectangle 24">
          <a:extLst>
            <a:ext uri="{FF2B5EF4-FFF2-40B4-BE49-F238E27FC236}">
              <a16:creationId xmlns:a16="http://schemas.microsoft.com/office/drawing/2014/main" id="{637E3E00-9483-4406-8EE1-0641B6AE732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28" name="Rectangle 24">
          <a:extLst>
            <a:ext uri="{FF2B5EF4-FFF2-40B4-BE49-F238E27FC236}">
              <a16:creationId xmlns:a16="http://schemas.microsoft.com/office/drawing/2014/main" id="{3427677E-579F-4994-85E7-2A46029D2351}"/>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29" name="Rectangle 24">
          <a:extLst>
            <a:ext uri="{FF2B5EF4-FFF2-40B4-BE49-F238E27FC236}">
              <a16:creationId xmlns:a16="http://schemas.microsoft.com/office/drawing/2014/main" id="{75DD47BC-FAD0-4D19-BB1E-EE310AE257E2}"/>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0" name="Rectangle 24">
          <a:extLst>
            <a:ext uri="{FF2B5EF4-FFF2-40B4-BE49-F238E27FC236}">
              <a16:creationId xmlns:a16="http://schemas.microsoft.com/office/drawing/2014/main" id="{AC7384EF-D4B4-4073-A764-6515D1B17C8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1" name="Rectangle 24">
          <a:extLst>
            <a:ext uri="{FF2B5EF4-FFF2-40B4-BE49-F238E27FC236}">
              <a16:creationId xmlns:a16="http://schemas.microsoft.com/office/drawing/2014/main" id="{EAEBBE6D-E068-4E63-BC80-3B7EC891C6D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2" name="Rectangle 24">
          <a:extLst>
            <a:ext uri="{FF2B5EF4-FFF2-40B4-BE49-F238E27FC236}">
              <a16:creationId xmlns:a16="http://schemas.microsoft.com/office/drawing/2014/main" id="{E16B2C64-3EE0-4E7D-9985-391E32F4AF18}"/>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3" name="Rectangle 24">
          <a:extLst>
            <a:ext uri="{FF2B5EF4-FFF2-40B4-BE49-F238E27FC236}">
              <a16:creationId xmlns:a16="http://schemas.microsoft.com/office/drawing/2014/main" id="{80572D3B-A8D7-40DB-9172-4CCA912CE010}"/>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4" name="Rectangle 24">
          <a:extLst>
            <a:ext uri="{FF2B5EF4-FFF2-40B4-BE49-F238E27FC236}">
              <a16:creationId xmlns:a16="http://schemas.microsoft.com/office/drawing/2014/main" id="{E3594F1C-22DA-416F-B931-33A7AF66C6A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5" name="Rectangle 24">
          <a:extLst>
            <a:ext uri="{FF2B5EF4-FFF2-40B4-BE49-F238E27FC236}">
              <a16:creationId xmlns:a16="http://schemas.microsoft.com/office/drawing/2014/main" id="{2D8F34AB-C723-4CD8-86B6-949E13388B8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6" name="Rectangle 24">
          <a:extLst>
            <a:ext uri="{FF2B5EF4-FFF2-40B4-BE49-F238E27FC236}">
              <a16:creationId xmlns:a16="http://schemas.microsoft.com/office/drawing/2014/main" id="{85497A73-935E-4DA6-BECC-16DCC29E188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7" name="Rectangle 24">
          <a:extLst>
            <a:ext uri="{FF2B5EF4-FFF2-40B4-BE49-F238E27FC236}">
              <a16:creationId xmlns:a16="http://schemas.microsoft.com/office/drawing/2014/main" id="{C101B548-94DA-4EAE-B8EB-2241691A6A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8" name="Rectangle 24">
          <a:extLst>
            <a:ext uri="{FF2B5EF4-FFF2-40B4-BE49-F238E27FC236}">
              <a16:creationId xmlns:a16="http://schemas.microsoft.com/office/drawing/2014/main" id="{ADBF3211-54FC-4456-ACCD-D53304DA73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9" name="Rectangle 24">
          <a:extLst>
            <a:ext uri="{FF2B5EF4-FFF2-40B4-BE49-F238E27FC236}">
              <a16:creationId xmlns:a16="http://schemas.microsoft.com/office/drawing/2014/main" id="{EC448154-BB93-4C77-9270-2ADBBBFDBD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0" name="Rectangle 24">
          <a:extLst>
            <a:ext uri="{FF2B5EF4-FFF2-40B4-BE49-F238E27FC236}">
              <a16:creationId xmlns:a16="http://schemas.microsoft.com/office/drawing/2014/main" id="{DDA7DD0C-49BE-4D11-A373-C9004D0601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1" name="Rectangle 24">
          <a:extLst>
            <a:ext uri="{FF2B5EF4-FFF2-40B4-BE49-F238E27FC236}">
              <a16:creationId xmlns:a16="http://schemas.microsoft.com/office/drawing/2014/main" id="{BC5682F3-D9FB-4052-B390-8245923ED4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2" name="Rectangle 24">
          <a:extLst>
            <a:ext uri="{FF2B5EF4-FFF2-40B4-BE49-F238E27FC236}">
              <a16:creationId xmlns:a16="http://schemas.microsoft.com/office/drawing/2014/main" id="{CCC8DEED-7BA1-49E5-82A7-16C0F5B112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3" name="Rectangle 24">
          <a:extLst>
            <a:ext uri="{FF2B5EF4-FFF2-40B4-BE49-F238E27FC236}">
              <a16:creationId xmlns:a16="http://schemas.microsoft.com/office/drawing/2014/main" id="{C9DF5D8F-2A62-491E-9925-4FA0AAFFD8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4" name="Rectangle 24">
          <a:extLst>
            <a:ext uri="{FF2B5EF4-FFF2-40B4-BE49-F238E27FC236}">
              <a16:creationId xmlns:a16="http://schemas.microsoft.com/office/drawing/2014/main" id="{1030BECA-8E4D-4E3F-BD85-CE0EE5CB083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5" name="Rectangle 24">
          <a:extLst>
            <a:ext uri="{FF2B5EF4-FFF2-40B4-BE49-F238E27FC236}">
              <a16:creationId xmlns:a16="http://schemas.microsoft.com/office/drawing/2014/main" id="{B3639C8D-53F4-4EB9-997B-62087BE26E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6" name="Rectangle 24">
          <a:extLst>
            <a:ext uri="{FF2B5EF4-FFF2-40B4-BE49-F238E27FC236}">
              <a16:creationId xmlns:a16="http://schemas.microsoft.com/office/drawing/2014/main" id="{207ED63F-38E7-484F-8FA1-C47509CEFAB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7" name="Rectangle 24">
          <a:extLst>
            <a:ext uri="{FF2B5EF4-FFF2-40B4-BE49-F238E27FC236}">
              <a16:creationId xmlns:a16="http://schemas.microsoft.com/office/drawing/2014/main" id="{9DB75247-7D3E-4EBA-AC5F-9E0EDA39C1A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8" name="Rectangle 24">
          <a:extLst>
            <a:ext uri="{FF2B5EF4-FFF2-40B4-BE49-F238E27FC236}">
              <a16:creationId xmlns:a16="http://schemas.microsoft.com/office/drawing/2014/main" id="{6B62E6F9-E5C6-4C8A-9F4B-67F48D1964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9" name="Rectangle 24">
          <a:extLst>
            <a:ext uri="{FF2B5EF4-FFF2-40B4-BE49-F238E27FC236}">
              <a16:creationId xmlns:a16="http://schemas.microsoft.com/office/drawing/2014/main" id="{458B3106-5507-4271-8BCB-8F9C644511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0" name="Rectangle 24">
          <a:extLst>
            <a:ext uri="{FF2B5EF4-FFF2-40B4-BE49-F238E27FC236}">
              <a16:creationId xmlns:a16="http://schemas.microsoft.com/office/drawing/2014/main" id="{B7D8D574-F181-494F-9CBA-7140E107AF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1" name="Rectangle 24">
          <a:extLst>
            <a:ext uri="{FF2B5EF4-FFF2-40B4-BE49-F238E27FC236}">
              <a16:creationId xmlns:a16="http://schemas.microsoft.com/office/drawing/2014/main" id="{035B7A68-4353-41A4-B75B-254E789921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2" name="Rectangle 24">
          <a:extLst>
            <a:ext uri="{FF2B5EF4-FFF2-40B4-BE49-F238E27FC236}">
              <a16:creationId xmlns:a16="http://schemas.microsoft.com/office/drawing/2014/main" id="{A203E953-EEA9-411C-A268-E6E04E57B9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653" name="Rectangle 24">
          <a:extLst>
            <a:ext uri="{FF2B5EF4-FFF2-40B4-BE49-F238E27FC236}">
              <a16:creationId xmlns:a16="http://schemas.microsoft.com/office/drawing/2014/main" id="{5B95D1A4-6144-4F5C-8958-693F3C25CB3A}"/>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4" name="Rectangle 24">
          <a:extLst>
            <a:ext uri="{FF2B5EF4-FFF2-40B4-BE49-F238E27FC236}">
              <a16:creationId xmlns:a16="http://schemas.microsoft.com/office/drawing/2014/main" id="{7C51C7F1-121D-4BB7-901D-B7352056509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5" name="Rectangle 24">
          <a:extLst>
            <a:ext uri="{FF2B5EF4-FFF2-40B4-BE49-F238E27FC236}">
              <a16:creationId xmlns:a16="http://schemas.microsoft.com/office/drawing/2014/main" id="{89C8B339-5EDF-4490-AA96-83FE0BAE9C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6" name="Rectangle 24">
          <a:extLst>
            <a:ext uri="{FF2B5EF4-FFF2-40B4-BE49-F238E27FC236}">
              <a16:creationId xmlns:a16="http://schemas.microsoft.com/office/drawing/2014/main" id="{097D4C41-174C-49EE-919D-5987AA4F02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7" name="Rectangle 24">
          <a:extLst>
            <a:ext uri="{FF2B5EF4-FFF2-40B4-BE49-F238E27FC236}">
              <a16:creationId xmlns:a16="http://schemas.microsoft.com/office/drawing/2014/main" id="{299BEEF8-6305-4ECD-A5B7-6A3DECA850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8" name="Rectangle 24">
          <a:extLst>
            <a:ext uri="{FF2B5EF4-FFF2-40B4-BE49-F238E27FC236}">
              <a16:creationId xmlns:a16="http://schemas.microsoft.com/office/drawing/2014/main" id="{15C55AED-1C9B-40EA-8CB6-217EB3CDD6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9" name="Rectangle 24">
          <a:extLst>
            <a:ext uri="{FF2B5EF4-FFF2-40B4-BE49-F238E27FC236}">
              <a16:creationId xmlns:a16="http://schemas.microsoft.com/office/drawing/2014/main" id="{D566EE5C-55F3-4AC1-8B06-4F64D5814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0" name="Rectangle 24">
          <a:extLst>
            <a:ext uri="{FF2B5EF4-FFF2-40B4-BE49-F238E27FC236}">
              <a16:creationId xmlns:a16="http://schemas.microsoft.com/office/drawing/2014/main" id="{F5BA0C08-D9DB-42DA-81FF-3DF3AC8BF1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1" name="Rectangle 24">
          <a:extLst>
            <a:ext uri="{FF2B5EF4-FFF2-40B4-BE49-F238E27FC236}">
              <a16:creationId xmlns:a16="http://schemas.microsoft.com/office/drawing/2014/main" id="{5CBBF843-A767-42AE-9667-5799D46A9A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2" name="Rectangle 24">
          <a:extLst>
            <a:ext uri="{FF2B5EF4-FFF2-40B4-BE49-F238E27FC236}">
              <a16:creationId xmlns:a16="http://schemas.microsoft.com/office/drawing/2014/main" id="{59211B3B-2C55-4A03-B511-B5BCDCCEE3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3" name="Rectangle 24">
          <a:extLst>
            <a:ext uri="{FF2B5EF4-FFF2-40B4-BE49-F238E27FC236}">
              <a16:creationId xmlns:a16="http://schemas.microsoft.com/office/drawing/2014/main" id="{AAA63939-199B-4BAC-894F-3AA9044C1F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4" name="Rectangle 24">
          <a:extLst>
            <a:ext uri="{FF2B5EF4-FFF2-40B4-BE49-F238E27FC236}">
              <a16:creationId xmlns:a16="http://schemas.microsoft.com/office/drawing/2014/main" id="{6DE0809A-7DEE-40FB-9652-849821103F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5" name="Rectangle 24">
          <a:extLst>
            <a:ext uri="{FF2B5EF4-FFF2-40B4-BE49-F238E27FC236}">
              <a16:creationId xmlns:a16="http://schemas.microsoft.com/office/drawing/2014/main" id="{584B18D9-16F9-4D0F-BB15-753D645E19E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6" name="Rectangle 24">
          <a:extLst>
            <a:ext uri="{FF2B5EF4-FFF2-40B4-BE49-F238E27FC236}">
              <a16:creationId xmlns:a16="http://schemas.microsoft.com/office/drawing/2014/main" id="{AED99996-5B4B-4B1F-BB1D-C6CE354BFE1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7" name="Rectangle 24">
          <a:extLst>
            <a:ext uri="{FF2B5EF4-FFF2-40B4-BE49-F238E27FC236}">
              <a16:creationId xmlns:a16="http://schemas.microsoft.com/office/drawing/2014/main" id="{A0C15C37-DDB0-44D2-A9F3-2FADF977A5B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8" name="Rectangle 24">
          <a:extLst>
            <a:ext uri="{FF2B5EF4-FFF2-40B4-BE49-F238E27FC236}">
              <a16:creationId xmlns:a16="http://schemas.microsoft.com/office/drawing/2014/main" id="{FF9CEA90-A42B-48EE-94C9-8304D8DB8FE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9" name="Rectangle 24">
          <a:extLst>
            <a:ext uri="{FF2B5EF4-FFF2-40B4-BE49-F238E27FC236}">
              <a16:creationId xmlns:a16="http://schemas.microsoft.com/office/drawing/2014/main" id="{D975C98B-4B69-49B5-AC45-C3C0BC6749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0" name="Rectangle 24">
          <a:extLst>
            <a:ext uri="{FF2B5EF4-FFF2-40B4-BE49-F238E27FC236}">
              <a16:creationId xmlns:a16="http://schemas.microsoft.com/office/drawing/2014/main" id="{3C8A2F3B-B3E6-4B8B-99C6-9FDD1B892B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671" name="Rectangle 24">
          <a:extLst>
            <a:ext uri="{FF2B5EF4-FFF2-40B4-BE49-F238E27FC236}">
              <a16:creationId xmlns:a16="http://schemas.microsoft.com/office/drawing/2014/main" id="{4A3BC9FA-84E3-4A60-B78F-3D41F88AAAB7}"/>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2" name="Rectangle 24">
          <a:extLst>
            <a:ext uri="{FF2B5EF4-FFF2-40B4-BE49-F238E27FC236}">
              <a16:creationId xmlns:a16="http://schemas.microsoft.com/office/drawing/2014/main" id="{E8E605E3-73DC-4FA4-918E-CF25BF0A96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3" name="Rectangle 24">
          <a:extLst>
            <a:ext uri="{FF2B5EF4-FFF2-40B4-BE49-F238E27FC236}">
              <a16:creationId xmlns:a16="http://schemas.microsoft.com/office/drawing/2014/main" id="{0825204C-61DC-4616-BC86-518D0ABAABD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674" name="Rectangle 24">
          <a:extLst>
            <a:ext uri="{FF2B5EF4-FFF2-40B4-BE49-F238E27FC236}">
              <a16:creationId xmlns:a16="http://schemas.microsoft.com/office/drawing/2014/main" id="{07401290-4F44-47CE-99A3-AE8CFABF5183}"/>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5" name="Rectangle 24">
          <a:extLst>
            <a:ext uri="{FF2B5EF4-FFF2-40B4-BE49-F238E27FC236}">
              <a16:creationId xmlns:a16="http://schemas.microsoft.com/office/drawing/2014/main" id="{0BCA663E-17C4-489A-B7C7-4AC6B3D080F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6" name="Rectangle 24">
          <a:extLst>
            <a:ext uri="{FF2B5EF4-FFF2-40B4-BE49-F238E27FC236}">
              <a16:creationId xmlns:a16="http://schemas.microsoft.com/office/drawing/2014/main" id="{35FEA7DF-84DE-476A-B614-B15602A094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7" name="Rectangle 24">
          <a:extLst>
            <a:ext uri="{FF2B5EF4-FFF2-40B4-BE49-F238E27FC236}">
              <a16:creationId xmlns:a16="http://schemas.microsoft.com/office/drawing/2014/main" id="{81EED62D-0115-403B-8581-51F4D34712D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8" name="Rectangle 24">
          <a:extLst>
            <a:ext uri="{FF2B5EF4-FFF2-40B4-BE49-F238E27FC236}">
              <a16:creationId xmlns:a16="http://schemas.microsoft.com/office/drawing/2014/main" id="{33DE1605-2FAF-47E7-B2F5-276A700435D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9" name="Rectangle 24">
          <a:extLst>
            <a:ext uri="{FF2B5EF4-FFF2-40B4-BE49-F238E27FC236}">
              <a16:creationId xmlns:a16="http://schemas.microsoft.com/office/drawing/2014/main" id="{A7B4A144-CE66-4A27-BD86-8C32A0E9A4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0" name="Rectangle 24">
          <a:extLst>
            <a:ext uri="{FF2B5EF4-FFF2-40B4-BE49-F238E27FC236}">
              <a16:creationId xmlns:a16="http://schemas.microsoft.com/office/drawing/2014/main" id="{B9763581-9B84-4AF7-A322-2B5765C87C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1" name="Rectangle 24">
          <a:extLst>
            <a:ext uri="{FF2B5EF4-FFF2-40B4-BE49-F238E27FC236}">
              <a16:creationId xmlns:a16="http://schemas.microsoft.com/office/drawing/2014/main" id="{1E79F923-DD0E-491F-9213-1618A5778BE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2" name="Rectangle 24">
          <a:extLst>
            <a:ext uri="{FF2B5EF4-FFF2-40B4-BE49-F238E27FC236}">
              <a16:creationId xmlns:a16="http://schemas.microsoft.com/office/drawing/2014/main" id="{35A98951-4E43-4ECD-9CA7-B11BBD5520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3" name="Rectangle 24">
          <a:extLst>
            <a:ext uri="{FF2B5EF4-FFF2-40B4-BE49-F238E27FC236}">
              <a16:creationId xmlns:a16="http://schemas.microsoft.com/office/drawing/2014/main" id="{D590F75F-4B76-4BBF-A42D-8E26D887E4F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4" name="Rectangle 24">
          <a:extLst>
            <a:ext uri="{FF2B5EF4-FFF2-40B4-BE49-F238E27FC236}">
              <a16:creationId xmlns:a16="http://schemas.microsoft.com/office/drawing/2014/main" id="{2C67F466-83B3-491C-A03C-3ADD7A9B96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5" name="Rectangle 24">
          <a:extLst>
            <a:ext uri="{FF2B5EF4-FFF2-40B4-BE49-F238E27FC236}">
              <a16:creationId xmlns:a16="http://schemas.microsoft.com/office/drawing/2014/main" id="{1DA7601F-2C42-4CCC-BC8D-455E8EBFDA4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6" name="Rectangle 24">
          <a:extLst>
            <a:ext uri="{FF2B5EF4-FFF2-40B4-BE49-F238E27FC236}">
              <a16:creationId xmlns:a16="http://schemas.microsoft.com/office/drawing/2014/main" id="{230BBD24-B8F5-4FB4-96AC-E347CB9524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7" name="Rectangle 24">
          <a:extLst>
            <a:ext uri="{FF2B5EF4-FFF2-40B4-BE49-F238E27FC236}">
              <a16:creationId xmlns:a16="http://schemas.microsoft.com/office/drawing/2014/main" id="{25F7E783-0A07-4BE6-BA8D-3FA1F00F9F6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8" name="Rectangle 24">
          <a:extLst>
            <a:ext uri="{FF2B5EF4-FFF2-40B4-BE49-F238E27FC236}">
              <a16:creationId xmlns:a16="http://schemas.microsoft.com/office/drawing/2014/main" id="{CB882B95-DC66-4ABD-9C9D-21E1EAC2BC7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9" name="Rectangle 24">
          <a:extLst>
            <a:ext uri="{FF2B5EF4-FFF2-40B4-BE49-F238E27FC236}">
              <a16:creationId xmlns:a16="http://schemas.microsoft.com/office/drawing/2014/main" id="{8EDD7E1A-3089-426B-A5A8-34D1E91CA2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0" name="Rectangle 24">
          <a:extLst>
            <a:ext uri="{FF2B5EF4-FFF2-40B4-BE49-F238E27FC236}">
              <a16:creationId xmlns:a16="http://schemas.microsoft.com/office/drawing/2014/main" id="{AAF9022C-F01B-49E0-8799-52BAC7266B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1" name="Rectangle 24">
          <a:extLst>
            <a:ext uri="{FF2B5EF4-FFF2-40B4-BE49-F238E27FC236}">
              <a16:creationId xmlns:a16="http://schemas.microsoft.com/office/drawing/2014/main" id="{D0DA55C5-3541-4B41-9FE1-62A6469482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2" name="Rectangle 24">
          <a:extLst>
            <a:ext uri="{FF2B5EF4-FFF2-40B4-BE49-F238E27FC236}">
              <a16:creationId xmlns:a16="http://schemas.microsoft.com/office/drawing/2014/main" id="{911D06EC-BE09-4C90-8F2C-7D4ACFFF38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3" name="Rectangle 24">
          <a:extLst>
            <a:ext uri="{FF2B5EF4-FFF2-40B4-BE49-F238E27FC236}">
              <a16:creationId xmlns:a16="http://schemas.microsoft.com/office/drawing/2014/main" id="{EBA90664-D3FB-43ED-8260-4ED4A3CF37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4" name="Rectangle 24">
          <a:extLst>
            <a:ext uri="{FF2B5EF4-FFF2-40B4-BE49-F238E27FC236}">
              <a16:creationId xmlns:a16="http://schemas.microsoft.com/office/drawing/2014/main" id="{955167D4-B015-4AFD-935D-F20804143C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5" name="Rectangle 24">
          <a:extLst>
            <a:ext uri="{FF2B5EF4-FFF2-40B4-BE49-F238E27FC236}">
              <a16:creationId xmlns:a16="http://schemas.microsoft.com/office/drawing/2014/main" id="{F71E3683-95A6-410E-AD65-0E7F3C4BCA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6" name="Rectangle 24">
          <a:extLst>
            <a:ext uri="{FF2B5EF4-FFF2-40B4-BE49-F238E27FC236}">
              <a16:creationId xmlns:a16="http://schemas.microsoft.com/office/drawing/2014/main" id="{443FFDA8-C794-41EC-B574-1A6E580BA6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7" name="Rectangle 24">
          <a:extLst>
            <a:ext uri="{FF2B5EF4-FFF2-40B4-BE49-F238E27FC236}">
              <a16:creationId xmlns:a16="http://schemas.microsoft.com/office/drawing/2014/main" id="{033F62D7-4DEF-48F5-8F7E-D64A0F6B7CD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8" name="Rectangle 24">
          <a:extLst>
            <a:ext uri="{FF2B5EF4-FFF2-40B4-BE49-F238E27FC236}">
              <a16:creationId xmlns:a16="http://schemas.microsoft.com/office/drawing/2014/main" id="{38590767-DB04-459A-B290-E10555602E8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9" name="Rectangle 24">
          <a:extLst>
            <a:ext uri="{FF2B5EF4-FFF2-40B4-BE49-F238E27FC236}">
              <a16:creationId xmlns:a16="http://schemas.microsoft.com/office/drawing/2014/main" id="{FA091029-2AB9-4A85-9FE3-C1B90B3B61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0" name="Rectangle 24">
          <a:extLst>
            <a:ext uri="{FF2B5EF4-FFF2-40B4-BE49-F238E27FC236}">
              <a16:creationId xmlns:a16="http://schemas.microsoft.com/office/drawing/2014/main" id="{C28C377D-9DFF-4CC2-9BA5-FDC1289C097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1" name="Rectangle 24">
          <a:extLst>
            <a:ext uri="{FF2B5EF4-FFF2-40B4-BE49-F238E27FC236}">
              <a16:creationId xmlns:a16="http://schemas.microsoft.com/office/drawing/2014/main" id="{3F049C48-742F-4D6E-9D5A-C1F180F2D9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2" name="Rectangle 24">
          <a:extLst>
            <a:ext uri="{FF2B5EF4-FFF2-40B4-BE49-F238E27FC236}">
              <a16:creationId xmlns:a16="http://schemas.microsoft.com/office/drawing/2014/main" id="{C695B91A-AFBF-4D0A-B395-5E5AB30D4F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3" name="Rectangle 24">
          <a:extLst>
            <a:ext uri="{FF2B5EF4-FFF2-40B4-BE49-F238E27FC236}">
              <a16:creationId xmlns:a16="http://schemas.microsoft.com/office/drawing/2014/main" id="{26E790E2-9C93-405C-BA71-D6D37D2FD22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4" name="Rectangle 24">
          <a:extLst>
            <a:ext uri="{FF2B5EF4-FFF2-40B4-BE49-F238E27FC236}">
              <a16:creationId xmlns:a16="http://schemas.microsoft.com/office/drawing/2014/main" id="{E8BB1B6F-C987-4431-B648-8448A4FAF8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5" name="Rectangle 24">
          <a:extLst>
            <a:ext uri="{FF2B5EF4-FFF2-40B4-BE49-F238E27FC236}">
              <a16:creationId xmlns:a16="http://schemas.microsoft.com/office/drawing/2014/main" id="{31F507A5-DB57-469E-A58A-7928DB5923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6" name="Rectangle 24">
          <a:extLst>
            <a:ext uri="{FF2B5EF4-FFF2-40B4-BE49-F238E27FC236}">
              <a16:creationId xmlns:a16="http://schemas.microsoft.com/office/drawing/2014/main" id="{91B876AA-333F-42CF-9DFE-47660188A46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7" name="Rectangle 24">
          <a:extLst>
            <a:ext uri="{FF2B5EF4-FFF2-40B4-BE49-F238E27FC236}">
              <a16:creationId xmlns:a16="http://schemas.microsoft.com/office/drawing/2014/main" id="{B0C99740-EDD4-482C-AEC2-9400EC46B84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8" name="Rectangle 24">
          <a:extLst>
            <a:ext uri="{FF2B5EF4-FFF2-40B4-BE49-F238E27FC236}">
              <a16:creationId xmlns:a16="http://schemas.microsoft.com/office/drawing/2014/main" id="{35A4090D-0345-43F7-921C-5A49C16F80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9" name="Rectangle 24">
          <a:extLst>
            <a:ext uri="{FF2B5EF4-FFF2-40B4-BE49-F238E27FC236}">
              <a16:creationId xmlns:a16="http://schemas.microsoft.com/office/drawing/2014/main" id="{6CF6E601-F376-4845-AA9C-ED18A63C3F7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0" name="Rectangle 24">
          <a:extLst>
            <a:ext uri="{FF2B5EF4-FFF2-40B4-BE49-F238E27FC236}">
              <a16:creationId xmlns:a16="http://schemas.microsoft.com/office/drawing/2014/main" id="{E9D7BD1B-F16E-4D6A-84D7-3094A9C5DD7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1" name="Rectangle 24">
          <a:extLst>
            <a:ext uri="{FF2B5EF4-FFF2-40B4-BE49-F238E27FC236}">
              <a16:creationId xmlns:a16="http://schemas.microsoft.com/office/drawing/2014/main" id="{189D0B1F-3240-44D6-A346-3C633B2E49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2" name="Rectangle 24">
          <a:extLst>
            <a:ext uri="{FF2B5EF4-FFF2-40B4-BE49-F238E27FC236}">
              <a16:creationId xmlns:a16="http://schemas.microsoft.com/office/drawing/2014/main" id="{C0248B05-AB2E-46C5-8308-1C3D6D0747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3" name="Rectangle 24">
          <a:extLst>
            <a:ext uri="{FF2B5EF4-FFF2-40B4-BE49-F238E27FC236}">
              <a16:creationId xmlns:a16="http://schemas.microsoft.com/office/drawing/2014/main" id="{DABF73D0-F182-425B-972A-322047ECF6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4" name="Rectangle 24">
          <a:extLst>
            <a:ext uri="{FF2B5EF4-FFF2-40B4-BE49-F238E27FC236}">
              <a16:creationId xmlns:a16="http://schemas.microsoft.com/office/drawing/2014/main" id="{4DD1888B-7624-453F-A4B5-862BA5CB4F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5" name="Rectangle 24">
          <a:extLst>
            <a:ext uri="{FF2B5EF4-FFF2-40B4-BE49-F238E27FC236}">
              <a16:creationId xmlns:a16="http://schemas.microsoft.com/office/drawing/2014/main" id="{5F37FBA7-CD66-4FF2-8FEF-BB69FA736A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6" name="Rectangle 24">
          <a:extLst>
            <a:ext uri="{FF2B5EF4-FFF2-40B4-BE49-F238E27FC236}">
              <a16:creationId xmlns:a16="http://schemas.microsoft.com/office/drawing/2014/main" id="{9D8EBB8B-F607-4E53-94BD-AD18661ECE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7" name="Rectangle 24">
          <a:extLst>
            <a:ext uri="{FF2B5EF4-FFF2-40B4-BE49-F238E27FC236}">
              <a16:creationId xmlns:a16="http://schemas.microsoft.com/office/drawing/2014/main" id="{0B19B044-7853-4EE6-9D21-B07DC05777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8" name="Rectangle 24">
          <a:extLst>
            <a:ext uri="{FF2B5EF4-FFF2-40B4-BE49-F238E27FC236}">
              <a16:creationId xmlns:a16="http://schemas.microsoft.com/office/drawing/2014/main" id="{83ADD8E2-64CF-4EDD-8BA9-C089EEE5FB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9" name="Rectangle 24">
          <a:extLst>
            <a:ext uri="{FF2B5EF4-FFF2-40B4-BE49-F238E27FC236}">
              <a16:creationId xmlns:a16="http://schemas.microsoft.com/office/drawing/2014/main" id="{D9054B74-77C8-403F-8C09-01FDD438F7A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0" name="Rectangle 24">
          <a:extLst>
            <a:ext uri="{FF2B5EF4-FFF2-40B4-BE49-F238E27FC236}">
              <a16:creationId xmlns:a16="http://schemas.microsoft.com/office/drawing/2014/main" id="{573E1BCB-CE6C-4289-A694-1E424212ABF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1" name="Rectangle 24">
          <a:extLst>
            <a:ext uri="{FF2B5EF4-FFF2-40B4-BE49-F238E27FC236}">
              <a16:creationId xmlns:a16="http://schemas.microsoft.com/office/drawing/2014/main" id="{50D5BC81-6E9C-4ED8-B5F9-1901B8BF43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2" name="Rectangle 24">
          <a:extLst>
            <a:ext uri="{FF2B5EF4-FFF2-40B4-BE49-F238E27FC236}">
              <a16:creationId xmlns:a16="http://schemas.microsoft.com/office/drawing/2014/main" id="{F238EADA-E2C6-4374-A31F-3C49266BF05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3" name="Rectangle 24">
          <a:extLst>
            <a:ext uri="{FF2B5EF4-FFF2-40B4-BE49-F238E27FC236}">
              <a16:creationId xmlns:a16="http://schemas.microsoft.com/office/drawing/2014/main" id="{1758844C-9DD8-408B-8295-9AA0B3A779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4" name="Rectangle 24">
          <a:extLst>
            <a:ext uri="{FF2B5EF4-FFF2-40B4-BE49-F238E27FC236}">
              <a16:creationId xmlns:a16="http://schemas.microsoft.com/office/drawing/2014/main" id="{E7B73077-1365-473F-90FC-A9CB2E8B29A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5" name="Rectangle 24">
          <a:extLst>
            <a:ext uri="{FF2B5EF4-FFF2-40B4-BE49-F238E27FC236}">
              <a16:creationId xmlns:a16="http://schemas.microsoft.com/office/drawing/2014/main" id="{75B63C0F-C182-4F57-BD4B-E019A472A71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6" name="Rectangle 24">
          <a:extLst>
            <a:ext uri="{FF2B5EF4-FFF2-40B4-BE49-F238E27FC236}">
              <a16:creationId xmlns:a16="http://schemas.microsoft.com/office/drawing/2014/main" id="{D224937D-F0E8-4D19-9006-9402A82AA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7" name="Rectangle 24">
          <a:extLst>
            <a:ext uri="{FF2B5EF4-FFF2-40B4-BE49-F238E27FC236}">
              <a16:creationId xmlns:a16="http://schemas.microsoft.com/office/drawing/2014/main" id="{13D5EE6B-253E-4EEE-A7BD-49352F0E8B8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8" name="Rectangle 24">
          <a:extLst>
            <a:ext uri="{FF2B5EF4-FFF2-40B4-BE49-F238E27FC236}">
              <a16:creationId xmlns:a16="http://schemas.microsoft.com/office/drawing/2014/main" id="{393EDEA3-A6A7-4498-8164-8268FD1F98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9" name="Rectangle 24">
          <a:extLst>
            <a:ext uri="{FF2B5EF4-FFF2-40B4-BE49-F238E27FC236}">
              <a16:creationId xmlns:a16="http://schemas.microsoft.com/office/drawing/2014/main" id="{A481C0C4-D0CA-441C-9A07-747DACAD2D9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0" name="Rectangle 24">
          <a:extLst>
            <a:ext uri="{FF2B5EF4-FFF2-40B4-BE49-F238E27FC236}">
              <a16:creationId xmlns:a16="http://schemas.microsoft.com/office/drawing/2014/main" id="{EDE362C9-A942-4F4F-8842-AE603D60834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1" name="Rectangle 24">
          <a:extLst>
            <a:ext uri="{FF2B5EF4-FFF2-40B4-BE49-F238E27FC236}">
              <a16:creationId xmlns:a16="http://schemas.microsoft.com/office/drawing/2014/main" id="{2C572F21-54EC-45AA-A512-F5A496542B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32" name="Rectangle 24">
          <a:extLst>
            <a:ext uri="{FF2B5EF4-FFF2-40B4-BE49-F238E27FC236}">
              <a16:creationId xmlns:a16="http://schemas.microsoft.com/office/drawing/2014/main" id="{68C304C8-6C0C-4615-B053-DF73A63E69D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33" name="Rectangle 24">
          <a:extLst>
            <a:ext uri="{FF2B5EF4-FFF2-40B4-BE49-F238E27FC236}">
              <a16:creationId xmlns:a16="http://schemas.microsoft.com/office/drawing/2014/main" id="{4CFAC8F3-06D5-449E-9E90-1E648BC1A4E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4" name="Rectangle 24">
          <a:extLst>
            <a:ext uri="{FF2B5EF4-FFF2-40B4-BE49-F238E27FC236}">
              <a16:creationId xmlns:a16="http://schemas.microsoft.com/office/drawing/2014/main" id="{2C71F1DE-1DA8-4499-A830-04BF488C88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5" name="Rectangle 24">
          <a:extLst>
            <a:ext uri="{FF2B5EF4-FFF2-40B4-BE49-F238E27FC236}">
              <a16:creationId xmlns:a16="http://schemas.microsoft.com/office/drawing/2014/main" id="{D9F3A402-A01F-4301-B733-9A12AD8AB8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6" name="Rectangle 24">
          <a:extLst>
            <a:ext uri="{FF2B5EF4-FFF2-40B4-BE49-F238E27FC236}">
              <a16:creationId xmlns:a16="http://schemas.microsoft.com/office/drawing/2014/main" id="{068AC2F3-3985-4826-AEEF-CBA4A663D5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7" name="Rectangle 24">
          <a:extLst>
            <a:ext uri="{FF2B5EF4-FFF2-40B4-BE49-F238E27FC236}">
              <a16:creationId xmlns:a16="http://schemas.microsoft.com/office/drawing/2014/main" id="{759B40A6-89FF-4F0B-A669-C59822FDD6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8" name="Rectangle 24">
          <a:extLst>
            <a:ext uri="{FF2B5EF4-FFF2-40B4-BE49-F238E27FC236}">
              <a16:creationId xmlns:a16="http://schemas.microsoft.com/office/drawing/2014/main" id="{FFFFDA3E-4E96-4045-975E-961C7E508B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9" name="Rectangle 24">
          <a:extLst>
            <a:ext uri="{FF2B5EF4-FFF2-40B4-BE49-F238E27FC236}">
              <a16:creationId xmlns:a16="http://schemas.microsoft.com/office/drawing/2014/main" id="{2E81BAED-58BB-47B2-A605-DE8BF7C825E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0" name="Rectangle 24">
          <a:extLst>
            <a:ext uri="{FF2B5EF4-FFF2-40B4-BE49-F238E27FC236}">
              <a16:creationId xmlns:a16="http://schemas.microsoft.com/office/drawing/2014/main" id="{D1CFD77C-DAD1-443B-9728-30BDE21709A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1" name="Rectangle 24">
          <a:extLst>
            <a:ext uri="{FF2B5EF4-FFF2-40B4-BE49-F238E27FC236}">
              <a16:creationId xmlns:a16="http://schemas.microsoft.com/office/drawing/2014/main" id="{315DC94A-5E38-4565-97E2-B4ADFAE7644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2" name="Rectangle 24">
          <a:extLst>
            <a:ext uri="{FF2B5EF4-FFF2-40B4-BE49-F238E27FC236}">
              <a16:creationId xmlns:a16="http://schemas.microsoft.com/office/drawing/2014/main" id="{DCFE410B-2C2C-4539-B939-639A3709C7C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3" name="Rectangle 24">
          <a:extLst>
            <a:ext uri="{FF2B5EF4-FFF2-40B4-BE49-F238E27FC236}">
              <a16:creationId xmlns:a16="http://schemas.microsoft.com/office/drawing/2014/main" id="{10720864-6077-45CF-AC4E-DCF1F99AF1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4" name="Rectangle 24">
          <a:extLst>
            <a:ext uri="{FF2B5EF4-FFF2-40B4-BE49-F238E27FC236}">
              <a16:creationId xmlns:a16="http://schemas.microsoft.com/office/drawing/2014/main" id="{02818158-BFFF-4D68-A0CA-DA94B260A4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5" name="Rectangle 24">
          <a:extLst>
            <a:ext uri="{FF2B5EF4-FFF2-40B4-BE49-F238E27FC236}">
              <a16:creationId xmlns:a16="http://schemas.microsoft.com/office/drawing/2014/main" id="{02551DCF-05B9-4BF9-BC21-5DECCB3527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6" name="Rectangle 24">
          <a:extLst>
            <a:ext uri="{FF2B5EF4-FFF2-40B4-BE49-F238E27FC236}">
              <a16:creationId xmlns:a16="http://schemas.microsoft.com/office/drawing/2014/main" id="{A27A42F4-D326-4F17-9D26-377B69FC0D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7" name="Rectangle 24">
          <a:extLst>
            <a:ext uri="{FF2B5EF4-FFF2-40B4-BE49-F238E27FC236}">
              <a16:creationId xmlns:a16="http://schemas.microsoft.com/office/drawing/2014/main" id="{61E4CD6C-DE9A-4885-BAB6-AE24A1B0DF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8" name="Rectangle 24">
          <a:extLst>
            <a:ext uri="{FF2B5EF4-FFF2-40B4-BE49-F238E27FC236}">
              <a16:creationId xmlns:a16="http://schemas.microsoft.com/office/drawing/2014/main" id="{3963803C-A6F9-453B-B425-287D4A1076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9" name="Rectangle 24">
          <a:extLst>
            <a:ext uri="{FF2B5EF4-FFF2-40B4-BE49-F238E27FC236}">
              <a16:creationId xmlns:a16="http://schemas.microsoft.com/office/drawing/2014/main" id="{D5FA8A62-83C2-41B0-9DFA-D1AAD0FF82C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0" name="Rectangle 24">
          <a:extLst>
            <a:ext uri="{FF2B5EF4-FFF2-40B4-BE49-F238E27FC236}">
              <a16:creationId xmlns:a16="http://schemas.microsoft.com/office/drawing/2014/main" id="{30E56119-DD69-468B-A99C-DCD9B84E5A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1" name="Rectangle 24">
          <a:extLst>
            <a:ext uri="{FF2B5EF4-FFF2-40B4-BE49-F238E27FC236}">
              <a16:creationId xmlns:a16="http://schemas.microsoft.com/office/drawing/2014/main" id="{D6380A1C-583A-48BF-9F28-5367C40C8A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2" name="Rectangle 24">
          <a:extLst>
            <a:ext uri="{FF2B5EF4-FFF2-40B4-BE49-F238E27FC236}">
              <a16:creationId xmlns:a16="http://schemas.microsoft.com/office/drawing/2014/main" id="{22DDD7AC-7A07-4BB4-AC91-775D8D13CD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3" name="Rectangle 24">
          <a:extLst>
            <a:ext uri="{FF2B5EF4-FFF2-40B4-BE49-F238E27FC236}">
              <a16:creationId xmlns:a16="http://schemas.microsoft.com/office/drawing/2014/main" id="{4A911E0E-C157-4325-8765-424A6C9722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4" name="Rectangle 24">
          <a:extLst>
            <a:ext uri="{FF2B5EF4-FFF2-40B4-BE49-F238E27FC236}">
              <a16:creationId xmlns:a16="http://schemas.microsoft.com/office/drawing/2014/main" id="{92B71961-9748-43B8-AB23-20D5FAB12F8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5" name="Rectangle 24">
          <a:extLst>
            <a:ext uri="{FF2B5EF4-FFF2-40B4-BE49-F238E27FC236}">
              <a16:creationId xmlns:a16="http://schemas.microsoft.com/office/drawing/2014/main" id="{9B936383-DAE9-4065-8251-A3CDF75CB2F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6" name="Rectangle 24">
          <a:extLst>
            <a:ext uri="{FF2B5EF4-FFF2-40B4-BE49-F238E27FC236}">
              <a16:creationId xmlns:a16="http://schemas.microsoft.com/office/drawing/2014/main" id="{488C3B6B-B72D-4E1D-9CDD-760E30036A0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7" name="Rectangle 24">
          <a:extLst>
            <a:ext uri="{FF2B5EF4-FFF2-40B4-BE49-F238E27FC236}">
              <a16:creationId xmlns:a16="http://schemas.microsoft.com/office/drawing/2014/main" id="{1C357D89-97E9-4CCB-AD54-16C04EF2E1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8" name="Rectangle 24">
          <a:extLst>
            <a:ext uri="{FF2B5EF4-FFF2-40B4-BE49-F238E27FC236}">
              <a16:creationId xmlns:a16="http://schemas.microsoft.com/office/drawing/2014/main" id="{5226C271-6857-48D4-AD59-BDE964D916B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9" name="Rectangle 24">
          <a:extLst>
            <a:ext uri="{FF2B5EF4-FFF2-40B4-BE49-F238E27FC236}">
              <a16:creationId xmlns:a16="http://schemas.microsoft.com/office/drawing/2014/main" id="{5B8E6638-F2A0-4FE4-A39D-53FDBE59B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0" name="Rectangle 24">
          <a:extLst>
            <a:ext uri="{FF2B5EF4-FFF2-40B4-BE49-F238E27FC236}">
              <a16:creationId xmlns:a16="http://schemas.microsoft.com/office/drawing/2014/main" id="{1373A0E3-80FD-4006-B894-6D9B06DC3E9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1" name="Rectangle 24">
          <a:extLst>
            <a:ext uri="{FF2B5EF4-FFF2-40B4-BE49-F238E27FC236}">
              <a16:creationId xmlns:a16="http://schemas.microsoft.com/office/drawing/2014/main" id="{42F4899A-2288-4AC3-8307-C1A912817A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2" name="Rectangle 24">
          <a:extLst>
            <a:ext uri="{FF2B5EF4-FFF2-40B4-BE49-F238E27FC236}">
              <a16:creationId xmlns:a16="http://schemas.microsoft.com/office/drawing/2014/main" id="{044694B8-B745-4B70-93E7-A12AB21694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3" name="Rectangle 24">
          <a:extLst>
            <a:ext uri="{FF2B5EF4-FFF2-40B4-BE49-F238E27FC236}">
              <a16:creationId xmlns:a16="http://schemas.microsoft.com/office/drawing/2014/main" id="{528A2ED0-13F4-4C2C-9F27-67BC9E281F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4" name="Rectangle 24">
          <a:extLst>
            <a:ext uri="{FF2B5EF4-FFF2-40B4-BE49-F238E27FC236}">
              <a16:creationId xmlns:a16="http://schemas.microsoft.com/office/drawing/2014/main" id="{C24CAE1F-602B-4645-A26D-7307A12601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5" name="Rectangle 24">
          <a:extLst>
            <a:ext uri="{FF2B5EF4-FFF2-40B4-BE49-F238E27FC236}">
              <a16:creationId xmlns:a16="http://schemas.microsoft.com/office/drawing/2014/main" id="{35645F80-CB50-452C-BBD2-84706B74E6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6" name="Rectangle 24">
          <a:extLst>
            <a:ext uri="{FF2B5EF4-FFF2-40B4-BE49-F238E27FC236}">
              <a16:creationId xmlns:a16="http://schemas.microsoft.com/office/drawing/2014/main" id="{E4857F71-C90A-4DED-B520-71979D91B2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7" name="Rectangle 24">
          <a:extLst>
            <a:ext uri="{FF2B5EF4-FFF2-40B4-BE49-F238E27FC236}">
              <a16:creationId xmlns:a16="http://schemas.microsoft.com/office/drawing/2014/main" id="{FAA4B4D6-0F09-4AB3-9074-CAA73F816C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8" name="Rectangle 24">
          <a:extLst>
            <a:ext uri="{FF2B5EF4-FFF2-40B4-BE49-F238E27FC236}">
              <a16:creationId xmlns:a16="http://schemas.microsoft.com/office/drawing/2014/main" id="{1D99A668-79C6-49DC-B03B-86F29DA4E5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9" name="Rectangle 24">
          <a:extLst>
            <a:ext uri="{FF2B5EF4-FFF2-40B4-BE49-F238E27FC236}">
              <a16:creationId xmlns:a16="http://schemas.microsoft.com/office/drawing/2014/main" id="{E7EFEA65-B169-4D56-8C99-F79D09E38FF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0" name="Rectangle 24">
          <a:extLst>
            <a:ext uri="{FF2B5EF4-FFF2-40B4-BE49-F238E27FC236}">
              <a16:creationId xmlns:a16="http://schemas.microsoft.com/office/drawing/2014/main" id="{9A3519BE-ACBB-43A6-9A87-62E6B85FB4A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1" name="Rectangle 24">
          <a:extLst>
            <a:ext uri="{FF2B5EF4-FFF2-40B4-BE49-F238E27FC236}">
              <a16:creationId xmlns:a16="http://schemas.microsoft.com/office/drawing/2014/main" id="{01D5E6C7-1DB1-46EE-BA69-E8FD91FE80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2" name="Rectangle 24">
          <a:extLst>
            <a:ext uri="{FF2B5EF4-FFF2-40B4-BE49-F238E27FC236}">
              <a16:creationId xmlns:a16="http://schemas.microsoft.com/office/drawing/2014/main" id="{ECD5CDCA-4FCB-409D-975F-7BBB2A9858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3" name="Rectangle 24">
          <a:extLst>
            <a:ext uri="{FF2B5EF4-FFF2-40B4-BE49-F238E27FC236}">
              <a16:creationId xmlns:a16="http://schemas.microsoft.com/office/drawing/2014/main" id="{3CB0B912-599D-4690-AC7A-ED22B23496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4" name="Rectangle 24">
          <a:extLst>
            <a:ext uri="{FF2B5EF4-FFF2-40B4-BE49-F238E27FC236}">
              <a16:creationId xmlns:a16="http://schemas.microsoft.com/office/drawing/2014/main" id="{397D6A96-B8E8-4FAF-8C8F-8AF26BDBAC9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5" name="Rectangle 24">
          <a:extLst>
            <a:ext uri="{FF2B5EF4-FFF2-40B4-BE49-F238E27FC236}">
              <a16:creationId xmlns:a16="http://schemas.microsoft.com/office/drawing/2014/main" id="{D3F03E10-0A1C-44DC-9FBC-2A5CBD0C9C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6" name="Rectangle 24">
          <a:extLst>
            <a:ext uri="{FF2B5EF4-FFF2-40B4-BE49-F238E27FC236}">
              <a16:creationId xmlns:a16="http://schemas.microsoft.com/office/drawing/2014/main" id="{57FC725F-596E-4D58-BC34-5AF04AC9D2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7" name="Rectangle 24">
          <a:extLst>
            <a:ext uri="{FF2B5EF4-FFF2-40B4-BE49-F238E27FC236}">
              <a16:creationId xmlns:a16="http://schemas.microsoft.com/office/drawing/2014/main" id="{7C1F8AE7-7511-42E3-9AD3-3F4726B8166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8" name="Rectangle 24">
          <a:extLst>
            <a:ext uri="{FF2B5EF4-FFF2-40B4-BE49-F238E27FC236}">
              <a16:creationId xmlns:a16="http://schemas.microsoft.com/office/drawing/2014/main" id="{3EDEBDFC-F767-4927-B15A-E007644C0E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9" name="Rectangle 24">
          <a:extLst>
            <a:ext uri="{FF2B5EF4-FFF2-40B4-BE49-F238E27FC236}">
              <a16:creationId xmlns:a16="http://schemas.microsoft.com/office/drawing/2014/main" id="{63106367-FE65-400D-B9CD-BD1FDD6470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0" name="Rectangle 24">
          <a:extLst>
            <a:ext uri="{FF2B5EF4-FFF2-40B4-BE49-F238E27FC236}">
              <a16:creationId xmlns:a16="http://schemas.microsoft.com/office/drawing/2014/main" id="{E9BADD6D-0328-4E36-888E-35A59CE3E18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1" name="Rectangle 24">
          <a:extLst>
            <a:ext uri="{FF2B5EF4-FFF2-40B4-BE49-F238E27FC236}">
              <a16:creationId xmlns:a16="http://schemas.microsoft.com/office/drawing/2014/main" id="{60BC795C-4594-4639-9D71-3062041162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2" name="Rectangle 24">
          <a:extLst>
            <a:ext uri="{FF2B5EF4-FFF2-40B4-BE49-F238E27FC236}">
              <a16:creationId xmlns:a16="http://schemas.microsoft.com/office/drawing/2014/main" id="{7E319E68-8673-4CEC-A4FA-CDC5715913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3" name="Rectangle 24">
          <a:extLst>
            <a:ext uri="{FF2B5EF4-FFF2-40B4-BE49-F238E27FC236}">
              <a16:creationId xmlns:a16="http://schemas.microsoft.com/office/drawing/2014/main" id="{E080FD4A-585D-4FAD-98F7-6A692F103D9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4" name="Rectangle 24">
          <a:extLst>
            <a:ext uri="{FF2B5EF4-FFF2-40B4-BE49-F238E27FC236}">
              <a16:creationId xmlns:a16="http://schemas.microsoft.com/office/drawing/2014/main" id="{4AFFC52B-FE58-4366-97FA-5B6CF89D44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5" name="Rectangle 24">
          <a:extLst>
            <a:ext uri="{FF2B5EF4-FFF2-40B4-BE49-F238E27FC236}">
              <a16:creationId xmlns:a16="http://schemas.microsoft.com/office/drawing/2014/main" id="{7901C0B0-2325-4E1C-803B-81F36822AA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6" name="Rectangle 24">
          <a:extLst>
            <a:ext uri="{FF2B5EF4-FFF2-40B4-BE49-F238E27FC236}">
              <a16:creationId xmlns:a16="http://schemas.microsoft.com/office/drawing/2014/main" id="{CD2F1D00-DCDA-47B3-B61B-B740E5F6B8E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7" name="Rectangle 24">
          <a:extLst>
            <a:ext uri="{FF2B5EF4-FFF2-40B4-BE49-F238E27FC236}">
              <a16:creationId xmlns:a16="http://schemas.microsoft.com/office/drawing/2014/main" id="{97506D56-B73D-44D0-B2EC-8BBCFED5D1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8" name="Rectangle 24">
          <a:extLst>
            <a:ext uri="{FF2B5EF4-FFF2-40B4-BE49-F238E27FC236}">
              <a16:creationId xmlns:a16="http://schemas.microsoft.com/office/drawing/2014/main" id="{3A11A76F-779E-4246-BE72-EB048163EDC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9" name="Rectangle 24">
          <a:extLst>
            <a:ext uri="{FF2B5EF4-FFF2-40B4-BE49-F238E27FC236}">
              <a16:creationId xmlns:a16="http://schemas.microsoft.com/office/drawing/2014/main" id="{11F568C7-9557-4420-9136-683C894B6E8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0" name="Rectangle 24">
          <a:extLst>
            <a:ext uri="{FF2B5EF4-FFF2-40B4-BE49-F238E27FC236}">
              <a16:creationId xmlns:a16="http://schemas.microsoft.com/office/drawing/2014/main" id="{DCB3EF11-60D3-442A-9B2B-6C8F127D6F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1" name="Rectangle 24">
          <a:extLst>
            <a:ext uri="{FF2B5EF4-FFF2-40B4-BE49-F238E27FC236}">
              <a16:creationId xmlns:a16="http://schemas.microsoft.com/office/drawing/2014/main" id="{3B959D14-49CB-4166-BCB9-0B17197ABB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2" name="Rectangle 24">
          <a:extLst>
            <a:ext uri="{FF2B5EF4-FFF2-40B4-BE49-F238E27FC236}">
              <a16:creationId xmlns:a16="http://schemas.microsoft.com/office/drawing/2014/main" id="{7BBCD04C-8B98-427B-A3CA-E2E798436C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3" name="Rectangle 24">
          <a:extLst>
            <a:ext uri="{FF2B5EF4-FFF2-40B4-BE49-F238E27FC236}">
              <a16:creationId xmlns:a16="http://schemas.microsoft.com/office/drawing/2014/main" id="{E15D2957-DE6D-411D-8EEA-192F662913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4" name="Rectangle 24">
          <a:extLst>
            <a:ext uri="{FF2B5EF4-FFF2-40B4-BE49-F238E27FC236}">
              <a16:creationId xmlns:a16="http://schemas.microsoft.com/office/drawing/2014/main" id="{A8C1428E-F61C-4135-A74C-3E0274A021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5" name="Rectangle 24">
          <a:extLst>
            <a:ext uri="{FF2B5EF4-FFF2-40B4-BE49-F238E27FC236}">
              <a16:creationId xmlns:a16="http://schemas.microsoft.com/office/drawing/2014/main" id="{90B98D38-47C5-4CE5-BAFB-92C4799EA0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6" name="Rectangle 24">
          <a:extLst>
            <a:ext uri="{FF2B5EF4-FFF2-40B4-BE49-F238E27FC236}">
              <a16:creationId xmlns:a16="http://schemas.microsoft.com/office/drawing/2014/main" id="{D14EEB91-D997-467E-A318-7065EC8380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7" name="Rectangle 24">
          <a:extLst>
            <a:ext uri="{FF2B5EF4-FFF2-40B4-BE49-F238E27FC236}">
              <a16:creationId xmlns:a16="http://schemas.microsoft.com/office/drawing/2014/main" id="{0741F787-D378-470F-94D3-FED4283DE66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8" name="Rectangle 24">
          <a:extLst>
            <a:ext uri="{FF2B5EF4-FFF2-40B4-BE49-F238E27FC236}">
              <a16:creationId xmlns:a16="http://schemas.microsoft.com/office/drawing/2014/main" id="{4D87E921-ADB9-420D-8EE1-97AC920B45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9" name="Rectangle 24">
          <a:extLst>
            <a:ext uri="{FF2B5EF4-FFF2-40B4-BE49-F238E27FC236}">
              <a16:creationId xmlns:a16="http://schemas.microsoft.com/office/drawing/2014/main" id="{A536BE18-20E1-4048-AAB9-1BF80F5DDC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0" name="Rectangle 24">
          <a:extLst>
            <a:ext uri="{FF2B5EF4-FFF2-40B4-BE49-F238E27FC236}">
              <a16:creationId xmlns:a16="http://schemas.microsoft.com/office/drawing/2014/main" id="{8BF85847-C072-466C-AE95-9EFB217B14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1" name="Rectangle 24">
          <a:extLst>
            <a:ext uri="{FF2B5EF4-FFF2-40B4-BE49-F238E27FC236}">
              <a16:creationId xmlns:a16="http://schemas.microsoft.com/office/drawing/2014/main" id="{9D2AE753-8EBE-4008-BC88-4AB58B680A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2" name="Rectangle 24">
          <a:extLst>
            <a:ext uri="{FF2B5EF4-FFF2-40B4-BE49-F238E27FC236}">
              <a16:creationId xmlns:a16="http://schemas.microsoft.com/office/drawing/2014/main" id="{E6996B87-4BF9-4C35-BDF1-9750CC9527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3" name="Rectangle 24">
          <a:extLst>
            <a:ext uri="{FF2B5EF4-FFF2-40B4-BE49-F238E27FC236}">
              <a16:creationId xmlns:a16="http://schemas.microsoft.com/office/drawing/2014/main" id="{7C123D21-899D-414C-ABF4-CF07833509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4" name="Rectangle 24">
          <a:extLst>
            <a:ext uri="{FF2B5EF4-FFF2-40B4-BE49-F238E27FC236}">
              <a16:creationId xmlns:a16="http://schemas.microsoft.com/office/drawing/2014/main" id="{13F944C9-87F5-4257-B11D-1E149F2C7B5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5" name="Rectangle 24">
          <a:extLst>
            <a:ext uri="{FF2B5EF4-FFF2-40B4-BE49-F238E27FC236}">
              <a16:creationId xmlns:a16="http://schemas.microsoft.com/office/drawing/2014/main" id="{643EA2F0-321B-4459-86C7-9E29E6B9A3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6" name="Rectangle 24">
          <a:extLst>
            <a:ext uri="{FF2B5EF4-FFF2-40B4-BE49-F238E27FC236}">
              <a16:creationId xmlns:a16="http://schemas.microsoft.com/office/drawing/2014/main" id="{6A9DF916-5C12-4B9F-94C4-A187E682EC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7" name="Rectangle 24">
          <a:extLst>
            <a:ext uri="{FF2B5EF4-FFF2-40B4-BE49-F238E27FC236}">
              <a16:creationId xmlns:a16="http://schemas.microsoft.com/office/drawing/2014/main" id="{4BBC042C-663D-425C-8BF3-0AB8B07775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8" name="Rectangle 24">
          <a:extLst>
            <a:ext uri="{FF2B5EF4-FFF2-40B4-BE49-F238E27FC236}">
              <a16:creationId xmlns:a16="http://schemas.microsoft.com/office/drawing/2014/main" id="{C9BF5518-54EE-4EC4-A750-395A739119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9" name="Rectangle 24">
          <a:extLst>
            <a:ext uri="{FF2B5EF4-FFF2-40B4-BE49-F238E27FC236}">
              <a16:creationId xmlns:a16="http://schemas.microsoft.com/office/drawing/2014/main" id="{70FE4744-5F3F-4A42-9F25-ADF5BD4572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0" name="Rectangle 24">
          <a:extLst>
            <a:ext uri="{FF2B5EF4-FFF2-40B4-BE49-F238E27FC236}">
              <a16:creationId xmlns:a16="http://schemas.microsoft.com/office/drawing/2014/main" id="{EDA5D6AB-0914-4BC8-8F7B-BB88DE53EE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1" name="Rectangle 24">
          <a:extLst>
            <a:ext uri="{FF2B5EF4-FFF2-40B4-BE49-F238E27FC236}">
              <a16:creationId xmlns:a16="http://schemas.microsoft.com/office/drawing/2014/main" id="{AB84F53A-FC0E-4E77-9E8C-64D1451911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2" name="Rectangle 24">
          <a:extLst>
            <a:ext uri="{FF2B5EF4-FFF2-40B4-BE49-F238E27FC236}">
              <a16:creationId xmlns:a16="http://schemas.microsoft.com/office/drawing/2014/main" id="{C83A5433-3010-45C8-B7F9-804A5BF000A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3" name="Rectangle 24">
          <a:extLst>
            <a:ext uri="{FF2B5EF4-FFF2-40B4-BE49-F238E27FC236}">
              <a16:creationId xmlns:a16="http://schemas.microsoft.com/office/drawing/2014/main" id="{9AAC700F-FFEE-4ED4-98AF-83173FCF33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4" name="Rectangle 24">
          <a:extLst>
            <a:ext uri="{FF2B5EF4-FFF2-40B4-BE49-F238E27FC236}">
              <a16:creationId xmlns:a16="http://schemas.microsoft.com/office/drawing/2014/main" id="{A9FE6D90-6CFA-4363-A534-DBC7ED7130C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5" name="Rectangle 24">
          <a:extLst>
            <a:ext uri="{FF2B5EF4-FFF2-40B4-BE49-F238E27FC236}">
              <a16:creationId xmlns:a16="http://schemas.microsoft.com/office/drawing/2014/main" id="{06379B0D-9C04-4402-A215-93ECC3EEF2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6" name="Rectangle 24">
          <a:extLst>
            <a:ext uri="{FF2B5EF4-FFF2-40B4-BE49-F238E27FC236}">
              <a16:creationId xmlns:a16="http://schemas.microsoft.com/office/drawing/2014/main" id="{57EB54CD-07AC-4A1C-A2CE-4ACB481A0F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7" name="Rectangle 24">
          <a:extLst>
            <a:ext uri="{FF2B5EF4-FFF2-40B4-BE49-F238E27FC236}">
              <a16:creationId xmlns:a16="http://schemas.microsoft.com/office/drawing/2014/main" id="{26AB80E2-7680-444B-99AF-AAB58139F6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8" name="Rectangle 24">
          <a:extLst>
            <a:ext uri="{FF2B5EF4-FFF2-40B4-BE49-F238E27FC236}">
              <a16:creationId xmlns:a16="http://schemas.microsoft.com/office/drawing/2014/main" id="{4DAEE471-EC0A-4BEC-8BFB-29D14CBB58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9" name="Rectangle 24">
          <a:extLst>
            <a:ext uri="{FF2B5EF4-FFF2-40B4-BE49-F238E27FC236}">
              <a16:creationId xmlns:a16="http://schemas.microsoft.com/office/drawing/2014/main" id="{0191D3FC-9D76-46AF-BC7F-0E9CFE51DB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0" name="Rectangle 24">
          <a:extLst>
            <a:ext uri="{FF2B5EF4-FFF2-40B4-BE49-F238E27FC236}">
              <a16:creationId xmlns:a16="http://schemas.microsoft.com/office/drawing/2014/main" id="{08ADAD7B-AA9E-4068-A655-376BFDC2A8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1" name="Rectangle 24">
          <a:extLst>
            <a:ext uri="{FF2B5EF4-FFF2-40B4-BE49-F238E27FC236}">
              <a16:creationId xmlns:a16="http://schemas.microsoft.com/office/drawing/2014/main" id="{2374D436-C3C7-42F6-A026-55D65B4D1C2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2" name="Rectangle 24">
          <a:extLst>
            <a:ext uri="{FF2B5EF4-FFF2-40B4-BE49-F238E27FC236}">
              <a16:creationId xmlns:a16="http://schemas.microsoft.com/office/drawing/2014/main" id="{37B5E08B-EDB2-4F50-B78A-D087D57E41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3" name="Rectangle 24">
          <a:extLst>
            <a:ext uri="{FF2B5EF4-FFF2-40B4-BE49-F238E27FC236}">
              <a16:creationId xmlns:a16="http://schemas.microsoft.com/office/drawing/2014/main" id="{520CED5C-7B51-4C66-B289-1579D1CB94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4" name="Rectangle 24">
          <a:extLst>
            <a:ext uri="{FF2B5EF4-FFF2-40B4-BE49-F238E27FC236}">
              <a16:creationId xmlns:a16="http://schemas.microsoft.com/office/drawing/2014/main" id="{ED7C9EC6-9F6C-4A49-A54E-8CAD0F3FB99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5" name="Rectangle 24">
          <a:extLst>
            <a:ext uri="{FF2B5EF4-FFF2-40B4-BE49-F238E27FC236}">
              <a16:creationId xmlns:a16="http://schemas.microsoft.com/office/drawing/2014/main" id="{107C99AE-B2C8-4B62-A108-15A9986BD2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6" name="Rectangle 24">
          <a:extLst>
            <a:ext uri="{FF2B5EF4-FFF2-40B4-BE49-F238E27FC236}">
              <a16:creationId xmlns:a16="http://schemas.microsoft.com/office/drawing/2014/main" id="{525CADA4-26DD-4919-BD03-66D9CC7D07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7" name="Rectangle 24">
          <a:extLst>
            <a:ext uri="{FF2B5EF4-FFF2-40B4-BE49-F238E27FC236}">
              <a16:creationId xmlns:a16="http://schemas.microsoft.com/office/drawing/2014/main" id="{4C5A0AD3-1125-4106-9BBC-B8DA89422F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8" name="Rectangle 24">
          <a:extLst>
            <a:ext uri="{FF2B5EF4-FFF2-40B4-BE49-F238E27FC236}">
              <a16:creationId xmlns:a16="http://schemas.microsoft.com/office/drawing/2014/main" id="{6ED1DA77-FDFE-49DA-9F76-14D7A277B4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29" name="Rectangle 24">
          <a:extLst>
            <a:ext uri="{FF2B5EF4-FFF2-40B4-BE49-F238E27FC236}">
              <a16:creationId xmlns:a16="http://schemas.microsoft.com/office/drawing/2014/main" id="{95649B59-2720-45AB-877E-D9398F38604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0" name="Rectangle 24">
          <a:extLst>
            <a:ext uri="{FF2B5EF4-FFF2-40B4-BE49-F238E27FC236}">
              <a16:creationId xmlns:a16="http://schemas.microsoft.com/office/drawing/2014/main" id="{27AE2779-4286-4E1D-B1CE-56135F4AD6E7}"/>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1" name="Rectangle 24">
          <a:extLst>
            <a:ext uri="{FF2B5EF4-FFF2-40B4-BE49-F238E27FC236}">
              <a16:creationId xmlns:a16="http://schemas.microsoft.com/office/drawing/2014/main" id="{44C64E7B-857B-4D2E-9B1B-DD5E1B38F66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2" name="Rectangle 24">
          <a:extLst>
            <a:ext uri="{FF2B5EF4-FFF2-40B4-BE49-F238E27FC236}">
              <a16:creationId xmlns:a16="http://schemas.microsoft.com/office/drawing/2014/main" id="{F2AB6F20-1A00-4F9E-AE16-21B6BB637CC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3" name="Rectangle 24">
          <a:extLst>
            <a:ext uri="{FF2B5EF4-FFF2-40B4-BE49-F238E27FC236}">
              <a16:creationId xmlns:a16="http://schemas.microsoft.com/office/drawing/2014/main" id="{302DE573-2C84-43A8-8360-6009DFD8F371}"/>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4" name="Rectangle 24">
          <a:extLst>
            <a:ext uri="{FF2B5EF4-FFF2-40B4-BE49-F238E27FC236}">
              <a16:creationId xmlns:a16="http://schemas.microsoft.com/office/drawing/2014/main" id="{887B479A-078E-4931-A974-91C29C179683}"/>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5" name="Rectangle 24">
          <a:extLst>
            <a:ext uri="{FF2B5EF4-FFF2-40B4-BE49-F238E27FC236}">
              <a16:creationId xmlns:a16="http://schemas.microsoft.com/office/drawing/2014/main" id="{5689660D-D84E-4B04-A9D4-735F0781E58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6" name="Rectangle 24">
          <a:extLst>
            <a:ext uri="{FF2B5EF4-FFF2-40B4-BE49-F238E27FC236}">
              <a16:creationId xmlns:a16="http://schemas.microsoft.com/office/drawing/2014/main" id="{B85D23FF-29CB-4DF6-BD58-653DD5364BC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7" name="Rectangle 24">
          <a:extLst>
            <a:ext uri="{FF2B5EF4-FFF2-40B4-BE49-F238E27FC236}">
              <a16:creationId xmlns:a16="http://schemas.microsoft.com/office/drawing/2014/main" id="{8AF97B3C-42E4-4AB1-8E31-BCF9E667E5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8" name="Rectangle 24">
          <a:extLst>
            <a:ext uri="{FF2B5EF4-FFF2-40B4-BE49-F238E27FC236}">
              <a16:creationId xmlns:a16="http://schemas.microsoft.com/office/drawing/2014/main" id="{95914209-6EA7-4BE1-AFEC-3AD9A49E85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9" name="Rectangle 24">
          <a:extLst>
            <a:ext uri="{FF2B5EF4-FFF2-40B4-BE49-F238E27FC236}">
              <a16:creationId xmlns:a16="http://schemas.microsoft.com/office/drawing/2014/main" id="{D2DA681C-3AAF-4872-96D0-2BBC518D9F8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0" name="Rectangle 24">
          <a:extLst>
            <a:ext uri="{FF2B5EF4-FFF2-40B4-BE49-F238E27FC236}">
              <a16:creationId xmlns:a16="http://schemas.microsoft.com/office/drawing/2014/main" id="{835FD374-03B2-4B4E-B9E6-DD628C2E6EE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1" name="Rectangle 24">
          <a:extLst>
            <a:ext uri="{FF2B5EF4-FFF2-40B4-BE49-F238E27FC236}">
              <a16:creationId xmlns:a16="http://schemas.microsoft.com/office/drawing/2014/main" id="{12C5DF8B-FD0B-4B8C-BA82-73EFE7139F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2" name="Rectangle 24">
          <a:extLst>
            <a:ext uri="{FF2B5EF4-FFF2-40B4-BE49-F238E27FC236}">
              <a16:creationId xmlns:a16="http://schemas.microsoft.com/office/drawing/2014/main" id="{6690188A-A798-48FF-AEE0-0E99481E79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3" name="Rectangle 24">
          <a:extLst>
            <a:ext uri="{FF2B5EF4-FFF2-40B4-BE49-F238E27FC236}">
              <a16:creationId xmlns:a16="http://schemas.microsoft.com/office/drawing/2014/main" id="{7AD07122-2AF8-4F5C-8450-FB62558197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4" name="Rectangle 24">
          <a:extLst>
            <a:ext uri="{FF2B5EF4-FFF2-40B4-BE49-F238E27FC236}">
              <a16:creationId xmlns:a16="http://schemas.microsoft.com/office/drawing/2014/main" id="{C9975A0F-98C6-4F80-9BAA-C0958A4FA8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5" name="Rectangle 24">
          <a:extLst>
            <a:ext uri="{FF2B5EF4-FFF2-40B4-BE49-F238E27FC236}">
              <a16:creationId xmlns:a16="http://schemas.microsoft.com/office/drawing/2014/main" id="{ABFBB1CF-55AC-4F89-AEC4-6985B7D4F1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6" name="Rectangle 24">
          <a:extLst>
            <a:ext uri="{FF2B5EF4-FFF2-40B4-BE49-F238E27FC236}">
              <a16:creationId xmlns:a16="http://schemas.microsoft.com/office/drawing/2014/main" id="{AE94943C-821B-402D-BFD1-059E173C8C0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7" name="Rectangle 24">
          <a:extLst>
            <a:ext uri="{FF2B5EF4-FFF2-40B4-BE49-F238E27FC236}">
              <a16:creationId xmlns:a16="http://schemas.microsoft.com/office/drawing/2014/main" id="{AA4D9540-ADD5-493C-BCBE-DD447F370D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8" name="Rectangle 24">
          <a:extLst>
            <a:ext uri="{FF2B5EF4-FFF2-40B4-BE49-F238E27FC236}">
              <a16:creationId xmlns:a16="http://schemas.microsoft.com/office/drawing/2014/main" id="{FEED1A08-ED90-4921-8AF9-82C9A879CF1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9" name="Rectangle 24">
          <a:extLst>
            <a:ext uri="{FF2B5EF4-FFF2-40B4-BE49-F238E27FC236}">
              <a16:creationId xmlns:a16="http://schemas.microsoft.com/office/drawing/2014/main" id="{FA0CDDF2-1395-46C9-A247-0A20F30674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0" name="Rectangle 24">
          <a:extLst>
            <a:ext uri="{FF2B5EF4-FFF2-40B4-BE49-F238E27FC236}">
              <a16:creationId xmlns:a16="http://schemas.microsoft.com/office/drawing/2014/main" id="{B9F8F46B-000A-42B3-A28B-890B7564F7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1" name="Rectangle 24">
          <a:extLst>
            <a:ext uri="{FF2B5EF4-FFF2-40B4-BE49-F238E27FC236}">
              <a16:creationId xmlns:a16="http://schemas.microsoft.com/office/drawing/2014/main" id="{683FC388-6605-4028-9D3E-26C6F3BA17B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2" name="Rectangle 24">
          <a:extLst>
            <a:ext uri="{FF2B5EF4-FFF2-40B4-BE49-F238E27FC236}">
              <a16:creationId xmlns:a16="http://schemas.microsoft.com/office/drawing/2014/main" id="{EEDB03CB-4B11-496B-9580-CBC14EC7DE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3" name="Rectangle 24">
          <a:extLst>
            <a:ext uri="{FF2B5EF4-FFF2-40B4-BE49-F238E27FC236}">
              <a16:creationId xmlns:a16="http://schemas.microsoft.com/office/drawing/2014/main" id="{3A5A760D-1FA9-4C6D-9013-A97D106CA6A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854" name="Rectangle 24">
          <a:extLst>
            <a:ext uri="{FF2B5EF4-FFF2-40B4-BE49-F238E27FC236}">
              <a16:creationId xmlns:a16="http://schemas.microsoft.com/office/drawing/2014/main" id="{A4E7720A-4462-4F08-9FCB-A39AE096912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5" name="Rectangle 24">
          <a:extLst>
            <a:ext uri="{FF2B5EF4-FFF2-40B4-BE49-F238E27FC236}">
              <a16:creationId xmlns:a16="http://schemas.microsoft.com/office/drawing/2014/main" id="{7FE0CFC3-259E-4C4B-8BB5-E67C0F5EDE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6" name="Rectangle 24">
          <a:extLst>
            <a:ext uri="{FF2B5EF4-FFF2-40B4-BE49-F238E27FC236}">
              <a16:creationId xmlns:a16="http://schemas.microsoft.com/office/drawing/2014/main" id="{BD339D40-87BB-4FB7-BB9F-728B8FDA421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7" name="Rectangle 24">
          <a:extLst>
            <a:ext uri="{FF2B5EF4-FFF2-40B4-BE49-F238E27FC236}">
              <a16:creationId xmlns:a16="http://schemas.microsoft.com/office/drawing/2014/main" id="{AA2D595B-E944-4997-9AC5-13632CCBEE1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8" name="Rectangle 24">
          <a:extLst>
            <a:ext uri="{FF2B5EF4-FFF2-40B4-BE49-F238E27FC236}">
              <a16:creationId xmlns:a16="http://schemas.microsoft.com/office/drawing/2014/main" id="{1C6EB90C-4246-49F9-A72F-5A0D9B7490A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9" name="Rectangle 24">
          <a:extLst>
            <a:ext uri="{FF2B5EF4-FFF2-40B4-BE49-F238E27FC236}">
              <a16:creationId xmlns:a16="http://schemas.microsoft.com/office/drawing/2014/main" id="{EE4C11DE-C289-409D-A254-3B930BBCAD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0" name="Rectangle 24">
          <a:extLst>
            <a:ext uri="{FF2B5EF4-FFF2-40B4-BE49-F238E27FC236}">
              <a16:creationId xmlns:a16="http://schemas.microsoft.com/office/drawing/2014/main" id="{0B9F0420-B116-4AE5-9F33-BC4D091C3F6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1" name="Rectangle 24">
          <a:extLst>
            <a:ext uri="{FF2B5EF4-FFF2-40B4-BE49-F238E27FC236}">
              <a16:creationId xmlns:a16="http://schemas.microsoft.com/office/drawing/2014/main" id="{0AB97E7E-9B97-4EF9-BD48-21568014347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2" name="Rectangle 24">
          <a:extLst>
            <a:ext uri="{FF2B5EF4-FFF2-40B4-BE49-F238E27FC236}">
              <a16:creationId xmlns:a16="http://schemas.microsoft.com/office/drawing/2014/main" id="{044BB128-3055-47E5-9F48-190FF96FC4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3" name="Rectangle 24">
          <a:extLst>
            <a:ext uri="{FF2B5EF4-FFF2-40B4-BE49-F238E27FC236}">
              <a16:creationId xmlns:a16="http://schemas.microsoft.com/office/drawing/2014/main" id="{D396778E-83FE-4987-8094-80256A40921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4" name="Rectangle 24">
          <a:extLst>
            <a:ext uri="{FF2B5EF4-FFF2-40B4-BE49-F238E27FC236}">
              <a16:creationId xmlns:a16="http://schemas.microsoft.com/office/drawing/2014/main" id="{9EB46FA2-6762-491F-892E-EB8BFD3807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5" name="Rectangle 24">
          <a:extLst>
            <a:ext uri="{FF2B5EF4-FFF2-40B4-BE49-F238E27FC236}">
              <a16:creationId xmlns:a16="http://schemas.microsoft.com/office/drawing/2014/main" id="{8297CB54-D0B1-481E-957E-8F3D74F2F9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6" name="Rectangle 24">
          <a:extLst>
            <a:ext uri="{FF2B5EF4-FFF2-40B4-BE49-F238E27FC236}">
              <a16:creationId xmlns:a16="http://schemas.microsoft.com/office/drawing/2014/main" id="{C847F69B-9FCC-4119-BDAF-92AED59FFB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7" name="Rectangle 24">
          <a:extLst>
            <a:ext uri="{FF2B5EF4-FFF2-40B4-BE49-F238E27FC236}">
              <a16:creationId xmlns:a16="http://schemas.microsoft.com/office/drawing/2014/main" id="{22228A97-7657-4B45-B019-8CE050FFDA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8" name="Rectangle 24">
          <a:extLst>
            <a:ext uri="{FF2B5EF4-FFF2-40B4-BE49-F238E27FC236}">
              <a16:creationId xmlns:a16="http://schemas.microsoft.com/office/drawing/2014/main" id="{E548F260-1AEF-49B0-BB38-2C1C03EE91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9" name="Rectangle 24">
          <a:extLst>
            <a:ext uri="{FF2B5EF4-FFF2-40B4-BE49-F238E27FC236}">
              <a16:creationId xmlns:a16="http://schemas.microsoft.com/office/drawing/2014/main" id="{78CE2218-17AA-42FF-96D6-1B4FE51A62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0" name="Rectangle 24">
          <a:extLst>
            <a:ext uri="{FF2B5EF4-FFF2-40B4-BE49-F238E27FC236}">
              <a16:creationId xmlns:a16="http://schemas.microsoft.com/office/drawing/2014/main" id="{34E18DC3-60F1-414F-A658-52A02BF4B0A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1" name="Rectangle 24">
          <a:extLst>
            <a:ext uri="{FF2B5EF4-FFF2-40B4-BE49-F238E27FC236}">
              <a16:creationId xmlns:a16="http://schemas.microsoft.com/office/drawing/2014/main" id="{535B3405-249E-4923-BE66-A738C6D3D6A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872" name="Rectangle 24">
          <a:extLst>
            <a:ext uri="{FF2B5EF4-FFF2-40B4-BE49-F238E27FC236}">
              <a16:creationId xmlns:a16="http://schemas.microsoft.com/office/drawing/2014/main" id="{EA87F6DC-086C-4958-81DB-61C2CE12CFC1}"/>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3" name="Rectangle 24">
          <a:extLst>
            <a:ext uri="{FF2B5EF4-FFF2-40B4-BE49-F238E27FC236}">
              <a16:creationId xmlns:a16="http://schemas.microsoft.com/office/drawing/2014/main" id="{EA0227A3-14D5-4AD0-BBC3-2B842BAE0B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4" name="Rectangle 24">
          <a:extLst>
            <a:ext uri="{FF2B5EF4-FFF2-40B4-BE49-F238E27FC236}">
              <a16:creationId xmlns:a16="http://schemas.microsoft.com/office/drawing/2014/main" id="{D7062117-57BC-4256-B5E3-47C426482C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875" name="Rectangle 24">
          <a:extLst>
            <a:ext uri="{FF2B5EF4-FFF2-40B4-BE49-F238E27FC236}">
              <a16:creationId xmlns:a16="http://schemas.microsoft.com/office/drawing/2014/main" id="{B62C9FDA-2467-4DF0-B595-D414C9D1984F}"/>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6" name="Rectangle 24">
          <a:extLst>
            <a:ext uri="{FF2B5EF4-FFF2-40B4-BE49-F238E27FC236}">
              <a16:creationId xmlns:a16="http://schemas.microsoft.com/office/drawing/2014/main" id="{3643C78D-D2D6-4520-B335-A979C5EB68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7" name="Rectangle 24">
          <a:extLst>
            <a:ext uri="{FF2B5EF4-FFF2-40B4-BE49-F238E27FC236}">
              <a16:creationId xmlns:a16="http://schemas.microsoft.com/office/drawing/2014/main" id="{8336BFEE-8001-45A4-90E3-F8342DEB92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8" name="Rectangle 24">
          <a:extLst>
            <a:ext uri="{FF2B5EF4-FFF2-40B4-BE49-F238E27FC236}">
              <a16:creationId xmlns:a16="http://schemas.microsoft.com/office/drawing/2014/main" id="{CA3A4A3A-8AD2-4D44-BD45-ED2D9F7B3C3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9" name="Rectangle 24">
          <a:extLst>
            <a:ext uri="{FF2B5EF4-FFF2-40B4-BE49-F238E27FC236}">
              <a16:creationId xmlns:a16="http://schemas.microsoft.com/office/drawing/2014/main" id="{CCFD45BE-F5B6-4006-910B-E9ECCD275E4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0" name="Rectangle 24">
          <a:extLst>
            <a:ext uri="{FF2B5EF4-FFF2-40B4-BE49-F238E27FC236}">
              <a16:creationId xmlns:a16="http://schemas.microsoft.com/office/drawing/2014/main" id="{011D14F0-AFCE-4FC5-B81D-FDEC950742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1" name="Rectangle 24">
          <a:extLst>
            <a:ext uri="{FF2B5EF4-FFF2-40B4-BE49-F238E27FC236}">
              <a16:creationId xmlns:a16="http://schemas.microsoft.com/office/drawing/2014/main" id="{CCBA81EB-8E40-40B2-A7B0-DE8DFF34CA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2" name="Rectangle 24">
          <a:extLst>
            <a:ext uri="{FF2B5EF4-FFF2-40B4-BE49-F238E27FC236}">
              <a16:creationId xmlns:a16="http://schemas.microsoft.com/office/drawing/2014/main" id="{B9AD0CCF-6425-4F11-8350-9EA3A97D13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3" name="Rectangle 24">
          <a:extLst>
            <a:ext uri="{FF2B5EF4-FFF2-40B4-BE49-F238E27FC236}">
              <a16:creationId xmlns:a16="http://schemas.microsoft.com/office/drawing/2014/main" id="{613D3422-A816-4C66-9B54-9CDC51B603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4" name="Rectangle 24">
          <a:extLst>
            <a:ext uri="{FF2B5EF4-FFF2-40B4-BE49-F238E27FC236}">
              <a16:creationId xmlns:a16="http://schemas.microsoft.com/office/drawing/2014/main" id="{47913D94-7D34-49C8-8B28-8B42DFD8CC0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5" name="Rectangle 24">
          <a:extLst>
            <a:ext uri="{FF2B5EF4-FFF2-40B4-BE49-F238E27FC236}">
              <a16:creationId xmlns:a16="http://schemas.microsoft.com/office/drawing/2014/main" id="{BCA3214D-9AA8-4018-B6F4-1256B74F60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6" name="Rectangle 24">
          <a:extLst>
            <a:ext uri="{FF2B5EF4-FFF2-40B4-BE49-F238E27FC236}">
              <a16:creationId xmlns:a16="http://schemas.microsoft.com/office/drawing/2014/main" id="{E0E464F2-9556-4F0B-9BB4-8CABBDA5C3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7" name="Rectangle 24">
          <a:extLst>
            <a:ext uri="{FF2B5EF4-FFF2-40B4-BE49-F238E27FC236}">
              <a16:creationId xmlns:a16="http://schemas.microsoft.com/office/drawing/2014/main" id="{819D1177-7E20-4685-80D6-CFBE9D01EBC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8" name="Rectangle 24">
          <a:extLst>
            <a:ext uri="{FF2B5EF4-FFF2-40B4-BE49-F238E27FC236}">
              <a16:creationId xmlns:a16="http://schemas.microsoft.com/office/drawing/2014/main" id="{E59BC4E1-F494-415B-A2AE-38FD5368EA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9" name="Rectangle 24">
          <a:extLst>
            <a:ext uri="{FF2B5EF4-FFF2-40B4-BE49-F238E27FC236}">
              <a16:creationId xmlns:a16="http://schemas.microsoft.com/office/drawing/2014/main" id="{6662F2CF-4F77-4375-BAEB-C2F4B16C36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0" name="Rectangle 24">
          <a:extLst>
            <a:ext uri="{FF2B5EF4-FFF2-40B4-BE49-F238E27FC236}">
              <a16:creationId xmlns:a16="http://schemas.microsoft.com/office/drawing/2014/main" id="{149336F2-9E2F-41DF-96A1-9C245B080E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1" name="Rectangle 24">
          <a:extLst>
            <a:ext uri="{FF2B5EF4-FFF2-40B4-BE49-F238E27FC236}">
              <a16:creationId xmlns:a16="http://schemas.microsoft.com/office/drawing/2014/main" id="{5BA100C4-01B1-45A4-AF7E-6D902B6DF62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2" name="Rectangle 24">
          <a:extLst>
            <a:ext uri="{FF2B5EF4-FFF2-40B4-BE49-F238E27FC236}">
              <a16:creationId xmlns:a16="http://schemas.microsoft.com/office/drawing/2014/main" id="{530FCDF6-EFC2-4571-BBD8-FC8E4AAD13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3" name="Rectangle 24">
          <a:extLst>
            <a:ext uri="{FF2B5EF4-FFF2-40B4-BE49-F238E27FC236}">
              <a16:creationId xmlns:a16="http://schemas.microsoft.com/office/drawing/2014/main" id="{6EF297E2-5851-443E-A059-F737FDBA45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4" name="Rectangle 24">
          <a:extLst>
            <a:ext uri="{FF2B5EF4-FFF2-40B4-BE49-F238E27FC236}">
              <a16:creationId xmlns:a16="http://schemas.microsoft.com/office/drawing/2014/main" id="{F238B8C1-10B9-4C28-9D24-DB127C6BDB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5" name="Rectangle 24">
          <a:extLst>
            <a:ext uri="{FF2B5EF4-FFF2-40B4-BE49-F238E27FC236}">
              <a16:creationId xmlns:a16="http://schemas.microsoft.com/office/drawing/2014/main" id="{7B4C616B-79D2-421F-9E40-5198D82EF87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6" name="Rectangle 24">
          <a:extLst>
            <a:ext uri="{FF2B5EF4-FFF2-40B4-BE49-F238E27FC236}">
              <a16:creationId xmlns:a16="http://schemas.microsoft.com/office/drawing/2014/main" id="{0F2C8203-0EFF-41DD-93C5-35E047FFBD0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7" name="Rectangle 24">
          <a:extLst>
            <a:ext uri="{FF2B5EF4-FFF2-40B4-BE49-F238E27FC236}">
              <a16:creationId xmlns:a16="http://schemas.microsoft.com/office/drawing/2014/main" id="{D82EB1AE-0B19-4D9A-ADF7-FA526F984AE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8" name="Rectangle 24">
          <a:extLst>
            <a:ext uri="{FF2B5EF4-FFF2-40B4-BE49-F238E27FC236}">
              <a16:creationId xmlns:a16="http://schemas.microsoft.com/office/drawing/2014/main" id="{20962087-9736-47D4-A57F-A594BD5DBA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9" name="Rectangle 24">
          <a:extLst>
            <a:ext uri="{FF2B5EF4-FFF2-40B4-BE49-F238E27FC236}">
              <a16:creationId xmlns:a16="http://schemas.microsoft.com/office/drawing/2014/main" id="{0D537732-7BBB-4FE1-8F1B-64EFC35088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0" name="Rectangle 24">
          <a:extLst>
            <a:ext uri="{FF2B5EF4-FFF2-40B4-BE49-F238E27FC236}">
              <a16:creationId xmlns:a16="http://schemas.microsoft.com/office/drawing/2014/main" id="{9E1D8193-152E-4F87-930A-7551E5918D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1" name="Rectangle 24">
          <a:extLst>
            <a:ext uri="{FF2B5EF4-FFF2-40B4-BE49-F238E27FC236}">
              <a16:creationId xmlns:a16="http://schemas.microsoft.com/office/drawing/2014/main" id="{0C3AF1F1-CE48-4811-AEFC-9B3CBF18C9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2" name="Rectangle 24">
          <a:extLst>
            <a:ext uri="{FF2B5EF4-FFF2-40B4-BE49-F238E27FC236}">
              <a16:creationId xmlns:a16="http://schemas.microsoft.com/office/drawing/2014/main" id="{EAFE5DDE-333B-4E7E-9FAE-D0DC4112FA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3" name="Rectangle 24">
          <a:extLst>
            <a:ext uri="{FF2B5EF4-FFF2-40B4-BE49-F238E27FC236}">
              <a16:creationId xmlns:a16="http://schemas.microsoft.com/office/drawing/2014/main" id="{5A615651-D1AA-42C4-AF4A-FD7EFE48CEA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4" name="Rectangle 24">
          <a:extLst>
            <a:ext uri="{FF2B5EF4-FFF2-40B4-BE49-F238E27FC236}">
              <a16:creationId xmlns:a16="http://schemas.microsoft.com/office/drawing/2014/main" id="{E4C3DFD5-31D6-40A0-A94F-8D3FD40897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5" name="Rectangle 24">
          <a:extLst>
            <a:ext uri="{FF2B5EF4-FFF2-40B4-BE49-F238E27FC236}">
              <a16:creationId xmlns:a16="http://schemas.microsoft.com/office/drawing/2014/main" id="{7B652673-FAFA-4B7E-AA92-C72A2C0446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6" name="Rectangle 24">
          <a:extLst>
            <a:ext uri="{FF2B5EF4-FFF2-40B4-BE49-F238E27FC236}">
              <a16:creationId xmlns:a16="http://schemas.microsoft.com/office/drawing/2014/main" id="{493DA664-1822-408B-A425-C6A2930729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7" name="Rectangle 24">
          <a:extLst>
            <a:ext uri="{FF2B5EF4-FFF2-40B4-BE49-F238E27FC236}">
              <a16:creationId xmlns:a16="http://schemas.microsoft.com/office/drawing/2014/main" id="{7F356EB0-F88D-41A3-850C-70920EC63C3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8" name="Rectangle 24">
          <a:extLst>
            <a:ext uri="{FF2B5EF4-FFF2-40B4-BE49-F238E27FC236}">
              <a16:creationId xmlns:a16="http://schemas.microsoft.com/office/drawing/2014/main" id="{23E6F457-2CE3-477F-8492-F7D16A739C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9" name="Rectangle 24">
          <a:extLst>
            <a:ext uri="{FF2B5EF4-FFF2-40B4-BE49-F238E27FC236}">
              <a16:creationId xmlns:a16="http://schemas.microsoft.com/office/drawing/2014/main" id="{0526B26C-9690-4369-8234-71A24F5CDBD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0" name="Rectangle 24">
          <a:extLst>
            <a:ext uri="{FF2B5EF4-FFF2-40B4-BE49-F238E27FC236}">
              <a16:creationId xmlns:a16="http://schemas.microsoft.com/office/drawing/2014/main" id="{493553F4-E2CE-4B96-83D0-5FDA33B589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1" name="Rectangle 24">
          <a:extLst>
            <a:ext uri="{FF2B5EF4-FFF2-40B4-BE49-F238E27FC236}">
              <a16:creationId xmlns:a16="http://schemas.microsoft.com/office/drawing/2014/main" id="{0714C1F6-C4A8-4EE6-8596-C84A240BD52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2" name="Rectangle 24">
          <a:extLst>
            <a:ext uri="{FF2B5EF4-FFF2-40B4-BE49-F238E27FC236}">
              <a16:creationId xmlns:a16="http://schemas.microsoft.com/office/drawing/2014/main" id="{B2958E88-92F4-4C85-B1DE-29E917B159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3" name="Rectangle 24">
          <a:extLst>
            <a:ext uri="{FF2B5EF4-FFF2-40B4-BE49-F238E27FC236}">
              <a16:creationId xmlns:a16="http://schemas.microsoft.com/office/drawing/2014/main" id="{1A7C8FB2-5974-4D24-B948-9EF0F9A2291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4" name="Rectangle 24">
          <a:extLst>
            <a:ext uri="{FF2B5EF4-FFF2-40B4-BE49-F238E27FC236}">
              <a16:creationId xmlns:a16="http://schemas.microsoft.com/office/drawing/2014/main" id="{494F5EB8-DDDD-47D1-B9E6-7A50654AE3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5" name="Rectangle 24">
          <a:extLst>
            <a:ext uri="{FF2B5EF4-FFF2-40B4-BE49-F238E27FC236}">
              <a16:creationId xmlns:a16="http://schemas.microsoft.com/office/drawing/2014/main" id="{BDFFAEC5-EA28-463F-83C7-2BD8272E8E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6" name="Rectangle 24">
          <a:extLst>
            <a:ext uri="{FF2B5EF4-FFF2-40B4-BE49-F238E27FC236}">
              <a16:creationId xmlns:a16="http://schemas.microsoft.com/office/drawing/2014/main" id="{6F507379-AF9B-4ADB-96F0-9D276CA07A0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7" name="Rectangle 24">
          <a:extLst>
            <a:ext uri="{FF2B5EF4-FFF2-40B4-BE49-F238E27FC236}">
              <a16:creationId xmlns:a16="http://schemas.microsoft.com/office/drawing/2014/main" id="{38710494-F5FE-4399-9483-EE47EDAC4C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8" name="Rectangle 24">
          <a:extLst>
            <a:ext uri="{FF2B5EF4-FFF2-40B4-BE49-F238E27FC236}">
              <a16:creationId xmlns:a16="http://schemas.microsoft.com/office/drawing/2014/main" id="{2606932D-7338-48D0-B26B-077321F3C7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9" name="Rectangle 24">
          <a:extLst>
            <a:ext uri="{FF2B5EF4-FFF2-40B4-BE49-F238E27FC236}">
              <a16:creationId xmlns:a16="http://schemas.microsoft.com/office/drawing/2014/main" id="{C38989C2-B9D8-49E4-A32B-BE584EB5A99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0" name="Rectangle 24">
          <a:extLst>
            <a:ext uri="{FF2B5EF4-FFF2-40B4-BE49-F238E27FC236}">
              <a16:creationId xmlns:a16="http://schemas.microsoft.com/office/drawing/2014/main" id="{E151304C-2F4E-432B-A2F6-884BE7D3572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1" name="Rectangle 24">
          <a:extLst>
            <a:ext uri="{FF2B5EF4-FFF2-40B4-BE49-F238E27FC236}">
              <a16:creationId xmlns:a16="http://schemas.microsoft.com/office/drawing/2014/main" id="{5F7C9407-8DD0-4B11-A5AB-294484FAFAC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2" name="Rectangle 24">
          <a:extLst>
            <a:ext uri="{FF2B5EF4-FFF2-40B4-BE49-F238E27FC236}">
              <a16:creationId xmlns:a16="http://schemas.microsoft.com/office/drawing/2014/main" id="{C94AAF11-54A7-409B-A8A4-6AF2ABE182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3" name="Rectangle 24">
          <a:extLst>
            <a:ext uri="{FF2B5EF4-FFF2-40B4-BE49-F238E27FC236}">
              <a16:creationId xmlns:a16="http://schemas.microsoft.com/office/drawing/2014/main" id="{E91B6EE2-243E-4960-935B-F7652E8F02A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4" name="Rectangle 24">
          <a:extLst>
            <a:ext uri="{FF2B5EF4-FFF2-40B4-BE49-F238E27FC236}">
              <a16:creationId xmlns:a16="http://schemas.microsoft.com/office/drawing/2014/main" id="{38A217CA-74FF-4536-B502-1B10E1EAD54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5" name="Rectangle 24">
          <a:extLst>
            <a:ext uri="{FF2B5EF4-FFF2-40B4-BE49-F238E27FC236}">
              <a16:creationId xmlns:a16="http://schemas.microsoft.com/office/drawing/2014/main" id="{5C609A9F-C2BE-41C5-974E-183F91E766B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6" name="Rectangle 24">
          <a:extLst>
            <a:ext uri="{FF2B5EF4-FFF2-40B4-BE49-F238E27FC236}">
              <a16:creationId xmlns:a16="http://schemas.microsoft.com/office/drawing/2014/main" id="{BBE8D932-27DA-43AB-99E9-71F85E61C1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7" name="Rectangle 24">
          <a:extLst>
            <a:ext uri="{FF2B5EF4-FFF2-40B4-BE49-F238E27FC236}">
              <a16:creationId xmlns:a16="http://schemas.microsoft.com/office/drawing/2014/main" id="{7660B8AF-F66F-4865-A201-6A623B240C3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8" name="Rectangle 24">
          <a:extLst>
            <a:ext uri="{FF2B5EF4-FFF2-40B4-BE49-F238E27FC236}">
              <a16:creationId xmlns:a16="http://schemas.microsoft.com/office/drawing/2014/main" id="{9EA1F0C7-4C2F-41C0-9F4D-B07ED8BCF0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9" name="Rectangle 24">
          <a:extLst>
            <a:ext uri="{FF2B5EF4-FFF2-40B4-BE49-F238E27FC236}">
              <a16:creationId xmlns:a16="http://schemas.microsoft.com/office/drawing/2014/main" id="{63538907-0B8F-40A6-8915-41A3107FD9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0" name="Rectangle 24">
          <a:extLst>
            <a:ext uri="{FF2B5EF4-FFF2-40B4-BE49-F238E27FC236}">
              <a16:creationId xmlns:a16="http://schemas.microsoft.com/office/drawing/2014/main" id="{87C7446B-EAB7-4544-AAF4-D3D35104A2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1" name="Rectangle 24">
          <a:extLst>
            <a:ext uri="{FF2B5EF4-FFF2-40B4-BE49-F238E27FC236}">
              <a16:creationId xmlns:a16="http://schemas.microsoft.com/office/drawing/2014/main" id="{AAAE2FF4-B56E-4496-8B7F-AD8A9D67B3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2" name="Rectangle 24">
          <a:extLst>
            <a:ext uri="{FF2B5EF4-FFF2-40B4-BE49-F238E27FC236}">
              <a16:creationId xmlns:a16="http://schemas.microsoft.com/office/drawing/2014/main" id="{A1CFBBB0-60DF-46A6-8A31-C4D72647F5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3" name="Rectangle 24">
          <a:extLst>
            <a:ext uri="{FF2B5EF4-FFF2-40B4-BE49-F238E27FC236}">
              <a16:creationId xmlns:a16="http://schemas.microsoft.com/office/drawing/2014/main" id="{97CEC354-E93E-4EB3-8804-5161AC2B8B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4" name="Rectangle 24">
          <a:extLst>
            <a:ext uri="{FF2B5EF4-FFF2-40B4-BE49-F238E27FC236}">
              <a16:creationId xmlns:a16="http://schemas.microsoft.com/office/drawing/2014/main" id="{12E154AE-AD93-4B19-AE0F-8E02E52B260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5" name="Rectangle 24">
          <a:extLst>
            <a:ext uri="{FF2B5EF4-FFF2-40B4-BE49-F238E27FC236}">
              <a16:creationId xmlns:a16="http://schemas.microsoft.com/office/drawing/2014/main" id="{E31D3AA3-545B-41EC-9A1D-0C6E08BE399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6" name="Rectangle 24">
          <a:extLst>
            <a:ext uri="{FF2B5EF4-FFF2-40B4-BE49-F238E27FC236}">
              <a16:creationId xmlns:a16="http://schemas.microsoft.com/office/drawing/2014/main" id="{6F9505AD-4310-4C15-B44E-C8E3DE0B5B2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7" name="Rectangle 24">
          <a:extLst>
            <a:ext uri="{FF2B5EF4-FFF2-40B4-BE49-F238E27FC236}">
              <a16:creationId xmlns:a16="http://schemas.microsoft.com/office/drawing/2014/main" id="{039A2047-DB4C-4A82-AA80-B0CF2258DF0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8" name="Rectangle 24">
          <a:extLst>
            <a:ext uri="{FF2B5EF4-FFF2-40B4-BE49-F238E27FC236}">
              <a16:creationId xmlns:a16="http://schemas.microsoft.com/office/drawing/2014/main" id="{C9E523F0-C36F-4EA2-9951-E7069F8191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9" name="Rectangle 24">
          <a:extLst>
            <a:ext uri="{FF2B5EF4-FFF2-40B4-BE49-F238E27FC236}">
              <a16:creationId xmlns:a16="http://schemas.microsoft.com/office/drawing/2014/main" id="{172AADFF-A74E-42F1-8560-B7579AAFCE3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0" name="Rectangle 24">
          <a:extLst>
            <a:ext uri="{FF2B5EF4-FFF2-40B4-BE49-F238E27FC236}">
              <a16:creationId xmlns:a16="http://schemas.microsoft.com/office/drawing/2014/main" id="{B575E234-36BA-4C99-AEDC-2DDC0056689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1" name="Rectangle 24">
          <a:extLst>
            <a:ext uri="{FF2B5EF4-FFF2-40B4-BE49-F238E27FC236}">
              <a16:creationId xmlns:a16="http://schemas.microsoft.com/office/drawing/2014/main" id="{77725E29-25F3-4517-95B6-ABEB25221B2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2" name="Rectangle 24">
          <a:extLst>
            <a:ext uri="{FF2B5EF4-FFF2-40B4-BE49-F238E27FC236}">
              <a16:creationId xmlns:a16="http://schemas.microsoft.com/office/drawing/2014/main" id="{3E55EAFA-EDF4-408F-8301-4CFFAE6E21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3" name="Rectangle 24">
          <a:extLst>
            <a:ext uri="{FF2B5EF4-FFF2-40B4-BE49-F238E27FC236}">
              <a16:creationId xmlns:a16="http://schemas.microsoft.com/office/drawing/2014/main" id="{481662EA-D83B-42D6-B01D-F072A55D1EB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4" name="Rectangle 24">
          <a:extLst>
            <a:ext uri="{FF2B5EF4-FFF2-40B4-BE49-F238E27FC236}">
              <a16:creationId xmlns:a16="http://schemas.microsoft.com/office/drawing/2014/main" id="{0ED04C9C-BA76-4B46-AEB3-2EA4E64411B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5" name="Rectangle 24">
          <a:extLst>
            <a:ext uri="{FF2B5EF4-FFF2-40B4-BE49-F238E27FC236}">
              <a16:creationId xmlns:a16="http://schemas.microsoft.com/office/drawing/2014/main" id="{C2DEBD63-060C-44B8-8962-79DF1EB9543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6" name="Rectangle 24">
          <a:extLst>
            <a:ext uri="{FF2B5EF4-FFF2-40B4-BE49-F238E27FC236}">
              <a16:creationId xmlns:a16="http://schemas.microsoft.com/office/drawing/2014/main" id="{CE607FBF-6B3F-415D-8D56-6AD001F0C89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7" name="Rectangle 24">
          <a:extLst>
            <a:ext uri="{FF2B5EF4-FFF2-40B4-BE49-F238E27FC236}">
              <a16:creationId xmlns:a16="http://schemas.microsoft.com/office/drawing/2014/main" id="{A8356A39-0F7B-4018-97C0-65FC5723F28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8" name="Rectangle 24">
          <a:extLst>
            <a:ext uri="{FF2B5EF4-FFF2-40B4-BE49-F238E27FC236}">
              <a16:creationId xmlns:a16="http://schemas.microsoft.com/office/drawing/2014/main" id="{B10A7CD0-F0C9-43CA-B0D3-E3EC471053E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9" name="Rectangle 24">
          <a:extLst>
            <a:ext uri="{FF2B5EF4-FFF2-40B4-BE49-F238E27FC236}">
              <a16:creationId xmlns:a16="http://schemas.microsoft.com/office/drawing/2014/main" id="{EF797E29-D2B3-4B62-B1C7-F3C2F9109C4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0" name="Rectangle 24">
          <a:extLst>
            <a:ext uri="{FF2B5EF4-FFF2-40B4-BE49-F238E27FC236}">
              <a16:creationId xmlns:a16="http://schemas.microsoft.com/office/drawing/2014/main" id="{B57B632E-814C-43D6-8FF8-0AAF14F068A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1" name="Rectangle 24">
          <a:extLst>
            <a:ext uri="{FF2B5EF4-FFF2-40B4-BE49-F238E27FC236}">
              <a16:creationId xmlns:a16="http://schemas.microsoft.com/office/drawing/2014/main" id="{63E2735A-5A6F-40A1-9916-B8E38A0C0BE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2" name="Rectangle 24">
          <a:extLst>
            <a:ext uri="{FF2B5EF4-FFF2-40B4-BE49-F238E27FC236}">
              <a16:creationId xmlns:a16="http://schemas.microsoft.com/office/drawing/2014/main" id="{8207D574-E177-48E9-9720-0DE3F94712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3" name="Rectangle 24">
          <a:extLst>
            <a:ext uri="{FF2B5EF4-FFF2-40B4-BE49-F238E27FC236}">
              <a16:creationId xmlns:a16="http://schemas.microsoft.com/office/drawing/2014/main" id="{26BB8A42-7EF4-4977-ACBA-532A279E73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4" name="Rectangle 24">
          <a:extLst>
            <a:ext uri="{FF2B5EF4-FFF2-40B4-BE49-F238E27FC236}">
              <a16:creationId xmlns:a16="http://schemas.microsoft.com/office/drawing/2014/main" id="{0D9ADC75-BB18-493B-B622-A8A97DEE07F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5" name="Rectangle 24">
          <a:extLst>
            <a:ext uri="{FF2B5EF4-FFF2-40B4-BE49-F238E27FC236}">
              <a16:creationId xmlns:a16="http://schemas.microsoft.com/office/drawing/2014/main" id="{2DA5BB58-7A20-40F8-81C9-52D24B44943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6" name="Rectangle 24">
          <a:extLst>
            <a:ext uri="{FF2B5EF4-FFF2-40B4-BE49-F238E27FC236}">
              <a16:creationId xmlns:a16="http://schemas.microsoft.com/office/drawing/2014/main" id="{76D12A56-F3A8-4103-BD47-73D8BC489BB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7" name="Rectangle 24">
          <a:extLst>
            <a:ext uri="{FF2B5EF4-FFF2-40B4-BE49-F238E27FC236}">
              <a16:creationId xmlns:a16="http://schemas.microsoft.com/office/drawing/2014/main" id="{93CF4C33-4B88-40DA-BE26-0B00F182AC7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8" name="Rectangle 24">
          <a:extLst>
            <a:ext uri="{FF2B5EF4-FFF2-40B4-BE49-F238E27FC236}">
              <a16:creationId xmlns:a16="http://schemas.microsoft.com/office/drawing/2014/main" id="{E184F46F-B20E-4D5B-A91E-1DE2C75E7E5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9" name="Rectangle 24">
          <a:extLst>
            <a:ext uri="{FF2B5EF4-FFF2-40B4-BE49-F238E27FC236}">
              <a16:creationId xmlns:a16="http://schemas.microsoft.com/office/drawing/2014/main" id="{8803254B-74D0-4B4C-8678-B44B8EC1FB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0" name="Rectangle 24">
          <a:extLst>
            <a:ext uri="{FF2B5EF4-FFF2-40B4-BE49-F238E27FC236}">
              <a16:creationId xmlns:a16="http://schemas.microsoft.com/office/drawing/2014/main" id="{9A26557B-EB3D-4127-A5B0-E97EBF3261A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1" name="Rectangle 24">
          <a:extLst>
            <a:ext uri="{FF2B5EF4-FFF2-40B4-BE49-F238E27FC236}">
              <a16:creationId xmlns:a16="http://schemas.microsoft.com/office/drawing/2014/main" id="{ECB7249C-A9D9-4A96-A8B4-3496CF45AFD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2" name="Rectangle 24">
          <a:extLst>
            <a:ext uri="{FF2B5EF4-FFF2-40B4-BE49-F238E27FC236}">
              <a16:creationId xmlns:a16="http://schemas.microsoft.com/office/drawing/2014/main" id="{58C71218-A640-419C-BAA7-5951566407E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3" name="Rectangle 24">
          <a:extLst>
            <a:ext uri="{FF2B5EF4-FFF2-40B4-BE49-F238E27FC236}">
              <a16:creationId xmlns:a16="http://schemas.microsoft.com/office/drawing/2014/main" id="{5D71052F-B5EB-45CB-836D-14925E0FA4E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4" name="Rectangle 24">
          <a:extLst>
            <a:ext uri="{FF2B5EF4-FFF2-40B4-BE49-F238E27FC236}">
              <a16:creationId xmlns:a16="http://schemas.microsoft.com/office/drawing/2014/main" id="{F5F9A83B-38CE-4FB9-AAF8-8227B902A0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5" name="Rectangle 24">
          <a:extLst>
            <a:ext uri="{FF2B5EF4-FFF2-40B4-BE49-F238E27FC236}">
              <a16:creationId xmlns:a16="http://schemas.microsoft.com/office/drawing/2014/main" id="{8DDF3F30-9F4D-4E54-A24D-927DBEAEF96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6" name="Rectangle 24">
          <a:extLst>
            <a:ext uri="{FF2B5EF4-FFF2-40B4-BE49-F238E27FC236}">
              <a16:creationId xmlns:a16="http://schemas.microsoft.com/office/drawing/2014/main" id="{11F4B5BC-21D4-4A83-A872-2EBB79824FD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7" name="Rectangle 24">
          <a:extLst>
            <a:ext uri="{FF2B5EF4-FFF2-40B4-BE49-F238E27FC236}">
              <a16:creationId xmlns:a16="http://schemas.microsoft.com/office/drawing/2014/main" id="{3CD6F230-CEFA-44BD-A934-73B19B5658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8" name="Rectangle 24">
          <a:extLst>
            <a:ext uri="{FF2B5EF4-FFF2-40B4-BE49-F238E27FC236}">
              <a16:creationId xmlns:a16="http://schemas.microsoft.com/office/drawing/2014/main" id="{5764F98D-C9FE-4379-AC46-A8D62A8200B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9" name="Rectangle 24">
          <a:extLst>
            <a:ext uri="{FF2B5EF4-FFF2-40B4-BE49-F238E27FC236}">
              <a16:creationId xmlns:a16="http://schemas.microsoft.com/office/drawing/2014/main" id="{903136EB-33EC-4AC6-9D4D-AA69BBAFC2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0" name="Rectangle 24">
          <a:extLst>
            <a:ext uri="{FF2B5EF4-FFF2-40B4-BE49-F238E27FC236}">
              <a16:creationId xmlns:a16="http://schemas.microsoft.com/office/drawing/2014/main" id="{9C7D6FB1-0251-4916-8748-A679BAB22E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1" name="Rectangle 24">
          <a:extLst>
            <a:ext uri="{FF2B5EF4-FFF2-40B4-BE49-F238E27FC236}">
              <a16:creationId xmlns:a16="http://schemas.microsoft.com/office/drawing/2014/main" id="{DA1C2521-017B-48FD-B270-8DD96060E30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2" name="Rectangle 24">
          <a:extLst>
            <a:ext uri="{FF2B5EF4-FFF2-40B4-BE49-F238E27FC236}">
              <a16:creationId xmlns:a16="http://schemas.microsoft.com/office/drawing/2014/main" id="{C4D7C1A0-8CDF-47DA-AF8B-B0C5633AF1A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3" name="Rectangle 24">
          <a:extLst>
            <a:ext uri="{FF2B5EF4-FFF2-40B4-BE49-F238E27FC236}">
              <a16:creationId xmlns:a16="http://schemas.microsoft.com/office/drawing/2014/main" id="{D7C0B393-B5E8-4671-92B3-DAE2D1FE24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4" name="Rectangle 24">
          <a:extLst>
            <a:ext uri="{FF2B5EF4-FFF2-40B4-BE49-F238E27FC236}">
              <a16:creationId xmlns:a16="http://schemas.microsoft.com/office/drawing/2014/main" id="{84603E86-0982-40DD-9D67-72F1758B910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5" name="Rectangle 24">
          <a:extLst>
            <a:ext uri="{FF2B5EF4-FFF2-40B4-BE49-F238E27FC236}">
              <a16:creationId xmlns:a16="http://schemas.microsoft.com/office/drawing/2014/main" id="{B754727A-17DC-4882-8B6D-602DE75B3C0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6" name="Rectangle 24">
          <a:extLst>
            <a:ext uri="{FF2B5EF4-FFF2-40B4-BE49-F238E27FC236}">
              <a16:creationId xmlns:a16="http://schemas.microsoft.com/office/drawing/2014/main" id="{11DBD69E-FF82-49D5-9008-A7743D80140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7" name="Rectangle 24">
          <a:extLst>
            <a:ext uri="{FF2B5EF4-FFF2-40B4-BE49-F238E27FC236}">
              <a16:creationId xmlns:a16="http://schemas.microsoft.com/office/drawing/2014/main" id="{9FD37546-C023-4C79-A089-DD1E528518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8" name="Rectangle 24">
          <a:extLst>
            <a:ext uri="{FF2B5EF4-FFF2-40B4-BE49-F238E27FC236}">
              <a16:creationId xmlns:a16="http://schemas.microsoft.com/office/drawing/2014/main" id="{6F7A0F9A-A0D7-4CC1-900D-82A831DFB88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9" name="Rectangle 24">
          <a:extLst>
            <a:ext uri="{FF2B5EF4-FFF2-40B4-BE49-F238E27FC236}">
              <a16:creationId xmlns:a16="http://schemas.microsoft.com/office/drawing/2014/main" id="{54144928-114C-4115-ABE6-4DA8D6E7C05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0" name="Rectangle 24">
          <a:extLst>
            <a:ext uri="{FF2B5EF4-FFF2-40B4-BE49-F238E27FC236}">
              <a16:creationId xmlns:a16="http://schemas.microsoft.com/office/drawing/2014/main" id="{9C96A44C-FA2B-4FAA-A9F7-E92CB443BB5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1" name="Rectangle 24">
          <a:extLst>
            <a:ext uri="{FF2B5EF4-FFF2-40B4-BE49-F238E27FC236}">
              <a16:creationId xmlns:a16="http://schemas.microsoft.com/office/drawing/2014/main" id="{7CFDD710-7EB5-4264-9CD1-9FCF0A8491E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2" name="Rectangle 24">
          <a:extLst>
            <a:ext uri="{FF2B5EF4-FFF2-40B4-BE49-F238E27FC236}">
              <a16:creationId xmlns:a16="http://schemas.microsoft.com/office/drawing/2014/main" id="{26A1AC19-A319-4662-9B89-D00B97E12F5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3" name="Rectangle 24">
          <a:extLst>
            <a:ext uri="{FF2B5EF4-FFF2-40B4-BE49-F238E27FC236}">
              <a16:creationId xmlns:a16="http://schemas.microsoft.com/office/drawing/2014/main" id="{5A9F4E6C-129A-4AE6-A92F-A95D086890A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4" name="Rectangle 24">
          <a:extLst>
            <a:ext uri="{FF2B5EF4-FFF2-40B4-BE49-F238E27FC236}">
              <a16:creationId xmlns:a16="http://schemas.microsoft.com/office/drawing/2014/main" id="{ABE1205D-0721-4D75-8002-95652AF6A0B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5" name="Rectangle 24">
          <a:extLst>
            <a:ext uri="{FF2B5EF4-FFF2-40B4-BE49-F238E27FC236}">
              <a16:creationId xmlns:a16="http://schemas.microsoft.com/office/drawing/2014/main" id="{02BCE902-3964-417E-AC20-E617E032BE7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6" name="Rectangle 24">
          <a:extLst>
            <a:ext uri="{FF2B5EF4-FFF2-40B4-BE49-F238E27FC236}">
              <a16:creationId xmlns:a16="http://schemas.microsoft.com/office/drawing/2014/main" id="{A4AFDE70-492D-44F8-B72C-67C2A745ADA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7" name="Rectangle 24">
          <a:extLst>
            <a:ext uri="{FF2B5EF4-FFF2-40B4-BE49-F238E27FC236}">
              <a16:creationId xmlns:a16="http://schemas.microsoft.com/office/drawing/2014/main" id="{09027DDA-7D99-465D-A2CF-A3E42A83CAC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8" name="Rectangle 24">
          <a:extLst>
            <a:ext uri="{FF2B5EF4-FFF2-40B4-BE49-F238E27FC236}">
              <a16:creationId xmlns:a16="http://schemas.microsoft.com/office/drawing/2014/main" id="{A4E97AB2-DD7F-44FE-BAE4-90CAF63F9CC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9" name="Rectangle 24">
          <a:extLst>
            <a:ext uri="{FF2B5EF4-FFF2-40B4-BE49-F238E27FC236}">
              <a16:creationId xmlns:a16="http://schemas.microsoft.com/office/drawing/2014/main" id="{B9DBF74C-F76C-4BC7-ABDC-92948DC677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0" name="Rectangle 24">
          <a:extLst>
            <a:ext uri="{FF2B5EF4-FFF2-40B4-BE49-F238E27FC236}">
              <a16:creationId xmlns:a16="http://schemas.microsoft.com/office/drawing/2014/main" id="{6F87BCCB-1AD9-4E1B-A095-49371C05C19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1" name="Rectangle 24">
          <a:extLst>
            <a:ext uri="{FF2B5EF4-FFF2-40B4-BE49-F238E27FC236}">
              <a16:creationId xmlns:a16="http://schemas.microsoft.com/office/drawing/2014/main" id="{D0CE333F-3997-4C5A-83AA-974FB586D0B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2" name="Rectangle 24">
          <a:extLst>
            <a:ext uri="{FF2B5EF4-FFF2-40B4-BE49-F238E27FC236}">
              <a16:creationId xmlns:a16="http://schemas.microsoft.com/office/drawing/2014/main" id="{5B0A9895-52B6-4694-9850-24BDCD7C2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3" name="Rectangle 24">
          <a:extLst>
            <a:ext uri="{FF2B5EF4-FFF2-40B4-BE49-F238E27FC236}">
              <a16:creationId xmlns:a16="http://schemas.microsoft.com/office/drawing/2014/main" id="{57A0E674-3BD1-418D-A940-319013A9D88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4" name="Rectangle 24">
          <a:extLst>
            <a:ext uri="{FF2B5EF4-FFF2-40B4-BE49-F238E27FC236}">
              <a16:creationId xmlns:a16="http://schemas.microsoft.com/office/drawing/2014/main" id="{BA7E73DD-7A1B-4662-8AE6-05086E79AA4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5" name="Rectangle 24">
          <a:extLst>
            <a:ext uri="{FF2B5EF4-FFF2-40B4-BE49-F238E27FC236}">
              <a16:creationId xmlns:a16="http://schemas.microsoft.com/office/drawing/2014/main" id="{D453BC61-EBF4-4184-8C37-416DA9522F4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6" name="Rectangle 24">
          <a:extLst>
            <a:ext uri="{FF2B5EF4-FFF2-40B4-BE49-F238E27FC236}">
              <a16:creationId xmlns:a16="http://schemas.microsoft.com/office/drawing/2014/main" id="{B2835AE6-FA9F-4EAA-84DC-E104B13EBA4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7" name="Rectangle 24">
          <a:extLst>
            <a:ext uri="{FF2B5EF4-FFF2-40B4-BE49-F238E27FC236}">
              <a16:creationId xmlns:a16="http://schemas.microsoft.com/office/drawing/2014/main" id="{55D7C4BA-46EB-4FB7-B4C7-C530E0E288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8" name="Rectangle 24">
          <a:extLst>
            <a:ext uri="{FF2B5EF4-FFF2-40B4-BE49-F238E27FC236}">
              <a16:creationId xmlns:a16="http://schemas.microsoft.com/office/drawing/2014/main" id="{8CD6A6EF-E453-4817-A26A-835E0CB422F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9" name="Rectangle 24">
          <a:extLst>
            <a:ext uri="{FF2B5EF4-FFF2-40B4-BE49-F238E27FC236}">
              <a16:creationId xmlns:a16="http://schemas.microsoft.com/office/drawing/2014/main" id="{9C9ADD5D-DF4B-483E-A4CA-6363FDC8CC3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0" name="Rectangle 24">
          <a:extLst>
            <a:ext uri="{FF2B5EF4-FFF2-40B4-BE49-F238E27FC236}">
              <a16:creationId xmlns:a16="http://schemas.microsoft.com/office/drawing/2014/main" id="{FFEF8285-5887-4E0B-A3CA-A6060FC6589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1" name="Rectangle 24">
          <a:extLst>
            <a:ext uri="{FF2B5EF4-FFF2-40B4-BE49-F238E27FC236}">
              <a16:creationId xmlns:a16="http://schemas.microsoft.com/office/drawing/2014/main" id="{689556C2-49C8-4255-BA4F-2BC70E54840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2" name="Rectangle 24">
          <a:extLst>
            <a:ext uri="{FF2B5EF4-FFF2-40B4-BE49-F238E27FC236}">
              <a16:creationId xmlns:a16="http://schemas.microsoft.com/office/drawing/2014/main" id="{9A89DB10-D471-42A5-B9CA-77DED8C3B01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3" name="Rectangle 24">
          <a:extLst>
            <a:ext uri="{FF2B5EF4-FFF2-40B4-BE49-F238E27FC236}">
              <a16:creationId xmlns:a16="http://schemas.microsoft.com/office/drawing/2014/main" id="{A00DD17C-6B75-4150-8EC4-87ECDF8FED0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4" name="Rectangle 24">
          <a:extLst>
            <a:ext uri="{FF2B5EF4-FFF2-40B4-BE49-F238E27FC236}">
              <a16:creationId xmlns:a16="http://schemas.microsoft.com/office/drawing/2014/main" id="{F5857BD5-0D8F-40E4-853F-0F9BE864017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5" name="Rectangle 24">
          <a:extLst>
            <a:ext uri="{FF2B5EF4-FFF2-40B4-BE49-F238E27FC236}">
              <a16:creationId xmlns:a16="http://schemas.microsoft.com/office/drawing/2014/main" id="{D0238CDC-8D2D-4074-93E9-62046099DEC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6" name="Rectangle 24">
          <a:extLst>
            <a:ext uri="{FF2B5EF4-FFF2-40B4-BE49-F238E27FC236}">
              <a16:creationId xmlns:a16="http://schemas.microsoft.com/office/drawing/2014/main" id="{627F2428-CE4E-4DAD-9894-4963C13D7E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7" name="Rectangle 24">
          <a:extLst>
            <a:ext uri="{FF2B5EF4-FFF2-40B4-BE49-F238E27FC236}">
              <a16:creationId xmlns:a16="http://schemas.microsoft.com/office/drawing/2014/main" id="{654E2FE3-2B5D-467D-A7EF-E298BA5DBF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8" name="Rectangle 24">
          <a:extLst>
            <a:ext uri="{FF2B5EF4-FFF2-40B4-BE49-F238E27FC236}">
              <a16:creationId xmlns:a16="http://schemas.microsoft.com/office/drawing/2014/main" id="{34F0D193-61A7-44AB-85F7-995E7807D77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9" name="Rectangle 24">
          <a:extLst>
            <a:ext uri="{FF2B5EF4-FFF2-40B4-BE49-F238E27FC236}">
              <a16:creationId xmlns:a16="http://schemas.microsoft.com/office/drawing/2014/main" id="{15FB3A6A-15BD-4F92-963B-83892A0512E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0" name="Rectangle 24">
          <a:extLst>
            <a:ext uri="{FF2B5EF4-FFF2-40B4-BE49-F238E27FC236}">
              <a16:creationId xmlns:a16="http://schemas.microsoft.com/office/drawing/2014/main" id="{BAD0E63F-4021-4F6A-9C70-D7F6DB5ACB6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1" name="Rectangle 24">
          <a:extLst>
            <a:ext uri="{FF2B5EF4-FFF2-40B4-BE49-F238E27FC236}">
              <a16:creationId xmlns:a16="http://schemas.microsoft.com/office/drawing/2014/main" id="{9A797765-A2E2-43D5-9F35-043EBE7EFA4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2" name="Rectangle 24">
          <a:extLst>
            <a:ext uri="{FF2B5EF4-FFF2-40B4-BE49-F238E27FC236}">
              <a16:creationId xmlns:a16="http://schemas.microsoft.com/office/drawing/2014/main" id="{CEA0E863-B61F-4877-8221-2C41652B93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3" name="Rectangle 24">
          <a:extLst>
            <a:ext uri="{FF2B5EF4-FFF2-40B4-BE49-F238E27FC236}">
              <a16:creationId xmlns:a16="http://schemas.microsoft.com/office/drawing/2014/main" id="{6E5F7779-F496-4A39-9D41-C25009E346A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4" name="Rectangle 24">
          <a:extLst>
            <a:ext uri="{FF2B5EF4-FFF2-40B4-BE49-F238E27FC236}">
              <a16:creationId xmlns:a16="http://schemas.microsoft.com/office/drawing/2014/main" id="{93A9FF3C-3F2E-48C3-9BDB-D37EE17DB36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5" name="Rectangle 24">
          <a:extLst>
            <a:ext uri="{FF2B5EF4-FFF2-40B4-BE49-F238E27FC236}">
              <a16:creationId xmlns:a16="http://schemas.microsoft.com/office/drawing/2014/main" id="{41F94223-1F38-429C-95E8-D0E674A9F4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6" name="Rectangle 24">
          <a:extLst>
            <a:ext uri="{FF2B5EF4-FFF2-40B4-BE49-F238E27FC236}">
              <a16:creationId xmlns:a16="http://schemas.microsoft.com/office/drawing/2014/main" id="{F0D19133-AB53-47BC-AAF8-62718716E93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7" name="Rectangle 24">
          <a:extLst>
            <a:ext uri="{FF2B5EF4-FFF2-40B4-BE49-F238E27FC236}">
              <a16:creationId xmlns:a16="http://schemas.microsoft.com/office/drawing/2014/main" id="{E5C178FF-E9C9-408C-B78B-9685417E27F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8" name="Rectangle 24">
          <a:extLst>
            <a:ext uri="{FF2B5EF4-FFF2-40B4-BE49-F238E27FC236}">
              <a16:creationId xmlns:a16="http://schemas.microsoft.com/office/drawing/2014/main" id="{BBF626FF-F588-4E3A-9118-4242483B98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9" name="Rectangle 24">
          <a:extLst>
            <a:ext uri="{FF2B5EF4-FFF2-40B4-BE49-F238E27FC236}">
              <a16:creationId xmlns:a16="http://schemas.microsoft.com/office/drawing/2014/main" id="{D494533E-2780-4F4A-A777-5BD4FDFA42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0" name="Rectangle 24">
          <a:extLst>
            <a:ext uri="{FF2B5EF4-FFF2-40B4-BE49-F238E27FC236}">
              <a16:creationId xmlns:a16="http://schemas.microsoft.com/office/drawing/2014/main" id="{164A68C4-034C-4D80-9DDA-164CB8E3A10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1" name="Rectangle 24">
          <a:extLst>
            <a:ext uri="{FF2B5EF4-FFF2-40B4-BE49-F238E27FC236}">
              <a16:creationId xmlns:a16="http://schemas.microsoft.com/office/drawing/2014/main" id="{77B3822D-7C13-4996-9434-FEFBAC361A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2" name="Rectangle 24">
          <a:extLst>
            <a:ext uri="{FF2B5EF4-FFF2-40B4-BE49-F238E27FC236}">
              <a16:creationId xmlns:a16="http://schemas.microsoft.com/office/drawing/2014/main" id="{CE467E77-3859-42A3-9A2E-E3F526CDE7D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3" name="Rectangle 24">
          <a:extLst>
            <a:ext uri="{FF2B5EF4-FFF2-40B4-BE49-F238E27FC236}">
              <a16:creationId xmlns:a16="http://schemas.microsoft.com/office/drawing/2014/main" id="{273175EC-5739-4EB4-994F-0A9EC8F3915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4" name="Rectangle 24">
          <a:extLst>
            <a:ext uri="{FF2B5EF4-FFF2-40B4-BE49-F238E27FC236}">
              <a16:creationId xmlns:a16="http://schemas.microsoft.com/office/drawing/2014/main" id="{4DE10D82-6E28-4FF9-98C3-E25FBB09CFF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5" name="Rectangle 24">
          <a:extLst>
            <a:ext uri="{FF2B5EF4-FFF2-40B4-BE49-F238E27FC236}">
              <a16:creationId xmlns:a16="http://schemas.microsoft.com/office/drawing/2014/main" id="{0B834A1D-9291-4CE4-B874-5832E259C9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6" name="Rectangle 24">
          <a:extLst>
            <a:ext uri="{FF2B5EF4-FFF2-40B4-BE49-F238E27FC236}">
              <a16:creationId xmlns:a16="http://schemas.microsoft.com/office/drawing/2014/main" id="{DB269E89-453F-4416-AE2F-D5C6CAE84D6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7" name="Rectangle 24">
          <a:extLst>
            <a:ext uri="{FF2B5EF4-FFF2-40B4-BE49-F238E27FC236}">
              <a16:creationId xmlns:a16="http://schemas.microsoft.com/office/drawing/2014/main" id="{64DF3277-6DE3-484E-ACD1-C309440BFE0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8" name="Rectangle 24">
          <a:extLst>
            <a:ext uri="{FF2B5EF4-FFF2-40B4-BE49-F238E27FC236}">
              <a16:creationId xmlns:a16="http://schemas.microsoft.com/office/drawing/2014/main" id="{E24530FC-926A-44C6-A0DC-E2122CF8AB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9" name="Rectangle 24">
          <a:extLst>
            <a:ext uri="{FF2B5EF4-FFF2-40B4-BE49-F238E27FC236}">
              <a16:creationId xmlns:a16="http://schemas.microsoft.com/office/drawing/2014/main" id="{43E23066-573A-485E-99F2-91F07A14590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0" name="Rectangle 24">
          <a:extLst>
            <a:ext uri="{FF2B5EF4-FFF2-40B4-BE49-F238E27FC236}">
              <a16:creationId xmlns:a16="http://schemas.microsoft.com/office/drawing/2014/main" id="{04585B15-301E-4F73-9A86-30E04366B0F8}"/>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1" name="Rectangle 24">
          <a:extLst>
            <a:ext uri="{FF2B5EF4-FFF2-40B4-BE49-F238E27FC236}">
              <a16:creationId xmlns:a16="http://schemas.microsoft.com/office/drawing/2014/main" id="{F2D570FF-55EF-4D00-8410-0693CC14E247}"/>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2" name="Rectangle 24">
          <a:extLst>
            <a:ext uri="{FF2B5EF4-FFF2-40B4-BE49-F238E27FC236}">
              <a16:creationId xmlns:a16="http://schemas.microsoft.com/office/drawing/2014/main" id="{F10A45F7-54A3-48B2-B553-AD3B1260E421}"/>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3" name="Rectangle 24">
          <a:extLst>
            <a:ext uri="{FF2B5EF4-FFF2-40B4-BE49-F238E27FC236}">
              <a16:creationId xmlns:a16="http://schemas.microsoft.com/office/drawing/2014/main" id="{EDEEB507-4463-4B60-A3E8-F2A061E19081}"/>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4" name="Rectangle 24">
          <a:extLst>
            <a:ext uri="{FF2B5EF4-FFF2-40B4-BE49-F238E27FC236}">
              <a16:creationId xmlns:a16="http://schemas.microsoft.com/office/drawing/2014/main" id="{AEEF742B-388B-41D5-8648-65F216F6A7E7}"/>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5" name="Rectangle 24">
          <a:extLst>
            <a:ext uri="{FF2B5EF4-FFF2-40B4-BE49-F238E27FC236}">
              <a16:creationId xmlns:a16="http://schemas.microsoft.com/office/drawing/2014/main" id="{B8ACE33A-450E-43C9-AE6B-5F33607C200D}"/>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6" name="Rectangle 24">
          <a:extLst>
            <a:ext uri="{FF2B5EF4-FFF2-40B4-BE49-F238E27FC236}">
              <a16:creationId xmlns:a16="http://schemas.microsoft.com/office/drawing/2014/main" id="{5383DC38-C3D0-4B61-AE78-5C56E7FA229C}"/>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7" name="Rectangle 24">
          <a:extLst>
            <a:ext uri="{FF2B5EF4-FFF2-40B4-BE49-F238E27FC236}">
              <a16:creationId xmlns:a16="http://schemas.microsoft.com/office/drawing/2014/main" id="{A87DC172-D25F-4BBB-92C5-6A9A272092C3}"/>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38" name="Rectangle 24">
          <a:extLst>
            <a:ext uri="{FF2B5EF4-FFF2-40B4-BE49-F238E27FC236}">
              <a16:creationId xmlns:a16="http://schemas.microsoft.com/office/drawing/2014/main" id="{A0552F42-96B6-4AA4-87D2-CF12292AEE7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39" name="Rectangle 24">
          <a:extLst>
            <a:ext uri="{FF2B5EF4-FFF2-40B4-BE49-F238E27FC236}">
              <a16:creationId xmlns:a16="http://schemas.microsoft.com/office/drawing/2014/main" id="{287CBE6B-A56F-4E4B-A9A0-0852643CCA6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0" name="Rectangle 24">
          <a:extLst>
            <a:ext uri="{FF2B5EF4-FFF2-40B4-BE49-F238E27FC236}">
              <a16:creationId xmlns:a16="http://schemas.microsoft.com/office/drawing/2014/main" id="{A7B76E73-F8F1-43DC-87F3-4C83E10D908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1" name="Rectangle 24">
          <a:extLst>
            <a:ext uri="{FF2B5EF4-FFF2-40B4-BE49-F238E27FC236}">
              <a16:creationId xmlns:a16="http://schemas.microsoft.com/office/drawing/2014/main" id="{B0E895D5-D2F4-45C8-BC1F-B9720D24A7B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2" name="Rectangle 24">
          <a:extLst>
            <a:ext uri="{FF2B5EF4-FFF2-40B4-BE49-F238E27FC236}">
              <a16:creationId xmlns:a16="http://schemas.microsoft.com/office/drawing/2014/main" id="{A550DAF1-DD03-4EBB-A51F-DE0305DB95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3" name="Rectangle 24">
          <a:extLst>
            <a:ext uri="{FF2B5EF4-FFF2-40B4-BE49-F238E27FC236}">
              <a16:creationId xmlns:a16="http://schemas.microsoft.com/office/drawing/2014/main" id="{3343948F-94A4-453B-8FEC-9E001F49A5C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4" name="Rectangle 24">
          <a:extLst>
            <a:ext uri="{FF2B5EF4-FFF2-40B4-BE49-F238E27FC236}">
              <a16:creationId xmlns:a16="http://schemas.microsoft.com/office/drawing/2014/main" id="{EFC2A28C-4835-446C-9189-F2842F3B33C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5" name="Rectangle 24">
          <a:extLst>
            <a:ext uri="{FF2B5EF4-FFF2-40B4-BE49-F238E27FC236}">
              <a16:creationId xmlns:a16="http://schemas.microsoft.com/office/drawing/2014/main" id="{F0A0B11B-BE27-4185-A59B-CF9D54C29A9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6" name="Rectangle 24">
          <a:extLst>
            <a:ext uri="{FF2B5EF4-FFF2-40B4-BE49-F238E27FC236}">
              <a16:creationId xmlns:a16="http://schemas.microsoft.com/office/drawing/2014/main" id="{D1A693C7-768C-4380-819C-32D416AB579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7" name="Rectangle 24">
          <a:extLst>
            <a:ext uri="{FF2B5EF4-FFF2-40B4-BE49-F238E27FC236}">
              <a16:creationId xmlns:a16="http://schemas.microsoft.com/office/drawing/2014/main" id="{56474E1B-313C-4201-A03B-07AA521E5DB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8" name="Rectangle 24">
          <a:extLst>
            <a:ext uri="{FF2B5EF4-FFF2-40B4-BE49-F238E27FC236}">
              <a16:creationId xmlns:a16="http://schemas.microsoft.com/office/drawing/2014/main" id="{1EC980E7-BCA0-4A16-BEF6-CE533E55BC9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9" name="Rectangle 24">
          <a:extLst>
            <a:ext uri="{FF2B5EF4-FFF2-40B4-BE49-F238E27FC236}">
              <a16:creationId xmlns:a16="http://schemas.microsoft.com/office/drawing/2014/main" id="{08BA4338-FCE7-43B7-A17B-52B79D11D82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0" name="Rectangle 24">
          <a:extLst>
            <a:ext uri="{FF2B5EF4-FFF2-40B4-BE49-F238E27FC236}">
              <a16:creationId xmlns:a16="http://schemas.microsoft.com/office/drawing/2014/main" id="{0CD9C3BA-6E3E-43EB-ABBA-4E231EC527F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1" name="Rectangle 24">
          <a:extLst>
            <a:ext uri="{FF2B5EF4-FFF2-40B4-BE49-F238E27FC236}">
              <a16:creationId xmlns:a16="http://schemas.microsoft.com/office/drawing/2014/main" id="{387C62D6-402D-439F-9133-6580926A3B5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2" name="Rectangle 24">
          <a:extLst>
            <a:ext uri="{FF2B5EF4-FFF2-40B4-BE49-F238E27FC236}">
              <a16:creationId xmlns:a16="http://schemas.microsoft.com/office/drawing/2014/main" id="{9240E427-9087-4F7B-AD2A-024162F4352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3" name="Rectangle 24">
          <a:extLst>
            <a:ext uri="{FF2B5EF4-FFF2-40B4-BE49-F238E27FC236}">
              <a16:creationId xmlns:a16="http://schemas.microsoft.com/office/drawing/2014/main" id="{8181C469-BCCC-4677-8715-23CFB91A1CD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4" name="Rectangle 24">
          <a:extLst>
            <a:ext uri="{FF2B5EF4-FFF2-40B4-BE49-F238E27FC236}">
              <a16:creationId xmlns:a16="http://schemas.microsoft.com/office/drawing/2014/main" id="{E5397184-0DF3-477A-AFD7-E4CCB9461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20</xdr:row>
      <xdr:rowOff>0</xdr:rowOff>
    </xdr:from>
    <xdr:ext cx="1722292" cy="28575"/>
    <xdr:sp macro="" textlink="">
      <xdr:nvSpPr>
        <xdr:cNvPr id="2055" name="Rectangle 24">
          <a:extLst>
            <a:ext uri="{FF2B5EF4-FFF2-40B4-BE49-F238E27FC236}">
              <a16:creationId xmlns:a16="http://schemas.microsoft.com/office/drawing/2014/main" id="{2B160867-259D-4CA3-B633-4A091885D9AC}"/>
            </a:ext>
          </a:extLst>
        </xdr:cNvPr>
        <xdr:cNvSpPr>
          <a:spLocks noChangeArrowheads="1"/>
        </xdr:cNvSpPr>
      </xdr:nvSpPr>
      <xdr:spPr bwMode="auto">
        <a:xfrm>
          <a:off x="34728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6" name="Rectangle 24">
          <a:extLst>
            <a:ext uri="{FF2B5EF4-FFF2-40B4-BE49-F238E27FC236}">
              <a16:creationId xmlns:a16="http://schemas.microsoft.com/office/drawing/2014/main" id="{8E9C3893-9EFA-42B8-86D9-475398D65A3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7" name="Rectangle 24">
          <a:extLst>
            <a:ext uri="{FF2B5EF4-FFF2-40B4-BE49-F238E27FC236}">
              <a16:creationId xmlns:a16="http://schemas.microsoft.com/office/drawing/2014/main" id="{F582EA9B-5FB9-4731-96F3-417CA233B67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8" name="Rectangle 24">
          <a:extLst>
            <a:ext uri="{FF2B5EF4-FFF2-40B4-BE49-F238E27FC236}">
              <a16:creationId xmlns:a16="http://schemas.microsoft.com/office/drawing/2014/main" id="{E24B8D76-14F3-4606-8F03-858B5726BFE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9" name="Rectangle 24">
          <a:extLst>
            <a:ext uri="{FF2B5EF4-FFF2-40B4-BE49-F238E27FC236}">
              <a16:creationId xmlns:a16="http://schemas.microsoft.com/office/drawing/2014/main" id="{D775C3B4-901B-4C3E-8D8C-F4E040156A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0" name="Rectangle 24">
          <a:extLst>
            <a:ext uri="{FF2B5EF4-FFF2-40B4-BE49-F238E27FC236}">
              <a16:creationId xmlns:a16="http://schemas.microsoft.com/office/drawing/2014/main" id="{8D1922AB-DCDC-463E-8F43-D7A0DC340B8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1" name="Rectangle 24">
          <a:extLst>
            <a:ext uri="{FF2B5EF4-FFF2-40B4-BE49-F238E27FC236}">
              <a16:creationId xmlns:a16="http://schemas.microsoft.com/office/drawing/2014/main" id="{EAB272B2-A529-46BF-987B-3504CAF698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2" name="Rectangle 24">
          <a:extLst>
            <a:ext uri="{FF2B5EF4-FFF2-40B4-BE49-F238E27FC236}">
              <a16:creationId xmlns:a16="http://schemas.microsoft.com/office/drawing/2014/main" id="{1ECAE441-8917-471D-B694-1792E6160F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3" name="Rectangle 24">
          <a:extLst>
            <a:ext uri="{FF2B5EF4-FFF2-40B4-BE49-F238E27FC236}">
              <a16:creationId xmlns:a16="http://schemas.microsoft.com/office/drawing/2014/main" id="{32AEE264-4DED-465E-94E0-F227103E8E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4" name="Rectangle 24">
          <a:extLst>
            <a:ext uri="{FF2B5EF4-FFF2-40B4-BE49-F238E27FC236}">
              <a16:creationId xmlns:a16="http://schemas.microsoft.com/office/drawing/2014/main" id="{79BF8B78-DB5B-401E-9BE6-6FB13E21337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5" name="Rectangle 24">
          <a:extLst>
            <a:ext uri="{FF2B5EF4-FFF2-40B4-BE49-F238E27FC236}">
              <a16:creationId xmlns:a16="http://schemas.microsoft.com/office/drawing/2014/main" id="{FDBE3CFC-6011-4E40-8D71-38780803BB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6" name="Rectangle 24">
          <a:extLst>
            <a:ext uri="{FF2B5EF4-FFF2-40B4-BE49-F238E27FC236}">
              <a16:creationId xmlns:a16="http://schemas.microsoft.com/office/drawing/2014/main" id="{42CF6931-1CAD-4A63-AEF4-5D884B27EE8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7" name="Rectangle 24">
          <a:extLst>
            <a:ext uri="{FF2B5EF4-FFF2-40B4-BE49-F238E27FC236}">
              <a16:creationId xmlns:a16="http://schemas.microsoft.com/office/drawing/2014/main" id="{AF029187-CFB7-467E-93E4-3595775745A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8" name="Rectangle 24">
          <a:extLst>
            <a:ext uri="{FF2B5EF4-FFF2-40B4-BE49-F238E27FC236}">
              <a16:creationId xmlns:a16="http://schemas.microsoft.com/office/drawing/2014/main" id="{B0702591-3CEA-4EC3-85A5-BB6BAC726E5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9" name="Rectangle 24">
          <a:extLst>
            <a:ext uri="{FF2B5EF4-FFF2-40B4-BE49-F238E27FC236}">
              <a16:creationId xmlns:a16="http://schemas.microsoft.com/office/drawing/2014/main" id="{DEEC3B11-FF57-4311-ABAD-E85A42FED96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0" name="Rectangle 24">
          <a:extLst>
            <a:ext uri="{FF2B5EF4-FFF2-40B4-BE49-F238E27FC236}">
              <a16:creationId xmlns:a16="http://schemas.microsoft.com/office/drawing/2014/main" id="{1466C792-B952-4889-BFB6-4B649F8576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1" name="Rectangle 24">
          <a:extLst>
            <a:ext uri="{FF2B5EF4-FFF2-40B4-BE49-F238E27FC236}">
              <a16:creationId xmlns:a16="http://schemas.microsoft.com/office/drawing/2014/main" id="{CFDAAE9D-70DE-4678-A087-8A123E7AD23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2" name="Rectangle 24">
          <a:extLst>
            <a:ext uri="{FF2B5EF4-FFF2-40B4-BE49-F238E27FC236}">
              <a16:creationId xmlns:a16="http://schemas.microsoft.com/office/drawing/2014/main" id="{6FEF2033-9FDA-4207-ACB4-746E1D0E40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20</xdr:row>
      <xdr:rowOff>0</xdr:rowOff>
    </xdr:from>
    <xdr:ext cx="1750868" cy="28575"/>
    <xdr:sp macro="" textlink="">
      <xdr:nvSpPr>
        <xdr:cNvPr id="2073" name="Rectangle 24">
          <a:extLst>
            <a:ext uri="{FF2B5EF4-FFF2-40B4-BE49-F238E27FC236}">
              <a16:creationId xmlns:a16="http://schemas.microsoft.com/office/drawing/2014/main" id="{33D8B62F-A51B-48EB-9A8D-32503184B41F}"/>
            </a:ext>
          </a:extLst>
        </xdr:cNvPr>
        <xdr:cNvSpPr>
          <a:spLocks noChangeArrowheads="1"/>
        </xdr:cNvSpPr>
      </xdr:nvSpPr>
      <xdr:spPr bwMode="auto">
        <a:xfrm>
          <a:off x="2910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4" name="Rectangle 24">
          <a:extLst>
            <a:ext uri="{FF2B5EF4-FFF2-40B4-BE49-F238E27FC236}">
              <a16:creationId xmlns:a16="http://schemas.microsoft.com/office/drawing/2014/main" id="{79586F07-05AC-4D68-A385-D8DC97E8BCF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5" name="Rectangle 24">
          <a:extLst>
            <a:ext uri="{FF2B5EF4-FFF2-40B4-BE49-F238E27FC236}">
              <a16:creationId xmlns:a16="http://schemas.microsoft.com/office/drawing/2014/main" id="{0DC33DF1-068E-4716-A19B-F8326B8DE0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20</xdr:row>
      <xdr:rowOff>0</xdr:rowOff>
    </xdr:from>
    <xdr:ext cx="1722292" cy="28575"/>
    <xdr:sp macro="" textlink="">
      <xdr:nvSpPr>
        <xdr:cNvPr id="2076" name="Rectangle 24">
          <a:extLst>
            <a:ext uri="{FF2B5EF4-FFF2-40B4-BE49-F238E27FC236}">
              <a16:creationId xmlns:a16="http://schemas.microsoft.com/office/drawing/2014/main" id="{33E793BA-F9FF-4146-8F42-83AEAF7A8882}"/>
            </a:ext>
          </a:extLst>
        </xdr:cNvPr>
        <xdr:cNvSpPr>
          <a:spLocks noChangeArrowheads="1"/>
        </xdr:cNvSpPr>
      </xdr:nvSpPr>
      <xdr:spPr bwMode="auto">
        <a:xfrm>
          <a:off x="34347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7" name="Rectangle 24">
          <a:extLst>
            <a:ext uri="{FF2B5EF4-FFF2-40B4-BE49-F238E27FC236}">
              <a16:creationId xmlns:a16="http://schemas.microsoft.com/office/drawing/2014/main" id="{77731DAF-FD96-4174-8761-FF24A9EE02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8" name="Rectangle 24">
          <a:extLst>
            <a:ext uri="{FF2B5EF4-FFF2-40B4-BE49-F238E27FC236}">
              <a16:creationId xmlns:a16="http://schemas.microsoft.com/office/drawing/2014/main" id="{88B6DF16-1446-459E-8BAE-3C8A0423067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9" name="Rectangle 24">
          <a:extLst>
            <a:ext uri="{FF2B5EF4-FFF2-40B4-BE49-F238E27FC236}">
              <a16:creationId xmlns:a16="http://schemas.microsoft.com/office/drawing/2014/main" id="{91C019BF-DEA4-4E29-B1C4-A7D60084091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0" name="Rectangle 24">
          <a:extLst>
            <a:ext uri="{FF2B5EF4-FFF2-40B4-BE49-F238E27FC236}">
              <a16:creationId xmlns:a16="http://schemas.microsoft.com/office/drawing/2014/main" id="{CC1FEA63-C8A3-4E67-9CB1-EA612EC3915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1" name="Rectangle 24">
          <a:extLst>
            <a:ext uri="{FF2B5EF4-FFF2-40B4-BE49-F238E27FC236}">
              <a16:creationId xmlns:a16="http://schemas.microsoft.com/office/drawing/2014/main" id="{ADA73C6A-22B8-41FB-9BA9-DD085AB87FB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2" name="Rectangle 24">
          <a:extLst>
            <a:ext uri="{FF2B5EF4-FFF2-40B4-BE49-F238E27FC236}">
              <a16:creationId xmlns:a16="http://schemas.microsoft.com/office/drawing/2014/main" id="{0903D63F-5EE1-40B3-8F7F-E420ABDD362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3" name="Rectangle 24">
          <a:extLst>
            <a:ext uri="{FF2B5EF4-FFF2-40B4-BE49-F238E27FC236}">
              <a16:creationId xmlns:a16="http://schemas.microsoft.com/office/drawing/2014/main" id="{A25CE07D-C379-4F4F-A662-94AC2B0A0F1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4" name="Rectangle 24">
          <a:extLst>
            <a:ext uri="{FF2B5EF4-FFF2-40B4-BE49-F238E27FC236}">
              <a16:creationId xmlns:a16="http://schemas.microsoft.com/office/drawing/2014/main" id="{7920C5DC-614B-4DE7-BB12-D160CB55703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5" name="Rectangle 24">
          <a:extLst>
            <a:ext uri="{FF2B5EF4-FFF2-40B4-BE49-F238E27FC236}">
              <a16:creationId xmlns:a16="http://schemas.microsoft.com/office/drawing/2014/main" id="{7044EEFA-C50D-4709-AF47-E3F449E18A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6" name="Rectangle 24">
          <a:extLst>
            <a:ext uri="{FF2B5EF4-FFF2-40B4-BE49-F238E27FC236}">
              <a16:creationId xmlns:a16="http://schemas.microsoft.com/office/drawing/2014/main" id="{6B5E9B3D-8342-449B-A284-61BC4997000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7" name="Rectangle 24">
          <a:extLst>
            <a:ext uri="{FF2B5EF4-FFF2-40B4-BE49-F238E27FC236}">
              <a16:creationId xmlns:a16="http://schemas.microsoft.com/office/drawing/2014/main" id="{098BCF50-6F87-47FB-A1E7-6E0DA19B67C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8" name="Rectangle 24">
          <a:extLst>
            <a:ext uri="{FF2B5EF4-FFF2-40B4-BE49-F238E27FC236}">
              <a16:creationId xmlns:a16="http://schemas.microsoft.com/office/drawing/2014/main" id="{06226C6D-F50C-401C-88DE-8E5ABE8519F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9" name="Rectangle 24">
          <a:extLst>
            <a:ext uri="{FF2B5EF4-FFF2-40B4-BE49-F238E27FC236}">
              <a16:creationId xmlns:a16="http://schemas.microsoft.com/office/drawing/2014/main" id="{CB5B4AC2-8F1F-4313-9DA5-EFD8B50885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0" name="Rectangle 24">
          <a:extLst>
            <a:ext uri="{FF2B5EF4-FFF2-40B4-BE49-F238E27FC236}">
              <a16:creationId xmlns:a16="http://schemas.microsoft.com/office/drawing/2014/main" id="{774C4962-FE81-4287-95E7-BF5DEB453E8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1" name="Rectangle 24">
          <a:extLst>
            <a:ext uri="{FF2B5EF4-FFF2-40B4-BE49-F238E27FC236}">
              <a16:creationId xmlns:a16="http://schemas.microsoft.com/office/drawing/2014/main" id="{1E3C332D-433D-4582-AC81-A66B70FE038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2" name="Rectangle 24">
          <a:extLst>
            <a:ext uri="{FF2B5EF4-FFF2-40B4-BE49-F238E27FC236}">
              <a16:creationId xmlns:a16="http://schemas.microsoft.com/office/drawing/2014/main" id="{F1887034-8E07-44FF-A267-A453F3B27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3" name="Rectangle 24">
          <a:extLst>
            <a:ext uri="{FF2B5EF4-FFF2-40B4-BE49-F238E27FC236}">
              <a16:creationId xmlns:a16="http://schemas.microsoft.com/office/drawing/2014/main" id="{22472D35-B58C-43E9-AA4E-889ACF4D42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4" name="Rectangle 24">
          <a:extLst>
            <a:ext uri="{FF2B5EF4-FFF2-40B4-BE49-F238E27FC236}">
              <a16:creationId xmlns:a16="http://schemas.microsoft.com/office/drawing/2014/main" id="{9D84B00D-BA4C-47C6-9799-EBB32B4E0EC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5" name="Rectangle 24">
          <a:extLst>
            <a:ext uri="{FF2B5EF4-FFF2-40B4-BE49-F238E27FC236}">
              <a16:creationId xmlns:a16="http://schemas.microsoft.com/office/drawing/2014/main" id="{8E34D666-CBA8-4A21-B88B-325C99EFF6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6" name="Rectangle 24">
          <a:extLst>
            <a:ext uri="{FF2B5EF4-FFF2-40B4-BE49-F238E27FC236}">
              <a16:creationId xmlns:a16="http://schemas.microsoft.com/office/drawing/2014/main" id="{432241BA-7C77-4390-A19A-DB08E34ABF6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7" name="Rectangle 24">
          <a:extLst>
            <a:ext uri="{FF2B5EF4-FFF2-40B4-BE49-F238E27FC236}">
              <a16:creationId xmlns:a16="http://schemas.microsoft.com/office/drawing/2014/main" id="{A053CA1A-0A0D-44FE-892B-14323FC8CE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8" name="Rectangle 24">
          <a:extLst>
            <a:ext uri="{FF2B5EF4-FFF2-40B4-BE49-F238E27FC236}">
              <a16:creationId xmlns:a16="http://schemas.microsoft.com/office/drawing/2014/main" id="{5F721B78-1106-4C77-9ABE-E4D8A26B95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9" name="Rectangle 24">
          <a:extLst>
            <a:ext uri="{FF2B5EF4-FFF2-40B4-BE49-F238E27FC236}">
              <a16:creationId xmlns:a16="http://schemas.microsoft.com/office/drawing/2014/main" id="{364937EC-CAB1-4E53-A55E-839D5E0B19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0" name="Rectangle 24">
          <a:extLst>
            <a:ext uri="{FF2B5EF4-FFF2-40B4-BE49-F238E27FC236}">
              <a16:creationId xmlns:a16="http://schemas.microsoft.com/office/drawing/2014/main" id="{63C33904-B01B-40EA-9BFD-649A032FDF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1" name="Rectangle 24">
          <a:extLst>
            <a:ext uri="{FF2B5EF4-FFF2-40B4-BE49-F238E27FC236}">
              <a16:creationId xmlns:a16="http://schemas.microsoft.com/office/drawing/2014/main" id="{15F2962A-39E7-48C1-84B0-973B8D2B6BD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2" name="Rectangle 24">
          <a:extLst>
            <a:ext uri="{FF2B5EF4-FFF2-40B4-BE49-F238E27FC236}">
              <a16:creationId xmlns:a16="http://schemas.microsoft.com/office/drawing/2014/main" id="{BFF19B7B-7501-43E9-BB8B-CF137D5B821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3" name="Rectangle 24">
          <a:extLst>
            <a:ext uri="{FF2B5EF4-FFF2-40B4-BE49-F238E27FC236}">
              <a16:creationId xmlns:a16="http://schemas.microsoft.com/office/drawing/2014/main" id="{756EB3F6-C3F8-4B93-94D6-0DE553F184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4" name="Rectangle 24">
          <a:extLst>
            <a:ext uri="{FF2B5EF4-FFF2-40B4-BE49-F238E27FC236}">
              <a16:creationId xmlns:a16="http://schemas.microsoft.com/office/drawing/2014/main" id="{7A629EBC-4693-412D-95A6-572005D1714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5" name="Rectangle 24">
          <a:extLst>
            <a:ext uri="{FF2B5EF4-FFF2-40B4-BE49-F238E27FC236}">
              <a16:creationId xmlns:a16="http://schemas.microsoft.com/office/drawing/2014/main" id="{4F9256EA-40C1-40A0-9A73-D111C10BD6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6" name="Rectangle 24">
          <a:extLst>
            <a:ext uri="{FF2B5EF4-FFF2-40B4-BE49-F238E27FC236}">
              <a16:creationId xmlns:a16="http://schemas.microsoft.com/office/drawing/2014/main" id="{14F0F67A-30B2-444F-946A-E2A6D4BA158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7" name="Rectangle 24">
          <a:extLst>
            <a:ext uri="{FF2B5EF4-FFF2-40B4-BE49-F238E27FC236}">
              <a16:creationId xmlns:a16="http://schemas.microsoft.com/office/drawing/2014/main" id="{68E43674-D1C2-4347-9EB8-0D1740770E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8" name="Rectangle 24">
          <a:extLst>
            <a:ext uri="{FF2B5EF4-FFF2-40B4-BE49-F238E27FC236}">
              <a16:creationId xmlns:a16="http://schemas.microsoft.com/office/drawing/2014/main" id="{66F968E7-3349-4039-960A-235DCF5F15E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9" name="Rectangle 24">
          <a:extLst>
            <a:ext uri="{FF2B5EF4-FFF2-40B4-BE49-F238E27FC236}">
              <a16:creationId xmlns:a16="http://schemas.microsoft.com/office/drawing/2014/main" id="{B23AAC92-C99E-46FB-93CE-72745D61387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0" name="Rectangle 24">
          <a:extLst>
            <a:ext uri="{FF2B5EF4-FFF2-40B4-BE49-F238E27FC236}">
              <a16:creationId xmlns:a16="http://schemas.microsoft.com/office/drawing/2014/main" id="{8BDDF2C5-71B7-4D4C-BF8D-E01291A3597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1" name="Rectangle 24">
          <a:extLst>
            <a:ext uri="{FF2B5EF4-FFF2-40B4-BE49-F238E27FC236}">
              <a16:creationId xmlns:a16="http://schemas.microsoft.com/office/drawing/2014/main" id="{D924D47A-77E6-438F-93AF-BF1A343C3C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2" name="Rectangle 24">
          <a:extLst>
            <a:ext uri="{FF2B5EF4-FFF2-40B4-BE49-F238E27FC236}">
              <a16:creationId xmlns:a16="http://schemas.microsoft.com/office/drawing/2014/main" id="{3F5E1E9E-BC5B-4109-BBFF-F773045377B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3" name="Rectangle 24">
          <a:extLst>
            <a:ext uri="{FF2B5EF4-FFF2-40B4-BE49-F238E27FC236}">
              <a16:creationId xmlns:a16="http://schemas.microsoft.com/office/drawing/2014/main" id="{FCF941E0-9229-4726-93CD-3BA6B5578CA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4" name="Rectangle 24">
          <a:extLst>
            <a:ext uri="{FF2B5EF4-FFF2-40B4-BE49-F238E27FC236}">
              <a16:creationId xmlns:a16="http://schemas.microsoft.com/office/drawing/2014/main" id="{6F2BD343-F67C-4670-8E8B-AD5F11E512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5" name="Rectangle 24">
          <a:extLst>
            <a:ext uri="{FF2B5EF4-FFF2-40B4-BE49-F238E27FC236}">
              <a16:creationId xmlns:a16="http://schemas.microsoft.com/office/drawing/2014/main" id="{2B7E210F-783E-4160-B99F-136839832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6" name="Rectangle 24">
          <a:extLst>
            <a:ext uri="{FF2B5EF4-FFF2-40B4-BE49-F238E27FC236}">
              <a16:creationId xmlns:a16="http://schemas.microsoft.com/office/drawing/2014/main" id="{41CFC8C9-85C7-4DA5-A8EF-C62C2803C4B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7" name="Rectangle 24">
          <a:extLst>
            <a:ext uri="{FF2B5EF4-FFF2-40B4-BE49-F238E27FC236}">
              <a16:creationId xmlns:a16="http://schemas.microsoft.com/office/drawing/2014/main" id="{FDEDB28B-A635-484B-9A75-62F2BCEA25E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8" name="Rectangle 24">
          <a:extLst>
            <a:ext uri="{FF2B5EF4-FFF2-40B4-BE49-F238E27FC236}">
              <a16:creationId xmlns:a16="http://schemas.microsoft.com/office/drawing/2014/main" id="{06535176-C31A-4140-85FF-0E79B2325CD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9" name="Rectangle 24">
          <a:extLst>
            <a:ext uri="{FF2B5EF4-FFF2-40B4-BE49-F238E27FC236}">
              <a16:creationId xmlns:a16="http://schemas.microsoft.com/office/drawing/2014/main" id="{8AEAF44D-236B-4871-8A51-89E4B16583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0" name="Rectangle 24">
          <a:extLst>
            <a:ext uri="{FF2B5EF4-FFF2-40B4-BE49-F238E27FC236}">
              <a16:creationId xmlns:a16="http://schemas.microsoft.com/office/drawing/2014/main" id="{2BC1067B-BFCC-4987-B577-CFB8B78FE79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1" name="Rectangle 24">
          <a:extLst>
            <a:ext uri="{FF2B5EF4-FFF2-40B4-BE49-F238E27FC236}">
              <a16:creationId xmlns:a16="http://schemas.microsoft.com/office/drawing/2014/main" id="{135F17AC-C32B-43E3-9FE5-2DB77F6559D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2" name="Rectangle 24">
          <a:extLst>
            <a:ext uri="{FF2B5EF4-FFF2-40B4-BE49-F238E27FC236}">
              <a16:creationId xmlns:a16="http://schemas.microsoft.com/office/drawing/2014/main" id="{F397C531-681B-4946-A056-D73A8EB0F70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3" name="Rectangle 24">
          <a:extLst>
            <a:ext uri="{FF2B5EF4-FFF2-40B4-BE49-F238E27FC236}">
              <a16:creationId xmlns:a16="http://schemas.microsoft.com/office/drawing/2014/main" id="{97EBD504-9497-4E29-BB4E-FF5B66673899}"/>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4" name="Rectangle 24">
          <a:extLst>
            <a:ext uri="{FF2B5EF4-FFF2-40B4-BE49-F238E27FC236}">
              <a16:creationId xmlns:a16="http://schemas.microsoft.com/office/drawing/2014/main" id="{FDB4F51C-65F1-4102-840E-87167941F8A8}"/>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5" name="Rectangle 24">
          <a:extLst>
            <a:ext uri="{FF2B5EF4-FFF2-40B4-BE49-F238E27FC236}">
              <a16:creationId xmlns:a16="http://schemas.microsoft.com/office/drawing/2014/main" id="{6690F358-CFF1-42EE-B940-26D095719AF6}"/>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6" name="Rectangle 24">
          <a:extLst>
            <a:ext uri="{FF2B5EF4-FFF2-40B4-BE49-F238E27FC236}">
              <a16:creationId xmlns:a16="http://schemas.microsoft.com/office/drawing/2014/main" id="{CD7F8E87-50D1-4039-AB64-DCCE8C9A1A9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7" name="Rectangle 24">
          <a:extLst>
            <a:ext uri="{FF2B5EF4-FFF2-40B4-BE49-F238E27FC236}">
              <a16:creationId xmlns:a16="http://schemas.microsoft.com/office/drawing/2014/main" id="{A3534939-7F6A-4370-B4E1-AD8C942C0D99}"/>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8" name="Rectangle 24">
          <a:extLst>
            <a:ext uri="{FF2B5EF4-FFF2-40B4-BE49-F238E27FC236}">
              <a16:creationId xmlns:a16="http://schemas.microsoft.com/office/drawing/2014/main" id="{E0D29E2E-F17D-4B5B-83DF-FA3CACD3935F}"/>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9" name="Rectangle 24">
          <a:extLst>
            <a:ext uri="{FF2B5EF4-FFF2-40B4-BE49-F238E27FC236}">
              <a16:creationId xmlns:a16="http://schemas.microsoft.com/office/drawing/2014/main" id="{3039A6B8-CF93-4E37-AF1B-A9D72C4F77E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0" name="Rectangle 24">
          <a:extLst>
            <a:ext uri="{FF2B5EF4-FFF2-40B4-BE49-F238E27FC236}">
              <a16:creationId xmlns:a16="http://schemas.microsoft.com/office/drawing/2014/main" id="{49144E1D-7644-4FD2-9500-B2C83D458E3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1" name="Rectangle 24">
          <a:extLst>
            <a:ext uri="{FF2B5EF4-FFF2-40B4-BE49-F238E27FC236}">
              <a16:creationId xmlns:a16="http://schemas.microsoft.com/office/drawing/2014/main" id="{A5DCF15B-9E23-44DE-8FD3-5A8D1ED19CF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2" name="Rectangle 24">
          <a:extLst>
            <a:ext uri="{FF2B5EF4-FFF2-40B4-BE49-F238E27FC236}">
              <a16:creationId xmlns:a16="http://schemas.microsoft.com/office/drawing/2014/main" id="{5A1762D5-E6FC-4206-AFF3-6A352E6E18E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33" name="Rectangle 24">
          <a:extLst>
            <a:ext uri="{FF2B5EF4-FFF2-40B4-BE49-F238E27FC236}">
              <a16:creationId xmlns:a16="http://schemas.microsoft.com/office/drawing/2014/main" id="{1218BFF5-22ED-4C27-8A16-DA64E7C07947}"/>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34" name="Rectangle 24">
          <a:extLst>
            <a:ext uri="{FF2B5EF4-FFF2-40B4-BE49-F238E27FC236}">
              <a16:creationId xmlns:a16="http://schemas.microsoft.com/office/drawing/2014/main" id="{D97499E0-88E7-4D0E-B2EF-037DE984522D}"/>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35" name="Rectangle 24">
          <a:extLst>
            <a:ext uri="{FF2B5EF4-FFF2-40B4-BE49-F238E27FC236}">
              <a16:creationId xmlns:a16="http://schemas.microsoft.com/office/drawing/2014/main" id="{98D0B3BF-98A4-45EC-AF54-8A73F09C96F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36" name="Rectangle 24">
          <a:extLst>
            <a:ext uri="{FF2B5EF4-FFF2-40B4-BE49-F238E27FC236}">
              <a16:creationId xmlns:a16="http://schemas.microsoft.com/office/drawing/2014/main" id="{598F3615-E0AF-43BE-8E3E-C08923849B63}"/>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37" name="Rectangle 24">
          <a:extLst>
            <a:ext uri="{FF2B5EF4-FFF2-40B4-BE49-F238E27FC236}">
              <a16:creationId xmlns:a16="http://schemas.microsoft.com/office/drawing/2014/main" id="{D8320474-D94E-4109-995F-B7504D67BED7}"/>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24</xdr:row>
      <xdr:rowOff>0</xdr:rowOff>
    </xdr:from>
    <xdr:ext cx="1722292" cy="28575"/>
    <xdr:sp macro="" textlink="">
      <xdr:nvSpPr>
        <xdr:cNvPr id="2138" name="Rectangle 24">
          <a:extLst>
            <a:ext uri="{FF2B5EF4-FFF2-40B4-BE49-F238E27FC236}">
              <a16:creationId xmlns:a16="http://schemas.microsoft.com/office/drawing/2014/main" id="{B0CC440E-BF70-4E3D-B388-B03142841CB1}"/>
            </a:ext>
          </a:extLst>
        </xdr:cNvPr>
        <xdr:cNvSpPr>
          <a:spLocks noChangeArrowheads="1"/>
        </xdr:cNvSpPr>
      </xdr:nvSpPr>
      <xdr:spPr bwMode="auto">
        <a:xfrm>
          <a:off x="34728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24</xdr:row>
      <xdr:rowOff>0</xdr:rowOff>
    </xdr:from>
    <xdr:ext cx="1750868" cy="28575"/>
    <xdr:sp macro="" textlink="">
      <xdr:nvSpPr>
        <xdr:cNvPr id="2139" name="Rectangle 24">
          <a:extLst>
            <a:ext uri="{FF2B5EF4-FFF2-40B4-BE49-F238E27FC236}">
              <a16:creationId xmlns:a16="http://schemas.microsoft.com/office/drawing/2014/main" id="{5525A808-D000-4901-9F7F-3870F1BD3C29}"/>
            </a:ext>
          </a:extLst>
        </xdr:cNvPr>
        <xdr:cNvSpPr>
          <a:spLocks noChangeArrowheads="1"/>
        </xdr:cNvSpPr>
      </xdr:nvSpPr>
      <xdr:spPr bwMode="auto">
        <a:xfrm>
          <a:off x="2910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24</xdr:row>
      <xdr:rowOff>0</xdr:rowOff>
    </xdr:from>
    <xdr:ext cx="1722292" cy="28575"/>
    <xdr:sp macro="" textlink="">
      <xdr:nvSpPr>
        <xdr:cNvPr id="2140" name="Rectangle 24">
          <a:extLst>
            <a:ext uri="{FF2B5EF4-FFF2-40B4-BE49-F238E27FC236}">
              <a16:creationId xmlns:a16="http://schemas.microsoft.com/office/drawing/2014/main" id="{FA7AFC97-CD86-43C5-9DEB-473B56096109}"/>
            </a:ext>
          </a:extLst>
        </xdr:cNvPr>
        <xdr:cNvSpPr>
          <a:spLocks noChangeArrowheads="1"/>
        </xdr:cNvSpPr>
      </xdr:nvSpPr>
      <xdr:spPr bwMode="auto">
        <a:xfrm>
          <a:off x="34347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41" name="Rectangle 24">
          <a:extLst>
            <a:ext uri="{FF2B5EF4-FFF2-40B4-BE49-F238E27FC236}">
              <a16:creationId xmlns:a16="http://schemas.microsoft.com/office/drawing/2014/main" id="{5B95D1A4-6144-4F5C-8958-693F3C25CB3A}"/>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42" name="Rectangle 24">
          <a:extLst>
            <a:ext uri="{FF2B5EF4-FFF2-40B4-BE49-F238E27FC236}">
              <a16:creationId xmlns:a16="http://schemas.microsoft.com/office/drawing/2014/main" id="{4A3BC9FA-84E3-4A60-B78F-3D41F88AAAB7}"/>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43" name="Rectangle 24">
          <a:extLst>
            <a:ext uri="{FF2B5EF4-FFF2-40B4-BE49-F238E27FC236}">
              <a16:creationId xmlns:a16="http://schemas.microsoft.com/office/drawing/2014/main" id="{07401290-4F44-47CE-99A3-AE8CFABF5183}"/>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44" name="Rectangle 24">
          <a:extLst>
            <a:ext uri="{FF2B5EF4-FFF2-40B4-BE49-F238E27FC236}">
              <a16:creationId xmlns:a16="http://schemas.microsoft.com/office/drawing/2014/main" id="{A4E7720A-4462-4F08-9FCB-A39AE096912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45" name="Rectangle 24">
          <a:extLst>
            <a:ext uri="{FF2B5EF4-FFF2-40B4-BE49-F238E27FC236}">
              <a16:creationId xmlns:a16="http://schemas.microsoft.com/office/drawing/2014/main" id="{EA87F6DC-086C-4958-81DB-61C2CE12CFC1}"/>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46" name="Rectangle 24">
          <a:extLst>
            <a:ext uri="{FF2B5EF4-FFF2-40B4-BE49-F238E27FC236}">
              <a16:creationId xmlns:a16="http://schemas.microsoft.com/office/drawing/2014/main" id="{B62C9FDA-2467-4DF0-B595-D414C9D1984F}"/>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20</xdr:row>
      <xdr:rowOff>0</xdr:rowOff>
    </xdr:from>
    <xdr:ext cx="1722292" cy="28575"/>
    <xdr:sp macro="" textlink="">
      <xdr:nvSpPr>
        <xdr:cNvPr id="2147" name="Rectangle 24">
          <a:extLst>
            <a:ext uri="{FF2B5EF4-FFF2-40B4-BE49-F238E27FC236}">
              <a16:creationId xmlns:a16="http://schemas.microsoft.com/office/drawing/2014/main" id="{2B160867-259D-4CA3-B633-4A091885D9AC}"/>
            </a:ext>
          </a:extLst>
        </xdr:cNvPr>
        <xdr:cNvSpPr>
          <a:spLocks noChangeArrowheads="1"/>
        </xdr:cNvSpPr>
      </xdr:nvSpPr>
      <xdr:spPr bwMode="auto">
        <a:xfrm>
          <a:off x="34728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20</xdr:row>
      <xdr:rowOff>0</xdr:rowOff>
    </xdr:from>
    <xdr:ext cx="1750868" cy="28575"/>
    <xdr:sp macro="" textlink="">
      <xdr:nvSpPr>
        <xdr:cNvPr id="2148" name="Rectangle 24">
          <a:extLst>
            <a:ext uri="{FF2B5EF4-FFF2-40B4-BE49-F238E27FC236}">
              <a16:creationId xmlns:a16="http://schemas.microsoft.com/office/drawing/2014/main" id="{33D8B62F-A51B-48EB-9A8D-32503184B41F}"/>
            </a:ext>
          </a:extLst>
        </xdr:cNvPr>
        <xdr:cNvSpPr>
          <a:spLocks noChangeArrowheads="1"/>
        </xdr:cNvSpPr>
      </xdr:nvSpPr>
      <xdr:spPr bwMode="auto">
        <a:xfrm>
          <a:off x="2910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20</xdr:row>
      <xdr:rowOff>0</xdr:rowOff>
    </xdr:from>
    <xdr:ext cx="1722292" cy="28575"/>
    <xdr:sp macro="" textlink="">
      <xdr:nvSpPr>
        <xdr:cNvPr id="2149" name="Rectangle 24">
          <a:extLst>
            <a:ext uri="{FF2B5EF4-FFF2-40B4-BE49-F238E27FC236}">
              <a16:creationId xmlns:a16="http://schemas.microsoft.com/office/drawing/2014/main" id="{33E793BA-F9FF-4146-8F42-83AEAF7A8882}"/>
            </a:ext>
          </a:extLst>
        </xdr:cNvPr>
        <xdr:cNvSpPr>
          <a:spLocks noChangeArrowheads="1"/>
        </xdr:cNvSpPr>
      </xdr:nvSpPr>
      <xdr:spPr bwMode="auto">
        <a:xfrm>
          <a:off x="34347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502</xdr:row>
      <xdr:rowOff>0</xdr:rowOff>
    </xdr:from>
    <xdr:ext cx="1066504" cy="230691"/>
    <xdr:pic>
      <xdr:nvPicPr>
        <xdr:cNvPr id="2150"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1"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2"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3"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4"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5"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6"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7"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8"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9"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60"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61"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2" name="3 Imagen">
          <a:extLst>
            <a:ext uri="{FF2B5EF4-FFF2-40B4-BE49-F238E27FC236}">
              <a16:creationId xmlns:a16="http://schemas.microsoft.com/office/drawing/2014/main" id="{792BFF57-2338-4027-B65D-EDC541950091}"/>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3"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4" name="3 Imagen">
          <a:extLst>
            <a:ext uri="{FF2B5EF4-FFF2-40B4-BE49-F238E27FC236}">
              <a16:creationId xmlns:a16="http://schemas.microsoft.com/office/drawing/2014/main" id="{265CA1BE-05D5-45DE-A06E-B6D41426C9CC}"/>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5"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6" name="3 Imagen">
          <a:extLst>
            <a:ext uri="{FF2B5EF4-FFF2-40B4-BE49-F238E27FC236}">
              <a16:creationId xmlns:a16="http://schemas.microsoft.com/office/drawing/2014/main" id="{5E1A2B27-3D2F-49DA-A6E0-CAD10693811A}"/>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7"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8" name="3 Imagen">
          <a:extLst>
            <a:ext uri="{FF2B5EF4-FFF2-40B4-BE49-F238E27FC236}">
              <a16:creationId xmlns:a16="http://schemas.microsoft.com/office/drawing/2014/main" id="{C44751F6-534D-470C-9278-E0097A84EEDB}"/>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69"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70"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71"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2"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3"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4"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7</xdr:row>
      <xdr:rowOff>0</xdr:rowOff>
    </xdr:from>
    <xdr:ext cx="1778000" cy="19050"/>
    <xdr:sp macro="" textlink="">
      <xdr:nvSpPr>
        <xdr:cNvPr id="2" name="Rectangle 24">
          <a:extLst>
            <a:ext uri="{FF2B5EF4-FFF2-40B4-BE49-F238E27FC236}">
              <a16:creationId xmlns:a16="http://schemas.microsoft.com/office/drawing/2014/main" id="{5D0478A5-E875-4DAA-8DFC-B1C13F1AC7F3}"/>
            </a:ext>
          </a:extLst>
        </xdr:cNvPr>
        <xdr:cNvSpPr>
          <a:spLocks noChangeArrowheads="1"/>
        </xdr:cNvSpPr>
      </xdr:nvSpPr>
      <xdr:spPr bwMode="auto">
        <a:xfrm>
          <a:off x="2529840" y="1302258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22320</xdr:colOff>
      <xdr:row>7</xdr:row>
      <xdr:rowOff>0</xdr:rowOff>
    </xdr:from>
    <xdr:to>
      <xdr:col>0</xdr:col>
      <xdr:colOff>252121</xdr:colOff>
      <xdr:row>7</xdr:row>
      <xdr:rowOff>9926</xdr:rowOff>
    </xdr:to>
    <xdr:sp macro="" textlink="">
      <xdr:nvSpPr>
        <xdr:cNvPr id="3" name="CustomShape 1">
          <a:extLst>
            <a:ext uri="{FF2B5EF4-FFF2-40B4-BE49-F238E27FC236}">
              <a16:creationId xmlns:a16="http://schemas.microsoft.com/office/drawing/2014/main" id="{6ADC7C61-4EBD-4948-9B00-5ECD7446CDA1}"/>
            </a:ext>
          </a:extLst>
        </xdr:cNvPr>
        <xdr:cNvSpPr/>
      </xdr:nvSpPr>
      <xdr:spPr>
        <a:xfrm>
          <a:off x="22320" y="13022580"/>
          <a:ext cx="229801" cy="9926"/>
        </a:xfrm>
        <a:prstGeom prst="rect">
          <a:avLst/>
        </a:prstGeom>
      </xdr:spPr>
    </xdr:sp>
    <xdr:clientData/>
  </xdr:twoCellAnchor>
  <xdr:twoCellAnchor editAs="oneCell">
    <xdr:from>
      <xdr:col>0</xdr:col>
      <xdr:colOff>22320</xdr:colOff>
      <xdr:row>7</xdr:row>
      <xdr:rowOff>0</xdr:rowOff>
    </xdr:from>
    <xdr:to>
      <xdr:col>0</xdr:col>
      <xdr:colOff>252121</xdr:colOff>
      <xdr:row>7</xdr:row>
      <xdr:rowOff>9956</xdr:rowOff>
    </xdr:to>
    <xdr:sp macro="" textlink="">
      <xdr:nvSpPr>
        <xdr:cNvPr id="4" name="CustomShape 1">
          <a:extLst>
            <a:ext uri="{FF2B5EF4-FFF2-40B4-BE49-F238E27FC236}">
              <a16:creationId xmlns:a16="http://schemas.microsoft.com/office/drawing/2014/main" id="{C71AD539-1BB1-4B02-9F40-BF603E61F610}"/>
            </a:ext>
          </a:extLst>
        </xdr:cNvPr>
        <xdr:cNvSpPr/>
      </xdr:nvSpPr>
      <xdr:spPr>
        <a:xfrm>
          <a:off x="22320" y="13022580"/>
          <a:ext cx="229801" cy="9956"/>
        </a:xfrm>
        <a:prstGeom prst="rect">
          <a:avLst/>
        </a:prstGeom>
      </xdr:spPr>
    </xdr:sp>
    <xdr:clientData/>
  </xdr:twoCellAnchor>
  <xdr:twoCellAnchor editAs="oneCell">
    <xdr:from>
      <xdr:col>0</xdr:col>
      <xdr:colOff>22320</xdr:colOff>
      <xdr:row>7</xdr:row>
      <xdr:rowOff>0</xdr:rowOff>
    </xdr:from>
    <xdr:to>
      <xdr:col>0</xdr:col>
      <xdr:colOff>252121</xdr:colOff>
      <xdr:row>7</xdr:row>
      <xdr:rowOff>9956</xdr:rowOff>
    </xdr:to>
    <xdr:sp macro="" textlink="">
      <xdr:nvSpPr>
        <xdr:cNvPr id="5" name="CustomShape 1">
          <a:extLst>
            <a:ext uri="{FF2B5EF4-FFF2-40B4-BE49-F238E27FC236}">
              <a16:creationId xmlns:a16="http://schemas.microsoft.com/office/drawing/2014/main" id="{23ABA878-7B8C-4409-BB8D-E5BA27CF7185}"/>
            </a:ext>
          </a:extLst>
        </xdr:cNvPr>
        <xdr:cNvSpPr/>
      </xdr:nvSpPr>
      <xdr:spPr>
        <a:xfrm>
          <a:off x="22320" y="13022580"/>
          <a:ext cx="229801" cy="9956"/>
        </a:xfrm>
        <a:prstGeom prst="rect">
          <a:avLst/>
        </a:prstGeom>
      </xdr:spPr>
    </xdr:sp>
    <xdr:clientData/>
  </xdr:twoCellAnchor>
  <xdr:oneCellAnchor>
    <xdr:from>
      <xdr:col>2</xdr:col>
      <xdr:colOff>0</xdr:colOff>
      <xdr:row>8</xdr:row>
      <xdr:rowOff>0</xdr:rowOff>
    </xdr:from>
    <xdr:ext cx="1778000" cy="19050"/>
    <xdr:sp macro="" textlink="">
      <xdr:nvSpPr>
        <xdr:cNvPr id="6" name="Rectangle 24">
          <a:extLst>
            <a:ext uri="{FF2B5EF4-FFF2-40B4-BE49-F238E27FC236}">
              <a16:creationId xmlns:a16="http://schemas.microsoft.com/office/drawing/2014/main" id="{9051251B-7850-4EFD-B566-66EBABA5EB2B}"/>
            </a:ext>
          </a:extLst>
        </xdr:cNvPr>
        <xdr:cNvSpPr>
          <a:spLocks noChangeArrowheads="1"/>
        </xdr:cNvSpPr>
      </xdr:nvSpPr>
      <xdr:spPr bwMode="auto">
        <a:xfrm>
          <a:off x="252984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xdr:row>
      <xdr:rowOff>0</xdr:rowOff>
    </xdr:from>
    <xdr:ext cx="1778000" cy="19050"/>
    <xdr:sp macro="" textlink="">
      <xdr:nvSpPr>
        <xdr:cNvPr id="7" name="Rectangle 24">
          <a:extLst>
            <a:ext uri="{FF2B5EF4-FFF2-40B4-BE49-F238E27FC236}">
              <a16:creationId xmlns:a16="http://schemas.microsoft.com/office/drawing/2014/main" id="{D8E7E02B-4B6C-4786-A288-021442F6D606}"/>
            </a:ext>
          </a:extLst>
        </xdr:cNvPr>
        <xdr:cNvSpPr>
          <a:spLocks noChangeArrowheads="1"/>
        </xdr:cNvSpPr>
      </xdr:nvSpPr>
      <xdr:spPr bwMode="auto">
        <a:xfrm>
          <a:off x="252984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8</xdr:row>
      <xdr:rowOff>0</xdr:rowOff>
    </xdr:from>
    <xdr:ext cx="1778000" cy="19050"/>
    <xdr:sp macro="" textlink="">
      <xdr:nvSpPr>
        <xdr:cNvPr id="8" name="Rectangle 24">
          <a:extLst>
            <a:ext uri="{FF2B5EF4-FFF2-40B4-BE49-F238E27FC236}">
              <a16:creationId xmlns:a16="http://schemas.microsoft.com/office/drawing/2014/main" id="{B0D78A9C-7CAC-4245-B2D4-8BA7A1149CBD}"/>
            </a:ext>
          </a:extLst>
        </xdr:cNvPr>
        <xdr:cNvSpPr>
          <a:spLocks noChangeArrowheads="1"/>
        </xdr:cNvSpPr>
      </xdr:nvSpPr>
      <xdr:spPr bwMode="auto">
        <a:xfrm>
          <a:off x="715518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8</xdr:row>
      <xdr:rowOff>0</xdr:rowOff>
    </xdr:from>
    <xdr:ext cx="1778000" cy="19050"/>
    <xdr:sp macro="" textlink="">
      <xdr:nvSpPr>
        <xdr:cNvPr id="9" name="Rectangle 24">
          <a:extLst>
            <a:ext uri="{FF2B5EF4-FFF2-40B4-BE49-F238E27FC236}">
              <a16:creationId xmlns:a16="http://schemas.microsoft.com/office/drawing/2014/main" id="{43023A2D-7DAA-4C07-9E0C-FC6FFCCF0CC3}"/>
            </a:ext>
          </a:extLst>
        </xdr:cNvPr>
        <xdr:cNvSpPr>
          <a:spLocks noChangeArrowheads="1"/>
        </xdr:cNvSpPr>
      </xdr:nvSpPr>
      <xdr:spPr bwMode="auto">
        <a:xfrm>
          <a:off x="7155180" y="1322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219075</xdr:colOff>
      <xdr:row>9</xdr:row>
      <xdr:rowOff>0</xdr:rowOff>
    </xdr:from>
    <xdr:ext cx="549089" cy="158007"/>
    <xdr:pic>
      <xdr:nvPicPr>
        <xdr:cNvPr id="1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1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0"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1"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0</xdr:col>
      <xdr:colOff>733425</xdr:colOff>
      <xdr:row>9</xdr:row>
      <xdr:rowOff>0</xdr:rowOff>
    </xdr:from>
    <xdr:ext cx="1083809" cy="169456"/>
    <xdr:pic>
      <xdr:nvPicPr>
        <xdr:cNvPr id="22"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13418820"/>
          <a:ext cx="1083809" cy="169456"/>
        </a:xfrm>
        <a:prstGeom prst="rect">
          <a:avLst/>
        </a:prstGeom>
        <a:ln>
          <a:noFill/>
        </a:ln>
        <a:effectLst>
          <a:softEdge rad="112500"/>
        </a:effectLst>
      </xdr:spPr>
    </xdr:pic>
    <xdr:clientData/>
  </xdr:oneCellAnchor>
  <xdr:oneCellAnchor>
    <xdr:from>
      <xdr:col>0</xdr:col>
      <xdr:colOff>472440</xdr:colOff>
      <xdr:row>9</xdr:row>
      <xdr:rowOff>0</xdr:rowOff>
    </xdr:from>
    <xdr:ext cx="1083809" cy="169456"/>
    <xdr:pic>
      <xdr:nvPicPr>
        <xdr:cNvPr id="23" name="3 Imagen">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1" cstate="print"/>
        <a:stretch>
          <a:fillRect/>
        </a:stretch>
      </xdr:blipFill>
      <xdr:spPr>
        <a:xfrm>
          <a:off x="472440" y="13418820"/>
          <a:ext cx="1083809" cy="169456"/>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4"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5"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6"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7"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262005</xdr:colOff>
      <xdr:row>9</xdr:row>
      <xdr:rowOff>0</xdr:rowOff>
    </xdr:from>
    <xdr:ext cx="549089" cy="158007"/>
    <xdr:pic>
      <xdr:nvPicPr>
        <xdr:cNvPr id="28"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29"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30"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9</xdr:row>
      <xdr:rowOff>0</xdr:rowOff>
    </xdr:from>
    <xdr:ext cx="549089" cy="158007"/>
    <xdr:pic>
      <xdr:nvPicPr>
        <xdr:cNvPr id="31"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1341882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3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2"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3"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0</xdr:col>
      <xdr:colOff>733425</xdr:colOff>
      <xdr:row>25</xdr:row>
      <xdr:rowOff>0</xdr:rowOff>
    </xdr:from>
    <xdr:ext cx="1083809" cy="169456"/>
    <xdr:pic>
      <xdr:nvPicPr>
        <xdr:cNvPr id="44"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30441900"/>
          <a:ext cx="1083809" cy="169456"/>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5"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6"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7"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48"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262005</xdr:colOff>
      <xdr:row>25</xdr:row>
      <xdr:rowOff>0</xdr:rowOff>
    </xdr:from>
    <xdr:ext cx="549089" cy="158007"/>
    <xdr:pic>
      <xdr:nvPicPr>
        <xdr:cNvPr id="49"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0"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1"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25</xdr:row>
      <xdr:rowOff>0</xdr:rowOff>
    </xdr:from>
    <xdr:ext cx="549089" cy="158007"/>
    <xdr:pic>
      <xdr:nvPicPr>
        <xdr:cNvPr id="52"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304419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5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3"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4"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0</xdr:col>
      <xdr:colOff>733425</xdr:colOff>
      <xdr:row>501</xdr:row>
      <xdr:rowOff>0</xdr:rowOff>
    </xdr:from>
    <xdr:ext cx="1083809" cy="169456"/>
    <xdr:pic>
      <xdr:nvPicPr>
        <xdr:cNvPr id="65"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454152000"/>
          <a:ext cx="1083809" cy="169456"/>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6"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7"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8"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69"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262005</xdr:colOff>
      <xdr:row>501</xdr:row>
      <xdr:rowOff>0</xdr:rowOff>
    </xdr:from>
    <xdr:ext cx="549089" cy="158007"/>
    <xdr:pic>
      <xdr:nvPicPr>
        <xdr:cNvPr id="70"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1"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2"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501</xdr:row>
      <xdr:rowOff>0</xdr:rowOff>
    </xdr:from>
    <xdr:ext cx="549089" cy="158007"/>
    <xdr:pic>
      <xdr:nvPicPr>
        <xdr:cNvPr id="73"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45415200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7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4"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5"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0</xdr:col>
      <xdr:colOff>733425</xdr:colOff>
      <xdr:row>637</xdr:row>
      <xdr:rowOff>0</xdr:rowOff>
    </xdr:from>
    <xdr:ext cx="1083809" cy="169456"/>
    <xdr:pic>
      <xdr:nvPicPr>
        <xdr:cNvPr id="86"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496130580"/>
          <a:ext cx="1083809" cy="169456"/>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7"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8"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89"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0"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262005</xdr:colOff>
      <xdr:row>637</xdr:row>
      <xdr:rowOff>0</xdr:rowOff>
    </xdr:from>
    <xdr:ext cx="549089" cy="158007"/>
    <xdr:pic>
      <xdr:nvPicPr>
        <xdr:cNvPr id="91"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2"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3"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637</xdr:row>
      <xdr:rowOff>0</xdr:rowOff>
    </xdr:from>
    <xdr:ext cx="549089" cy="158007"/>
    <xdr:pic>
      <xdr:nvPicPr>
        <xdr:cNvPr id="94"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49613058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9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5"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6"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0</xdr:col>
      <xdr:colOff>733425</xdr:colOff>
      <xdr:row>767</xdr:row>
      <xdr:rowOff>0</xdr:rowOff>
    </xdr:from>
    <xdr:ext cx="1083809" cy="169456"/>
    <xdr:pic>
      <xdr:nvPicPr>
        <xdr:cNvPr id="107"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560908200"/>
          <a:ext cx="1083809" cy="169456"/>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8"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09"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0"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1"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262005</xdr:colOff>
      <xdr:row>767</xdr:row>
      <xdr:rowOff>0</xdr:rowOff>
    </xdr:from>
    <xdr:ext cx="549089" cy="158007"/>
    <xdr:pic>
      <xdr:nvPicPr>
        <xdr:cNvPr id="112"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3"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4"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767</xdr:row>
      <xdr:rowOff>0</xdr:rowOff>
    </xdr:from>
    <xdr:ext cx="549089" cy="158007"/>
    <xdr:pic>
      <xdr:nvPicPr>
        <xdr:cNvPr id="115"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56090820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6"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7"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8"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19"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0"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1"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2"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3"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4"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5" name="3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6" name="3 Imagen">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7" name="3 Imagen">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0</xdr:col>
      <xdr:colOff>733425</xdr:colOff>
      <xdr:row>855</xdr:row>
      <xdr:rowOff>0</xdr:rowOff>
    </xdr:from>
    <xdr:ext cx="1083809" cy="169456"/>
    <xdr:pic>
      <xdr:nvPicPr>
        <xdr:cNvPr id="128" name="3 Imagen">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1" cstate="print"/>
        <a:stretch>
          <a:fillRect/>
        </a:stretch>
      </xdr:blipFill>
      <xdr:spPr>
        <a:xfrm>
          <a:off x="489585" y="614392980"/>
          <a:ext cx="1083809" cy="169456"/>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29" name="3 Imagen">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0" name="3 Imagen">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1" name="3 Imagen">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2" name="3 Imagen">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262005</xdr:colOff>
      <xdr:row>855</xdr:row>
      <xdr:rowOff>0</xdr:rowOff>
    </xdr:from>
    <xdr:ext cx="549089" cy="158007"/>
    <xdr:pic>
      <xdr:nvPicPr>
        <xdr:cNvPr id="133" name="3 Imagen">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1" cstate="print"/>
        <a:stretch>
          <a:fillRect/>
        </a:stretch>
      </xdr:blipFill>
      <xdr:spPr>
        <a:xfrm>
          <a:off x="279184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4" name="3 Imagen">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5" name="3 Imagen">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2</xdr:col>
      <xdr:colOff>219075</xdr:colOff>
      <xdr:row>855</xdr:row>
      <xdr:rowOff>0</xdr:rowOff>
    </xdr:from>
    <xdr:ext cx="549089" cy="158007"/>
    <xdr:pic>
      <xdr:nvPicPr>
        <xdr:cNvPr id="136" name="3 Imagen">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1" cstate="print"/>
        <a:stretch>
          <a:fillRect/>
        </a:stretch>
      </xdr:blipFill>
      <xdr:spPr>
        <a:xfrm>
          <a:off x="2748915" y="614392980"/>
          <a:ext cx="549089" cy="158007"/>
        </a:xfrm>
        <a:prstGeom prst="rect">
          <a:avLst/>
        </a:prstGeom>
        <a:ln>
          <a:noFill/>
        </a:ln>
        <a:effectLst>
          <a:softEdge rad="112500"/>
        </a:effectLst>
      </xdr:spPr>
    </xdr:pic>
    <xdr:clientData/>
  </xdr:oneCellAnchor>
  <xdr:oneCellAnchor>
    <xdr:from>
      <xdr:col>0</xdr:col>
      <xdr:colOff>514350</xdr:colOff>
      <xdr:row>8</xdr:row>
      <xdr:rowOff>0</xdr:rowOff>
    </xdr:from>
    <xdr:ext cx="1793606" cy="28575"/>
    <xdr:sp macro="" textlink="">
      <xdr:nvSpPr>
        <xdr:cNvPr id="137" name="Rectangle 24">
          <a:extLst>
            <a:ext uri="{FF2B5EF4-FFF2-40B4-BE49-F238E27FC236}">
              <a16:creationId xmlns:a16="http://schemas.microsoft.com/office/drawing/2014/main" id="{0C925E7B-7825-4570-929D-0BED6FA412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38" name="Rectangle 24">
          <a:extLst>
            <a:ext uri="{FF2B5EF4-FFF2-40B4-BE49-F238E27FC236}">
              <a16:creationId xmlns:a16="http://schemas.microsoft.com/office/drawing/2014/main" id="{B243E101-5E54-463F-B8B7-2C3F57B2C7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39" name="Rectangle 24">
          <a:extLst>
            <a:ext uri="{FF2B5EF4-FFF2-40B4-BE49-F238E27FC236}">
              <a16:creationId xmlns:a16="http://schemas.microsoft.com/office/drawing/2014/main" id="{C48F0EE1-C57A-4C59-80A8-770766AC9E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0" name="Rectangle 24">
          <a:extLst>
            <a:ext uri="{FF2B5EF4-FFF2-40B4-BE49-F238E27FC236}">
              <a16:creationId xmlns:a16="http://schemas.microsoft.com/office/drawing/2014/main" id="{82D2B4E2-DCD4-4FA4-8A3C-897583F8B6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1" name="Rectangle 24">
          <a:extLst>
            <a:ext uri="{FF2B5EF4-FFF2-40B4-BE49-F238E27FC236}">
              <a16:creationId xmlns:a16="http://schemas.microsoft.com/office/drawing/2014/main" id="{453D9512-169E-4013-8010-79AF77A308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2" name="Rectangle 24">
          <a:extLst>
            <a:ext uri="{FF2B5EF4-FFF2-40B4-BE49-F238E27FC236}">
              <a16:creationId xmlns:a16="http://schemas.microsoft.com/office/drawing/2014/main" id="{1242C6E1-F1F3-4109-A28E-67A0D5C89A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3" name="Rectangle 24">
          <a:extLst>
            <a:ext uri="{FF2B5EF4-FFF2-40B4-BE49-F238E27FC236}">
              <a16:creationId xmlns:a16="http://schemas.microsoft.com/office/drawing/2014/main" id="{E560CCAE-476F-4505-A24E-8FD50B02C6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4" name="Rectangle 24">
          <a:extLst>
            <a:ext uri="{FF2B5EF4-FFF2-40B4-BE49-F238E27FC236}">
              <a16:creationId xmlns:a16="http://schemas.microsoft.com/office/drawing/2014/main" id="{8D70F528-BC85-4DB5-A098-D39903EE92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5" name="Rectangle 24">
          <a:extLst>
            <a:ext uri="{FF2B5EF4-FFF2-40B4-BE49-F238E27FC236}">
              <a16:creationId xmlns:a16="http://schemas.microsoft.com/office/drawing/2014/main" id="{8DA4471C-56BC-4078-B684-64031A6DF68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6" name="Rectangle 24">
          <a:extLst>
            <a:ext uri="{FF2B5EF4-FFF2-40B4-BE49-F238E27FC236}">
              <a16:creationId xmlns:a16="http://schemas.microsoft.com/office/drawing/2014/main" id="{DEC4C882-9D90-44D4-99B7-15EAAC2F10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7" name="Rectangle 24">
          <a:extLst>
            <a:ext uri="{FF2B5EF4-FFF2-40B4-BE49-F238E27FC236}">
              <a16:creationId xmlns:a16="http://schemas.microsoft.com/office/drawing/2014/main" id="{E6EFF746-DA5D-4E25-B038-0763279E7E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8" name="Rectangle 24">
          <a:extLst>
            <a:ext uri="{FF2B5EF4-FFF2-40B4-BE49-F238E27FC236}">
              <a16:creationId xmlns:a16="http://schemas.microsoft.com/office/drawing/2014/main" id="{7BF8117B-46E1-4742-800C-A7AE647FA8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49" name="Rectangle 24">
          <a:extLst>
            <a:ext uri="{FF2B5EF4-FFF2-40B4-BE49-F238E27FC236}">
              <a16:creationId xmlns:a16="http://schemas.microsoft.com/office/drawing/2014/main" id="{F2ED1D2B-483B-40F3-8DA7-750BFF32DA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0" name="Rectangle 24">
          <a:extLst>
            <a:ext uri="{FF2B5EF4-FFF2-40B4-BE49-F238E27FC236}">
              <a16:creationId xmlns:a16="http://schemas.microsoft.com/office/drawing/2014/main" id="{48C67176-082F-41C4-AAA6-1458D819BD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1" name="Rectangle 24">
          <a:extLst>
            <a:ext uri="{FF2B5EF4-FFF2-40B4-BE49-F238E27FC236}">
              <a16:creationId xmlns:a16="http://schemas.microsoft.com/office/drawing/2014/main" id="{76D6AE5F-F2AD-42AF-A2F4-6F373C31BF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2" name="Rectangle 24">
          <a:extLst>
            <a:ext uri="{FF2B5EF4-FFF2-40B4-BE49-F238E27FC236}">
              <a16:creationId xmlns:a16="http://schemas.microsoft.com/office/drawing/2014/main" id="{6A4EF52F-93E9-4EEF-AAEF-040380BA59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3" name="Rectangle 24">
          <a:extLst>
            <a:ext uri="{FF2B5EF4-FFF2-40B4-BE49-F238E27FC236}">
              <a16:creationId xmlns:a16="http://schemas.microsoft.com/office/drawing/2014/main" id="{88D9142A-C9EA-4D18-87FF-D944915E4B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4" name="Rectangle 24">
          <a:extLst>
            <a:ext uri="{FF2B5EF4-FFF2-40B4-BE49-F238E27FC236}">
              <a16:creationId xmlns:a16="http://schemas.microsoft.com/office/drawing/2014/main" id="{56FFB8AC-A8DC-4AB6-B3B0-17B6BC7B8A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5" name="Rectangle 24">
          <a:extLst>
            <a:ext uri="{FF2B5EF4-FFF2-40B4-BE49-F238E27FC236}">
              <a16:creationId xmlns:a16="http://schemas.microsoft.com/office/drawing/2014/main" id="{D874ACBA-9B01-4BFA-A50B-D0B6A8078E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6" name="Rectangle 24">
          <a:extLst>
            <a:ext uri="{FF2B5EF4-FFF2-40B4-BE49-F238E27FC236}">
              <a16:creationId xmlns:a16="http://schemas.microsoft.com/office/drawing/2014/main" id="{E2144CAB-976F-4BB5-9129-688401D091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7" name="Rectangle 24">
          <a:extLst>
            <a:ext uri="{FF2B5EF4-FFF2-40B4-BE49-F238E27FC236}">
              <a16:creationId xmlns:a16="http://schemas.microsoft.com/office/drawing/2014/main" id="{C7E42827-18DE-448F-93EF-D92D729466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8" name="Rectangle 24">
          <a:extLst>
            <a:ext uri="{FF2B5EF4-FFF2-40B4-BE49-F238E27FC236}">
              <a16:creationId xmlns:a16="http://schemas.microsoft.com/office/drawing/2014/main" id="{BB7F635D-943B-46E2-A655-CEF6140E41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59" name="Rectangle 24">
          <a:extLst>
            <a:ext uri="{FF2B5EF4-FFF2-40B4-BE49-F238E27FC236}">
              <a16:creationId xmlns:a16="http://schemas.microsoft.com/office/drawing/2014/main" id="{D8A55CEE-F107-46BE-903A-AB64DCFD94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0" name="Rectangle 24">
          <a:extLst>
            <a:ext uri="{FF2B5EF4-FFF2-40B4-BE49-F238E27FC236}">
              <a16:creationId xmlns:a16="http://schemas.microsoft.com/office/drawing/2014/main" id="{3B81DB1E-A80B-4CED-A66A-8A42568148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1" name="Rectangle 24">
          <a:extLst>
            <a:ext uri="{FF2B5EF4-FFF2-40B4-BE49-F238E27FC236}">
              <a16:creationId xmlns:a16="http://schemas.microsoft.com/office/drawing/2014/main" id="{CD389E58-D4F7-4B29-8703-732A18531B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2" name="Rectangle 24">
          <a:extLst>
            <a:ext uri="{FF2B5EF4-FFF2-40B4-BE49-F238E27FC236}">
              <a16:creationId xmlns:a16="http://schemas.microsoft.com/office/drawing/2014/main" id="{FFD24408-B0C3-466D-A730-A045FC1BD0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3" name="Rectangle 24">
          <a:extLst>
            <a:ext uri="{FF2B5EF4-FFF2-40B4-BE49-F238E27FC236}">
              <a16:creationId xmlns:a16="http://schemas.microsoft.com/office/drawing/2014/main" id="{26C9B920-F6EE-4543-817F-1149BC4BFC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4" name="Rectangle 24">
          <a:extLst>
            <a:ext uri="{FF2B5EF4-FFF2-40B4-BE49-F238E27FC236}">
              <a16:creationId xmlns:a16="http://schemas.microsoft.com/office/drawing/2014/main" id="{62D08358-8AC1-4CFB-A27A-C470AFF62B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5" name="Rectangle 24">
          <a:extLst>
            <a:ext uri="{FF2B5EF4-FFF2-40B4-BE49-F238E27FC236}">
              <a16:creationId xmlns:a16="http://schemas.microsoft.com/office/drawing/2014/main" id="{CFCAFEE3-C2E2-42AC-83A3-9554F5C711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6" name="Rectangle 24">
          <a:extLst>
            <a:ext uri="{FF2B5EF4-FFF2-40B4-BE49-F238E27FC236}">
              <a16:creationId xmlns:a16="http://schemas.microsoft.com/office/drawing/2014/main" id="{18075A0A-AE47-4672-8090-D992A33045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7" name="Rectangle 24">
          <a:extLst>
            <a:ext uri="{FF2B5EF4-FFF2-40B4-BE49-F238E27FC236}">
              <a16:creationId xmlns:a16="http://schemas.microsoft.com/office/drawing/2014/main" id="{8F9135A8-E3DB-417A-BF77-015BBE361A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8" name="Rectangle 24">
          <a:extLst>
            <a:ext uri="{FF2B5EF4-FFF2-40B4-BE49-F238E27FC236}">
              <a16:creationId xmlns:a16="http://schemas.microsoft.com/office/drawing/2014/main" id="{19D7A284-9252-4484-AC3D-48BE93324E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69" name="Rectangle 24">
          <a:extLst>
            <a:ext uri="{FF2B5EF4-FFF2-40B4-BE49-F238E27FC236}">
              <a16:creationId xmlns:a16="http://schemas.microsoft.com/office/drawing/2014/main" id="{CC99A78C-A4AA-4A74-82F9-A22100B657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0" name="Rectangle 24">
          <a:extLst>
            <a:ext uri="{FF2B5EF4-FFF2-40B4-BE49-F238E27FC236}">
              <a16:creationId xmlns:a16="http://schemas.microsoft.com/office/drawing/2014/main" id="{ABE3B5BC-8451-4F82-80AB-1F444F17A02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1" name="Rectangle 24">
          <a:extLst>
            <a:ext uri="{FF2B5EF4-FFF2-40B4-BE49-F238E27FC236}">
              <a16:creationId xmlns:a16="http://schemas.microsoft.com/office/drawing/2014/main" id="{1302DBB0-9235-458E-9274-0327901E3B1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2" name="Rectangle 24">
          <a:extLst>
            <a:ext uri="{FF2B5EF4-FFF2-40B4-BE49-F238E27FC236}">
              <a16:creationId xmlns:a16="http://schemas.microsoft.com/office/drawing/2014/main" id="{82943D71-2154-48A5-897E-F7D83798E6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3" name="Rectangle 24">
          <a:extLst>
            <a:ext uri="{FF2B5EF4-FFF2-40B4-BE49-F238E27FC236}">
              <a16:creationId xmlns:a16="http://schemas.microsoft.com/office/drawing/2014/main" id="{63EFD22F-3CF9-4076-9B4D-B4719F4AE22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4" name="Rectangle 24">
          <a:extLst>
            <a:ext uri="{FF2B5EF4-FFF2-40B4-BE49-F238E27FC236}">
              <a16:creationId xmlns:a16="http://schemas.microsoft.com/office/drawing/2014/main" id="{94277367-D5BB-4A47-BFFA-CE1F916D56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5" name="Rectangle 24">
          <a:extLst>
            <a:ext uri="{FF2B5EF4-FFF2-40B4-BE49-F238E27FC236}">
              <a16:creationId xmlns:a16="http://schemas.microsoft.com/office/drawing/2014/main" id="{7D10F371-8CC4-4733-969C-2E847235E3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6" name="Rectangle 24">
          <a:extLst>
            <a:ext uri="{FF2B5EF4-FFF2-40B4-BE49-F238E27FC236}">
              <a16:creationId xmlns:a16="http://schemas.microsoft.com/office/drawing/2014/main" id="{F3859035-9831-4E4B-A9FE-49DAE059E7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7" name="Rectangle 24">
          <a:extLst>
            <a:ext uri="{FF2B5EF4-FFF2-40B4-BE49-F238E27FC236}">
              <a16:creationId xmlns:a16="http://schemas.microsoft.com/office/drawing/2014/main" id="{0C614796-80BD-4B40-B324-10F14C692B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8" name="Rectangle 24">
          <a:extLst>
            <a:ext uri="{FF2B5EF4-FFF2-40B4-BE49-F238E27FC236}">
              <a16:creationId xmlns:a16="http://schemas.microsoft.com/office/drawing/2014/main" id="{F5990F09-2FF6-4042-BED0-37A565B34D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79" name="Rectangle 24">
          <a:extLst>
            <a:ext uri="{FF2B5EF4-FFF2-40B4-BE49-F238E27FC236}">
              <a16:creationId xmlns:a16="http://schemas.microsoft.com/office/drawing/2014/main" id="{1B762F8E-1C1C-4361-AE6C-3241A36AAB3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0" name="Rectangle 24">
          <a:extLst>
            <a:ext uri="{FF2B5EF4-FFF2-40B4-BE49-F238E27FC236}">
              <a16:creationId xmlns:a16="http://schemas.microsoft.com/office/drawing/2014/main" id="{6C8D600C-3193-4203-A5F1-2140B81D2D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1" name="Rectangle 24">
          <a:extLst>
            <a:ext uri="{FF2B5EF4-FFF2-40B4-BE49-F238E27FC236}">
              <a16:creationId xmlns:a16="http://schemas.microsoft.com/office/drawing/2014/main" id="{895AC360-34BC-46B9-B766-08AB149A03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2" name="Rectangle 24">
          <a:extLst>
            <a:ext uri="{FF2B5EF4-FFF2-40B4-BE49-F238E27FC236}">
              <a16:creationId xmlns:a16="http://schemas.microsoft.com/office/drawing/2014/main" id="{C16A2201-DF83-405A-AAEA-ED9B3851BE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3" name="Rectangle 24">
          <a:extLst>
            <a:ext uri="{FF2B5EF4-FFF2-40B4-BE49-F238E27FC236}">
              <a16:creationId xmlns:a16="http://schemas.microsoft.com/office/drawing/2014/main" id="{FBE60D19-4180-4FB2-87E3-8BF9D3121F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4" name="Rectangle 24">
          <a:extLst>
            <a:ext uri="{FF2B5EF4-FFF2-40B4-BE49-F238E27FC236}">
              <a16:creationId xmlns:a16="http://schemas.microsoft.com/office/drawing/2014/main" id="{A8C4C229-B907-46AB-9DBA-92A2B8C081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5" name="Rectangle 24">
          <a:extLst>
            <a:ext uri="{FF2B5EF4-FFF2-40B4-BE49-F238E27FC236}">
              <a16:creationId xmlns:a16="http://schemas.microsoft.com/office/drawing/2014/main" id="{B98AB574-1F39-49D9-80D2-04DBD0198D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6" name="Rectangle 24">
          <a:extLst>
            <a:ext uri="{FF2B5EF4-FFF2-40B4-BE49-F238E27FC236}">
              <a16:creationId xmlns:a16="http://schemas.microsoft.com/office/drawing/2014/main" id="{E2502526-DB14-4BCB-8ABF-8F59FEC5CD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7" name="Rectangle 24">
          <a:extLst>
            <a:ext uri="{FF2B5EF4-FFF2-40B4-BE49-F238E27FC236}">
              <a16:creationId xmlns:a16="http://schemas.microsoft.com/office/drawing/2014/main" id="{2BFA0C57-B85E-4DD1-B3F6-C2FC8620B02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8" name="Rectangle 24">
          <a:extLst>
            <a:ext uri="{FF2B5EF4-FFF2-40B4-BE49-F238E27FC236}">
              <a16:creationId xmlns:a16="http://schemas.microsoft.com/office/drawing/2014/main" id="{4A8F5D78-A9D6-45C0-A617-924F4D7EFA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89" name="Rectangle 24">
          <a:extLst>
            <a:ext uri="{FF2B5EF4-FFF2-40B4-BE49-F238E27FC236}">
              <a16:creationId xmlns:a16="http://schemas.microsoft.com/office/drawing/2014/main" id="{C2F30F1A-B72F-4D60-A810-62A0429BB6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0" name="Rectangle 24">
          <a:extLst>
            <a:ext uri="{FF2B5EF4-FFF2-40B4-BE49-F238E27FC236}">
              <a16:creationId xmlns:a16="http://schemas.microsoft.com/office/drawing/2014/main" id="{A03A0F99-C8C2-49B1-88FE-811EF640BC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1" name="Rectangle 24">
          <a:extLst>
            <a:ext uri="{FF2B5EF4-FFF2-40B4-BE49-F238E27FC236}">
              <a16:creationId xmlns:a16="http://schemas.microsoft.com/office/drawing/2014/main" id="{38EA2A85-1209-476A-8CDE-523D3C4EB3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2" name="Rectangle 24">
          <a:extLst>
            <a:ext uri="{FF2B5EF4-FFF2-40B4-BE49-F238E27FC236}">
              <a16:creationId xmlns:a16="http://schemas.microsoft.com/office/drawing/2014/main" id="{CC163D88-33F4-44E4-899A-7507574EC8A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3" name="Rectangle 24">
          <a:extLst>
            <a:ext uri="{FF2B5EF4-FFF2-40B4-BE49-F238E27FC236}">
              <a16:creationId xmlns:a16="http://schemas.microsoft.com/office/drawing/2014/main" id="{FEB961D5-FD12-4CDB-AAE2-2BD397DEE3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4" name="Rectangle 24">
          <a:extLst>
            <a:ext uri="{FF2B5EF4-FFF2-40B4-BE49-F238E27FC236}">
              <a16:creationId xmlns:a16="http://schemas.microsoft.com/office/drawing/2014/main" id="{0BF592AA-1786-4B9A-85DD-0679F9FE2C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5" name="Rectangle 24">
          <a:extLst>
            <a:ext uri="{FF2B5EF4-FFF2-40B4-BE49-F238E27FC236}">
              <a16:creationId xmlns:a16="http://schemas.microsoft.com/office/drawing/2014/main" id="{7D353F7D-82DD-404F-91E7-DBCFED7386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6" name="Rectangle 24">
          <a:extLst>
            <a:ext uri="{FF2B5EF4-FFF2-40B4-BE49-F238E27FC236}">
              <a16:creationId xmlns:a16="http://schemas.microsoft.com/office/drawing/2014/main" id="{A7362D58-C442-4F24-81B9-958A2A210A5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7" name="Rectangle 24">
          <a:extLst>
            <a:ext uri="{FF2B5EF4-FFF2-40B4-BE49-F238E27FC236}">
              <a16:creationId xmlns:a16="http://schemas.microsoft.com/office/drawing/2014/main" id="{9BD4DC7B-DC92-4948-88AB-12D2D99470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8" name="Rectangle 24">
          <a:extLst>
            <a:ext uri="{FF2B5EF4-FFF2-40B4-BE49-F238E27FC236}">
              <a16:creationId xmlns:a16="http://schemas.microsoft.com/office/drawing/2014/main" id="{AADAF814-0842-4D8E-A3A9-9C7EDB139B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99" name="Rectangle 24">
          <a:extLst>
            <a:ext uri="{FF2B5EF4-FFF2-40B4-BE49-F238E27FC236}">
              <a16:creationId xmlns:a16="http://schemas.microsoft.com/office/drawing/2014/main" id="{9934973B-7765-4061-B49B-035A3BE4BC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0" name="Rectangle 24">
          <a:extLst>
            <a:ext uri="{FF2B5EF4-FFF2-40B4-BE49-F238E27FC236}">
              <a16:creationId xmlns:a16="http://schemas.microsoft.com/office/drawing/2014/main" id="{E100C055-225B-4EC3-AA0B-A67ABCD870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1" name="Rectangle 24">
          <a:extLst>
            <a:ext uri="{FF2B5EF4-FFF2-40B4-BE49-F238E27FC236}">
              <a16:creationId xmlns:a16="http://schemas.microsoft.com/office/drawing/2014/main" id="{989E1D0C-5146-4305-BD0E-F3D2BAB0AE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2" name="Rectangle 24">
          <a:extLst>
            <a:ext uri="{FF2B5EF4-FFF2-40B4-BE49-F238E27FC236}">
              <a16:creationId xmlns:a16="http://schemas.microsoft.com/office/drawing/2014/main" id="{4EBA5752-1ECC-4864-A7EF-BD6E5CD53C1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3" name="Rectangle 24">
          <a:extLst>
            <a:ext uri="{FF2B5EF4-FFF2-40B4-BE49-F238E27FC236}">
              <a16:creationId xmlns:a16="http://schemas.microsoft.com/office/drawing/2014/main" id="{31300C34-4717-43EF-95E7-F68B46F75A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4" name="Rectangle 24">
          <a:extLst>
            <a:ext uri="{FF2B5EF4-FFF2-40B4-BE49-F238E27FC236}">
              <a16:creationId xmlns:a16="http://schemas.microsoft.com/office/drawing/2014/main" id="{749B2DE7-3BAC-4EDD-B954-A785F9DD1A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5" name="Rectangle 24">
          <a:extLst>
            <a:ext uri="{FF2B5EF4-FFF2-40B4-BE49-F238E27FC236}">
              <a16:creationId xmlns:a16="http://schemas.microsoft.com/office/drawing/2014/main" id="{B07F593C-E338-4114-9907-452B783C55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6" name="Rectangle 24">
          <a:extLst>
            <a:ext uri="{FF2B5EF4-FFF2-40B4-BE49-F238E27FC236}">
              <a16:creationId xmlns:a16="http://schemas.microsoft.com/office/drawing/2014/main" id="{B3AC678D-9381-4244-929C-14CC3E01C7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7" name="Rectangle 24">
          <a:extLst>
            <a:ext uri="{FF2B5EF4-FFF2-40B4-BE49-F238E27FC236}">
              <a16:creationId xmlns:a16="http://schemas.microsoft.com/office/drawing/2014/main" id="{1DC4A5F8-6403-4F1B-9FE4-1D8A214182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8" name="Rectangle 24">
          <a:extLst>
            <a:ext uri="{FF2B5EF4-FFF2-40B4-BE49-F238E27FC236}">
              <a16:creationId xmlns:a16="http://schemas.microsoft.com/office/drawing/2014/main" id="{03A8F407-317D-488C-84E2-24F243140A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09" name="Rectangle 24">
          <a:extLst>
            <a:ext uri="{FF2B5EF4-FFF2-40B4-BE49-F238E27FC236}">
              <a16:creationId xmlns:a16="http://schemas.microsoft.com/office/drawing/2014/main" id="{ACE9BC4C-35C0-4C81-AEAA-B35BEC4534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0" name="Rectangle 24">
          <a:extLst>
            <a:ext uri="{FF2B5EF4-FFF2-40B4-BE49-F238E27FC236}">
              <a16:creationId xmlns:a16="http://schemas.microsoft.com/office/drawing/2014/main" id="{1A1BF215-1EBA-411E-99CC-021A8E00AC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1" name="Rectangle 24">
          <a:extLst>
            <a:ext uri="{FF2B5EF4-FFF2-40B4-BE49-F238E27FC236}">
              <a16:creationId xmlns:a16="http://schemas.microsoft.com/office/drawing/2014/main" id="{701AE236-E0CF-4C69-9590-77129197AB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2" name="Rectangle 24">
          <a:extLst>
            <a:ext uri="{FF2B5EF4-FFF2-40B4-BE49-F238E27FC236}">
              <a16:creationId xmlns:a16="http://schemas.microsoft.com/office/drawing/2014/main" id="{DE0D149F-17F4-4678-AF7C-2C25A6F223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3" name="Rectangle 24">
          <a:extLst>
            <a:ext uri="{FF2B5EF4-FFF2-40B4-BE49-F238E27FC236}">
              <a16:creationId xmlns:a16="http://schemas.microsoft.com/office/drawing/2014/main" id="{29649F26-2BA2-4D5B-8347-69DA71A830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4" name="Rectangle 24">
          <a:extLst>
            <a:ext uri="{FF2B5EF4-FFF2-40B4-BE49-F238E27FC236}">
              <a16:creationId xmlns:a16="http://schemas.microsoft.com/office/drawing/2014/main" id="{90369035-89DB-4ABE-A2D6-A26E6839B5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5" name="Rectangle 24">
          <a:extLst>
            <a:ext uri="{FF2B5EF4-FFF2-40B4-BE49-F238E27FC236}">
              <a16:creationId xmlns:a16="http://schemas.microsoft.com/office/drawing/2014/main" id="{AADD2B81-4A8A-49B3-83FE-8CDC3054F2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6" name="Rectangle 24">
          <a:extLst>
            <a:ext uri="{FF2B5EF4-FFF2-40B4-BE49-F238E27FC236}">
              <a16:creationId xmlns:a16="http://schemas.microsoft.com/office/drawing/2014/main" id="{4C45FC46-6A14-4C32-95E1-95B8A9F67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7" name="Rectangle 24">
          <a:extLst>
            <a:ext uri="{FF2B5EF4-FFF2-40B4-BE49-F238E27FC236}">
              <a16:creationId xmlns:a16="http://schemas.microsoft.com/office/drawing/2014/main" id="{2E53DE25-9D9A-486D-8D6B-01E5B00417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8" name="Rectangle 24">
          <a:extLst>
            <a:ext uri="{FF2B5EF4-FFF2-40B4-BE49-F238E27FC236}">
              <a16:creationId xmlns:a16="http://schemas.microsoft.com/office/drawing/2014/main" id="{46333718-8F52-4C7C-BEDC-01A8C0C9DA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19" name="Rectangle 24">
          <a:extLst>
            <a:ext uri="{FF2B5EF4-FFF2-40B4-BE49-F238E27FC236}">
              <a16:creationId xmlns:a16="http://schemas.microsoft.com/office/drawing/2014/main" id="{D386AEB6-83D4-41F1-9533-2B55D20076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0" name="Rectangle 24">
          <a:extLst>
            <a:ext uri="{FF2B5EF4-FFF2-40B4-BE49-F238E27FC236}">
              <a16:creationId xmlns:a16="http://schemas.microsoft.com/office/drawing/2014/main" id="{F5714889-7215-43FE-910C-57216AA3A7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1" name="Rectangle 24">
          <a:extLst>
            <a:ext uri="{FF2B5EF4-FFF2-40B4-BE49-F238E27FC236}">
              <a16:creationId xmlns:a16="http://schemas.microsoft.com/office/drawing/2014/main" id="{845B8691-88E5-4611-88E6-36024C0D03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2" name="Rectangle 24">
          <a:extLst>
            <a:ext uri="{FF2B5EF4-FFF2-40B4-BE49-F238E27FC236}">
              <a16:creationId xmlns:a16="http://schemas.microsoft.com/office/drawing/2014/main" id="{BA5BC903-8A48-4935-9800-D986014200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3" name="Rectangle 24">
          <a:extLst>
            <a:ext uri="{FF2B5EF4-FFF2-40B4-BE49-F238E27FC236}">
              <a16:creationId xmlns:a16="http://schemas.microsoft.com/office/drawing/2014/main" id="{F4B50002-7312-466B-B366-EF2096AB0F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4" name="Rectangle 24">
          <a:extLst>
            <a:ext uri="{FF2B5EF4-FFF2-40B4-BE49-F238E27FC236}">
              <a16:creationId xmlns:a16="http://schemas.microsoft.com/office/drawing/2014/main" id="{90E1C915-C174-4DC3-B6BC-EDC98B8726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5" name="Rectangle 24">
          <a:extLst>
            <a:ext uri="{FF2B5EF4-FFF2-40B4-BE49-F238E27FC236}">
              <a16:creationId xmlns:a16="http://schemas.microsoft.com/office/drawing/2014/main" id="{636E2699-6355-4E21-A604-D064041D97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6" name="Rectangle 24">
          <a:extLst>
            <a:ext uri="{FF2B5EF4-FFF2-40B4-BE49-F238E27FC236}">
              <a16:creationId xmlns:a16="http://schemas.microsoft.com/office/drawing/2014/main" id="{0C5102AC-A5F8-4D18-9FFD-FCFDD75261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7" name="Rectangle 24">
          <a:extLst>
            <a:ext uri="{FF2B5EF4-FFF2-40B4-BE49-F238E27FC236}">
              <a16:creationId xmlns:a16="http://schemas.microsoft.com/office/drawing/2014/main" id="{C955E99A-020A-47F4-9F8F-4969D2A191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8" name="Rectangle 24">
          <a:extLst>
            <a:ext uri="{FF2B5EF4-FFF2-40B4-BE49-F238E27FC236}">
              <a16:creationId xmlns:a16="http://schemas.microsoft.com/office/drawing/2014/main" id="{9F263B69-E810-4BB8-B5AA-B493F3AA00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29" name="Rectangle 24">
          <a:extLst>
            <a:ext uri="{FF2B5EF4-FFF2-40B4-BE49-F238E27FC236}">
              <a16:creationId xmlns:a16="http://schemas.microsoft.com/office/drawing/2014/main" id="{F26DB4C5-EF09-486E-87EE-D77CE41FD2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30" name="Rectangle 24">
          <a:extLst>
            <a:ext uri="{FF2B5EF4-FFF2-40B4-BE49-F238E27FC236}">
              <a16:creationId xmlns:a16="http://schemas.microsoft.com/office/drawing/2014/main" id="{1ED94AD4-A4A9-4DAC-836C-0D6D3CB754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31" name="Rectangle 24">
          <a:extLst>
            <a:ext uri="{FF2B5EF4-FFF2-40B4-BE49-F238E27FC236}">
              <a16:creationId xmlns:a16="http://schemas.microsoft.com/office/drawing/2014/main" id="{0385A053-40F5-4CF6-9EFF-CD5EBDF7B2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2" name="Rectangle 24">
          <a:extLst>
            <a:ext uri="{FF2B5EF4-FFF2-40B4-BE49-F238E27FC236}">
              <a16:creationId xmlns:a16="http://schemas.microsoft.com/office/drawing/2014/main" id="{B33C3BCF-1ED1-4B21-8721-0506D473501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3" name="Rectangle 24">
          <a:extLst>
            <a:ext uri="{FF2B5EF4-FFF2-40B4-BE49-F238E27FC236}">
              <a16:creationId xmlns:a16="http://schemas.microsoft.com/office/drawing/2014/main" id="{F8A26C11-0258-4CE8-BA78-D1BCA72C185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4" name="Rectangle 24">
          <a:extLst>
            <a:ext uri="{FF2B5EF4-FFF2-40B4-BE49-F238E27FC236}">
              <a16:creationId xmlns:a16="http://schemas.microsoft.com/office/drawing/2014/main" id="{50BBC000-FF78-407E-8EF5-65692E013A8D}"/>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5" name="Rectangle 24">
          <a:extLst>
            <a:ext uri="{FF2B5EF4-FFF2-40B4-BE49-F238E27FC236}">
              <a16:creationId xmlns:a16="http://schemas.microsoft.com/office/drawing/2014/main" id="{E342F927-4257-4FF8-B9CD-AC705D41B5F1}"/>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6" name="Rectangle 24">
          <a:extLst>
            <a:ext uri="{FF2B5EF4-FFF2-40B4-BE49-F238E27FC236}">
              <a16:creationId xmlns:a16="http://schemas.microsoft.com/office/drawing/2014/main" id="{B5DA9510-1F72-4D80-A63B-079252F264D4}"/>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7" name="Rectangle 24">
          <a:extLst>
            <a:ext uri="{FF2B5EF4-FFF2-40B4-BE49-F238E27FC236}">
              <a16:creationId xmlns:a16="http://schemas.microsoft.com/office/drawing/2014/main" id="{6973BAAF-2735-4F5F-8C56-4D4BC3549FAD}"/>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8" name="Rectangle 24">
          <a:extLst>
            <a:ext uri="{FF2B5EF4-FFF2-40B4-BE49-F238E27FC236}">
              <a16:creationId xmlns:a16="http://schemas.microsoft.com/office/drawing/2014/main" id="{1A6357E6-9C8F-4AB5-B964-1F6F089268B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239" name="Rectangle 24">
          <a:extLst>
            <a:ext uri="{FF2B5EF4-FFF2-40B4-BE49-F238E27FC236}">
              <a16:creationId xmlns:a16="http://schemas.microsoft.com/office/drawing/2014/main" id="{1AF1C93D-F70B-43AD-BDC8-34E0016D2A9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0" name="Rectangle 24">
          <a:extLst>
            <a:ext uri="{FF2B5EF4-FFF2-40B4-BE49-F238E27FC236}">
              <a16:creationId xmlns:a16="http://schemas.microsoft.com/office/drawing/2014/main" id="{E115FF22-B7E2-4DA1-9AA2-7B9B42BBAF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1" name="Rectangle 24">
          <a:extLst>
            <a:ext uri="{FF2B5EF4-FFF2-40B4-BE49-F238E27FC236}">
              <a16:creationId xmlns:a16="http://schemas.microsoft.com/office/drawing/2014/main" id="{9BECF461-F32C-4886-8D29-F5A694D14C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2" name="Rectangle 24">
          <a:extLst>
            <a:ext uri="{FF2B5EF4-FFF2-40B4-BE49-F238E27FC236}">
              <a16:creationId xmlns:a16="http://schemas.microsoft.com/office/drawing/2014/main" id="{BA36C5F5-39B6-4D6E-93C0-B08AA2CFAC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3" name="Rectangle 24">
          <a:extLst>
            <a:ext uri="{FF2B5EF4-FFF2-40B4-BE49-F238E27FC236}">
              <a16:creationId xmlns:a16="http://schemas.microsoft.com/office/drawing/2014/main" id="{CCFF689B-3F89-4085-9D49-3DA4F62B3F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4" name="Rectangle 24">
          <a:extLst>
            <a:ext uri="{FF2B5EF4-FFF2-40B4-BE49-F238E27FC236}">
              <a16:creationId xmlns:a16="http://schemas.microsoft.com/office/drawing/2014/main" id="{5C7AA644-8209-4900-B9BA-FA27D8D051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5" name="Rectangle 24">
          <a:extLst>
            <a:ext uri="{FF2B5EF4-FFF2-40B4-BE49-F238E27FC236}">
              <a16:creationId xmlns:a16="http://schemas.microsoft.com/office/drawing/2014/main" id="{BA10A118-5F37-4F8F-9DED-DC433DAFB2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6" name="Rectangle 24">
          <a:extLst>
            <a:ext uri="{FF2B5EF4-FFF2-40B4-BE49-F238E27FC236}">
              <a16:creationId xmlns:a16="http://schemas.microsoft.com/office/drawing/2014/main" id="{2279F518-927D-43B8-8F07-7B03E7B579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7" name="Rectangle 24">
          <a:extLst>
            <a:ext uri="{FF2B5EF4-FFF2-40B4-BE49-F238E27FC236}">
              <a16:creationId xmlns:a16="http://schemas.microsoft.com/office/drawing/2014/main" id="{A450E247-92BF-437F-9303-45698BF4519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8" name="Rectangle 24">
          <a:extLst>
            <a:ext uri="{FF2B5EF4-FFF2-40B4-BE49-F238E27FC236}">
              <a16:creationId xmlns:a16="http://schemas.microsoft.com/office/drawing/2014/main" id="{0F38EF7E-3F45-4C52-AD4B-B03497222D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49" name="Rectangle 24">
          <a:extLst>
            <a:ext uri="{FF2B5EF4-FFF2-40B4-BE49-F238E27FC236}">
              <a16:creationId xmlns:a16="http://schemas.microsoft.com/office/drawing/2014/main" id="{B23292CA-5E47-4C37-BF8B-23E242E719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0" name="Rectangle 24">
          <a:extLst>
            <a:ext uri="{FF2B5EF4-FFF2-40B4-BE49-F238E27FC236}">
              <a16:creationId xmlns:a16="http://schemas.microsoft.com/office/drawing/2014/main" id="{A1FA23CF-CFE0-4295-BFBF-D02967B816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1" name="Rectangle 24">
          <a:extLst>
            <a:ext uri="{FF2B5EF4-FFF2-40B4-BE49-F238E27FC236}">
              <a16:creationId xmlns:a16="http://schemas.microsoft.com/office/drawing/2014/main" id="{45C77B4E-0A64-4868-AC67-64CC0FEBAC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2" name="Rectangle 24">
          <a:extLst>
            <a:ext uri="{FF2B5EF4-FFF2-40B4-BE49-F238E27FC236}">
              <a16:creationId xmlns:a16="http://schemas.microsoft.com/office/drawing/2014/main" id="{5C47ECCD-4EF7-4225-BDF5-8759BD657C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3" name="Rectangle 24">
          <a:extLst>
            <a:ext uri="{FF2B5EF4-FFF2-40B4-BE49-F238E27FC236}">
              <a16:creationId xmlns:a16="http://schemas.microsoft.com/office/drawing/2014/main" id="{CDF5E8EA-4753-4592-8961-B64F41FFBB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4" name="Rectangle 24">
          <a:extLst>
            <a:ext uri="{FF2B5EF4-FFF2-40B4-BE49-F238E27FC236}">
              <a16:creationId xmlns:a16="http://schemas.microsoft.com/office/drawing/2014/main" id="{357C55C2-236B-44EE-923E-6718DE0DE7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5" name="Rectangle 24">
          <a:extLst>
            <a:ext uri="{FF2B5EF4-FFF2-40B4-BE49-F238E27FC236}">
              <a16:creationId xmlns:a16="http://schemas.microsoft.com/office/drawing/2014/main" id="{08D19C38-EF9B-4DC4-9A22-4620F45FD3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6" name="Rectangle 24">
          <a:extLst>
            <a:ext uri="{FF2B5EF4-FFF2-40B4-BE49-F238E27FC236}">
              <a16:creationId xmlns:a16="http://schemas.microsoft.com/office/drawing/2014/main" id="{AD4CB4A1-37EB-4975-A8AD-ACA12D40BF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257" name="Rectangle 24">
          <a:extLst>
            <a:ext uri="{FF2B5EF4-FFF2-40B4-BE49-F238E27FC236}">
              <a16:creationId xmlns:a16="http://schemas.microsoft.com/office/drawing/2014/main" id="{FC360D85-D857-481D-84DC-A054E41616A4}"/>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8" name="Rectangle 24">
          <a:extLst>
            <a:ext uri="{FF2B5EF4-FFF2-40B4-BE49-F238E27FC236}">
              <a16:creationId xmlns:a16="http://schemas.microsoft.com/office/drawing/2014/main" id="{E416A41C-275D-4554-9883-73EE58F24E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59" name="Rectangle 24">
          <a:extLst>
            <a:ext uri="{FF2B5EF4-FFF2-40B4-BE49-F238E27FC236}">
              <a16:creationId xmlns:a16="http://schemas.microsoft.com/office/drawing/2014/main" id="{CCA089BD-2E0E-44E8-AEE6-2CB970E5EC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0" name="Rectangle 24">
          <a:extLst>
            <a:ext uri="{FF2B5EF4-FFF2-40B4-BE49-F238E27FC236}">
              <a16:creationId xmlns:a16="http://schemas.microsoft.com/office/drawing/2014/main" id="{84CF3746-3535-49AC-A6A7-DED771E0A6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1" name="Rectangle 24">
          <a:extLst>
            <a:ext uri="{FF2B5EF4-FFF2-40B4-BE49-F238E27FC236}">
              <a16:creationId xmlns:a16="http://schemas.microsoft.com/office/drawing/2014/main" id="{DFEE0934-07D1-4B78-B780-8A346B06B05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2" name="Rectangle 24">
          <a:extLst>
            <a:ext uri="{FF2B5EF4-FFF2-40B4-BE49-F238E27FC236}">
              <a16:creationId xmlns:a16="http://schemas.microsoft.com/office/drawing/2014/main" id="{CBE69719-97DE-4CA6-B8B0-09D5F29EFB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3" name="Rectangle 24">
          <a:extLst>
            <a:ext uri="{FF2B5EF4-FFF2-40B4-BE49-F238E27FC236}">
              <a16:creationId xmlns:a16="http://schemas.microsoft.com/office/drawing/2014/main" id="{1E11E931-5EDF-4365-A20E-60B5822AC7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4" name="Rectangle 24">
          <a:extLst>
            <a:ext uri="{FF2B5EF4-FFF2-40B4-BE49-F238E27FC236}">
              <a16:creationId xmlns:a16="http://schemas.microsoft.com/office/drawing/2014/main" id="{9917EFB5-4D2B-42AA-A0FE-9720196F76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5" name="Rectangle 24">
          <a:extLst>
            <a:ext uri="{FF2B5EF4-FFF2-40B4-BE49-F238E27FC236}">
              <a16:creationId xmlns:a16="http://schemas.microsoft.com/office/drawing/2014/main" id="{19879210-1D7A-4F96-A969-A3F86C3556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6" name="Rectangle 24">
          <a:extLst>
            <a:ext uri="{FF2B5EF4-FFF2-40B4-BE49-F238E27FC236}">
              <a16:creationId xmlns:a16="http://schemas.microsoft.com/office/drawing/2014/main" id="{2CCE041B-2CD0-4652-837B-2FB9F90B0E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7" name="Rectangle 24">
          <a:extLst>
            <a:ext uri="{FF2B5EF4-FFF2-40B4-BE49-F238E27FC236}">
              <a16:creationId xmlns:a16="http://schemas.microsoft.com/office/drawing/2014/main" id="{D334A9A3-1D93-4855-894B-55E5E8F83A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8" name="Rectangle 24">
          <a:extLst>
            <a:ext uri="{FF2B5EF4-FFF2-40B4-BE49-F238E27FC236}">
              <a16:creationId xmlns:a16="http://schemas.microsoft.com/office/drawing/2014/main" id="{432035C8-3203-4642-A3E4-77DFF692FD9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69" name="Rectangle 24">
          <a:extLst>
            <a:ext uri="{FF2B5EF4-FFF2-40B4-BE49-F238E27FC236}">
              <a16:creationId xmlns:a16="http://schemas.microsoft.com/office/drawing/2014/main" id="{CF845748-517A-40D3-A9EA-9B3A63B5E1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0" name="Rectangle 24">
          <a:extLst>
            <a:ext uri="{FF2B5EF4-FFF2-40B4-BE49-F238E27FC236}">
              <a16:creationId xmlns:a16="http://schemas.microsoft.com/office/drawing/2014/main" id="{5511DF8B-4299-40FD-887D-8A2691BAA09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1" name="Rectangle 24">
          <a:extLst>
            <a:ext uri="{FF2B5EF4-FFF2-40B4-BE49-F238E27FC236}">
              <a16:creationId xmlns:a16="http://schemas.microsoft.com/office/drawing/2014/main" id="{85D6CB4E-C29A-4E0E-8BAC-532EE50F94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2" name="Rectangle 24">
          <a:extLst>
            <a:ext uri="{FF2B5EF4-FFF2-40B4-BE49-F238E27FC236}">
              <a16:creationId xmlns:a16="http://schemas.microsoft.com/office/drawing/2014/main" id="{53265280-566D-4233-8FAC-F6B76A688B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3" name="Rectangle 24">
          <a:extLst>
            <a:ext uri="{FF2B5EF4-FFF2-40B4-BE49-F238E27FC236}">
              <a16:creationId xmlns:a16="http://schemas.microsoft.com/office/drawing/2014/main" id="{8AFA0115-C3E0-47D0-8B05-045D8096DD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4" name="Rectangle 24">
          <a:extLst>
            <a:ext uri="{FF2B5EF4-FFF2-40B4-BE49-F238E27FC236}">
              <a16:creationId xmlns:a16="http://schemas.microsoft.com/office/drawing/2014/main" id="{E1A82212-5C99-45DD-98D7-417256F097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275" name="Rectangle 24">
          <a:extLst>
            <a:ext uri="{FF2B5EF4-FFF2-40B4-BE49-F238E27FC236}">
              <a16:creationId xmlns:a16="http://schemas.microsoft.com/office/drawing/2014/main" id="{9FCB4681-2D21-46E8-97E6-37DA872886DA}"/>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6" name="Rectangle 24">
          <a:extLst>
            <a:ext uri="{FF2B5EF4-FFF2-40B4-BE49-F238E27FC236}">
              <a16:creationId xmlns:a16="http://schemas.microsoft.com/office/drawing/2014/main" id="{2B1405E1-B9D6-41E2-A32E-2C5E5110D6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7" name="Rectangle 24">
          <a:extLst>
            <a:ext uri="{FF2B5EF4-FFF2-40B4-BE49-F238E27FC236}">
              <a16:creationId xmlns:a16="http://schemas.microsoft.com/office/drawing/2014/main" id="{3E0DC938-3E26-43C5-A900-00CBF84A94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278" name="Rectangle 24">
          <a:extLst>
            <a:ext uri="{FF2B5EF4-FFF2-40B4-BE49-F238E27FC236}">
              <a16:creationId xmlns:a16="http://schemas.microsoft.com/office/drawing/2014/main" id="{5E590C90-5FBB-4478-ABE3-AF88647065C0}"/>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79" name="Rectangle 24">
          <a:extLst>
            <a:ext uri="{FF2B5EF4-FFF2-40B4-BE49-F238E27FC236}">
              <a16:creationId xmlns:a16="http://schemas.microsoft.com/office/drawing/2014/main" id="{2B6A07EF-FEDB-4BE2-BF4A-00A08D5CC3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0" name="Rectangle 24">
          <a:extLst>
            <a:ext uri="{FF2B5EF4-FFF2-40B4-BE49-F238E27FC236}">
              <a16:creationId xmlns:a16="http://schemas.microsoft.com/office/drawing/2014/main" id="{B52AE7A2-5B3F-44A5-B313-56454D0858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1" name="Rectangle 24">
          <a:extLst>
            <a:ext uri="{FF2B5EF4-FFF2-40B4-BE49-F238E27FC236}">
              <a16:creationId xmlns:a16="http://schemas.microsoft.com/office/drawing/2014/main" id="{563E7011-9026-4E02-819A-BFF55F92B1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2" name="Rectangle 24">
          <a:extLst>
            <a:ext uri="{FF2B5EF4-FFF2-40B4-BE49-F238E27FC236}">
              <a16:creationId xmlns:a16="http://schemas.microsoft.com/office/drawing/2014/main" id="{95342BB7-6711-4507-B41C-DC39F3D9114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3" name="Rectangle 24">
          <a:extLst>
            <a:ext uri="{FF2B5EF4-FFF2-40B4-BE49-F238E27FC236}">
              <a16:creationId xmlns:a16="http://schemas.microsoft.com/office/drawing/2014/main" id="{5B47AF9C-09E3-4D8D-8B96-9836156A2A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4" name="Rectangle 24">
          <a:extLst>
            <a:ext uri="{FF2B5EF4-FFF2-40B4-BE49-F238E27FC236}">
              <a16:creationId xmlns:a16="http://schemas.microsoft.com/office/drawing/2014/main" id="{0EA46C3B-36A4-4C09-A68E-670CFB48D5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5" name="Rectangle 24">
          <a:extLst>
            <a:ext uri="{FF2B5EF4-FFF2-40B4-BE49-F238E27FC236}">
              <a16:creationId xmlns:a16="http://schemas.microsoft.com/office/drawing/2014/main" id="{57DBD436-62AF-4DDD-81AD-B430673F5D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6" name="Rectangle 24">
          <a:extLst>
            <a:ext uri="{FF2B5EF4-FFF2-40B4-BE49-F238E27FC236}">
              <a16:creationId xmlns:a16="http://schemas.microsoft.com/office/drawing/2014/main" id="{F050FACE-6F9C-4CBC-8E4C-0FF1CF1879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7" name="Rectangle 24">
          <a:extLst>
            <a:ext uri="{FF2B5EF4-FFF2-40B4-BE49-F238E27FC236}">
              <a16:creationId xmlns:a16="http://schemas.microsoft.com/office/drawing/2014/main" id="{BBBCB316-2EE2-45E1-BE82-AEE17AD77F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8" name="Rectangle 24">
          <a:extLst>
            <a:ext uri="{FF2B5EF4-FFF2-40B4-BE49-F238E27FC236}">
              <a16:creationId xmlns:a16="http://schemas.microsoft.com/office/drawing/2014/main" id="{E7CF6973-E90E-4295-B806-4CA35BDA35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89" name="Rectangle 24">
          <a:extLst>
            <a:ext uri="{FF2B5EF4-FFF2-40B4-BE49-F238E27FC236}">
              <a16:creationId xmlns:a16="http://schemas.microsoft.com/office/drawing/2014/main" id="{294BED92-3E01-4A29-8BB9-9B288E49C2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0" name="Rectangle 24">
          <a:extLst>
            <a:ext uri="{FF2B5EF4-FFF2-40B4-BE49-F238E27FC236}">
              <a16:creationId xmlns:a16="http://schemas.microsoft.com/office/drawing/2014/main" id="{1B2CD89F-7342-4C8D-B461-8AB482A8EC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1" name="Rectangle 24">
          <a:extLst>
            <a:ext uri="{FF2B5EF4-FFF2-40B4-BE49-F238E27FC236}">
              <a16:creationId xmlns:a16="http://schemas.microsoft.com/office/drawing/2014/main" id="{7FCA7B3C-E685-4B29-9418-25ABC41BDD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2" name="Rectangle 24">
          <a:extLst>
            <a:ext uri="{FF2B5EF4-FFF2-40B4-BE49-F238E27FC236}">
              <a16:creationId xmlns:a16="http://schemas.microsoft.com/office/drawing/2014/main" id="{3DB569D5-5B44-4D6B-B49F-2455DE9312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3" name="Rectangle 24">
          <a:extLst>
            <a:ext uri="{FF2B5EF4-FFF2-40B4-BE49-F238E27FC236}">
              <a16:creationId xmlns:a16="http://schemas.microsoft.com/office/drawing/2014/main" id="{A455B2D4-7D98-433E-8F02-BE61A8EF1A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4" name="Rectangle 24">
          <a:extLst>
            <a:ext uri="{FF2B5EF4-FFF2-40B4-BE49-F238E27FC236}">
              <a16:creationId xmlns:a16="http://schemas.microsoft.com/office/drawing/2014/main" id="{36F7B74F-B003-41F0-A9A8-0E1E7454AD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5" name="Rectangle 24">
          <a:extLst>
            <a:ext uri="{FF2B5EF4-FFF2-40B4-BE49-F238E27FC236}">
              <a16:creationId xmlns:a16="http://schemas.microsoft.com/office/drawing/2014/main" id="{EC02E4C1-ED82-49D7-BF2A-C1E787B253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6" name="Rectangle 24">
          <a:extLst>
            <a:ext uri="{FF2B5EF4-FFF2-40B4-BE49-F238E27FC236}">
              <a16:creationId xmlns:a16="http://schemas.microsoft.com/office/drawing/2014/main" id="{786DD672-F1C2-43DD-BE7B-14F4F5EE3C2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7" name="Rectangle 24">
          <a:extLst>
            <a:ext uri="{FF2B5EF4-FFF2-40B4-BE49-F238E27FC236}">
              <a16:creationId xmlns:a16="http://schemas.microsoft.com/office/drawing/2014/main" id="{E1D3DEF0-12B9-4F64-922C-AD91D67212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8" name="Rectangle 24">
          <a:extLst>
            <a:ext uri="{FF2B5EF4-FFF2-40B4-BE49-F238E27FC236}">
              <a16:creationId xmlns:a16="http://schemas.microsoft.com/office/drawing/2014/main" id="{CD3D0F96-7142-4E93-816A-07A2A41515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299" name="Rectangle 24">
          <a:extLst>
            <a:ext uri="{FF2B5EF4-FFF2-40B4-BE49-F238E27FC236}">
              <a16:creationId xmlns:a16="http://schemas.microsoft.com/office/drawing/2014/main" id="{B61CECE3-E953-4DBC-AF6F-4E450BE307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0" name="Rectangle 24">
          <a:extLst>
            <a:ext uri="{FF2B5EF4-FFF2-40B4-BE49-F238E27FC236}">
              <a16:creationId xmlns:a16="http://schemas.microsoft.com/office/drawing/2014/main" id="{451DAABC-D406-4098-9AE7-1F40969D6F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1" name="Rectangle 24">
          <a:extLst>
            <a:ext uri="{FF2B5EF4-FFF2-40B4-BE49-F238E27FC236}">
              <a16:creationId xmlns:a16="http://schemas.microsoft.com/office/drawing/2014/main" id="{BC39E634-1E33-443D-98E9-2049C08951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2" name="Rectangle 24">
          <a:extLst>
            <a:ext uri="{FF2B5EF4-FFF2-40B4-BE49-F238E27FC236}">
              <a16:creationId xmlns:a16="http://schemas.microsoft.com/office/drawing/2014/main" id="{5AE47FFE-205A-4D47-84A0-B7E528FAEF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3" name="Rectangle 24">
          <a:extLst>
            <a:ext uri="{FF2B5EF4-FFF2-40B4-BE49-F238E27FC236}">
              <a16:creationId xmlns:a16="http://schemas.microsoft.com/office/drawing/2014/main" id="{01B1E03D-3AEB-4A47-8FD2-5290EBCB72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4" name="Rectangle 24">
          <a:extLst>
            <a:ext uri="{FF2B5EF4-FFF2-40B4-BE49-F238E27FC236}">
              <a16:creationId xmlns:a16="http://schemas.microsoft.com/office/drawing/2014/main" id="{74C4394E-0EB6-493F-8DB9-06C5BDBBE2D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5" name="Rectangle 24">
          <a:extLst>
            <a:ext uri="{FF2B5EF4-FFF2-40B4-BE49-F238E27FC236}">
              <a16:creationId xmlns:a16="http://schemas.microsoft.com/office/drawing/2014/main" id="{F1794668-6092-44DF-8F2C-DAF432183B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6" name="Rectangle 24">
          <a:extLst>
            <a:ext uri="{FF2B5EF4-FFF2-40B4-BE49-F238E27FC236}">
              <a16:creationId xmlns:a16="http://schemas.microsoft.com/office/drawing/2014/main" id="{99D17DB8-D49D-4314-8CC9-00DB85E194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7" name="Rectangle 24">
          <a:extLst>
            <a:ext uri="{FF2B5EF4-FFF2-40B4-BE49-F238E27FC236}">
              <a16:creationId xmlns:a16="http://schemas.microsoft.com/office/drawing/2014/main" id="{E73AD620-9EAC-4D51-ABD9-B86ABE554F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8" name="Rectangle 24">
          <a:extLst>
            <a:ext uri="{FF2B5EF4-FFF2-40B4-BE49-F238E27FC236}">
              <a16:creationId xmlns:a16="http://schemas.microsoft.com/office/drawing/2014/main" id="{512C53A8-F0A6-485A-ABFF-F30ECF1F38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09" name="Rectangle 24">
          <a:extLst>
            <a:ext uri="{FF2B5EF4-FFF2-40B4-BE49-F238E27FC236}">
              <a16:creationId xmlns:a16="http://schemas.microsoft.com/office/drawing/2014/main" id="{86E0180A-2B4A-4C90-8A37-033CBDF5EC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0" name="Rectangle 24">
          <a:extLst>
            <a:ext uri="{FF2B5EF4-FFF2-40B4-BE49-F238E27FC236}">
              <a16:creationId xmlns:a16="http://schemas.microsoft.com/office/drawing/2014/main" id="{205A7BD8-6342-4D4B-95DF-1FFF940ACF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1" name="Rectangle 24">
          <a:extLst>
            <a:ext uri="{FF2B5EF4-FFF2-40B4-BE49-F238E27FC236}">
              <a16:creationId xmlns:a16="http://schemas.microsoft.com/office/drawing/2014/main" id="{2ABA9B11-C414-4CFC-B2A4-C66DC9ACCC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2" name="Rectangle 24">
          <a:extLst>
            <a:ext uri="{FF2B5EF4-FFF2-40B4-BE49-F238E27FC236}">
              <a16:creationId xmlns:a16="http://schemas.microsoft.com/office/drawing/2014/main" id="{C717A251-4FA0-4329-91C3-F3B87FD659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3" name="Rectangle 24">
          <a:extLst>
            <a:ext uri="{FF2B5EF4-FFF2-40B4-BE49-F238E27FC236}">
              <a16:creationId xmlns:a16="http://schemas.microsoft.com/office/drawing/2014/main" id="{EF3049DB-8F5A-474C-B1B1-2092D1CC63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4" name="Rectangle 24">
          <a:extLst>
            <a:ext uri="{FF2B5EF4-FFF2-40B4-BE49-F238E27FC236}">
              <a16:creationId xmlns:a16="http://schemas.microsoft.com/office/drawing/2014/main" id="{7DDB5E9E-D148-4CAF-92EE-0BBFC689AD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5" name="Rectangle 24">
          <a:extLst>
            <a:ext uri="{FF2B5EF4-FFF2-40B4-BE49-F238E27FC236}">
              <a16:creationId xmlns:a16="http://schemas.microsoft.com/office/drawing/2014/main" id="{FD0D7D6C-8B95-4B34-A489-CA72795B6A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6" name="Rectangle 24">
          <a:extLst>
            <a:ext uri="{FF2B5EF4-FFF2-40B4-BE49-F238E27FC236}">
              <a16:creationId xmlns:a16="http://schemas.microsoft.com/office/drawing/2014/main" id="{772DCD2B-4018-411B-9945-A8CAC6D867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7" name="Rectangle 24">
          <a:extLst>
            <a:ext uri="{FF2B5EF4-FFF2-40B4-BE49-F238E27FC236}">
              <a16:creationId xmlns:a16="http://schemas.microsoft.com/office/drawing/2014/main" id="{86D6F4CA-F71D-4DAF-96D7-0FF31492A3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8" name="Rectangle 24">
          <a:extLst>
            <a:ext uri="{FF2B5EF4-FFF2-40B4-BE49-F238E27FC236}">
              <a16:creationId xmlns:a16="http://schemas.microsoft.com/office/drawing/2014/main" id="{1A9E3076-7267-408D-A361-45192EEC34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19" name="Rectangle 24">
          <a:extLst>
            <a:ext uri="{FF2B5EF4-FFF2-40B4-BE49-F238E27FC236}">
              <a16:creationId xmlns:a16="http://schemas.microsoft.com/office/drawing/2014/main" id="{8A0115B3-C639-4DC0-8868-919ADC6B4E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0" name="Rectangle 24">
          <a:extLst>
            <a:ext uri="{FF2B5EF4-FFF2-40B4-BE49-F238E27FC236}">
              <a16:creationId xmlns:a16="http://schemas.microsoft.com/office/drawing/2014/main" id="{EC006E05-ECFB-4F2F-83D2-F7C9A4641B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1" name="Rectangle 24">
          <a:extLst>
            <a:ext uri="{FF2B5EF4-FFF2-40B4-BE49-F238E27FC236}">
              <a16:creationId xmlns:a16="http://schemas.microsoft.com/office/drawing/2014/main" id="{26D4EC2A-1CD5-4AD2-98AF-DDDEA6969B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2" name="Rectangle 24">
          <a:extLst>
            <a:ext uri="{FF2B5EF4-FFF2-40B4-BE49-F238E27FC236}">
              <a16:creationId xmlns:a16="http://schemas.microsoft.com/office/drawing/2014/main" id="{AB17B838-7BAE-424E-AF22-EC0B11AF5B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3" name="Rectangle 24">
          <a:extLst>
            <a:ext uri="{FF2B5EF4-FFF2-40B4-BE49-F238E27FC236}">
              <a16:creationId xmlns:a16="http://schemas.microsoft.com/office/drawing/2014/main" id="{BC320C7C-CF19-4861-AAE7-8359E10135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4" name="Rectangle 24">
          <a:extLst>
            <a:ext uri="{FF2B5EF4-FFF2-40B4-BE49-F238E27FC236}">
              <a16:creationId xmlns:a16="http://schemas.microsoft.com/office/drawing/2014/main" id="{382F35CC-F60A-4D1F-8F46-68A1F37975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5" name="Rectangle 24">
          <a:extLst>
            <a:ext uri="{FF2B5EF4-FFF2-40B4-BE49-F238E27FC236}">
              <a16:creationId xmlns:a16="http://schemas.microsoft.com/office/drawing/2014/main" id="{2BDA7199-F4BB-4E5A-9C88-E6ABA4D0E8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6" name="Rectangle 24">
          <a:extLst>
            <a:ext uri="{FF2B5EF4-FFF2-40B4-BE49-F238E27FC236}">
              <a16:creationId xmlns:a16="http://schemas.microsoft.com/office/drawing/2014/main" id="{DA4E5774-7549-4CAB-8409-EFBF8EF1B3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7" name="Rectangle 24">
          <a:extLst>
            <a:ext uri="{FF2B5EF4-FFF2-40B4-BE49-F238E27FC236}">
              <a16:creationId xmlns:a16="http://schemas.microsoft.com/office/drawing/2014/main" id="{C385ABC4-304D-44AB-9099-AE0A2BE24B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8" name="Rectangle 24">
          <a:extLst>
            <a:ext uri="{FF2B5EF4-FFF2-40B4-BE49-F238E27FC236}">
              <a16:creationId xmlns:a16="http://schemas.microsoft.com/office/drawing/2014/main" id="{D1F1A85F-73DF-4BDF-81B2-FC8381D271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29" name="Rectangle 24">
          <a:extLst>
            <a:ext uri="{FF2B5EF4-FFF2-40B4-BE49-F238E27FC236}">
              <a16:creationId xmlns:a16="http://schemas.microsoft.com/office/drawing/2014/main" id="{E751AA72-C21E-41CC-B2B3-8FEEE34421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0" name="Rectangle 24">
          <a:extLst>
            <a:ext uri="{FF2B5EF4-FFF2-40B4-BE49-F238E27FC236}">
              <a16:creationId xmlns:a16="http://schemas.microsoft.com/office/drawing/2014/main" id="{F930BCA1-92E9-4410-85DD-CF407568C9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1" name="Rectangle 24">
          <a:extLst>
            <a:ext uri="{FF2B5EF4-FFF2-40B4-BE49-F238E27FC236}">
              <a16:creationId xmlns:a16="http://schemas.microsoft.com/office/drawing/2014/main" id="{740A2E9B-0CCA-41FD-AC82-59BA7884E4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2" name="Rectangle 24">
          <a:extLst>
            <a:ext uri="{FF2B5EF4-FFF2-40B4-BE49-F238E27FC236}">
              <a16:creationId xmlns:a16="http://schemas.microsoft.com/office/drawing/2014/main" id="{C0ED8BC2-C5E0-489B-A0B8-8AEDB50125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3" name="Rectangle 24">
          <a:extLst>
            <a:ext uri="{FF2B5EF4-FFF2-40B4-BE49-F238E27FC236}">
              <a16:creationId xmlns:a16="http://schemas.microsoft.com/office/drawing/2014/main" id="{BDF614DA-EFD6-473F-BF7C-DDC42330EF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4" name="Rectangle 24">
          <a:extLst>
            <a:ext uri="{FF2B5EF4-FFF2-40B4-BE49-F238E27FC236}">
              <a16:creationId xmlns:a16="http://schemas.microsoft.com/office/drawing/2014/main" id="{714A6F0B-10A0-4679-BD08-9F1226B7F0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5" name="Rectangle 24">
          <a:extLst>
            <a:ext uri="{FF2B5EF4-FFF2-40B4-BE49-F238E27FC236}">
              <a16:creationId xmlns:a16="http://schemas.microsoft.com/office/drawing/2014/main" id="{2DD74642-3D21-4C6C-9569-75BA844D08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6" name="Rectangle 24">
          <a:extLst>
            <a:ext uri="{FF2B5EF4-FFF2-40B4-BE49-F238E27FC236}">
              <a16:creationId xmlns:a16="http://schemas.microsoft.com/office/drawing/2014/main" id="{46525737-0255-49F6-8531-32E24D64A9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7" name="Rectangle 24">
          <a:extLst>
            <a:ext uri="{FF2B5EF4-FFF2-40B4-BE49-F238E27FC236}">
              <a16:creationId xmlns:a16="http://schemas.microsoft.com/office/drawing/2014/main" id="{D4E415DB-5248-409C-9A99-FE933FF364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8" name="Rectangle 24">
          <a:extLst>
            <a:ext uri="{FF2B5EF4-FFF2-40B4-BE49-F238E27FC236}">
              <a16:creationId xmlns:a16="http://schemas.microsoft.com/office/drawing/2014/main" id="{84D54F79-5B86-423D-A90B-5AEDF3AAF1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39" name="Rectangle 24">
          <a:extLst>
            <a:ext uri="{FF2B5EF4-FFF2-40B4-BE49-F238E27FC236}">
              <a16:creationId xmlns:a16="http://schemas.microsoft.com/office/drawing/2014/main" id="{5B4B8339-3E15-4381-B95F-4E8A8E4F3C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0" name="Rectangle 24">
          <a:extLst>
            <a:ext uri="{FF2B5EF4-FFF2-40B4-BE49-F238E27FC236}">
              <a16:creationId xmlns:a16="http://schemas.microsoft.com/office/drawing/2014/main" id="{99871FCA-E849-42AF-BD61-FBFABFBAEB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1" name="Rectangle 24">
          <a:extLst>
            <a:ext uri="{FF2B5EF4-FFF2-40B4-BE49-F238E27FC236}">
              <a16:creationId xmlns:a16="http://schemas.microsoft.com/office/drawing/2014/main" id="{6642ED94-28A9-4F48-8CD6-C6194902E7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2" name="Rectangle 24">
          <a:extLst>
            <a:ext uri="{FF2B5EF4-FFF2-40B4-BE49-F238E27FC236}">
              <a16:creationId xmlns:a16="http://schemas.microsoft.com/office/drawing/2014/main" id="{026DFDCD-157A-4750-97F9-E9E3C09A44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3" name="Rectangle 24">
          <a:extLst>
            <a:ext uri="{FF2B5EF4-FFF2-40B4-BE49-F238E27FC236}">
              <a16:creationId xmlns:a16="http://schemas.microsoft.com/office/drawing/2014/main" id="{1593FF46-C00D-43F9-A98E-A52BC007A26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4" name="Rectangle 24">
          <a:extLst>
            <a:ext uri="{FF2B5EF4-FFF2-40B4-BE49-F238E27FC236}">
              <a16:creationId xmlns:a16="http://schemas.microsoft.com/office/drawing/2014/main" id="{F2D8BCEC-E03F-4178-ABB6-E6B6756AD6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5" name="Rectangle 24">
          <a:extLst>
            <a:ext uri="{FF2B5EF4-FFF2-40B4-BE49-F238E27FC236}">
              <a16:creationId xmlns:a16="http://schemas.microsoft.com/office/drawing/2014/main" id="{10A60D45-9674-4D6C-82C4-DE422F8F9C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6" name="Rectangle 24">
          <a:extLst>
            <a:ext uri="{FF2B5EF4-FFF2-40B4-BE49-F238E27FC236}">
              <a16:creationId xmlns:a16="http://schemas.microsoft.com/office/drawing/2014/main" id="{A64EB434-132C-4380-958A-1E1E5A5FCC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7" name="Rectangle 24">
          <a:extLst>
            <a:ext uri="{FF2B5EF4-FFF2-40B4-BE49-F238E27FC236}">
              <a16:creationId xmlns:a16="http://schemas.microsoft.com/office/drawing/2014/main" id="{B8168347-E9F0-46DD-88CF-94BEC192B1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8" name="Rectangle 24">
          <a:extLst>
            <a:ext uri="{FF2B5EF4-FFF2-40B4-BE49-F238E27FC236}">
              <a16:creationId xmlns:a16="http://schemas.microsoft.com/office/drawing/2014/main" id="{231C473D-DB9F-458D-B0BE-E5C7ACC16A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49" name="Rectangle 24">
          <a:extLst>
            <a:ext uri="{FF2B5EF4-FFF2-40B4-BE49-F238E27FC236}">
              <a16:creationId xmlns:a16="http://schemas.microsoft.com/office/drawing/2014/main" id="{9B5EE438-98D1-40A5-99D2-34DEABE84C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0" name="Rectangle 24">
          <a:extLst>
            <a:ext uri="{FF2B5EF4-FFF2-40B4-BE49-F238E27FC236}">
              <a16:creationId xmlns:a16="http://schemas.microsoft.com/office/drawing/2014/main" id="{B5E468CC-46A4-49B8-ABB3-7C2A821550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1" name="Rectangle 24">
          <a:extLst>
            <a:ext uri="{FF2B5EF4-FFF2-40B4-BE49-F238E27FC236}">
              <a16:creationId xmlns:a16="http://schemas.microsoft.com/office/drawing/2014/main" id="{3F3C6385-1989-421F-BEC0-C33D7522C4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2" name="Rectangle 24">
          <a:extLst>
            <a:ext uri="{FF2B5EF4-FFF2-40B4-BE49-F238E27FC236}">
              <a16:creationId xmlns:a16="http://schemas.microsoft.com/office/drawing/2014/main" id="{88225B31-C5D6-4426-AEB8-54B8E54D0A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3" name="Rectangle 24">
          <a:extLst>
            <a:ext uri="{FF2B5EF4-FFF2-40B4-BE49-F238E27FC236}">
              <a16:creationId xmlns:a16="http://schemas.microsoft.com/office/drawing/2014/main" id="{99DD0F30-252A-4A79-A2E2-D27EDF1299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4" name="Rectangle 24">
          <a:extLst>
            <a:ext uri="{FF2B5EF4-FFF2-40B4-BE49-F238E27FC236}">
              <a16:creationId xmlns:a16="http://schemas.microsoft.com/office/drawing/2014/main" id="{FEC6161B-1C30-4F74-87AA-58CC27D7CF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5" name="Rectangle 24">
          <a:extLst>
            <a:ext uri="{FF2B5EF4-FFF2-40B4-BE49-F238E27FC236}">
              <a16:creationId xmlns:a16="http://schemas.microsoft.com/office/drawing/2014/main" id="{A56E3941-7862-4FD9-91D3-119BF94CD6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6" name="Rectangle 24">
          <a:extLst>
            <a:ext uri="{FF2B5EF4-FFF2-40B4-BE49-F238E27FC236}">
              <a16:creationId xmlns:a16="http://schemas.microsoft.com/office/drawing/2014/main" id="{FB819FDE-3C7F-4B40-8C37-45A25E3FA8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7" name="Rectangle 24">
          <a:extLst>
            <a:ext uri="{FF2B5EF4-FFF2-40B4-BE49-F238E27FC236}">
              <a16:creationId xmlns:a16="http://schemas.microsoft.com/office/drawing/2014/main" id="{929BB696-A8F0-4A6D-8C8B-9E94A9CFE8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8" name="Rectangle 24">
          <a:extLst>
            <a:ext uri="{FF2B5EF4-FFF2-40B4-BE49-F238E27FC236}">
              <a16:creationId xmlns:a16="http://schemas.microsoft.com/office/drawing/2014/main" id="{CCD64112-EE43-48C2-AE21-7DC0A0B66A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59" name="Rectangle 24">
          <a:extLst>
            <a:ext uri="{FF2B5EF4-FFF2-40B4-BE49-F238E27FC236}">
              <a16:creationId xmlns:a16="http://schemas.microsoft.com/office/drawing/2014/main" id="{9BBDF1BF-D13D-474A-ABD9-DF37CC6F67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0" name="Rectangle 24">
          <a:extLst>
            <a:ext uri="{FF2B5EF4-FFF2-40B4-BE49-F238E27FC236}">
              <a16:creationId xmlns:a16="http://schemas.microsoft.com/office/drawing/2014/main" id="{17E78D6B-4F58-4E9B-AE35-1D0D5647CE6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1" name="Rectangle 24">
          <a:extLst>
            <a:ext uri="{FF2B5EF4-FFF2-40B4-BE49-F238E27FC236}">
              <a16:creationId xmlns:a16="http://schemas.microsoft.com/office/drawing/2014/main" id="{FC18BB74-2B79-4B23-8880-890FAC33D1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2" name="Rectangle 24">
          <a:extLst>
            <a:ext uri="{FF2B5EF4-FFF2-40B4-BE49-F238E27FC236}">
              <a16:creationId xmlns:a16="http://schemas.microsoft.com/office/drawing/2014/main" id="{35551B7D-466D-4DE5-B8F0-58E1F7E5D3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3" name="Rectangle 24">
          <a:extLst>
            <a:ext uri="{FF2B5EF4-FFF2-40B4-BE49-F238E27FC236}">
              <a16:creationId xmlns:a16="http://schemas.microsoft.com/office/drawing/2014/main" id="{63A3A0FD-C280-4D86-84DC-E963F6426B1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4" name="Rectangle 24">
          <a:extLst>
            <a:ext uri="{FF2B5EF4-FFF2-40B4-BE49-F238E27FC236}">
              <a16:creationId xmlns:a16="http://schemas.microsoft.com/office/drawing/2014/main" id="{CF96C6BC-422E-422D-852D-216C9E7818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5" name="Rectangle 24">
          <a:extLst>
            <a:ext uri="{FF2B5EF4-FFF2-40B4-BE49-F238E27FC236}">
              <a16:creationId xmlns:a16="http://schemas.microsoft.com/office/drawing/2014/main" id="{6727FF3F-2CD4-401B-A0BE-B834F8D848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6" name="Rectangle 24">
          <a:extLst>
            <a:ext uri="{FF2B5EF4-FFF2-40B4-BE49-F238E27FC236}">
              <a16:creationId xmlns:a16="http://schemas.microsoft.com/office/drawing/2014/main" id="{1BA79492-ECA0-4B04-8F50-956DBD4B57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7" name="Rectangle 24">
          <a:extLst>
            <a:ext uri="{FF2B5EF4-FFF2-40B4-BE49-F238E27FC236}">
              <a16:creationId xmlns:a16="http://schemas.microsoft.com/office/drawing/2014/main" id="{644998BF-2CAC-4246-BF1F-E70DDADEDF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8" name="Rectangle 24">
          <a:extLst>
            <a:ext uri="{FF2B5EF4-FFF2-40B4-BE49-F238E27FC236}">
              <a16:creationId xmlns:a16="http://schemas.microsoft.com/office/drawing/2014/main" id="{22F56EEC-EA7E-4DF4-BBF2-22BA2112B4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69" name="Rectangle 24">
          <a:extLst>
            <a:ext uri="{FF2B5EF4-FFF2-40B4-BE49-F238E27FC236}">
              <a16:creationId xmlns:a16="http://schemas.microsoft.com/office/drawing/2014/main" id="{F96EFA46-27D8-460A-8DDD-241E56F8B8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0" name="Rectangle 24">
          <a:extLst>
            <a:ext uri="{FF2B5EF4-FFF2-40B4-BE49-F238E27FC236}">
              <a16:creationId xmlns:a16="http://schemas.microsoft.com/office/drawing/2014/main" id="{E0A85645-1363-4884-9F18-2123D7C8D2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1" name="Rectangle 24">
          <a:extLst>
            <a:ext uri="{FF2B5EF4-FFF2-40B4-BE49-F238E27FC236}">
              <a16:creationId xmlns:a16="http://schemas.microsoft.com/office/drawing/2014/main" id="{C6BFCFD6-BEA7-46D1-ABE9-06A48B8D42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2" name="Rectangle 24">
          <a:extLst>
            <a:ext uri="{FF2B5EF4-FFF2-40B4-BE49-F238E27FC236}">
              <a16:creationId xmlns:a16="http://schemas.microsoft.com/office/drawing/2014/main" id="{46E82B82-710F-48A8-B495-C1C7430453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3" name="Rectangle 24">
          <a:extLst>
            <a:ext uri="{FF2B5EF4-FFF2-40B4-BE49-F238E27FC236}">
              <a16:creationId xmlns:a16="http://schemas.microsoft.com/office/drawing/2014/main" id="{D35843AD-68F1-47B3-84D7-F108D7332A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4" name="Rectangle 24">
          <a:extLst>
            <a:ext uri="{FF2B5EF4-FFF2-40B4-BE49-F238E27FC236}">
              <a16:creationId xmlns:a16="http://schemas.microsoft.com/office/drawing/2014/main" id="{BD43D2E3-76D1-4CD4-BBD1-5E94E61396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5" name="Rectangle 24">
          <a:extLst>
            <a:ext uri="{FF2B5EF4-FFF2-40B4-BE49-F238E27FC236}">
              <a16:creationId xmlns:a16="http://schemas.microsoft.com/office/drawing/2014/main" id="{BEB88ADA-5086-4ECB-8186-A99F9C2BCC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6" name="Rectangle 24">
          <a:extLst>
            <a:ext uri="{FF2B5EF4-FFF2-40B4-BE49-F238E27FC236}">
              <a16:creationId xmlns:a16="http://schemas.microsoft.com/office/drawing/2014/main" id="{A66A1807-72EE-49C6-B7E9-77615A02C5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7" name="Rectangle 24">
          <a:extLst>
            <a:ext uri="{FF2B5EF4-FFF2-40B4-BE49-F238E27FC236}">
              <a16:creationId xmlns:a16="http://schemas.microsoft.com/office/drawing/2014/main" id="{BE0DD256-609A-4FD5-903F-E8D8490150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8" name="Rectangle 24">
          <a:extLst>
            <a:ext uri="{FF2B5EF4-FFF2-40B4-BE49-F238E27FC236}">
              <a16:creationId xmlns:a16="http://schemas.microsoft.com/office/drawing/2014/main" id="{340088B9-E57B-4C2D-909D-A5B1835890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79" name="Rectangle 24">
          <a:extLst>
            <a:ext uri="{FF2B5EF4-FFF2-40B4-BE49-F238E27FC236}">
              <a16:creationId xmlns:a16="http://schemas.microsoft.com/office/drawing/2014/main" id="{E71AEA42-5825-4C20-AB99-2170D76368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0" name="Rectangle 24">
          <a:extLst>
            <a:ext uri="{FF2B5EF4-FFF2-40B4-BE49-F238E27FC236}">
              <a16:creationId xmlns:a16="http://schemas.microsoft.com/office/drawing/2014/main" id="{280B23D6-C22B-4974-9A09-FDF418B585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1" name="Rectangle 24">
          <a:extLst>
            <a:ext uri="{FF2B5EF4-FFF2-40B4-BE49-F238E27FC236}">
              <a16:creationId xmlns:a16="http://schemas.microsoft.com/office/drawing/2014/main" id="{8198386B-8D93-48B8-A072-93AB5380F8C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2" name="Rectangle 24">
          <a:extLst>
            <a:ext uri="{FF2B5EF4-FFF2-40B4-BE49-F238E27FC236}">
              <a16:creationId xmlns:a16="http://schemas.microsoft.com/office/drawing/2014/main" id="{DE740F2A-7B37-4838-8327-B3454A3A64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3" name="Rectangle 24">
          <a:extLst>
            <a:ext uri="{FF2B5EF4-FFF2-40B4-BE49-F238E27FC236}">
              <a16:creationId xmlns:a16="http://schemas.microsoft.com/office/drawing/2014/main" id="{5DE87019-B28F-4A1E-AAEA-C1522F02C0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4" name="Rectangle 24">
          <a:extLst>
            <a:ext uri="{FF2B5EF4-FFF2-40B4-BE49-F238E27FC236}">
              <a16:creationId xmlns:a16="http://schemas.microsoft.com/office/drawing/2014/main" id="{BCEF1AB0-2E0F-48D9-8C43-2013E60213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5" name="Rectangle 24">
          <a:extLst>
            <a:ext uri="{FF2B5EF4-FFF2-40B4-BE49-F238E27FC236}">
              <a16:creationId xmlns:a16="http://schemas.microsoft.com/office/drawing/2014/main" id="{7E8306E2-05CA-4E4A-9E6F-28EDA38F41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6" name="Rectangle 24">
          <a:extLst>
            <a:ext uri="{FF2B5EF4-FFF2-40B4-BE49-F238E27FC236}">
              <a16:creationId xmlns:a16="http://schemas.microsoft.com/office/drawing/2014/main" id="{7AEBD460-A1B1-44F7-B6D5-10002E7ECD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7" name="Rectangle 24">
          <a:extLst>
            <a:ext uri="{FF2B5EF4-FFF2-40B4-BE49-F238E27FC236}">
              <a16:creationId xmlns:a16="http://schemas.microsoft.com/office/drawing/2014/main" id="{28D2D3F9-085F-4372-8FC0-45BC7C8430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8" name="Rectangle 24">
          <a:extLst>
            <a:ext uri="{FF2B5EF4-FFF2-40B4-BE49-F238E27FC236}">
              <a16:creationId xmlns:a16="http://schemas.microsoft.com/office/drawing/2014/main" id="{00716909-D70A-4818-B8D7-C221117ED1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89" name="Rectangle 24">
          <a:extLst>
            <a:ext uri="{FF2B5EF4-FFF2-40B4-BE49-F238E27FC236}">
              <a16:creationId xmlns:a16="http://schemas.microsoft.com/office/drawing/2014/main" id="{6F123100-9633-4800-A3BE-B59B7BE283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0" name="Rectangle 24">
          <a:extLst>
            <a:ext uri="{FF2B5EF4-FFF2-40B4-BE49-F238E27FC236}">
              <a16:creationId xmlns:a16="http://schemas.microsoft.com/office/drawing/2014/main" id="{F3B9D848-1273-4364-A9AD-7F5F8FE36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1" name="Rectangle 24">
          <a:extLst>
            <a:ext uri="{FF2B5EF4-FFF2-40B4-BE49-F238E27FC236}">
              <a16:creationId xmlns:a16="http://schemas.microsoft.com/office/drawing/2014/main" id="{1627CFB3-85BE-4EFF-832E-F08EB5ADC7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2" name="Rectangle 24">
          <a:extLst>
            <a:ext uri="{FF2B5EF4-FFF2-40B4-BE49-F238E27FC236}">
              <a16:creationId xmlns:a16="http://schemas.microsoft.com/office/drawing/2014/main" id="{E45D6DDE-7159-48B5-8A64-2FEA39A189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3" name="Rectangle 24">
          <a:extLst>
            <a:ext uri="{FF2B5EF4-FFF2-40B4-BE49-F238E27FC236}">
              <a16:creationId xmlns:a16="http://schemas.microsoft.com/office/drawing/2014/main" id="{99C8FA34-6AFC-457F-ADFB-0EC6523C9B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4" name="Rectangle 24">
          <a:extLst>
            <a:ext uri="{FF2B5EF4-FFF2-40B4-BE49-F238E27FC236}">
              <a16:creationId xmlns:a16="http://schemas.microsoft.com/office/drawing/2014/main" id="{21F70186-ADAB-47DA-A513-AD6B1BAF1E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5" name="Rectangle 24">
          <a:extLst>
            <a:ext uri="{FF2B5EF4-FFF2-40B4-BE49-F238E27FC236}">
              <a16:creationId xmlns:a16="http://schemas.microsoft.com/office/drawing/2014/main" id="{2A5FC038-8D2F-4750-AE6A-9F6093FC818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6" name="Rectangle 24">
          <a:extLst>
            <a:ext uri="{FF2B5EF4-FFF2-40B4-BE49-F238E27FC236}">
              <a16:creationId xmlns:a16="http://schemas.microsoft.com/office/drawing/2014/main" id="{F63E1E4F-0EC6-4C36-88BE-4B5EEAC2BD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7" name="Rectangle 24">
          <a:extLst>
            <a:ext uri="{FF2B5EF4-FFF2-40B4-BE49-F238E27FC236}">
              <a16:creationId xmlns:a16="http://schemas.microsoft.com/office/drawing/2014/main" id="{E1B3B8F0-EB8E-42C3-A599-DA0F3053E7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8" name="Rectangle 24">
          <a:extLst>
            <a:ext uri="{FF2B5EF4-FFF2-40B4-BE49-F238E27FC236}">
              <a16:creationId xmlns:a16="http://schemas.microsoft.com/office/drawing/2014/main" id="{7C3029A3-EBB9-4E76-B86C-CC218484A8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399" name="Rectangle 24">
          <a:extLst>
            <a:ext uri="{FF2B5EF4-FFF2-40B4-BE49-F238E27FC236}">
              <a16:creationId xmlns:a16="http://schemas.microsoft.com/office/drawing/2014/main" id="{997DC846-BAFC-4645-964B-CC99B08537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0" name="Rectangle 24">
          <a:extLst>
            <a:ext uri="{FF2B5EF4-FFF2-40B4-BE49-F238E27FC236}">
              <a16:creationId xmlns:a16="http://schemas.microsoft.com/office/drawing/2014/main" id="{CC694E48-75CA-4381-AB97-7CABEE9743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1" name="Rectangle 24">
          <a:extLst>
            <a:ext uri="{FF2B5EF4-FFF2-40B4-BE49-F238E27FC236}">
              <a16:creationId xmlns:a16="http://schemas.microsoft.com/office/drawing/2014/main" id="{07D727FB-DDDF-4EC7-AC3E-AEE6B8B2DC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2" name="Rectangle 24">
          <a:extLst>
            <a:ext uri="{FF2B5EF4-FFF2-40B4-BE49-F238E27FC236}">
              <a16:creationId xmlns:a16="http://schemas.microsoft.com/office/drawing/2014/main" id="{A7C06EF6-4D73-4863-A46C-1E1C6652D2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3" name="Rectangle 24">
          <a:extLst>
            <a:ext uri="{FF2B5EF4-FFF2-40B4-BE49-F238E27FC236}">
              <a16:creationId xmlns:a16="http://schemas.microsoft.com/office/drawing/2014/main" id="{3835FC97-1F4B-4496-AD88-9DBAC17BAA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4" name="Rectangle 24">
          <a:extLst>
            <a:ext uri="{FF2B5EF4-FFF2-40B4-BE49-F238E27FC236}">
              <a16:creationId xmlns:a16="http://schemas.microsoft.com/office/drawing/2014/main" id="{FF8CF3BB-1130-45AC-AF14-C21AC64CA63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5" name="Rectangle 24">
          <a:extLst>
            <a:ext uri="{FF2B5EF4-FFF2-40B4-BE49-F238E27FC236}">
              <a16:creationId xmlns:a16="http://schemas.microsoft.com/office/drawing/2014/main" id="{A9EC0CCA-F18F-41C2-9F51-6A0E405689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6" name="Rectangle 24">
          <a:extLst>
            <a:ext uri="{FF2B5EF4-FFF2-40B4-BE49-F238E27FC236}">
              <a16:creationId xmlns:a16="http://schemas.microsoft.com/office/drawing/2014/main" id="{4292A76D-83EA-460B-B38C-C2BABEA941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7" name="Rectangle 24">
          <a:extLst>
            <a:ext uri="{FF2B5EF4-FFF2-40B4-BE49-F238E27FC236}">
              <a16:creationId xmlns:a16="http://schemas.microsoft.com/office/drawing/2014/main" id="{D95D3EE9-5E94-4ED2-A6FA-8C889B6515A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8" name="Rectangle 24">
          <a:extLst>
            <a:ext uri="{FF2B5EF4-FFF2-40B4-BE49-F238E27FC236}">
              <a16:creationId xmlns:a16="http://schemas.microsoft.com/office/drawing/2014/main" id="{8EAC3FD0-E949-48C1-890D-1EE633B12D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09" name="Rectangle 24">
          <a:extLst>
            <a:ext uri="{FF2B5EF4-FFF2-40B4-BE49-F238E27FC236}">
              <a16:creationId xmlns:a16="http://schemas.microsoft.com/office/drawing/2014/main" id="{C9DAC83A-182E-4800-8DE0-AA0B63476E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0" name="Rectangle 24">
          <a:extLst>
            <a:ext uri="{FF2B5EF4-FFF2-40B4-BE49-F238E27FC236}">
              <a16:creationId xmlns:a16="http://schemas.microsoft.com/office/drawing/2014/main" id="{BBA052D2-A4EA-4842-94B6-5E16FF4ECC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1" name="Rectangle 24">
          <a:extLst>
            <a:ext uri="{FF2B5EF4-FFF2-40B4-BE49-F238E27FC236}">
              <a16:creationId xmlns:a16="http://schemas.microsoft.com/office/drawing/2014/main" id="{F9C97D9D-426B-48EE-A7B3-AF8C05C9B9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2" name="Rectangle 24">
          <a:extLst>
            <a:ext uri="{FF2B5EF4-FFF2-40B4-BE49-F238E27FC236}">
              <a16:creationId xmlns:a16="http://schemas.microsoft.com/office/drawing/2014/main" id="{426B6CE8-EB99-4DFF-87E4-C729D43576B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3" name="Rectangle 24">
          <a:extLst>
            <a:ext uri="{FF2B5EF4-FFF2-40B4-BE49-F238E27FC236}">
              <a16:creationId xmlns:a16="http://schemas.microsoft.com/office/drawing/2014/main" id="{F643A0DC-0E6B-4762-AE63-EC224AEC16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4" name="Rectangle 24">
          <a:extLst>
            <a:ext uri="{FF2B5EF4-FFF2-40B4-BE49-F238E27FC236}">
              <a16:creationId xmlns:a16="http://schemas.microsoft.com/office/drawing/2014/main" id="{5D51C530-E0AC-463C-B562-12C698CB2B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5" name="Rectangle 24">
          <a:extLst>
            <a:ext uri="{FF2B5EF4-FFF2-40B4-BE49-F238E27FC236}">
              <a16:creationId xmlns:a16="http://schemas.microsoft.com/office/drawing/2014/main" id="{C15E26D7-0AFF-475C-BD32-74940356BB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6" name="Rectangle 24">
          <a:extLst>
            <a:ext uri="{FF2B5EF4-FFF2-40B4-BE49-F238E27FC236}">
              <a16:creationId xmlns:a16="http://schemas.microsoft.com/office/drawing/2014/main" id="{8C7E741F-F47D-4C93-A415-8AB9C2A3FCE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7" name="Rectangle 24">
          <a:extLst>
            <a:ext uri="{FF2B5EF4-FFF2-40B4-BE49-F238E27FC236}">
              <a16:creationId xmlns:a16="http://schemas.microsoft.com/office/drawing/2014/main" id="{386325F6-209F-411B-8236-DB74861440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8" name="Rectangle 24">
          <a:extLst>
            <a:ext uri="{FF2B5EF4-FFF2-40B4-BE49-F238E27FC236}">
              <a16:creationId xmlns:a16="http://schemas.microsoft.com/office/drawing/2014/main" id="{53F83616-732F-4AED-83F5-3C0733C52D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19" name="Rectangle 24">
          <a:extLst>
            <a:ext uri="{FF2B5EF4-FFF2-40B4-BE49-F238E27FC236}">
              <a16:creationId xmlns:a16="http://schemas.microsoft.com/office/drawing/2014/main" id="{22318F6D-9F82-47CF-BD69-83E7D0CAFC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0" name="Rectangle 24">
          <a:extLst>
            <a:ext uri="{FF2B5EF4-FFF2-40B4-BE49-F238E27FC236}">
              <a16:creationId xmlns:a16="http://schemas.microsoft.com/office/drawing/2014/main" id="{019B50BA-6330-4295-B192-022919E6A33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1" name="Rectangle 24">
          <a:extLst>
            <a:ext uri="{FF2B5EF4-FFF2-40B4-BE49-F238E27FC236}">
              <a16:creationId xmlns:a16="http://schemas.microsoft.com/office/drawing/2014/main" id="{A6425A1B-E14C-4FB7-BE63-F7D07B315F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2" name="Rectangle 24">
          <a:extLst>
            <a:ext uri="{FF2B5EF4-FFF2-40B4-BE49-F238E27FC236}">
              <a16:creationId xmlns:a16="http://schemas.microsoft.com/office/drawing/2014/main" id="{71D79AA9-EF51-40F5-A9E2-1BD3FC4BC2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3" name="Rectangle 24">
          <a:extLst>
            <a:ext uri="{FF2B5EF4-FFF2-40B4-BE49-F238E27FC236}">
              <a16:creationId xmlns:a16="http://schemas.microsoft.com/office/drawing/2014/main" id="{1F872D39-3B22-44CB-A6DF-D3AD785690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4" name="Rectangle 24">
          <a:extLst>
            <a:ext uri="{FF2B5EF4-FFF2-40B4-BE49-F238E27FC236}">
              <a16:creationId xmlns:a16="http://schemas.microsoft.com/office/drawing/2014/main" id="{13F52634-2117-45C1-916F-AC4EFEBC9D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5" name="Rectangle 24">
          <a:extLst>
            <a:ext uri="{FF2B5EF4-FFF2-40B4-BE49-F238E27FC236}">
              <a16:creationId xmlns:a16="http://schemas.microsoft.com/office/drawing/2014/main" id="{25E51673-D44A-4D3A-AE4C-69B9FCC2AA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6" name="Rectangle 24">
          <a:extLst>
            <a:ext uri="{FF2B5EF4-FFF2-40B4-BE49-F238E27FC236}">
              <a16:creationId xmlns:a16="http://schemas.microsoft.com/office/drawing/2014/main" id="{937A9735-F02E-49A8-8C11-97C6629602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7" name="Rectangle 24">
          <a:extLst>
            <a:ext uri="{FF2B5EF4-FFF2-40B4-BE49-F238E27FC236}">
              <a16:creationId xmlns:a16="http://schemas.microsoft.com/office/drawing/2014/main" id="{DA943BBA-807A-49BF-8A8C-365077D459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8" name="Rectangle 24">
          <a:extLst>
            <a:ext uri="{FF2B5EF4-FFF2-40B4-BE49-F238E27FC236}">
              <a16:creationId xmlns:a16="http://schemas.microsoft.com/office/drawing/2014/main" id="{96C0F15C-805F-4E54-BE88-7E04F24409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29" name="Rectangle 24">
          <a:extLst>
            <a:ext uri="{FF2B5EF4-FFF2-40B4-BE49-F238E27FC236}">
              <a16:creationId xmlns:a16="http://schemas.microsoft.com/office/drawing/2014/main" id="{E6C24A94-53F5-4B67-8DB8-049B0118A2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30" name="Rectangle 24">
          <a:extLst>
            <a:ext uri="{FF2B5EF4-FFF2-40B4-BE49-F238E27FC236}">
              <a16:creationId xmlns:a16="http://schemas.microsoft.com/office/drawing/2014/main" id="{C9EFDF7E-DACF-4992-BD15-8B2434B0C3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1" name="Rectangle 24">
          <a:extLst>
            <a:ext uri="{FF2B5EF4-FFF2-40B4-BE49-F238E27FC236}">
              <a16:creationId xmlns:a16="http://schemas.microsoft.com/office/drawing/2014/main" id="{AE6442E6-403A-4F88-AE46-21ED3D8C980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2" name="Rectangle 24">
          <a:extLst>
            <a:ext uri="{FF2B5EF4-FFF2-40B4-BE49-F238E27FC236}">
              <a16:creationId xmlns:a16="http://schemas.microsoft.com/office/drawing/2014/main" id="{AAFC8776-C39E-4324-AB77-92357A7CFEE8}"/>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3" name="Rectangle 24">
          <a:extLst>
            <a:ext uri="{FF2B5EF4-FFF2-40B4-BE49-F238E27FC236}">
              <a16:creationId xmlns:a16="http://schemas.microsoft.com/office/drawing/2014/main" id="{3AE74B24-3DCF-44FB-B468-B9D05E599E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4" name="Rectangle 24">
          <a:extLst>
            <a:ext uri="{FF2B5EF4-FFF2-40B4-BE49-F238E27FC236}">
              <a16:creationId xmlns:a16="http://schemas.microsoft.com/office/drawing/2014/main" id="{0FEDC167-F5A7-4446-A81E-5EFDF4EE178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5" name="Rectangle 24">
          <a:extLst>
            <a:ext uri="{FF2B5EF4-FFF2-40B4-BE49-F238E27FC236}">
              <a16:creationId xmlns:a16="http://schemas.microsoft.com/office/drawing/2014/main" id="{F59DBFB0-76DB-4DEC-8E04-888148868C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6" name="Rectangle 24">
          <a:extLst>
            <a:ext uri="{FF2B5EF4-FFF2-40B4-BE49-F238E27FC236}">
              <a16:creationId xmlns:a16="http://schemas.microsoft.com/office/drawing/2014/main" id="{7D1B144B-4E32-488D-9FEB-F3BB62A3375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7" name="Rectangle 24">
          <a:extLst>
            <a:ext uri="{FF2B5EF4-FFF2-40B4-BE49-F238E27FC236}">
              <a16:creationId xmlns:a16="http://schemas.microsoft.com/office/drawing/2014/main" id="{A96FFE73-32DE-4BCD-9674-2FFC83B7458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438" name="Rectangle 24">
          <a:extLst>
            <a:ext uri="{FF2B5EF4-FFF2-40B4-BE49-F238E27FC236}">
              <a16:creationId xmlns:a16="http://schemas.microsoft.com/office/drawing/2014/main" id="{B266820F-B4AB-4DA5-8F73-158BD6E2E50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39" name="Rectangle 24">
          <a:extLst>
            <a:ext uri="{FF2B5EF4-FFF2-40B4-BE49-F238E27FC236}">
              <a16:creationId xmlns:a16="http://schemas.microsoft.com/office/drawing/2014/main" id="{BF34D738-154B-4DEE-B0F1-4E0EEE4C1C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0" name="Rectangle 24">
          <a:extLst>
            <a:ext uri="{FF2B5EF4-FFF2-40B4-BE49-F238E27FC236}">
              <a16:creationId xmlns:a16="http://schemas.microsoft.com/office/drawing/2014/main" id="{0B99736A-39A0-40E4-9ADB-F6511DB782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1" name="Rectangle 24">
          <a:extLst>
            <a:ext uri="{FF2B5EF4-FFF2-40B4-BE49-F238E27FC236}">
              <a16:creationId xmlns:a16="http://schemas.microsoft.com/office/drawing/2014/main" id="{1137F298-6420-4DE3-9BED-ABD2C8B31B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2" name="Rectangle 24">
          <a:extLst>
            <a:ext uri="{FF2B5EF4-FFF2-40B4-BE49-F238E27FC236}">
              <a16:creationId xmlns:a16="http://schemas.microsoft.com/office/drawing/2014/main" id="{318AC595-3636-450E-BBB1-F36589C0D5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3" name="Rectangle 24">
          <a:extLst>
            <a:ext uri="{FF2B5EF4-FFF2-40B4-BE49-F238E27FC236}">
              <a16:creationId xmlns:a16="http://schemas.microsoft.com/office/drawing/2014/main" id="{E486590E-85FE-42D4-9DC8-F278BA5DC8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4" name="Rectangle 24">
          <a:extLst>
            <a:ext uri="{FF2B5EF4-FFF2-40B4-BE49-F238E27FC236}">
              <a16:creationId xmlns:a16="http://schemas.microsoft.com/office/drawing/2014/main" id="{083F792C-AD6C-4A45-BE79-56032CF232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5" name="Rectangle 24">
          <a:extLst>
            <a:ext uri="{FF2B5EF4-FFF2-40B4-BE49-F238E27FC236}">
              <a16:creationId xmlns:a16="http://schemas.microsoft.com/office/drawing/2014/main" id="{DEFBB291-A041-487D-B1AA-EA516E51BC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6" name="Rectangle 24">
          <a:extLst>
            <a:ext uri="{FF2B5EF4-FFF2-40B4-BE49-F238E27FC236}">
              <a16:creationId xmlns:a16="http://schemas.microsoft.com/office/drawing/2014/main" id="{6C94AB1B-BA8E-4C9F-93B4-29E8F89B5C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7" name="Rectangle 24">
          <a:extLst>
            <a:ext uri="{FF2B5EF4-FFF2-40B4-BE49-F238E27FC236}">
              <a16:creationId xmlns:a16="http://schemas.microsoft.com/office/drawing/2014/main" id="{D75B9EA9-2CC3-41BF-812A-5633E902658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8" name="Rectangle 24">
          <a:extLst>
            <a:ext uri="{FF2B5EF4-FFF2-40B4-BE49-F238E27FC236}">
              <a16:creationId xmlns:a16="http://schemas.microsoft.com/office/drawing/2014/main" id="{9902AB27-8FAA-4CE7-9B91-4C00D7053E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49" name="Rectangle 24">
          <a:extLst>
            <a:ext uri="{FF2B5EF4-FFF2-40B4-BE49-F238E27FC236}">
              <a16:creationId xmlns:a16="http://schemas.microsoft.com/office/drawing/2014/main" id="{451BB152-6F5D-4245-B274-8773401A0B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0" name="Rectangle 24">
          <a:extLst>
            <a:ext uri="{FF2B5EF4-FFF2-40B4-BE49-F238E27FC236}">
              <a16:creationId xmlns:a16="http://schemas.microsoft.com/office/drawing/2014/main" id="{F97D307A-97D8-48D3-8C35-EA31340164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1" name="Rectangle 24">
          <a:extLst>
            <a:ext uri="{FF2B5EF4-FFF2-40B4-BE49-F238E27FC236}">
              <a16:creationId xmlns:a16="http://schemas.microsoft.com/office/drawing/2014/main" id="{1F254536-8685-4CCF-89FC-F461CC3863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2" name="Rectangle 24">
          <a:extLst>
            <a:ext uri="{FF2B5EF4-FFF2-40B4-BE49-F238E27FC236}">
              <a16:creationId xmlns:a16="http://schemas.microsoft.com/office/drawing/2014/main" id="{05C525EF-0514-4205-AD7C-971A40EBA4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3" name="Rectangle 24">
          <a:extLst>
            <a:ext uri="{FF2B5EF4-FFF2-40B4-BE49-F238E27FC236}">
              <a16:creationId xmlns:a16="http://schemas.microsoft.com/office/drawing/2014/main" id="{7874C977-5BB8-43BF-86C8-63F99A5080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4" name="Rectangle 24">
          <a:extLst>
            <a:ext uri="{FF2B5EF4-FFF2-40B4-BE49-F238E27FC236}">
              <a16:creationId xmlns:a16="http://schemas.microsoft.com/office/drawing/2014/main" id="{E6D117E2-2C2E-4A64-A7B8-C45382E1DF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5" name="Rectangle 24">
          <a:extLst>
            <a:ext uri="{FF2B5EF4-FFF2-40B4-BE49-F238E27FC236}">
              <a16:creationId xmlns:a16="http://schemas.microsoft.com/office/drawing/2014/main" id="{AB0FB849-C0A6-4A44-9C97-543505BA0A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456" name="Rectangle 24">
          <a:extLst>
            <a:ext uri="{FF2B5EF4-FFF2-40B4-BE49-F238E27FC236}">
              <a16:creationId xmlns:a16="http://schemas.microsoft.com/office/drawing/2014/main" id="{A53408DE-8856-4E44-8C99-EFF69E836423}"/>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7" name="Rectangle 24">
          <a:extLst>
            <a:ext uri="{FF2B5EF4-FFF2-40B4-BE49-F238E27FC236}">
              <a16:creationId xmlns:a16="http://schemas.microsoft.com/office/drawing/2014/main" id="{D3AF05E3-8BD5-4014-86BD-FA2E4252C5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8" name="Rectangle 24">
          <a:extLst>
            <a:ext uri="{FF2B5EF4-FFF2-40B4-BE49-F238E27FC236}">
              <a16:creationId xmlns:a16="http://schemas.microsoft.com/office/drawing/2014/main" id="{402E2924-E2D2-489C-BDCE-8316DFAA6A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59" name="Rectangle 24">
          <a:extLst>
            <a:ext uri="{FF2B5EF4-FFF2-40B4-BE49-F238E27FC236}">
              <a16:creationId xmlns:a16="http://schemas.microsoft.com/office/drawing/2014/main" id="{B479ED4B-B1DA-4924-B013-EA4F955C0A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0" name="Rectangle 24">
          <a:extLst>
            <a:ext uri="{FF2B5EF4-FFF2-40B4-BE49-F238E27FC236}">
              <a16:creationId xmlns:a16="http://schemas.microsoft.com/office/drawing/2014/main" id="{82CFCE1A-5974-4E00-BE9E-475F01AE01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1" name="Rectangle 24">
          <a:extLst>
            <a:ext uri="{FF2B5EF4-FFF2-40B4-BE49-F238E27FC236}">
              <a16:creationId xmlns:a16="http://schemas.microsoft.com/office/drawing/2014/main" id="{FDB9CC1A-B445-4949-BA27-BDEB984D3C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2" name="Rectangle 24">
          <a:extLst>
            <a:ext uri="{FF2B5EF4-FFF2-40B4-BE49-F238E27FC236}">
              <a16:creationId xmlns:a16="http://schemas.microsoft.com/office/drawing/2014/main" id="{3CFC2896-801E-4D28-9628-418CE6012A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3" name="Rectangle 24">
          <a:extLst>
            <a:ext uri="{FF2B5EF4-FFF2-40B4-BE49-F238E27FC236}">
              <a16:creationId xmlns:a16="http://schemas.microsoft.com/office/drawing/2014/main" id="{395FA16E-4B92-4AD1-A583-8F58BB1ACF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4" name="Rectangle 24">
          <a:extLst>
            <a:ext uri="{FF2B5EF4-FFF2-40B4-BE49-F238E27FC236}">
              <a16:creationId xmlns:a16="http://schemas.microsoft.com/office/drawing/2014/main" id="{719546BE-52E5-4371-8E81-DB96BDE16F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5" name="Rectangle 24">
          <a:extLst>
            <a:ext uri="{FF2B5EF4-FFF2-40B4-BE49-F238E27FC236}">
              <a16:creationId xmlns:a16="http://schemas.microsoft.com/office/drawing/2014/main" id="{E10701A4-B27C-4706-BC35-ACBD447E71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6" name="Rectangle 24">
          <a:extLst>
            <a:ext uri="{FF2B5EF4-FFF2-40B4-BE49-F238E27FC236}">
              <a16:creationId xmlns:a16="http://schemas.microsoft.com/office/drawing/2014/main" id="{F9E23FFC-06BC-43E6-B2A9-3E13D6E357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7" name="Rectangle 24">
          <a:extLst>
            <a:ext uri="{FF2B5EF4-FFF2-40B4-BE49-F238E27FC236}">
              <a16:creationId xmlns:a16="http://schemas.microsoft.com/office/drawing/2014/main" id="{981894DF-71E5-445C-8ED6-2DB7D757E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8" name="Rectangle 24">
          <a:extLst>
            <a:ext uri="{FF2B5EF4-FFF2-40B4-BE49-F238E27FC236}">
              <a16:creationId xmlns:a16="http://schemas.microsoft.com/office/drawing/2014/main" id="{5B49E0DB-9B92-4358-87A7-DCF9772A34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69" name="Rectangle 24">
          <a:extLst>
            <a:ext uri="{FF2B5EF4-FFF2-40B4-BE49-F238E27FC236}">
              <a16:creationId xmlns:a16="http://schemas.microsoft.com/office/drawing/2014/main" id="{97C6428C-906B-4B9E-A76A-7E830A61CE8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0" name="Rectangle 24">
          <a:extLst>
            <a:ext uri="{FF2B5EF4-FFF2-40B4-BE49-F238E27FC236}">
              <a16:creationId xmlns:a16="http://schemas.microsoft.com/office/drawing/2014/main" id="{0C06FA00-A80B-447C-A731-ACF0988FCC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1" name="Rectangle 24">
          <a:extLst>
            <a:ext uri="{FF2B5EF4-FFF2-40B4-BE49-F238E27FC236}">
              <a16:creationId xmlns:a16="http://schemas.microsoft.com/office/drawing/2014/main" id="{D480C59E-43B5-456D-AA86-DE90481FBF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2" name="Rectangle 24">
          <a:extLst>
            <a:ext uri="{FF2B5EF4-FFF2-40B4-BE49-F238E27FC236}">
              <a16:creationId xmlns:a16="http://schemas.microsoft.com/office/drawing/2014/main" id="{445ED69C-9A51-4F5D-8ADF-5785907C26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3" name="Rectangle 24">
          <a:extLst>
            <a:ext uri="{FF2B5EF4-FFF2-40B4-BE49-F238E27FC236}">
              <a16:creationId xmlns:a16="http://schemas.microsoft.com/office/drawing/2014/main" id="{65907B8A-AFD2-4B9A-818E-7DA55C6E4B1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474" name="Rectangle 24">
          <a:extLst>
            <a:ext uri="{FF2B5EF4-FFF2-40B4-BE49-F238E27FC236}">
              <a16:creationId xmlns:a16="http://schemas.microsoft.com/office/drawing/2014/main" id="{83E83D46-3439-40E7-9B1F-B6E6DDA14EEA}"/>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5" name="Rectangle 24">
          <a:extLst>
            <a:ext uri="{FF2B5EF4-FFF2-40B4-BE49-F238E27FC236}">
              <a16:creationId xmlns:a16="http://schemas.microsoft.com/office/drawing/2014/main" id="{AE544E88-A54F-4A1C-A6FD-CDC5BAD23F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6" name="Rectangle 24">
          <a:extLst>
            <a:ext uri="{FF2B5EF4-FFF2-40B4-BE49-F238E27FC236}">
              <a16:creationId xmlns:a16="http://schemas.microsoft.com/office/drawing/2014/main" id="{76C6AB24-6110-4AF8-A37B-F7AA9F824F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477" name="Rectangle 24">
          <a:extLst>
            <a:ext uri="{FF2B5EF4-FFF2-40B4-BE49-F238E27FC236}">
              <a16:creationId xmlns:a16="http://schemas.microsoft.com/office/drawing/2014/main" id="{58F678F5-EC12-445C-850C-43710D627C68}"/>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8" name="Rectangle 24">
          <a:extLst>
            <a:ext uri="{FF2B5EF4-FFF2-40B4-BE49-F238E27FC236}">
              <a16:creationId xmlns:a16="http://schemas.microsoft.com/office/drawing/2014/main" id="{B532AF81-3EED-4962-9556-C71792B285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79" name="Rectangle 24">
          <a:extLst>
            <a:ext uri="{FF2B5EF4-FFF2-40B4-BE49-F238E27FC236}">
              <a16:creationId xmlns:a16="http://schemas.microsoft.com/office/drawing/2014/main" id="{16B771B5-E117-430C-81A6-E52FB1728C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0" name="Rectangle 24">
          <a:extLst>
            <a:ext uri="{FF2B5EF4-FFF2-40B4-BE49-F238E27FC236}">
              <a16:creationId xmlns:a16="http://schemas.microsoft.com/office/drawing/2014/main" id="{D99A8692-B44F-478E-81ED-29136C5A0D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1" name="Rectangle 24">
          <a:extLst>
            <a:ext uri="{FF2B5EF4-FFF2-40B4-BE49-F238E27FC236}">
              <a16:creationId xmlns:a16="http://schemas.microsoft.com/office/drawing/2014/main" id="{0C5ED49B-9736-4F2E-B543-5046AB1AFB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2" name="Rectangle 24">
          <a:extLst>
            <a:ext uri="{FF2B5EF4-FFF2-40B4-BE49-F238E27FC236}">
              <a16:creationId xmlns:a16="http://schemas.microsoft.com/office/drawing/2014/main" id="{D3EB0B61-FE92-4782-8CD1-85B6283ED0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3" name="Rectangle 24">
          <a:extLst>
            <a:ext uri="{FF2B5EF4-FFF2-40B4-BE49-F238E27FC236}">
              <a16:creationId xmlns:a16="http://schemas.microsoft.com/office/drawing/2014/main" id="{E1056C0B-6041-42F9-8FDF-797820B9A5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4" name="Rectangle 24">
          <a:extLst>
            <a:ext uri="{FF2B5EF4-FFF2-40B4-BE49-F238E27FC236}">
              <a16:creationId xmlns:a16="http://schemas.microsoft.com/office/drawing/2014/main" id="{235A0AF4-AB70-479C-A9C1-628A2E6BE4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5" name="Rectangle 24">
          <a:extLst>
            <a:ext uri="{FF2B5EF4-FFF2-40B4-BE49-F238E27FC236}">
              <a16:creationId xmlns:a16="http://schemas.microsoft.com/office/drawing/2014/main" id="{0ECA4DBA-9FEC-4D19-9A30-FEE5EE8FA0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6" name="Rectangle 24">
          <a:extLst>
            <a:ext uri="{FF2B5EF4-FFF2-40B4-BE49-F238E27FC236}">
              <a16:creationId xmlns:a16="http://schemas.microsoft.com/office/drawing/2014/main" id="{E1914834-E9FB-4F4D-92C9-8EAB833D4E8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7" name="Rectangle 24">
          <a:extLst>
            <a:ext uri="{FF2B5EF4-FFF2-40B4-BE49-F238E27FC236}">
              <a16:creationId xmlns:a16="http://schemas.microsoft.com/office/drawing/2014/main" id="{05F3F8E1-B0EC-4A7A-A4A9-A0485C7687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8" name="Rectangle 24">
          <a:extLst>
            <a:ext uri="{FF2B5EF4-FFF2-40B4-BE49-F238E27FC236}">
              <a16:creationId xmlns:a16="http://schemas.microsoft.com/office/drawing/2014/main" id="{A46C019B-FCD1-4BF5-BC99-D9A2BC5669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89" name="Rectangle 24">
          <a:extLst>
            <a:ext uri="{FF2B5EF4-FFF2-40B4-BE49-F238E27FC236}">
              <a16:creationId xmlns:a16="http://schemas.microsoft.com/office/drawing/2014/main" id="{31BE1786-699B-4531-BF1F-4BC689DF08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0" name="Rectangle 24">
          <a:extLst>
            <a:ext uri="{FF2B5EF4-FFF2-40B4-BE49-F238E27FC236}">
              <a16:creationId xmlns:a16="http://schemas.microsoft.com/office/drawing/2014/main" id="{4B839D63-BDC8-4637-A301-799A4687FE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1" name="Rectangle 24">
          <a:extLst>
            <a:ext uri="{FF2B5EF4-FFF2-40B4-BE49-F238E27FC236}">
              <a16:creationId xmlns:a16="http://schemas.microsoft.com/office/drawing/2014/main" id="{F27F4F6D-99C2-4BEC-BCB5-C4F9D82987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2" name="Rectangle 24">
          <a:extLst>
            <a:ext uri="{FF2B5EF4-FFF2-40B4-BE49-F238E27FC236}">
              <a16:creationId xmlns:a16="http://schemas.microsoft.com/office/drawing/2014/main" id="{A99BED91-712E-498D-A907-C29F3151A5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3" name="Rectangle 24">
          <a:extLst>
            <a:ext uri="{FF2B5EF4-FFF2-40B4-BE49-F238E27FC236}">
              <a16:creationId xmlns:a16="http://schemas.microsoft.com/office/drawing/2014/main" id="{C9FD9362-B609-4EA5-9EDA-97AE36429E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4" name="Rectangle 24">
          <a:extLst>
            <a:ext uri="{FF2B5EF4-FFF2-40B4-BE49-F238E27FC236}">
              <a16:creationId xmlns:a16="http://schemas.microsoft.com/office/drawing/2014/main" id="{A4F67102-3CE4-4712-B455-0F07D3B2CF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5" name="Rectangle 24">
          <a:extLst>
            <a:ext uri="{FF2B5EF4-FFF2-40B4-BE49-F238E27FC236}">
              <a16:creationId xmlns:a16="http://schemas.microsoft.com/office/drawing/2014/main" id="{959DA100-CB3B-432D-A655-1E23CC0D29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6" name="Rectangle 24">
          <a:extLst>
            <a:ext uri="{FF2B5EF4-FFF2-40B4-BE49-F238E27FC236}">
              <a16:creationId xmlns:a16="http://schemas.microsoft.com/office/drawing/2014/main" id="{300C7606-3346-43EB-91E0-5A8969FC50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7" name="Rectangle 24">
          <a:extLst>
            <a:ext uri="{FF2B5EF4-FFF2-40B4-BE49-F238E27FC236}">
              <a16:creationId xmlns:a16="http://schemas.microsoft.com/office/drawing/2014/main" id="{4C1EF1B7-160F-4AF8-8131-D88B4B0C48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8" name="Rectangle 24">
          <a:extLst>
            <a:ext uri="{FF2B5EF4-FFF2-40B4-BE49-F238E27FC236}">
              <a16:creationId xmlns:a16="http://schemas.microsoft.com/office/drawing/2014/main" id="{C946230E-2F13-4836-A98D-341C4FDDCE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499" name="Rectangle 24">
          <a:extLst>
            <a:ext uri="{FF2B5EF4-FFF2-40B4-BE49-F238E27FC236}">
              <a16:creationId xmlns:a16="http://schemas.microsoft.com/office/drawing/2014/main" id="{22EDEC84-E734-4796-83CA-DA9FE1CE512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0" name="Rectangle 24">
          <a:extLst>
            <a:ext uri="{FF2B5EF4-FFF2-40B4-BE49-F238E27FC236}">
              <a16:creationId xmlns:a16="http://schemas.microsoft.com/office/drawing/2014/main" id="{84B71A47-317A-4E7E-8380-481BB7480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1" name="Rectangle 24">
          <a:extLst>
            <a:ext uri="{FF2B5EF4-FFF2-40B4-BE49-F238E27FC236}">
              <a16:creationId xmlns:a16="http://schemas.microsoft.com/office/drawing/2014/main" id="{D671026C-265C-4E15-AD6E-97AD54086C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2" name="Rectangle 24">
          <a:extLst>
            <a:ext uri="{FF2B5EF4-FFF2-40B4-BE49-F238E27FC236}">
              <a16:creationId xmlns:a16="http://schemas.microsoft.com/office/drawing/2014/main" id="{21C068EB-502F-4749-8040-EB8065EF4E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3" name="Rectangle 24">
          <a:extLst>
            <a:ext uri="{FF2B5EF4-FFF2-40B4-BE49-F238E27FC236}">
              <a16:creationId xmlns:a16="http://schemas.microsoft.com/office/drawing/2014/main" id="{F29C7D29-D926-458A-BEBE-1D8F0CFA62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4" name="Rectangle 24">
          <a:extLst>
            <a:ext uri="{FF2B5EF4-FFF2-40B4-BE49-F238E27FC236}">
              <a16:creationId xmlns:a16="http://schemas.microsoft.com/office/drawing/2014/main" id="{8002E631-0DFD-46F8-AEDC-BD10D61A1A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5" name="Rectangle 24">
          <a:extLst>
            <a:ext uri="{FF2B5EF4-FFF2-40B4-BE49-F238E27FC236}">
              <a16:creationId xmlns:a16="http://schemas.microsoft.com/office/drawing/2014/main" id="{87EC89C8-C11A-461A-8CE9-7E4D00280FD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6" name="Rectangle 24">
          <a:extLst>
            <a:ext uri="{FF2B5EF4-FFF2-40B4-BE49-F238E27FC236}">
              <a16:creationId xmlns:a16="http://schemas.microsoft.com/office/drawing/2014/main" id="{9126D46B-4C67-4E46-8CC2-7198521500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7" name="Rectangle 24">
          <a:extLst>
            <a:ext uri="{FF2B5EF4-FFF2-40B4-BE49-F238E27FC236}">
              <a16:creationId xmlns:a16="http://schemas.microsoft.com/office/drawing/2014/main" id="{EBB05258-3CEA-4D9D-93E5-7F63902F1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8" name="Rectangle 24">
          <a:extLst>
            <a:ext uri="{FF2B5EF4-FFF2-40B4-BE49-F238E27FC236}">
              <a16:creationId xmlns:a16="http://schemas.microsoft.com/office/drawing/2014/main" id="{4A4EF711-BD2D-484A-B121-5661FB033F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09" name="Rectangle 24">
          <a:extLst>
            <a:ext uri="{FF2B5EF4-FFF2-40B4-BE49-F238E27FC236}">
              <a16:creationId xmlns:a16="http://schemas.microsoft.com/office/drawing/2014/main" id="{0DBD1EAA-8D56-4284-BD97-9BCC628DD1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0" name="Rectangle 24">
          <a:extLst>
            <a:ext uri="{FF2B5EF4-FFF2-40B4-BE49-F238E27FC236}">
              <a16:creationId xmlns:a16="http://schemas.microsoft.com/office/drawing/2014/main" id="{D9D3CC55-E970-4938-87BD-BB4CBCF738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1" name="Rectangle 24">
          <a:extLst>
            <a:ext uri="{FF2B5EF4-FFF2-40B4-BE49-F238E27FC236}">
              <a16:creationId xmlns:a16="http://schemas.microsoft.com/office/drawing/2014/main" id="{0A73B6C7-B745-425E-9B3C-9FC64F37043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2" name="Rectangle 24">
          <a:extLst>
            <a:ext uri="{FF2B5EF4-FFF2-40B4-BE49-F238E27FC236}">
              <a16:creationId xmlns:a16="http://schemas.microsoft.com/office/drawing/2014/main" id="{4ACBBC70-5F8B-46B6-9B4E-DA5B001559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3" name="Rectangle 24">
          <a:extLst>
            <a:ext uri="{FF2B5EF4-FFF2-40B4-BE49-F238E27FC236}">
              <a16:creationId xmlns:a16="http://schemas.microsoft.com/office/drawing/2014/main" id="{351C994D-121D-4990-9002-DE0B5BF3CD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4" name="Rectangle 24">
          <a:extLst>
            <a:ext uri="{FF2B5EF4-FFF2-40B4-BE49-F238E27FC236}">
              <a16:creationId xmlns:a16="http://schemas.microsoft.com/office/drawing/2014/main" id="{D5ADB0E0-89B9-478C-A930-02C7861284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5" name="Rectangle 24">
          <a:extLst>
            <a:ext uri="{FF2B5EF4-FFF2-40B4-BE49-F238E27FC236}">
              <a16:creationId xmlns:a16="http://schemas.microsoft.com/office/drawing/2014/main" id="{9106B434-3177-4273-B7C2-DA11778B9C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6" name="Rectangle 24">
          <a:extLst>
            <a:ext uri="{FF2B5EF4-FFF2-40B4-BE49-F238E27FC236}">
              <a16:creationId xmlns:a16="http://schemas.microsoft.com/office/drawing/2014/main" id="{712CCD5C-233E-457D-968B-2106C0ACC1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7" name="Rectangle 24">
          <a:extLst>
            <a:ext uri="{FF2B5EF4-FFF2-40B4-BE49-F238E27FC236}">
              <a16:creationId xmlns:a16="http://schemas.microsoft.com/office/drawing/2014/main" id="{57DBBE0B-5262-4CE5-AC6C-140E0AADA5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8" name="Rectangle 24">
          <a:extLst>
            <a:ext uri="{FF2B5EF4-FFF2-40B4-BE49-F238E27FC236}">
              <a16:creationId xmlns:a16="http://schemas.microsoft.com/office/drawing/2014/main" id="{D6483C0D-4442-498C-8AC5-1C59E65F91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19" name="Rectangle 24">
          <a:extLst>
            <a:ext uri="{FF2B5EF4-FFF2-40B4-BE49-F238E27FC236}">
              <a16:creationId xmlns:a16="http://schemas.microsoft.com/office/drawing/2014/main" id="{53A91439-7530-419E-A96C-F5E418B1D7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0" name="Rectangle 24">
          <a:extLst>
            <a:ext uri="{FF2B5EF4-FFF2-40B4-BE49-F238E27FC236}">
              <a16:creationId xmlns:a16="http://schemas.microsoft.com/office/drawing/2014/main" id="{45FB6A6A-1CBE-4F36-9D51-4799014A7F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1" name="Rectangle 24">
          <a:extLst>
            <a:ext uri="{FF2B5EF4-FFF2-40B4-BE49-F238E27FC236}">
              <a16:creationId xmlns:a16="http://schemas.microsoft.com/office/drawing/2014/main" id="{E866FE96-0D26-40A9-9449-2397F559768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2" name="Rectangle 24">
          <a:extLst>
            <a:ext uri="{FF2B5EF4-FFF2-40B4-BE49-F238E27FC236}">
              <a16:creationId xmlns:a16="http://schemas.microsoft.com/office/drawing/2014/main" id="{FE36A6BD-CB07-401F-BE86-83A432C42F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3" name="Rectangle 24">
          <a:extLst>
            <a:ext uri="{FF2B5EF4-FFF2-40B4-BE49-F238E27FC236}">
              <a16:creationId xmlns:a16="http://schemas.microsoft.com/office/drawing/2014/main" id="{773CB272-E2F3-482E-8B53-3F8610AF120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4" name="Rectangle 24">
          <a:extLst>
            <a:ext uri="{FF2B5EF4-FFF2-40B4-BE49-F238E27FC236}">
              <a16:creationId xmlns:a16="http://schemas.microsoft.com/office/drawing/2014/main" id="{3B9F3EB9-DD04-4F2F-A828-432BDFE444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5" name="Rectangle 24">
          <a:extLst>
            <a:ext uri="{FF2B5EF4-FFF2-40B4-BE49-F238E27FC236}">
              <a16:creationId xmlns:a16="http://schemas.microsoft.com/office/drawing/2014/main" id="{5B77E231-A50B-4898-ACE0-8179034589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6" name="Rectangle 24">
          <a:extLst>
            <a:ext uri="{FF2B5EF4-FFF2-40B4-BE49-F238E27FC236}">
              <a16:creationId xmlns:a16="http://schemas.microsoft.com/office/drawing/2014/main" id="{2663495F-E6CD-435F-A1D5-5179539F87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7" name="Rectangle 24">
          <a:extLst>
            <a:ext uri="{FF2B5EF4-FFF2-40B4-BE49-F238E27FC236}">
              <a16:creationId xmlns:a16="http://schemas.microsoft.com/office/drawing/2014/main" id="{12C11033-7BEF-4F1F-AAE9-0D913D57E6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8" name="Rectangle 24">
          <a:extLst>
            <a:ext uri="{FF2B5EF4-FFF2-40B4-BE49-F238E27FC236}">
              <a16:creationId xmlns:a16="http://schemas.microsoft.com/office/drawing/2014/main" id="{62B641B6-5E48-4F0F-B037-5330ACF200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29" name="Rectangle 24">
          <a:extLst>
            <a:ext uri="{FF2B5EF4-FFF2-40B4-BE49-F238E27FC236}">
              <a16:creationId xmlns:a16="http://schemas.microsoft.com/office/drawing/2014/main" id="{F5B9B21F-B883-4AD0-8003-C6F8C66FD7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0" name="Rectangle 24">
          <a:extLst>
            <a:ext uri="{FF2B5EF4-FFF2-40B4-BE49-F238E27FC236}">
              <a16:creationId xmlns:a16="http://schemas.microsoft.com/office/drawing/2014/main" id="{9F6031AB-49D3-4E17-821A-1CB517B263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1" name="Rectangle 24">
          <a:extLst>
            <a:ext uri="{FF2B5EF4-FFF2-40B4-BE49-F238E27FC236}">
              <a16:creationId xmlns:a16="http://schemas.microsoft.com/office/drawing/2014/main" id="{4308BCEE-F0E7-47E7-8BDA-C6C0369BC2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2" name="Rectangle 24">
          <a:extLst>
            <a:ext uri="{FF2B5EF4-FFF2-40B4-BE49-F238E27FC236}">
              <a16:creationId xmlns:a16="http://schemas.microsoft.com/office/drawing/2014/main" id="{4A730D6F-B279-4880-9F74-D173B2E8B2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3" name="Rectangle 24">
          <a:extLst>
            <a:ext uri="{FF2B5EF4-FFF2-40B4-BE49-F238E27FC236}">
              <a16:creationId xmlns:a16="http://schemas.microsoft.com/office/drawing/2014/main" id="{72043DC7-0132-4AAF-8AE4-F803F8D53D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4" name="Rectangle 24">
          <a:extLst>
            <a:ext uri="{FF2B5EF4-FFF2-40B4-BE49-F238E27FC236}">
              <a16:creationId xmlns:a16="http://schemas.microsoft.com/office/drawing/2014/main" id="{8AD801A9-4951-45FF-AE07-8C3B42B3B23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5" name="Rectangle 24">
          <a:extLst>
            <a:ext uri="{FF2B5EF4-FFF2-40B4-BE49-F238E27FC236}">
              <a16:creationId xmlns:a16="http://schemas.microsoft.com/office/drawing/2014/main" id="{CBF303AC-D4AB-47F3-84F7-20EC273E1B4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6" name="Rectangle 24">
          <a:extLst>
            <a:ext uri="{FF2B5EF4-FFF2-40B4-BE49-F238E27FC236}">
              <a16:creationId xmlns:a16="http://schemas.microsoft.com/office/drawing/2014/main" id="{3E4C0DB9-1E47-4832-A15B-A51B6423E7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7" name="Rectangle 24">
          <a:extLst>
            <a:ext uri="{FF2B5EF4-FFF2-40B4-BE49-F238E27FC236}">
              <a16:creationId xmlns:a16="http://schemas.microsoft.com/office/drawing/2014/main" id="{DA23DEBB-EFF7-4B39-8670-BFBD27EACF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8" name="Rectangle 24">
          <a:extLst>
            <a:ext uri="{FF2B5EF4-FFF2-40B4-BE49-F238E27FC236}">
              <a16:creationId xmlns:a16="http://schemas.microsoft.com/office/drawing/2014/main" id="{33913AA5-D583-4E43-83A7-5F869BC9E2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39" name="Rectangle 24">
          <a:extLst>
            <a:ext uri="{FF2B5EF4-FFF2-40B4-BE49-F238E27FC236}">
              <a16:creationId xmlns:a16="http://schemas.microsoft.com/office/drawing/2014/main" id="{509FABA9-D386-4DD8-97C6-40FA6C8228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0" name="Rectangle 24">
          <a:extLst>
            <a:ext uri="{FF2B5EF4-FFF2-40B4-BE49-F238E27FC236}">
              <a16:creationId xmlns:a16="http://schemas.microsoft.com/office/drawing/2014/main" id="{ACB9AD06-E8B0-47C3-818F-22A2CF1C6FB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1" name="Rectangle 24">
          <a:extLst>
            <a:ext uri="{FF2B5EF4-FFF2-40B4-BE49-F238E27FC236}">
              <a16:creationId xmlns:a16="http://schemas.microsoft.com/office/drawing/2014/main" id="{015B42A9-9F95-49E2-98DD-7A4B2C9A22D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2" name="Rectangle 24">
          <a:extLst>
            <a:ext uri="{FF2B5EF4-FFF2-40B4-BE49-F238E27FC236}">
              <a16:creationId xmlns:a16="http://schemas.microsoft.com/office/drawing/2014/main" id="{4A6E46D8-BEE6-463D-A5CF-20988E584A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3" name="Rectangle 24">
          <a:extLst>
            <a:ext uri="{FF2B5EF4-FFF2-40B4-BE49-F238E27FC236}">
              <a16:creationId xmlns:a16="http://schemas.microsoft.com/office/drawing/2014/main" id="{EEBD8E1A-461D-4709-B335-EF8E306B6B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4" name="Rectangle 24">
          <a:extLst>
            <a:ext uri="{FF2B5EF4-FFF2-40B4-BE49-F238E27FC236}">
              <a16:creationId xmlns:a16="http://schemas.microsoft.com/office/drawing/2014/main" id="{B543C2B7-856A-420B-9E5F-C1425660BE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5" name="Rectangle 24">
          <a:extLst>
            <a:ext uri="{FF2B5EF4-FFF2-40B4-BE49-F238E27FC236}">
              <a16:creationId xmlns:a16="http://schemas.microsoft.com/office/drawing/2014/main" id="{CB4BDD54-685F-48D4-B700-D782962069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6" name="Rectangle 24">
          <a:extLst>
            <a:ext uri="{FF2B5EF4-FFF2-40B4-BE49-F238E27FC236}">
              <a16:creationId xmlns:a16="http://schemas.microsoft.com/office/drawing/2014/main" id="{8497A989-BB55-4F43-B3D6-DEB53D36A7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7" name="Rectangle 24">
          <a:extLst>
            <a:ext uri="{FF2B5EF4-FFF2-40B4-BE49-F238E27FC236}">
              <a16:creationId xmlns:a16="http://schemas.microsoft.com/office/drawing/2014/main" id="{5AF91E6D-1EA3-4158-AFBF-6B1F7F21BBF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8" name="Rectangle 24">
          <a:extLst>
            <a:ext uri="{FF2B5EF4-FFF2-40B4-BE49-F238E27FC236}">
              <a16:creationId xmlns:a16="http://schemas.microsoft.com/office/drawing/2014/main" id="{ADBF3356-AFCA-4E5A-AA4B-59690FE1D9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49" name="Rectangle 24">
          <a:extLst>
            <a:ext uri="{FF2B5EF4-FFF2-40B4-BE49-F238E27FC236}">
              <a16:creationId xmlns:a16="http://schemas.microsoft.com/office/drawing/2014/main" id="{2681D201-8FE5-4162-9465-4399B66D31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0" name="Rectangle 24">
          <a:extLst>
            <a:ext uri="{FF2B5EF4-FFF2-40B4-BE49-F238E27FC236}">
              <a16:creationId xmlns:a16="http://schemas.microsoft.com/office/drawing/2014/main" id="{977433A3-C013-46CA-9C0A-DDE4586C0A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1" name="Rectangle 24">
          <a:extLst>
            <a:ext uri="{FF2B5EF4-FFF2-40B4-BE49-F238E27FC236}">
              <a16:creationId xmlns:a16="http://schemas.microsoft.com/office/drawing/2014/main" id="{9320AEDD-05CD-48CA-BF40-9F913BD981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2" name="Rectangle 24">
          <a:extLst>
            <a:ext uri="{FF2B5EF4-FFF2-40B4-BE49-F238E27FC236}">
              <a16:creationId xmlns:a16="http://schemas.microsoft.com/office/drawing/2014/main" id="{578B9BFF-7E9B-44EE-BBFC-06EA579E0C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3" name="Rectangle 24">
          <a:extLst>
            <a:ext uri="{FF2B5EF4-FFF2-40B4-BE49-F238E27FC236}">
              <a16:creationId xmlns:a16="http://schemas.microsoft.com/office/drawing/2014/main" id="{120AE147-1A7D-46D6-BB80-BC049B66C2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4" name="Rectangle 24">
          <a:extLst>
            <a:ext uri="{FF2B5EF4-FFF2-40B4-BE49-F238E27FC236}">
              <a16:creationId xmlns:a16="http://schemas.microsoft.com/office/drawing/2014/main" id="{F3C07F25-9DD9-43AE-BA82-238102E61B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5" name="Rectangle 24">
          <a:extLst>
            <a:ext uri="{FF2B5EF4-FFF2-40B4-BE49-F238E27FC236}">
              <a16:creationId xmlns:a16="http://schemas.microsoft.com/office/drawing/2014/main" id="{3296D5B7-417A-4EAE-890C-885681F108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6" name="Rectangle 24">
          <a:extLst>
            <a:ext uri="{FF2B5EF4-FFF2-40B4-BE49-F238E27FC236}">
              <a16:creationId xmlns:a16="http://schemas.microsoft.com/office/drawing/2014/main" id="{79526366-BCF8-4D28-B5D3-CBA7CC51BF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7" name="Rectangle 24">
          <a:extLst>
            <a:ext uri="{FF2B5EF4-FFF2-40B4-BE49-F238E27FC236}">
              <a16:creationId xmlns:a16="http://schemas.microsoft.com/office/drawing/2014/main" id="{DFE710E4-866E-4389-9FCC-1FC618C73B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8" name="Rectangle 24">
          <a:extLst>
            <a:ext uri="{FF2B5EF4-FFF2-40B4-BE49-F238E27FC236}">
              <a16:creationId xmlns:a16="http://schemas.microsoft.com/office/drawing/2014/main" id="{40A02021-2611-4C33-BB3F-38BA8E7B94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59" name="Rectangle 24">
          <a:extLst>
            <a:ext uri="{FF2B5EF4-FFF2-40B4-BE49-F238E27FC236}">
              <a16:creationId xmlns:a16="http://schemas.microsoft.com/office/drawing/2014/main" id="{19D28327-F724-4B49-A2DC-447703D865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0" name="Rectangle 24">
          <a:extLst>
            <a:ext uri="{FF2B5EF4-FFF2-40B4-BE49-F238E27FC236}">
              <a16:creationId xmlns:a16="http://schemas.microsoft.com/office/drawing/2014/main" id="{EB65B8DC-707E-48F6-BFAC-F8C31AC8B7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1" name="Rectangle 24">
          <a:extLst>
            <a:ext uri="{FF2B5EF4-FFF2-40B4-BE49-F238E27FC236}">
              <a16:creationId xmlns:a16="http://schemas.microsoft.com/office/drawing/2014/main" id="{F7BF1CDC-B88D-4F78-9394-64D08E50D3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2" name="Rectangle 24">
          <a:extLst>
            <a:ext uri="{FF2B5EF4-FFF2-40B4-BE49-F238E27FC236}">
              <a16:creationId xmlns:a16="http://schemas.microsoft.com/office/drawing/2014/main" id="{5EB70A7B-9074-4D5F-91CF-01A65BDB66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3" name="Rectangle 24">
          <a:extLst>
            <a:ext uri="{FF2B5EF4-FFF2-40B4-BE49-F238E27FC236}">
              <a16:creationId xmlns:a16="http://schemas.microsoft.com/office/drawing/2014/main" id="{034BE78F-5380-4F84-8583-5A350C4026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4" name="Rectangle 24">
          <a:extLst>
            <a:ext uri="{FF2B5EF4-FFF2-40B4-BE49-F238E27FC236}">
              <a16:creationId xmlns:a16="http://schemas.microsoft.com/office/drawing/2014/main" id="{5666A21F-1FF8-4C12-88DD-618E7F40DD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5" name="Rectangle 24">
          <a:extLst>
            <a:ext uri="{FF2B5EF4-FFF2-40B4-BE49-F238E27FC236}">
              <a16:creationId xmlns:a16="http://schemas.microsoft.com/office/drawing/2014/main" id="{64607199-D014-4355-9563-87E08C931A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6" name="Rectangle 24">
          <a:extLst>
            <a:ext uri="{FF2B5EF4-FFF2-40B4-BE49-F238E27FC236}">
              <a16:creationId xmlns:a16="http://schemas.microsoft.com/office/drawing/2014/main" id="{C086CEC7-1AB7-4191-8B3B-4DC158BC60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7" name="Rectangle 24">
          <a:extLst>
            <a:ext uri="{FF2B5EF4-FFF2-40B4-BE49-F238E27FC236}">
              <a16:creationId xmlns:a16="http://schemas.microsoft.com/office/drawing/2014/main" id="{8C1D6F80-0CB8-424A-84C5-9E877665678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8" name="Rectangle 24">
          <a:extLst>
            <a:ext uri="{FF2B5EF4-FFF2-40B4-BE49-F238E27FC236}">
              <a16:creationId xmlns:a16="http://schemas.microsoft.com/office/drawing/2014/main" id="{2AB6090E-EA5D-4586-AC5B-89DD36E8C13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69" name="Rectangle 24">
          <a:extLst>
            <a:ext uri="{FF2B5EF4-FFF2-40B4-BE49-F238E27FC236}">
              <a16:creationId xmlns:a16="http://schemas.microsoft.com/office/drawing/2014/main" id="{0667AA2A-4573-41DB-B649-7917D9B943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0" name="Rectangle 24">
          <a:extLst>
            <a:ext uri="{FF2B5EF4-FFF2-40B4-BE49-F238E27FC236}">
              <a16:creationId xmlns:a16="http://schemas.microsoft.com/office/drawing/2014/main" id="{F3530521-5FD9-4948-8A4B-328061FFA8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1" name="Rectangle 24">
          <a:extLst>
            <a:ext uri="{FF2B5EF4-FFF2-40B4-BE49-F238E27FC236}">
              <a16:creationId xmlns:a16="http://schemas.microsoft.com/office/drawing/2014/main" id="{A345B1B2-2BF2-441E-B32D-078DE17166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2" name="Rectangle 24">
          <a:extLst>
            <a:ext uri="{FF2B5EF4-FFF2-40B4-BE49-F238E27FC236}">
              <a16:creationId xmlns:a16="http://schemas.microsoft.com/office/drawing/2014/main" id="{56D4BD34-908A-401D-82A4-A8F3AC4FAE7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3" name="Rectangle 24">
          <a:extLst>
            <a:ext uri="{FF2B5EF4-FFF2-40B4-BE49-F238E27FC236}">
              <a16:creationId xmlns:a16="http://schemas.microsoft.com/office/drawing/2014/main" id="{365EC594-E25F-4298-A3BC-EC7DA86EAF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4" name="Rectangle 24">
          <a:extLst>
            <a:ext uri="{FF2B5EF4-FFF2-40B4-BE49-F238E27FC236}">
              <a16:creationId xmlns:a16="http://schemas.microsoft.com/office/drawing/2014/main" id="{FA798304-497A-41DE-8D76-69B1E33AFC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5" name="Rectangle 24">
          <a:extLst>
            <a:ext uri="{FF2B5EF4-FFF2-40B4-BE49-F238E27FC236}">
              <a16:creationId xmlns:a16="http://schemas.microsoft.com/office/drawing/2014/main" id="{CA6B9234-B645-457D-BCA0-9821897EEC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6" name="Rectangle 24">
          <a:extLst>
            <a:ext uri="{FF2B5EF4-FFF2-40B4-BE49-F238E27FC236}">
              <a16:creationId xmlns:a16="http://schemas.microsoft.com/office/drawing/2014/main" id="{3D5EA491-D9AC-4FA5-ADDC-B3A89931F3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7" name="Rectangle 24">
          <a:extLst>
            <a:ext uri="{FF2B5EF4-FFF2-40B4-BE49-F238E27FC236}">
              <a16:creationId xmlns:a16="http://schemas.microsoft.com/office/drawing/2014/main" id="{B086270E-7D37-4831-87DD-DE521C65649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8" name="Rectangle 24">
          <a:extLst>
            <a:ext uri="{FF2B5EF4-FFF2-40B4-BE49-F238E27FC236}">
              <a16:creationId xmlns:a16="http://schemas.microsoft.com/office/drawing/2014/main" id="{F519FFDF-DA8C-433D-ABAC-BD7F4671DD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79" name="Rectangle 24">
          <a:extLst>
            <a:ext uri="{FF2B5EF4-FFF2-40B4-BE49-F238E27FC236}">
              <a16:creationId xmlns:a16="http://schemas.microsoft.com/office/drawing/2014/main" id="{D4EA81F9-477A-40C3-9E1A-9B5E60FFBC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0" name="Rectangle 24">
          <a:extLst>
            <a:ext uri="{FF2B5EF4-FFF2-40B4-BE49-F238E27FC236}">
              <a16:creationId xmlns:a16="http://schemas.microsoft.com/office/drawing/2014/main" id="{65B65337-5E52-4255-B066-1AA2637B4CA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1" name="Rectangle 24">
          <a:extLst>
            <a:ext uri="{FF2B5EF4-FFF2-40B4-BE49-F238E27FC236}">
              <a16:creationId xmlns:a16="http://schemas.microsoft.com/office/drawing/2014/main" id="{5E0638BC-ED0F-4EDD-8F72-99224610BB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2" name="Rectangle 24">
          <a:extLst>
            <a:ext uri="{FF2B5EF4-FFF2-40B4-BE49-F238E27FC236}">
              <a16:creationId xmlns:a16="http://schemas.microsoft.com/office/drawing/2014/main" id="{230D0B2F-C9AF-453D-8DB3-4978289697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3" name="Rectangle 24">
          <a:extLst>
            <a:ext uri="{FF2B5EF4-FFF2-40B4-BE49-F238E27FC236}">
              <a16:creationId xmlns:a16="http://schemas.microsoft.com/office/drawing/2014/main" id="{5E215EDC-AEAB-4F2E-B871-482245A7CD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4" name="Rectangle 24">
          <a:extLst>
            <a:ext uri="{FF2B5EF4-FFF2-40B4-BE49-F238E27FC236}">
              <a16:creationId xmlns:a16="http://schemas.microsoft.com/office/drawing/2014/main" id="{23E14C2E-6AFB-422F-932C-4B6F01FF91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5" name="Rectangle 24">
          <a:extLst>
            <a:ext uri="{FF2B5EF4-FFF2-40B4-BE49-F238E27FC236}">
              <a16:creationId xmlns:a16="http://schemas.microsoft.com/office/drawing/2014/main" id="{F18BA81B-C57F-4317-9285-2A1B0C3B8DF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6" name="Rectangle 24">
          <a:extLst>
            <a:ext uri="{FF2B5EF4-FFF2-40B4-BE49-F238E27FC236}">
              <a16:creationId xmlns:a16="http://schemas.microsoft.com/office/drawing/2014/main" id="{E814FA3B-1B29-4F1F-B061-6266A21C42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7" name="Rectangle 24">
          <a:extLst>
            <a:ext uri="{FF2B5EF4-FFF2-40B4-BE49-F238E27FC236}">
              <a16:creationId xmlns:a16="http://schemas.microsoft.com/office/drawing/2014/main" id="{C2A5C6FE-D738-4BA2-B9D6-00012A78E1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8" name="Rectangle 24">
          <a:extLst>
            <a:ext uri="{FF2B5EF4-FFF2-40B4-BE49-F238E27FC236}">
              <a16:creationId xmlns:a16="http://schemas.microsoft.com/office/drawing/2014/main" id="{52A3207F-E70A-4AB1-93A7-D5CECCCC22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89" name="Rectangle 24">
          <a:extLst>
            <a:ext uri="{FF2B5EF4-FFF2-40B4-BE49-F238E27FC236}">
              <a16:creationId xmlns:a16="http://schemas.microsoft.com/office/drawing/2014/main" id="{D0B48F72-3943-4596-8A10-E16FF76754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0" name="Rectangle 24">
          <a:extLst>
            <a:ext uri="{FF2B5EF4-FFF2-40B4-BE49-F238E27FC236}">
              <a16:creationId xmlns:a16="http://schemas.microsoft.com/office/drawing/2014/main" id="{59702208-0C47-47C4-93C6-DC5EC4B00C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1" name="Rectangle 24">
          <a:extLst>
            <a:ext uri="{FF2B5EF4-FFF2-40B4-BE49-F238E27FC236}">
              <a16:creationId xmlns:a16="http://schemas.microsoft.com/office/drawing/2014/main" id="{D700E4E7-FA4C-4CFB-83EC-6578BE950E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2" name="Rectangle 24">
          <a:extLst>
            <a:ext uri="{FF2B5EF4-FFF2-40B4-BE49-F238E27FC236}">
              <a16:creationId xmlns:a16="http://schemas.microsoft.com/office/drawing/2014/main" id="{D217E2AE-71DF-4F71-AE35-ADF28B9847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3" name="Rectangle 24">
          <a:extLst>
            <a:ext uri="{FF2B5EF4-FFF2-40B4-BE49-F238E27FC236}">
              <a16:creationId xmlns:a16="http://schemas.microsoft.com/office/drawing/2014/main" id="{27AAE7DD-F316-4A6B-A2E2-697BAD122B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4" name="Rectangle 24">
          <a:extLst>
            <a:ext uri="{FF2B5EF4-FFF2-40B4-BE49-F238E27FC236}">
              <a16:creationId xmlns:a16="http://schemas.microsoft.com/office/drawing/2014/main" id="{7599F445-8481-42DD-9181-CEC8912CD4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5" name="Rectangle 24">
          <a:extLst>
            <a:ext uri="{FF2B5EF4-FFF2-40B4-BE49-F238E27FC236}">
              <a16:creationId xmlns:a16="http://schemas.microsoft.com/office/drawing/2014/main" id="{9EEC9C6F-82EC-4E6F-9638-79F6700B82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6" name="Rectangle 24">
          <a:extLst>
            <a:ext uri="{FF2B5EF4-FFF2-40B4-BE49-F238E27FC236}">
              <a16:creationId xmlns:a16="http://schemas.microsoft.com/office/drawing/2014/main" id="{CB908CED-70D8-4B87-9CC2-8427551C11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7" name="Rectangle 24">
          <a:extLst>
            <a:ext uri="{FF2B5EF4-FFF2-40B4-BE49-F238E27FC236}">
              <a16:creationId xmlns:a16="http://schemas.microsoft.com/office/drawing/2014/main" id="{7DD96E91-0383-43A3-86AD-B95F4303DC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8" name="Rectangle 24">
          <a:extLst>
            <a:ext uri="{FF2B5EF4-FFF2-40B4-BE49-F238E27FC236}">
              <a16:creationId xmlns:a16="http://schemas.microsoft.com/office/drawing/2014/main" id="{BA3BC86D-62A8-4290-99CB-5C0643125E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599" name="Rectangle 24">
          <a:extLst>
            <a:ext uri="{FF2B5EF4-FFF2-40B4-BE49-F238E27FC236}">
              <a16:creationId xmlns:a16="http://schemas.microsoft.com/office/drawing/2014/main" id="{F02329D1-C9D4-4379-95BD-48195AB53B3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0" name="Rectangle 24">
          <a:extLst>
            <a:ext uri="{FF2B5EF4-FFF2-40B4-BE49-F238E27FC236}">
              <a16:creationId xmlns:a16="http://schemas.microsoft.com/office/drawing/2014/main" id="{A35C4770-5BEE-4FEB-B334-A74DFE9D724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1" name="Rectangle 24">
          <a:extLst>
            <a:ext uri="{FF2B5EF4-FFF2-40B4-BE49-F238E27FC236}">
              <a16:creationId xmlns:a16="http://schemas.microsoft.com/office/drawing/2014/main" id="{0615B720-948F-42EE-8C70-09395105B5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2" name="Rectangle 24">
          <a:extLst>
            <a:ext uri="{FF2B5EF4-FFF2-40B4-BE49-F238E27FC236}">
              <a16:creationId xmlns:a16="http://schemas.microsoft.com/office/drawing/2014/main" id="{580E8A34-8665-4145-9BB4-4FB844950A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3" name="Rectangle 24">
          <a:extLst>
            <a:ext uri="{FF2B5EF4-FFF2-40B4-BE49-F238E27FC236}">
              <a16:creationId xmlns:a16="http://schemas.microsoft.com/office/drawing/2014/main" id="{8AE04217-D30B-4EAD-8F98-469812630D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4" name="Rectangle 24">
          <a:extLst>
            <a:ext uri="{FF2B5EF4-FFF2-40B4-BE49-F238E27FC236}">
              <a16:creationId xmlns:a16="http://schemas.microsoft.com/office/drawing/2014/main" id="{1F267199-EE69-4A55-B6AB-CC7A253D47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5" name="Rectangle 24">
          <a:extLst>
            <a:ext uri="{FF2B5EF4-FFF2-40B4-BE49-F238E27FC236}">
              <a16:creationId xmlns:a16="http://schemas.microsoft.com/office/drawing/2014/main" id="{5A3FBCD9-7D57-4976-B24B-CA9AC1B909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6" name="Rectangle 24">
          <a:extLst>
            <a:ext uri="{FF2B5EF4-FFF2-40B4-BE49-F238E27FC236}">
              <a16:creationId xmlns:a16="http://schemas.microsoft.com/office/drawing/2014/main" id="{261968C7-79A5-4CCB-9B57-B344DAA404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7" name="Rectangle 24">
          <a:extLst>
            <a:ext uri="{FF2B5EF4-FFF2-40B4-BE49-F238E27FC236}">
              <a16:creationId xmlns:a16="http://schemas.microsoft.com/office/drawing/2014/main" id="{F676332C-0DF5-4090-B6B2-40CEF757AB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8" name="Rectangle 24">
          <a:extLst>
            <a:ext uri="{FF2B5EF4-FFF2-40B4-BE49-F238E27FC236}">
              <a16:creationId xmlns:a16="http://schemas.microsoft.com/office/drawing/2014/main" id="{41532343-0788-42AF-8F87-A2B1FBFCC0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09" name="Rectangle 24">
          <a:extLst>
            <a:ext uri="{FF2B5EF4-FFF2-40B4-BE49-F238E27FC236}">
              <a16:creationId xmlns:a16="http://schemas.microsoft.com/office/drawing/2014/main" id="{A413DE60-A36E-4505-A145-4EEEBE331F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0" name="Rectangle 24">
          <a:extLst>
            <a:ext uri="{FF2B5EF4-FFF2-40B4-BE49-F238E27FC236}">
              <a16:creationId xmlns:a16="http://schemas.microsoft.com/office/drawing/2014/main" id="{F93F258C-9A75-4D71-AF4B-66A8178268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1" name="Rectangle 24">
          <a:extLst>
            <a:ext uri="{FF2B5EF4-FFF2-40B4-BE49-F238E27FC236}">
              <a16:creationId xmlns:a16="http://schemas.microsoft.com/office/drawing/2014/main" id="{FDB28D86-3B51-44BC-A12C-4530829BB4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2" name="Rectangle 24">
          <a:extLst>
            <a:ext uri="{FF2B5EF4-FFF2-40B4-BE49-F238E27FC236}">
              <a16:creationId xmlns:a16="http://schemas.microsoft.com/office/drawing/2014/main" id="{79BF58AF-DBC5-4462-ADC4-552D3AF9E8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3" name="Rectangle 24">
          <a:extLst>
            <a:ext uri="{FF2B5EF4-FFF2-40B4-BE49-F238E27FC236}">
              <a16:creationId xmlns:a16="http://schemas.microsoft.com/office/drawing/2014/main" id="{19AD9ED3-9327-4D5F-9404-E000F95285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4" name="Rectangle 24">
          <a:extLst>
            <a:ext uri="{FF2B5EF4-FFF2-40B4-BE49-F238E27FC236}">
              <a16:creationId xmlns:a16="http://schemas.microsoft.com/office/drawing/2014/main" id="{43492710-0EFE-4F47-9814-ABBAE0870EF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5" name="Rectangle 24">
          <a:extLst>
            <a:ext uri="{FF2B5EF4-FFF2-40B4-BE49-F238E27FC236}">
              <a16:creationId xmlns:a16="http://schemas.microsoft.com/office/drawing/2014/main" id="{C36C12C2-9187-4C85-9694-4EE9C08D6B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6" name="Rectangle 24">
          <a:extLst>
            <a:ext uri="{FF2B5EF4-FFF2-40B4-BE49-F238E27FC236}">
              <a16:creationId xmlns:a16="http://schemas.microsoft.com/office/drawing/2014/main" id="{76D6DB0C-A22D-4918-92B0-CA2A13623A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7" name="Rectangle 24">
          <a:extLst>
            <a:ext uri="{FF2B5EF4-FFF2-40B4-BE49-F238E27FC236}">
              <a16:creationId xmlns:a16="http://schemas.microsoft.com/office/drawing/2014/main" id="{08C112B8-969E-4A8A-91AB-0334D58B969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8" name="Rectangle 24">
          <a:extLst>
            <a:ext uri="{FF2B5EF4-FFF2-40B4-BE49-F238E27FC236}">
              <a16:creationId xmlns:a16="http://schemas.microsoft.com/office/drawing/2014/main" id="{CF4E708B-68B5-44B7-BEF4-48EB621D491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19" name="Rectangle 24">
          <a:extLst>
            <a:ext uri="{FF2B5EF4-FFF2-40B4-BE49-F238E27FC236}">
              <a16:creationId xmlns:a16="http://schemas.microsoft.com/office/drawing/2014/main" id="{884AC08F-FA34-4BB8-9ADA-B99D7430BE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0" name="Rectangle 24">
          <a:extLst>
            <a:ext uri="{FF2B5EF4-FFF2-40B4-BE49-F238E27FC236}">
              <a16:creationId xmlns:a16="http://schemas.microsoft.com/office/drawing/2014/main" id="{645EDD7B-32FF-4A90-AA44-AACD1E6E11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1" name="Rectangle 24">
          <a:extLst>
            <a:ext uri="{FF2B5EF4-FFF2-40B4-BE49-F238E27FC236}">
              <a16:creationId xmlns:a16="http://schemas.microsoft.com/office/drawing/2014/main" id="{3775D2F8-9F98-4E49-B2EF-0986EA833B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2" name="Rectangle 24">
          <a:extLst>
            <a:ext uri="{FF2B5EF4-FFF2-40B4-BE49-F238E27FC236}">
              <a16:creationId xmlns:a16="http://schemas.microsoft.com/office/drawing/2014/main" id="{F624B997-5167-4CA4-9103-FA2291611A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3" name="Rectangle 24">
          <a:extLst>
            <a:ext uri="{FF2B5EF4-FFF2-40B4-BE49-F238E27FC236}">
              <a16:creationId xmlns:a16="http://schemas.microsoft.com/office/drawing/2014/main" id="{A221BEB2-ACD3-411C-9EE7-4CD9C68C42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4" name="Rectangle 24">
          <a:extLst>
            <a:ext uri="{FF2B5EF4-FFF2-40B4-BE49-F238E27FC236}">
              <a16:creationId xmlns:a16="http://schemas.microsoft.com/office/drawing/2014/main" id="{607427D4-D777-4255-96F7-EF8997ED2F9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5" name="Rectangle 24">
          <a:extLst>
            <a:ext uri="{FF2B5EF4-FFF2-40B4-BE49-F238E27FC236}">
              <a16:creationId xmlns:a16="http://schemas.microsoft.com/office/drawing/2014/main" id="{92E879B0-5DF7-4A99-A517-5A0FD7D117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6" name="Rectangle 24">
          <a:extLst>
            <a:ext uri="{FF2B5EF4-FFF2-40B4-BE49-F238E27FC236}">
              <a16:creationId xmlns:a16="http://schemas.microsoft.com/office/drawing/2014/main" id="{39B5FCA1-AABD-440C-8C33-4911F34EF4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7" name="Rectangle 24">
          <a:extLst>
            <a:ext uri="{FF2B5EF4-FFF2-40B4-BE49-F238E27FC236}">
              <a16:creationId xmlns:a16="http://schemas.microsoft.com/office/drawing/2014/main" id="{5CD4336E-5F42-4131-9CAA-9CBB8936FF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8" name="Rectangle 24">
          <a:extLst>
            <a:ext uri="{FF2B5EF4-FFF2-40B4-BE49-F238E27FC236}">
              <a16:creationId xmlns:a16="http://schemas.microsoft.com/office/drawing/2014/main" id="{F099F9D0-B203-48F0-B08E-C2C30ADD63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29" name="Rectangle 24">
          <a:extLst>
            <a:ext uri="{FF2B5EF4-FFF2-40B4-BE49-F238E27FC236}">
              <a16:creationId xmlns:a16="http://schemas.microsoft.com/office/drawing/2014/main" id="{13956CFA-3D8A-40D7-9680-99C2580953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0" name="Rectangle 24">
          <a:extLst>
            <a:ext uri="{FF2B5EF4-FFF2-40B4-BE49-F238E27FC236}">
              <a16:creationId xmlns:a16="http://schemas.microsoft.com/office/drawing/2014/main" id="{9C592BC2-B81D-4336-8CED-2FC180A10B6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1" name="Rectangle 24">
          <a:extLst>
            <a:ext uri="{FF2B5EF4-FFF2-40B4-BE49-F238E27FC236}">
              <a16:creationId xmlns:a16="http://schemas.microsoft.com/office/drawing/2014/main" id="{2CCDEDC6-079F-4568-950F-D82610CA9BA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2" name="Rectangle 24">
          <a:extLst>
            <a:ext uri="{FF2B5EF4-FFF2-40B4-BE49-F238E27FC236}">
              <a16:creationId xmlns:a16="http://schemas.microsoft.com/office/drawing/2014/main" id="{70A8418A-DD5A-45E4-A7F5-01B62C7DB79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3" name="Rectangle 24">
          <a:extLst>
            <a:ext uri="{FF2B5EF4-FFF2-40B4-BE49-F238E27FC236}">
              <a16:creationId xmlns:a16="http://schemas.microsoft.com/office/drawing/2014/main" id="{835A977D-8DF0-4F6D-B95E-E959165ADD79}"/>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4" name="Rectangle 24">
          <a:extLst>
            <a:ext uri="{FF2B5EF4-FFF2-40B4-BE49-F238E27FC236}">
              <a16:creationId xmlns:a16="http://schemas.microsoft.com/office/drawing/2014/main" id="{447DCCD9-DA88-49BE-ADE3-C1F8F4E67BB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5" name="Rectangle 24">
          <a:extLst>
            <a:ext uri="{FF2B5EF4-FFF2-40B4-BE49-F238E27FC236}">
              <a16:creationId xmlns:a16="http://schemas.microsoft.com/office/drawing/2014/main" id="{7A7CA3A2-A985-4A06-B911-9C384C1297E0}"/>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6" name="Rectangle 24">
          <a:extLst>
            <a:ext uri="{FF2B5EF4-FFF2-40B4-BE49-F238E27FC236}">
              <a16:creationId xmlns:a16="http://schemas.microsoft.com/office/drawing/2014/main" id="{A0CDD4C6-D0A3-4E83-B5CD-DDFC8E8B250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637" name="Rectangle 24">
          <a:extLst>
            <a:ext uri="{FF2B5EF4-FFF2-40B4-BE49-F238E27FC236}">
              <a16:creationId xmlns:a16="http://schemas.microsoft.com/office/drawing/2014/main" id="{DE3FAD01-D8D4-4DD3-B65F-50C25DB0647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38" name="Rectangle 24">
          <a:extLst>
            <a:ext uri="{FF2B5EF4-FFF2-40B4-BE49-F238E27FC236}">
              <a16:creationId xmlns:a16="http://schemas.microsoft.com/office/drawing/2014/main" id="{0CCA5740-8D79-42E1-ABCF-B68C7E7CDD2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39" name="Rectangle 24">
          <a:extLst>
            <a:ext uri="{FF2B5EF4-FFF2-40B4-BE49-F238E27FC236}">
              <a16:creationId xmlns:a16="http://schemas.microsoft.com/office/drawing/2014/main" id="{58F7F253-8A87-439B-A144-B235AEA7E8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0" name="Rectangle 24">
          <a:extLst>
            <a:ext uri="{FF2B5EF4-FFF2-40B4-BE49-F238E27FC236}">
              <a16:creationId xmlns:a16="http://schemas.microsoft.com/office/drawing/2014/main" id="{8A116FCD-4913-437D-A671-D2E9DB11A8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1" name="Rectangle 24">
          <a:extLst>
            <a:ext uri="{FF2B5EF4-FFF2-40B4-BE49-F238E27FC236}">
              <a16:creationId xmlns:a16="http://schemas.microsoft.com/office/drawing/2014/main" id="{DA0BF9BC-439C-465F-A4A2-14CFC8D9AC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2" name="Rectangle 24">
          <a:extLst>
            <a:ext uri="{FF2B5EF4-FFF2-40B4-BE49-F238E27FC236}">
              <a16:creationId xmlns:a16="http://schemas.microsoft.com/office/drawing/2014/main" id="{F49C1C85-868B-4327-9802-F40C771E05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3" name="Rectangle 24">
          <a:extLst>
            <a:ext uri="{FF2B5EF4-FFF2-40B4-BE49-F238E27FC236}">
              <a16:creationId xmlns:a16="http://schemas.microsoft.com/office/drawing/2014/main" id="{4A0DC588-3999-4ECC-8F1D-5DF22CE666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4" name="Rectangle 24">
          <a:extLst>
            <a:ext uri="{FF2B5EF4-FFF2-40B4-BE49-F238E27FC236}">
              <a16:creationId xmlns:a16="http://schemas.microsoft.com/office/drawing/2014/main" id="{650CBBBA-E56F-494D-BFDC-BF85B9E97C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5" name="Rectangle 24">
          <a:extLst>
            <a:ext uri="{FF2B5EF4-FFF2-40B4-BE49-F238E27FC236}">
              <a16:creationId xmlns:a16="http://schemas.microsoft.com/office/drawing/2014/main" id="{A1B05386-3379-499A-B948-CE21979071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6" name="Rectangle 24">
          <a:extLst>
            <a:ext uri="{FF2B5EF4-FFF2-40B4-BE49-F238E27FC236}">
              <a16:creationId xmlns:a16="http://schemas.microsoft.com/office/drawing/2014/main" id="{6AB91221-24ED-42DB-8151-4A89CCA32FE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7" name="Rectangle 24">
          <a:extLst>
            <a:ext uri="{FF2B5EF4-FFF2-40B4-BE49-F238E27FC236}">
              <a16:creationId xmlns:a16="http://schemas.microsoft.com/office/drawing/2014/main" id="{6E14D94B-2731-4EC5-BABC-D2116B3545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8" name="Rectangle 24">
          <a:extLst>
            <a:ext uri="{FF2B5EF4-FFF2-40B4-BE49-F238E27FC236}">
              <a16:creationId xmlns:a16="http://schemas.microsoft.com/office/drawing/2014/main" id="{0052083C-1F8B-4838-BAAF-32596B88C8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49" name="Rectangle 24">
          <a:extLst>
            <a:ext uri="{FF2B5EF4-FFF2-40B4-BE49-F238E27FC236}">
              <a16:creationId xmlns:a16="http://schemas.microsoft.com/office/drawing/2014/main" id="{F4205EA8-A599-4B66-8762-87F7272D71D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0" name="Rectangle 24">
          <a:extLst>
            <a:ext uri="{FF2B5EF4-FFF2-40B4-BE49-F238E27FC236}">
              <a16:creationId xmlns:a16="http://schemas.microsoft.com/office/drawing/2014/main" id="{DCF8304C-4A3C-41BE-813C-D4F2AFB25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1" name="Rectangle 24">
          <a:extLst>
            <a:ext uri="{FF2B5EF4-FFF2-40B4-BE49-F238E27FC236}">
              <a16:creationId xmlns:a16="http://schemas.microsoft.com/office/drawing/2014/main" id="{B3AA6346-A9A4-43A4-B471-F61E5F5705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2" name="Rectangle 24">
          <a:extLst>
            <a:ext uri="{FF2B5EF4-FFF2-40B4-BE49-F238E27FC236}">
              <a16:creationId xmlns:a16="http://schemas.microsoft.com/office/drawing/2014/main" id="{DC12C7BF-F06F-48A2-83D0-CB1282689E9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3" name="Rectangle 24">
          <a:extLst>
            <a:ext uri="{FF2B5EF4-FFF2-40B4-BE49-F238E27FC236}">
              <a16:creationId xmlns:a16="http://schemas.microsoft.com/office/drawing/2014/main" id="{5D706FA8-DAC4-4381-8892-8F824BA518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4" name="Rectangle 24">
          <a:extLst>
            <a:ext uri="{FF2B5EF4-FFF2-40B4-BE49-F238E27FC236}">
              <a16:creationId xmlns:a16="http://schemas.microsoft.com/office/drawing/2014/main" id="{C6F01FD4-65AC-4CF1-859C-71B5623410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655" name="Rectangle 24">
          <a:extLst>
            <a:ext uri="{FF2B5EF4-FFF2-40B4-BE49-F238E27FC236}">
              <a16:creationId xmlns:a16="http://schemas.microsoft.com/office/drawing/2014/main" id="{846BBE90-6AA3-4189-B753-BC6359A08FF6}"/>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6" name="Rectangle 24">
          <a:extLst>
            <a:ext uri="{FF2B5EF4-FFF2-40B4-BE49-F238E27FC236}">
              <a16:creationId xmlns:a16="http://schemas.microsoft.com/office/drawing/2014/main" id="{3FC866BC-C820-49DC-9750-B036BA5F79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7" name="Rectangle 24">
          <a:extLst>
            <a:ext uri="{FF2B5EF4-FFF2-40B4-BE49-F238E27FC236}">
              <a16:creationId xmlns:a16="http://schemas.microsoft.com/office/drawing/2014/main" id="{5C251761-72BD-4BAA-8FB1-B3EAC9D86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8" name="Rectangle 24">
          <a:extLst>
            <a:ext uri="{FF2B5EF4-FFF2-40B4-BE49-F238E27FC236}">
              <a16:creationId xmlns:a16="http://schemas.microsoft.com/office/drawing/2014/main" id="{5D4AD0C3-A35A-49C3-A649-EC69150CA66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59" name="Rectangle 24">
          <a:extLst>
            <a:ext uri="{FF2B5EF4-FFF2-40B4-BE49-F238E27FC236}">
              <a16:creationId xmlns:a16="http://schemas.microsoft.com/office/drawing/2014/main" id="{C73E4005-5A94-420C-A151-D5D281B1B7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0" name="Rectangle 24">
          <a:extLst>
            <a:ext uri="{FF2B5EF4-FFF2-40B4-BE49-F238E27FC236}">
              <a16:creationId xmlns:a16="http://schemas.microsoft.com/office/drawing/2014/main" id="{E4DEC02C-D020-4FDB-906D-0BCF52627F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1" name="Rectangle 24">
          <a:extLst>
            <a:ext uri="{FF2B5EF4-FFF2-40B4-BE49-F238E27FC236}">
              <a16:creationId xmlns:a16="http://schemas.microsoft.com/office/drawing/2014/main" id="{63E9EBB6-894A-47CD-98A4-12795AF5A02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2" name="Rectangle 24">
          <a:extLst>
            <a:ext uri="{FF2B5EF4-FFF2-40B4-BE49-F238E27FC236}">
              <a16:creationId xmlns:a16="http://schemas.microsoft.com/office/drawing/2014/main" id="{A1C6E8A3-A931-4181-8753-C8908EF329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3" name="Rectangle 24">
          <a:extLst>
            <a:ext uri="{FF2B5EF4-FFF2-40B4-BE49-F238E27FC236}">
              <a16:creationId xmlns:a16="http://schemas.microsoft.com/office/drawing/2014/main" id="{CD875B4B-CDBD-4DAE-9086-9A18B3EAE9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4" name="Rectangle 24">
          <a:extLst>
            <a:ext uri="{FF2B5EF4-FFF2-40B4-BE49-F238E27FC236}">
              <a16:creationId xmlns:a16="http://schemas.microsoft.com/office/drawing/2014/main" id="{48D2A1B6-4355-428B-A047-7320917175D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5" name="Rectangle 24">
          <a:extLst>
            <a:ext uri="{FF2B5EF4-FFF2-40B4-BE49-F238E27FC236}">
              <a16:creationId xmlns:a16="http://schemas.microsoft.com/office/drawing/2014/main" id="{317A7028-C16B-49F7-B8B3-4AEC647BE3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6" name="Rectangle 24">
          <a:extLst>
            <a:ext uri="{FF2B5EF4-FFF2-40B4-BE49-F238E27FC236}">
              <a16:creationId xmlns:a16="http://schemas.microsoft.com/office/drawing/2014/main" id="{F28CC80D-DCDF-44C7-8C95-2601738B135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7" name="Rectangle 24">
          <a:extLst>
            <a:ext uri="{FF2B5EF4-FFF2-40B4-BE49-F238E27FC236}">
              <a16:creationId xmlns:a16="http://schemas.microsoft.com/office/drawing/2014/main" id="{B8CE8B8B-E866-4DFB-AF1D-FDDB3F5F17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8" name="Rectangle 24">
          <a:extLst>
            <a:ext uri="{FF2B5EF4-FFF2-40B4-BE49-F238E27FC236}">
              <a16:creationId xmlns:a16="http://schemas.microsoft.com/office/drawing/2014/main" id="{83FEFEC7-2600-4E69-A559-99B5D20D83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69" name="Rectangle 24">
          <a:extLst>
            <a:ext uri="{FF2B5EF4-FFF2-40B4-BE49-F238E27FC236}">
              <a16:creationId xmlns:a16="http://schemas.microsoft.com/office/drawing/2014/main" id="{91E64728-349B-4012-8CE0-73805CFB53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0" name="Rectangle 24">
          <a:extLst>
            <a:ext uri="{FF2B5EF4-FFF2-40B4-BE49-F238E27FC236}">
              <a16:creationId xmlns:a16="http://schemas.microsoft.com/office/drawing/2014/main" id="{3E993659-FC6E-4DDE-9645-B74C12433A9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1" name="Rectangle 24">
          <a:extLst>
            <a:ext uri="{FF2B5EF4-FFF2-40B4-BE49-F238E27FC236}">
              <a16:creationId xmlns:a16="http://schemas.microsoft.com/office/drawing/2014/main" id="{101CBC27-D9DB-422F-8D81-985C476922C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2" name="Rectangle 24">
          <a:extLst>
            <a:ext uri="{FF2B5EF4-FFF2-40B4-BE49-F238E27FC236}">
              <a16:creationId xmlns:a16="http://schemas.microsoft.com/office/drawing/2014/main" id="{9854D901-4835-4E09-8A3B-F4DA97BA8B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673" name="Rectangle 24">
          <a:extLst>
            <a:ext uri="{FF2B5EF4-FFF2-40B4-BE49-F238E27FC236}">
              <a16:creationId xmlns:a16="http://schemas.microsoft.com/office/drawing/2014/main" id="{A1954450-4430-45AE-BFB2-A7E2574AFF0E}"/>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4" name="Rectangle 24">
          <a:extLst>
            <a:ext uri="{FF2B5EF4-FFF2-40B4-BE49-F238E27FC236}">
              <a16:creationId xmlns:a16="http://schemas.microsoft.com/office/drawing/2014/main" id="{2230B565-C2E6-4EF2-8CA0-C3DFA788243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5" name="Rectangle 24">
          <a:extLst>
            <a:ext uri="{FF2B5EF4-FFF2-40B4-BE49-F238E27FC236}">
              <a16:creationId xmlns:a16="http://schemas.microsoft.com/office/drawing/2014/main" id="{1B1C4D82-317D-4468-834A-59998FA23C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676" name="Rectangle 24">
          <a:extLst>
            <a:ext uri="{FF2B5EF4-FFF2-40B4-BE49-F238E27FC236}">
              <a16:creationId xmlns:a16="http://schemas.microsoft.com/office/drawing/2014/main" id="{6A4263E9-2B64-4B5D-9289-84B967459BB0}"/>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7" name="Rectangle 24">
          <a:extLst>
            <a:ext uri="{FF2B5EF4-FFF2-40B4-BE49-F238E27FC236}">
              <a16:creationId xmlns:a16="http://schemas.microsoft.com/office/drawing/2014/main" id="{FDC3B9D2-F5E7-4229-A2D5-D6A8F16352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8" name="Rectangle 24">
          <a:extLst>
            <a:ext uri="{FF2B5EF4-FFF2-40B4-BE49-F238E27FC236}">
              <a16:creationId xmlns:a16="http://schemas.microsoft.com/office/drawing/2014/main" id="{8B62D18B-31B4-4E57-AFB7-521A912A05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79" name="Rectangle 24">
          <a:extLst>
            <a:ext uri="{FF2B5EF4-FFF2-40B4-BE49-F238E27FC236}">
              <a16:creationId xmlns:a16="http://schemas.microsoft.com/office/drawing/2014/main" id="{AFEBE55E-A2FA-41AD-A49C-A0377EF5F10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0" name="Rectangle 24">
          <a:extLst>
            <a:ext uri="{FF2B5EF4-FFF2-40B4-BE49-F238E27FC236}">
              <a16:creationId xmlns:a16="http://schemas.microsoft.com/office/drawing/2014/main" id="{486F4A10-1C6A-4CC0-97AA-640D73BB39A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1" name="Rectangle 24">
          <a:extLst>
            <a:ext uri="{FF2B5EF4-FFF2-40B4-BE49-F238E27FC236}">
              <a16:creationId xmlns:a16="http://schemas.microsoft.com/office/drawing/2014/main" id="{AE10D5C5-D8DD-43A5-AE1C-47249E60C60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2" name="Rectangle 24">
          <a:extLst>
            <a:ext uri="{FF2B5EF4-FFF2-40B4-BE49-F238E27FC236}">
              <a16:creationId xmlns:a16="http://schemas.microsoft.com/office/drawing/2014/main" id="{0DBFB586-A5A0-49E8-81D8-6DB79EC1DD4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3" name="Rectangle 24">
          <a:extLst>
            <a:ext uri="{FF2B5EF4-FFF2-40B4-BE49-F238E27FC236}">
              <a16:creationId xmlns:a16="http://schemas.microsoft.com/office/drawing/2014/main" id="{7C1915D4-31F0-4F20-9669-4BD3F4EBA1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4" name="Rectangle 24">
          <a:extLst>
            <a:ext uri="{FF2B5EF4-FFF2-40B4-BE49-F238E27FC236}">
              <a16:creationId xmlns:a16="http://schemas.microsoft.com/office/drawing/2014/main" id="{514D7308-4533-4AF8-99B9-1BDEBBD96A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5" name="Rectangle 24">
          <a:extLst>
            <a:ext uri="{FF2B5EF4-FFF2-40B4-BE49-F238E27FC236}">
              <a16:creationId xmlns:a16="http://schemas.microsoft.com/office/drawing/2014/main" id="{DB49513F-410E-40CF-9310-C7BE459627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6" name="Rectangle 24">
          <a:extLst>
            <a:ext uri="{FF2B5EF4-FFF2-40B4-BE49-F238E27FC236}">
              <a16:creationId xmlns:a16="http://schemas.microsoft.com/office/drawing/2014/main" id="{A5C8E67B-7AEC-49DB-B82D-1503882B467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7" name="Rectangle 24">
          <a:extLst>
            <a:ext uri="{FF2B5EF4-FFF2-40B4-BE49-F238E27FC236}">
              <a16:creationId xmlns:a16="http://schemas.microsoft.com/office/drawing/2014/main" id="{352FEAD0-0F03-436B-9C7C-9A933E1BEEC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8" name="Rectangle 24">
          <a:extLst>
            <a:ext uri="{FF2B5EF4-FFF2-40B4-BE49-F238E27FC236}">
              <a16:creationId xmlns:a16="http://schemas.microsoft.com/office/drawing/2014/main" id="{6968233A-D5BA-4B12-84B8-797E4934FF6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89" name="Rectangle 24">
          <a:extLst>
            <a:ext uri="{FF2B5EF4-FFF2-40B4-BE49-F238E27FC236}">
              <a16:creationId xmlns:a16="http://schemas.microsoft.com/office/drawing/2014/main" id="{169776A0-B33F-445F-A0C5-67FF862507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0" name="Rectangle 24">
          <a:extLst>
            <a:ext uri="{FF2B5EF4-FFF2-40B4-BE49-F238E27FC236}">
              <a16:creationId xmlns:a16="http://schemas.microsoft.com/office/drawing/2014/main" id="{E9505E98-9673-4352-97AF-E292F3E1B5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1" name="Rectangle 24">
          <a:extLst>
            <a:ext uri="{FF2B5EF4-FFF2-40B4-BE49-F238E27FC236}">
              <a16:creationId xmlns:a16="http://schemas.microsoft.com/office/drawing/2014/main" id="{81625B90-3136-4AC4-A5DB-C9BBC837A3C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2" name="Rectangle 24">
          <a:extLst>
            <a:ext uri="{FF2B5EF4-FFF2-40B4-BE49-F238E27FC236}">
              <a16:creationId xmlns:a16="http://schemas.microsoft.com/office/drawing/2014/main" id="{96F951EA-BBDB-44D9-9854-B53A1FD2AA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3" name="Rectangle 24">
          <a:extLst>
            <a:ext uri="{FF2B5EF4-FFF2-40B4-BE49-F238E27FC236}">
              <a16:creationId xmlns:a16="http://schemas.microsoft.com/office/drawing/2014/main" id="{93FC6C86-B52C-4467-A7EA-D5B888796E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4" name="Rectangle 24">
          <a:extLst>
            <a:ext uri="{FF2B5EF4-FFF2-40B4-BE49-F238E27FC236}">
              <a16:creationId xmlns:a16="http://schemas.microsoft.com/office/drawing/2014/main" id="{97960845-7C59-4863-9EB0-F44D6899EF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5" name="Rectangle 24">
          <a:extLst>
            <a:ext uri="{FF2B5EF4-FFF2-40B4-BE49-F238E27FC236}">
              <a16:creationId xmlns:a16="http://schemas.microsoft.com/office/drawing/2014/main" id="{23DC87F4-87E8-4792-B2F8-145D53FE4A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6" name="Rectangle 24">
          <a:extLst>
            <a:ext uri="{FF2B5EF4-FFF2-40B4-BE49-F238E27FC236}">
              <a16:creationId xmlns:a16="http://schemas.microsoft.com/office/drawing/2014/main" id="{5CF49EDD-119C-456B-9D9E-F9B4B15AE6F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7" name="Rectangle 24">
          <a:extLst>
            <a:ext uri="{FF2B5EF4-FFF2-40B4-BE49-F238E27FC236}">
              <a16:creationId xmlns:a16="http://schemas.microsoft.com/office/drawing/2014/main" id="{0E1FAF70-83F8-413A-8979-5B2FB5A975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8" name="Rectangle 24">
          <a:extLst>
            <a:ext uri="{FF2B5EF4-FFF2-40B4-BE49-F238E27FC236}">
              <a16:creationId xmlns:a16="http://schemas.microsoft.com/office/drawing/2014/main" id="{31C2AC9B-B304-4FCE-A279-7E63FA9DF7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699" name="Rectangle 24">
          <a:extLst>
            <a:ext uri="{FF2B5EF4-FFF2-40B4-BE49-F238E27FC236}">
              <a16:creationId xmlns:a16="http://schemas.microsoft.com/office/drawing/2014/main" id="{BE14CF02-082B-4775-8CF1-BA380A2D50F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0" name="Rectangle 24">
          <a:extLst>
            <a:ext uri="{FF2B5EF4-FFF2-40B4-BE49-F238E27FC236}">
              <a16:creationId xmlns:a16="http://schemas.microsoft.com/office/drawing/2014/main" id="{F9E1902A-B368-4AA3-9F55-4A9558DBF2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1" name="Rectangle 24">
          <a:extLst>
            <a:ext uri="{FF2B5EF4-FFF2-40B4-BE49-F238E27FC236}">
              <a16:creationId xmlns:a16="http://schemas.microsoft.com/office/drawing/2014/main" id="{939F3106-7ECD-4E9D-BD07-D50A9471E8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2" name="Rectangle 24">
          <a:extLst>
            <a:ext uri="{FF2B5EF4-FFF2-40B4-BE49-F238E27FC236}">
              <a16:creationId xmlns:a16="http://schemas.microsoft.com/office/drawing/2014/main" id="{EBF62A37-AF09-459E-B4B9-19DAD105368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3" name="Rectangle 24">
          <a:extLst>
            <a:ext uri="{FF2B5EF4-FFF2-40B4-BE49-F238E27FC236}">
              <a16:creationId xmlns:a16="http://schemas.microsoft.com/office/drawing/2014/main" id="{A6DA5EEC-960B-4583-9F39-1DFF06F8A8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4" name="Rectangle 24">
          <a:extLst>
            <a:ext uri="{FF2B5EF4-FFF2-40B4-BE49-F238E27FC236}">
              <a16:creationId xmlns:a16="http://schemas.microsoft.com/office/drawing/2014/main" id="{8A045565-EBAC-45A2-8B26-8E3C9D927C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5" name="Rectangle 24">
          <a:extLst>
            <a:ext uri="{FF2B5EF4-FFF2-40B4-BE49-F238E27FC236}">
              <a16:creationId xmlns:a16="http://schemas.microsoft.com/office/drawing/2014/main" id="{695EE506-E25B-493D-9B0E-C76DF2074D8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6" name="Rectangle 24">
          <a:extLst>
            <a:ext uri="{FF2B5EF4-FFF2-40B4-BE49-F238E27FC236}">
              <a16:creationId xmlns:a16="http://schemas.microsoft.com/office/drawing/2014/main" id="{9D060D44-447F-4052-867A-640D01D874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7" name="Rectangle 24">
          <a:extLst>
            <a:ext uri="{FF2B5EF4-FFF2-40B4-BE49-F238E27FC236}">
              <a16:creationId xmlns:a16="http://schemas.microsoft.com/office/drawing/2014/main" id="{F0349D4D-C1E6-4E7F-BEC2-0A356EA121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8" name="Rectangle 24">
          <a:extLst>
            <a:ext uri="{FF2B5EF4-FFF2-40B4-BE49-F238E27FC236}">
              <a16:creationId xmlns:a16="http://schemas.microsoft.com/office/drawing/2014/main" id="{20CDB04D-B7A5-4601-AF09-2F61476801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09" name="Rectangle 24">
          <a:extLst>
            <a:ext uri="{FF2B5EF4-FFF2-40B4-BE49-F238E27FC236}">
              <a16:creationId xmlns:a16="http://schemas.microsoft.com/office/drawing/2014/main" id="{07DE9E29-40EC-4C4F-91D6-A4B1B2FC4D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0" name="Rectangle 24">
          <a:extLst>
            <a:ext uri="{FF2B5EF4-FFF2-40B4-BE49-F238E27FC236}">
              <a16:creationId xmlns:a16="http://schemas.microsoft.com/office/drawing/2014/main" id="{FB8703BD-FD36-4A9E-84CF-82A9A9C1F7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1" name="Rectangle 24">
          <a:extLst>
            <a:ext uri="{FF2B5EF4-FFF2-40B4-BE49-F238E27FC236}">
              <a16:creationId xmlns:a16="http://schemas.microsoft.com/office/drawing/2014/main" id="{C62479BC-F0AD-45A4-AD84-9A504B223A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2" name="Rectangle 24">
          <a:extLst>
            <a:ext uri="{FF2B5EF4-FFF2-40B4-BE49-F238E27FC236}">
              <a16:creationId xmlns:a16="http://schemas.microsoft.com/office/drawing/2014/main" id="{37671948-F3BF-4B10-9C2B-B235AF02F4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3" name="Rectangle 24">
          <a:extLst>
            <a:ext uri="{FF2B5EF4-FFF2-40B4-BE49-F238E27FC236}">
              <a16:creationId xmlns:a16="http://schemas.microsoft.com/office/drawing/2014/main" id="{DABDDE39-8F04-4D4C-A0F8-D0947982353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4" name="Rectangle 24">
          <a:extLst>
            <a:ext uri="{FF2B5EF4-FFF2-40B4-BE49-F238E27FC236}">
              <a16:creationId xmlns:a16="http://schemas.microsoft.com/office/drawing/2014/main" id="{F77F382F-05BC-484F-85AE-BD7741CCF5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5" name="Rectangle 24">
          <a:extLst>
            <a:ext uri="{FF2B5EF4-FFF2-40B4-BE49-F238E27FC236}">
              <a16:creationId xmlns:a16="http://schemas.microsoft.com/office/drawing/2014/main" id="{24DFF779-E4BC-4026-9A59-6233C628CF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6" name="Rectangle 24">
          <a:extLst>
            <a:ext uri="{FF2B5EF4-FFF2-40B4-BE49-F238E27FC236}">
              <a16:creationId xmlns:a16="http://schemas.microsoft.com/office/drawing/2014/main" id="{C5CA51CD-0311-4E3C-B390-C8B9585EC2D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7" name="Rectangle 24">
          <a:extLst>
            <a:ext uri="{FF2B5EF4-FFF2-40B4-BE49-F238E27FC236}">
              <a16:creationId xmlns:a16="http://schemas.microsoft.com/office/drawing/2014/main" id="{ED165FD5-C98C-4186-BABD-9E31BEFDA2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8" name="Rectangle 24">
          <a:extLst>
            <a:ext uri="{FF2B5EF4-FFF2-40B4-BE49-F238E27FC236}">
              <a16:creationId xmlns:a16="http://schemas.microsoft.com/office/drawing/2014/main" id="{F76E6FAB-19BC-42D8-8972-A7A385A8D5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19" name="Rectangle 24">
          <a:extLst>
            <a:ext uri="{FF2B5EF4-FFF2-40B4-BE49-F238E27FC236}">
              <a16:creationId xmlns:a16="http://schemas.microsoft.com/office/drawing/2014/main" id="{C04B3953-A2E4-4722-905F-67B7113176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0" name="Rectangle 24">
          <a:extLst>
            <a:ext uri="{FF2B5EF4-FFF2-40B4-BE49-F238E27FC236}">
              <a16:creationId xmlns:a16="http://schemas.microsoft.com/office/drawing/2014/main" id="{8A1A78CE-CFCF-4DE5-B4CA-FB2819D116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1" name="Rectangle 24">
          <a:extLst>
            <a:ext uri="{FF2B5EF4-FFF2-40B4-BE49-F238E27FC236}">
              <a16:creationId xmlns:a16="http://schemas.microsoft.com/office/drawing/2014/main" id="{45CEB9F7-8DAA-463C-A8A0-0A3B88AD8C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2" name="Rectangle 24">
          <a:extLst>
            <a:ext uri="{FF2B5EF4-FFF2-40B4-BE49-F238E27FC236}">
              <a16:creationId xmlns:a16="http://schemas.microsoft.com/office/drawing/2014/main" id="{BE7430D1-369B-4D96-98C1-03DB50A8F0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3" name="Rectangle 24">
          <a:extLst>
            <a:ext uri="{FF2B5EF4-FFF2-40B4-BE49-F238E27FC236}">
              <a16:creationId xmlns:a16="http://schemas.microsoft.com/office/drawing/2014/main" id="{FD18125A-C817-4E55-969B-7BC6A61D35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4" name="Rectangle 24">
          <a:extLst>
            <a:ext uri="{FF2B5EF4-FFF2-40B4-BE49-F238E27FC236}">
              <a16:creationId xmlns:a16="http://schemas.microsoft.com/office/drawing/2014/main" id="{37F36378-BF57-4991-95CC-AB13B2773D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5" name="Rectangle 24">
          <a:extLst>
            <a:ext uri="{FF2B5EF4-FFF2-40B4-BE49-F238E27FC236}">
              <a16:creationId xmlns:a16="http://schemas.microsoft.com/office/drawing/2014/main" id="{88012288-4898-455A-B7EF-B6F025949EC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6" name="Rectangle 24">
          <a:extLst>
            <a:ext uri="{FF2B5EF4-FFF2-40B4-BE49-F238E27FC236}">
              <a16:creationId xmlns:a16="http://schemas.microsoft.com/office/drawing/2014/main" id="{9E9A644E-80EA-4355-8524-AFFFFFF540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7" name="Rectangle 24">
          <a:extLst>
            <a:ext uri="{FF2B5EF4-FFF2-40B4-BE49-F238E27FC236}">
              <a16:creationId xmlns:a16="http://schemas.microsoft.com/office/drawing/2014/main" id="{8B54394D-5988-48B7-A65F-0C4CEB1512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8" name="Rectangle 24">
          <a:extLst>
            <a:ext uri="{FF2B5EF4-FFF2-40B4-BE49-F238E27FC236}">
              <a16:creationId xmlns:a16="http://schemas.microsoft.com/office/drawing/2014/main" id="{C2115A59-795A-4660-AAE2-7EE56C2A95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29" name="Rectangle 24">
          <a:extLst>
            <a:ext uri="{FF2B5EF4-FFF2-40B4-BE49-F238E27FC236}">
              <a16:creationId xmlns:a16="http://schemas.microsoft.com/office/drawing/2014/main" id="{1646F1BA-B556-479A-B086-259EFC814B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0" name="Rectangle 24">
          <a:extLst>
            <a:ext uri="{FF2B5EF4-FFF2-40B4-BE49-F238E27FC236}">
              <a16:creationId xmlns:a16="http://schemas.microsoft.com/office/drawing/2014/main" id="{DF44B01B-9B96-47EE-ABBB-B2044DFE2E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1" name="Rectangle 24">
          <a:extLst>
            <a:ext uri="{FF2B5EF4-FFF2-40B4-BE49-F238E27FC236}">
              <a16:creationId xmlns:a16="http://schemas.microsoft.com/office/drawing/2014/main" id="{9956CE70-DB80-461F-A225-209BC1C641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2" name="Rectangle 24">
          <a:extLst>
            <a:ext uri="{FF2B5EF4-FFF2-40B4-BE49-F238E27FC236}">
              <a16:creationId xmlns:a16="http://schemas.microsoft.com/office/drawing/2014/main" id="{2EB786E2-149A-48CD-A1CD-AEECAC2B158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3" name="Rectangle 24">
          <a:extLst>
            <a:ext uri="{FF2B5EF4-FFF2-40B4-BE49-F238E27FC236}">
              <a16:creationId xmlns:a16="http://schemas.microsoft.com/office/drawing/2014/main" id="{4F41727F-4A04-432A-B4E4-7A240E06423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4" name="Rectangle 24">
          <a:extLst>
            <a:ext uri="{FF2B5EF4-FFF2-40B4-BE49-F238E27FC236}">
              <a16:creationId xmlns:a16="http://schemas.microsoft.com/office/drawing/2014/main" id="{E97809D4-69EA-4219-AA8F-0517C1E0124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5" name="Rectangle 24">
          <a:extLst>
            <a:ext uri="{FF2B5EF4-FFF2-40B4-BE49-F238E27FC236}">
              <a16:creationId xmlns:a16="http://schemas.microsoft.com/office/drawing/2014/main" id="{67B59C62-5164-4ECD-8824-71A50B1871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6" name="Rectangle 24">
          <a:extLst>
            <a:ext uri="{FF2B5EF4-FFF2-40B4-BE49-F238E27FC236}">
              <a16:creationId xmlns:a16="http://schemas.microsoft.com/office/drawing/2014/main" id="{C9A670B5-8639-4A4F-BE9D-D05E86615C6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7" name="Rectangle 24">
          <a:extLst>
            <a:ext uri="{FF2B5EF4-FFF2-40B4-BE49-F238E27FC236}">
              <a16:creationId xmlns:a16="http://schemas.microsoft.com/office/drawing/2014/main" id="{3FFF4BC1-4450-497F-9CE9-0E7332F4A8D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8" name="Rectangle 24">
          <a:extLst>
            <a:ext uri="{FF2B5EF4-FFF2-40B4-BE49-F238E27FC236}">
              <a16:creationId xmlns:a16="http://schemas.microsoft.com/office/drawing/2014/main" id="{A015C6E2-B7D9-4A0C-8A31-AF417649B2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39" name="Rectangle 24">
          <a:extLst>
            <a:ext uri="{FF2B5EF4-FFF2-40B4-BE49-F238E27FC236}">
              <a16:creationId xmlns:a16="http://schemas.microsoft.com/office/drawing/2014/main" id="{54C340D7-5DB4-469A-96CA-12192C108C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0" name="Rectangle 24">
          <a:extLst>
            <a:ext uri="{FF2B5EF4-FFF2-40B4-BE49-F238E27FC236}">
              <a16:creationId xmlns:a16="http://schemas.microsoft.com/office/drawing/2014/main" id="{145074B6-D488-470B-ABD5-FACF98ED79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1" name="Rectangle 24">
          <a:extLst>
            <a:ext uri="{FF2B5EF4-FFF2-40B4-BE49-F238E27FC236}">
              <a16:creationId xmlns:a16="http://schemas.microsoft.com/office/drawing/2014/main" id="{DFFC173F-443A-4E97-A3A4-3BDC77C4EE8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2" name="Rectangle 24">
          <a:extLst>
            <a:ext uri="{FF2B5EF4-FFF2-40B4-BE49-F238E27FC236}">
              <a16:creationId xmlns:a16="http://schemas.microsoft.com/office/drawing/2014/main" id="{3FF444F7-50FB-4AC1-A3BA-8DDBDB4065E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3" name="Rectangle 24">
          <a:extLst>
            <a:ext uri="{FF2B5EF4-FFF2-40B4-BE49-F238E27FC236}">
              <a16:creationId xmlns:a16="http://schemas.microsoft.com/office/drawing/2014/main" id="{48EEED71-DA65-4F2A-8C4E-3A415408DF5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4" name="Rectangle 24">
          <a:extLst>
            <a:ext uri="{FF2B5EF4-FFF2-40B4-BE49-F238E27FC236}">
              <a16:creationId xmlns:a16="http://schemas.microsoft.com/office/drawing/2014/main" id="{4785576E-E8D3-4400-9A92-6A3613F5937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5" name="Rectangle 24">
          <a:extLst>
            <a:ext uri="{FF2B5EF4-FFF2-40B4-BE49-F238E27FC236}">
              <a16:creationId xmlns:a16="http://schemas.microsoft.com/office/drawing/2014/main" id="{CE5BEC97-F7C1-41F5-A4A2-A80951F4C0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6" name="Rectangle 24">
          <a:extLst>
            <a:ext uri="{FF2B5EF4-FFF2-40B4-BE49-F238E27FC236}">
              <a16:creationId xmlns:a16="http://schemas.microsoft.com/office/drawing/2014/main" id="{FB8FD54F-0982-4B9E-BDEB-6FF34A524EB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7" name="Rectangle 24">
          <a:extLst>
            <a:ext uri="{FF2B5EF4-FFF2-40B4-BE49-F238E27FC236}">
              <a16:creationId xmlns:a16="http://schemas.microsoft.com/office/drawing/2014/main" id="{9DFBCFA4-92C8-4902-9622-0C201D5DA2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8" name="Rectangle 24">
          <a:extLst>
            <a:ext uri="{FF2B5EF4-FFF2-40B4-BE49-F238E27FC236}">
              <a16:creationId xmlns:a16="http://schemas.microsoft.com/office/drawing/2014/main" id="{6789B881-E19C-451B-85CE-961B08E422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49" name="Rectangle 24">
          <a:extLst>
            <a:ext uri="{FF2B5EF4-FFF2-40B4-BE49-F238E27FC236}">
              <a16:creationId xmlns:a16="http://schemas.microsoft.com/office/drawing/2014/main" id="{90FA0BA3-4C59-473C-A452-AAE0D9AA6B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0" name="Rectangle 24">
          <a:extLst>
            <a:ext uri="{FF2B5EF4-FFF2-40B4-BE49-F238E27FC236}">
              <a16:creationId xmlns:a16="http://schemas.microsoft.com/office/drawing/2014/main" id="{C52B9276-F38E-4787-85BB-67CD8133A0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1" name="Rectangle 24">
          <a:extLst>
            <a:ext uri="{FF2B5EF4-FFF2-40B4-BE49-F238E27FC236}">
              <a16:creationId xmlns:a16="http://schemas.microsoft.com/office/drawing/2014/main" id="{3025D018-3F33-4B58-8B38-918E9C8C69B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2" name="Rectangle 24">
          <a:extLst>
            <a:ext uri="{FF2B5EF4-FFF2-40B4-BE49-F238E27FC236}">
              <a16:creationId xmlns:a16="http://schemas.microsoft.com/office/drawing/2014/main" id="{72F264B7-52DE-49D4-BDD8-AD6375D7A07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3" name="Rectangle 24">
          <a:extLst>
            <a:ext uri="{FF2B5EF4-FFF2-40B4-BE49-F238E27FC236}">
              <a16:creationId xmlns:a16="http://schemas.microsoft.com/office/drawing/2014/main" id="{A8AE700E-6A57-40E1-9C78-C307AD4191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4" name="Rectangle 24">
          <a:extLst>
            <a:ext uri="{FF2B5EF4-FFF2-40B4-BE49-F238E27FC236}">
              <a16:creationId xmlns:a16="http://schemas.microsoft.com/office/drawing/2014/main" id="{203708D6-6705-4CAE-A54C-0FE1C481B9E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5" name="Rectangle 24">
          <a:extLst>
            <a:ext uri="{FF2B5EF4-FFF2-40B4-BE49-F238E27FC236}">
              <a16:creationId xmlns:a16="http://schemas.microsoft.com/office/drawing/2014/main" id="{0A9C17E4-5468-46B6-8E35-1F570632B8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6" name="Rectangle 24">
          <a:extLst>
            <a:ext uri="{FF2B5EF4-FFF2-40B4-BE49-F238E27FC236}">
              <a16:creationId xmlns:a16="http://schemas.microsoft.com/office/drawing/2014/main" id="{CC53922B-470B-484F-88B8-1A599EF148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7" name="Rectangle 24">
          <a:extLst>
            <a:ext uri="{FF2B5EF4-FFF2-40B4-BE49-F238E27FC236}">
              <a16:creationId xmlns:a16="http://schemas.microsoft.com/office/drawing/2014/main" id="{B870C27F-2580-403F-9B38-66A8C5E68B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8" name="Rectangle 24">
          <a:extLst>
            <a:ext uri="{FF2B5EF4-FFF2-40B4-BE49-F238E27FC236}">
              <a16:creationId xmlns:a16="http://schemas.microsoft.com/office/drawing/2014/main" id="{AADB1685-DBF0-49BD-B064-24A3FDFC0B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59" name="Rectangle 24">
          <a:extLst>
            <a:ext uri="{FF2B5EF4-FFF2-40B4-BE49-F238E27FC236}">
              <a16:creationId xmlns:a16="http://schemas.microsoft.com/office/drawing/2014/main" id="{28257B95-B9B0-4823-A575-51D4C32FA4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0" name="Rectangle 24">
          <a:extLst>
            <a:ext uri="{FF2B5EF4-FFF2-40B4-BE49-F238E27FC236}">
              <a16:creationId xmlns:a16="http://schemas.microsoft.com/office/drawing/2014/main" id="{6AAB1E1A-D2F7-4DD4-B1FA-64CBF90BF1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1" name="Rectangle 24">
          <a:extLst>
            <a:ext uri="{FF2B5EF4-FFF2-40B4-BE49-F238E27FC236}">
              <a16:creationId xmlns:a16="http://schemas.microsoft.com/office/drawing/2014/main" id="{0A7CC220-C34C-4D05-A380-E14777E518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2" name="Rectangle 24">
          <a:extLst>
            <a:ext uri="{FF2B5EF4-FFF2-40B4-BE49-F238E27FC236}">
              <a16:creationId xmlns:a16="http://schemas.microsoft.com/office/drawing/2014/main" id="{EA48F55F-471D-4EA2-AFEB-857CC623B4F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3" name="Rectangle 24">
          <a:extLst>
            <a:ext uri="{FF2B5EF4-FFF2-40B4-BE49-F238E27FC236}">
              <a16:creationId xmlns:a16="http://schemas.microsoft.com/office/drawing/2014/main" id="{4259DEFD-6AAC-42F7-951A-AB223B7C7A7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4" name="Rectangle 24">
          <a:extLst>
            <a:ext uri="{FF2B5EF4-FFF2-40B4-BE49-F238E27FC236}">
              <a16:creationId xmlns:a16="http://schemas.microsoft.com/office/drawing/2014/main" id="{227F67C9-59B5-4606-9A42-AEBC151CE8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5" name="Rectangle 24">
          <a:extLst>
            <a:ext uri="{FF2B5EF4-FFF2-40B4-BE49-F238E27FC236}">
              <a16:creationId xmlns:a16="http://schemas.microsoft.com/office/drawing/2014/main" id="{01ACCB2A-7335-4AAC-9B76-823A770C44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6" name="Rectangle 24">
          <a:extLst>
            <a:ext uri="{FF2B5EF4-FFF2-40B4-BE49-F238E27FC236}">
              <a16:creationId xmlns:a16="http://schemas.microsoft.com/office/drawing/2014/main" id="{EF153637-60C4-434F-8EB9-23C4FF7F37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7" name="Rectangle 24">
          <a:extLst>
            <a:ext uri="{FF2B5EF4-FFF2-40B4-BE49-F238E27FC236}">
              <a16:creationId xmlns:a16="http://schemas.microsoft.com/office/drawing/2014/main" id="{80CD8BE0-4C43-4033-8214-3062E081E42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8" name="Rectangle 24">
          <a:extLst>
            <a:ext uri="{FF2B5EF4-FFF2-40B4-BE49-F238E27FC236}">
              <a16:creationId xmlns:a16="http://schemas.microsoft.com/office/drawing/2014/main" id="{1AB6F06F-13A3-4A76-B845-7112373870A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69" name="Rectangle 24">
          <a:extLst>
            <a:ext uri="{FF2B5EF4-FFF2-40B4-BE49-F238E27FC236}">
              <a16:creationId xmlns:a16="http://schemas.microsoft.com/office/drawing/2014/main" id="{8C3137D9-DA24-450C-A058-121B6378239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0" name="Rectangle 24">
          <a:extLst>
            <a:ext uri="{FF2B5EF4-FFF2-40B4-BE49-F238E27FC236}">
              <a16:creationId xmlns:a16="http://schemas.microsoft.com/office/drawing/2014/main" id="{D907837B-A1DC-4AA0-892A-492FB0CDA01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1" name="Rectangle 24">
          <a:extLst>
            <a:ext uri="{FF2B5EF4-FFF2-40B4-BE49-F238E27FC236}">
              <a16:creationId xmlns:a16="http://schemas.microsoft.com/office/drawing/2014/main" id="{29EDB572-5509-4777-92BE-6B55472829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2" name="Rectangle 24">
          <a:extLst>
            <a:ext uri="{FF2B5EF4-FFF2-40B4-BE49-F238E27FC236}">
              <a16:creationId xmlns:a16="http://schemas.microsoft.com/office/drawing/2014/main" id="{F5EA0951-0911-47F1-8FCB-ECC54C589B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3" name="Rectangle 24">
          <a:extLst>
            <a:ext uri="{FF2B5EF4-FFF2-40B4-BE49-F238E27FC236}">
              <a16:creationId xmlns:a16="http://schemas.microsoft.com/office/drawing/2014/main" id="{A34B7A9E-20D5-4583-8D43-64F502BD3C5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4" name="Rectangle 24">
          <a:extLst>
            <a:ext uri="{FF2B5EF4-FFF2-40B4-BE49-F238E27FC236}">
              <a16:creationId xmlns:a16="http://schemas.microsoft.com/office/drawing/2014/main" id="{D96ECB58-DA29-48EF-A3F7-4FE57DB12D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5" name="Rectangle 24">
          <a:extLst>
            <a:ext uri="{FF2B5EF4-FFF2-40B4-BE49-F238E27FC236}">
              <a16:creationId xmlns:a16="http://schemas.microsoft.com/office/drawing/2014/main" id="{D6E364D9-AD9F-4197-B8C1-7F7CCC370A9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6" name="Rectangle 24">
          <a:extLst>
            <a:ext uri="{FF2B5EF4-FFF2-40B4-BE49-F238E27FC236}">
              <a16:creationId xmlns:a16="http://schemas.microsoft.com/office/drawing/2014/main" id="{749EFAF7-5770-4CAD-87E3-1AEB6344EB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7" name="Rectangle 24">
          <a:extLst>
            <a:ext uri="{FF2B5EF4-FFF2-40B4-BE49-F238E27FC236}">
              <a16:creationId xmlns:a16="http://schemas.microsoft.com/office/drawing/2014/main" id="{51523F6F-BC7E-44D0-B62D-0B16AC4AA2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8" name="Rectangle 24">
          <a:extLst>
            <a:ext uri="{FF2B5EF4-FFF2-40B4-BE49-F238E27FC236}">
              <a16:creationId xmlns:a16="http://schemas.microsoft.com/office/drawing/2014/main" id="{B345F4E7-2C02-45D6-A0DB-DBC7C8CDDB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79" name="Rectangle 24">
          <a:extLst>
            <a:ext uri="{FF2B5EF4-FFF2-40B4-BE49-F238E27FC236}">
              <a16:creationId xmlns:a16="http://schemas.microsoft.com/office/drawing/2014/main" id="{03CBDE9E-43EF-4C88-858E-6DD5BF675B7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0" name="Rectangle 24">
          <a:extLst>
            <a:ext uri="{FF2B5EF4-FFF2-40B4-BE49-F238E27FC236}">
              <a16:creationId xmlns:a16="http://schemas.microsoft.com/office/drawing/2014/main" id="{D1BA789E-2832-4456-A886-E63EE1DC26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1" name="Rectangle 24">
          <a:extLst>
            <a:ext uri="{FF2B5EF4-FFF2-40B4-BE49-F238E27FC236}">
              <a16:creationId xmlns:a16="http://schemas.microsoft.com/office/drawing/2014/main" id="{0D319910-02CD-4699-A8D8-F33C881B63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2" name="Rectangle 24">
          <a:extLst>
            <a:ext uri="{FF2B5EF4-FFF2-40B4-BE49-F238E27FC236}">
              <a16:creationId xmlns:a16="http://schemas.microsoft.com/office/drawing/2014/main" id="{2BD10BF7-5049-4339-884D-B9BC3110662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3" name="Rectangle 24">
          <a:extLst>
            <a:ext uri="{FF2B5EF4-FFF2-40B4-BE49-F238E27FC236}">
              <a16:creationId xmlns:a16="http://schemas.microsoft.com/office/drawing/2014/main" id="{942D5099-F0AD-446F-A71D-66AEA8A2452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4" name="Rectangle 24">
          <a:extLst>
            <a:ext uri="{FF2B5EF4-FFF2-40B4-BE49-F238E27FC236}">
              <a16:creationId xmlns:a16="http://schemas.microsoft.com/office/drawing/2014/main" id="{BF608C35-7ED1-4EEF-B7FB-BBD8E76D98B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5" name="Rectangle 24">
          <a:extLst>
            <a:ext uri="{FF2B5EF4-FFF2-40B4-BE49-F238E27FC236}">
              <a16:creationId xmlns:a16="http://schemas.microsoft.com/office/drawing/2014/main" id="{B06ED08D-732F-4133-9C99-2E42F1C2B6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6" name="Rectangle 24">
          <a:extLst>
            <a:ext uri="{FF2B5EF4-FFF2-40B4-BE49-F238E27FC236}">
              <a16:creationId xmlns:a16="http://schemas.microsoft.com/office/drawing/2014/main" id="{E5FF52D4-CEFA-412B-882A-D35F3A5727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7" name="Rectangle 24">
          <a:extLst>
            <a:ext uri="{FF2B5EF4-FFF2-40B4-BE49-F238E27FC236}">
              <a16:creationId xmlns:a16="http://schemas.microsoft.com/office/drawing/2014/main" id="{8AE4324A-3BBF-4996-8205-4FCA5BBBDD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8" name="Rectangle 24">
          <a:extLst>
            <a:ext uri="{FF2B5EF4-FFF2-40B4-BE49-F238E27FC236}">
              <a16:creationId xmlns:a16="http://schemas.microsoft.com/office/drawing/2014/main" id="{43701106-14B7-42F6-8EF0-0A0611B211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89" name="Rectangle 24">
          <a:extLst>
            <a:ext uri="{FF2B5EF4-FFF2-40B4-BE49-F238E27FC236}">
              <a16:creationId xmlns:a16="http://schemas.microsoft.com/office/drawing/2014/main" id="{40229C08-B585-404E-9AB8-0ACF62DFB4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0" name="Rectangle 24">
          <a:extLst>
            <a:ext uri="{FF2B5EF4-FFF2-40B4-BE49-F238E27FC236}">
              <a16:creationId xmlns:a16="http://schemas.microsoft.com/office/drawing/2014/main" id="{10E57F1B-9B2B-46EF-A876-D977CA5F91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1" name="Rectangle 24">
          <a:extLst>
            <a:ext uri="{FF2B5EF4-FFF2-40B4-BE49-F238E27FC236}">
              <a16:creationId xmlns:a16="http://schemas.microsoft.com/office/drawing/2014/main" id="{326CBB05-831E-4531-BF68-85E38F6F3D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2" name="Rectangle 24">
          <a:extLst>
            <a:ext uri="{FF2B5EF4-FFF2-40B4-BE49-F238E27FC236}">
              <a16:creationId xmlns:a16="http://schemas.microsoft.com/office/drawing/2014/main" id="{2B050AF9-CE4F-4E57-9E90-3D834607DB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3" name="Rectangle 24">
          <a:extLst>
            <a:ext uri="{FF2B5EF4-FFF2-40B4-BE49-F238E27FC236}">
              <a16:creationId xmlns:a16="http://schemas.microsoft.com/office/drawing/2014/main" id="{7A9B590B-C700-45B7-8100-94315D73240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4" name="Rectangle 24">
          <a:extLst>
            <a:ext uri="{FF2B5EF4-FFF2-40B4-BE49-F238E27FC236}">
              <a16:creationId xmlns:a16="http://schemas.microsoft.com/office/drawing/2014/main" id="{63317CC4-69A1-4B7A-AD13-EECFE406A0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5" name="Rectangle 24">
          <a:extLst>
            <a:ext uri="{FF2B5EF4-FFF2-40B4-BE49-F238E27FC236}">
              <a16:creationId xmlns:a16="http://schemas.microsoft.com/office/drawing/2014/main" id="{BE70C446-5261-472D-9A70-F790B1BA41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6" name="Rectangle 24">
          <a:extLst>
            <a:ext uri="{FF2B5EF4-FFF2-40B4-BE49-F238E27FC236}">
              <a16:creationId xmlns:a16="http://schemas.microsoft.com/office/drawing/2014/main" id="{45ED7942-A195-4643-B36D-D939412061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7" name="Rectangle 24">
          <a:extLst>
            <a:ext uri="{FF2B5EF4-FFF2-40B4-BE49-F238E27FC236}">
              <a16:creationId xmlns:a16="http://schemas.microsoft.com/office/drawing/2014/main" id="{48DD0FEC-424F-4D1B-A524-03F1256862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8" name="Rectangle 24">
          <a:extLst>
            <a:ext uri="{FF2B5EF4-FFF2-40B4-BE49-F238E27FC236}">
              <a16:creationId xmlns:a16="http://schemas.microsoft.com/office/drawing/2014/main" id="{40366414-484C-485C-AB37-FC2E42F7D9D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799" name="Rectangle 24">
          <a:extLst>
            <a:ext uri="{FF2B5EF4-FFF2-40B4-BE49-F238E27FC236}">
              <a16:creationId xmlns:a16="http://schemas.microsoft.com/office/drawing/2014/main" id="{7DF37B61-162B-4CEA-BE5B-422CF9796D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0" name="Rectangle 24">
          <a:extLst>
            <a:ext uri="{FF2B5EF4-FFF2-40B4-BE49-F238E27FC236}">
              <a16:creationId xmlns:a16="http://schemas.microsoft.com/office/drawing/2014/main" id="{5DFEF319-EB47-4613-B964-2A0D862540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1" name="Rectangle 24">
          <a:extLst>
            <a:ext uri="{FF2B5EF4-FFF2-40B4-BE49-F238E27FC236}">
              <a16:creationId xmlns:a16="http://schemas.microsoft.com/office/drawing/2014/main" id="{15A189D9-3444-429E-A3A3-1FEFC80E76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2" name="Rectangle 24">
          <a:extLst>
            <a:ext uri="{FF2B5EF4-FFF2-40B4-BE49-F238E27FC236}">
              <a16:creationId xmlns:a16="http://schemas.microsoft.com/office/drawing/2014/main" id="{B5E42BD3-4791-43D1-93CA-EF31A564941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3" name="Rectangle 24">
          <a:extLst>
            <a:ext uri="{FF2B5EF4-FFF2-40B4-BE49-F238E27FC236}">
              <a16:creationId xmlns:a16="http://schemas.microsoft.com/office/drawing/2014/main" id="{B01712BE-41BA-48AD-8532-DF3E867FA4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4" name="Rectangle 24">
          <a:extLst>
            <a:ext uri="{FF2B5EF4-FFF2-40B4-BE49-F238E27FC236}">
              <a16:creationId xmlns:a16="http://schemas.microsoft.com/office/drawing/2014/main" id="{ADE77A29-A444-49AC-BBF7-9619B76455C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5" name="Rectangle 24">
          <a:extLst>
            <a:ext uri="{FF2B5EF4-FFF2-40B4-BE49-F238E27FC236}">
              <a16:creationId xmlns:a16="http://schemas.microsoft.com/office/drawing/2014/main" id="{0DED4779-D987-4EAE-ACFA-59F203DEA8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6" name="Rectangle 24">
          <a:extLst>
            <a:ext uri="{FF2B5EF4-FFF2-40B4-BE49-F238E27FC236}">
              <a16:creationId xmlns:a16="http://schemas.microsoft.com/office/drawing/2014/main" id="{E97B2581-29E7-4E1B-B6AE-5265593C31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7" name="Rectangle 24">
          <a:extLst>
            <a:ext uri="{FF2B5EF4-FFF2-40B4-BE49-F238E27FC236}">
              <a16:creationId xmlns:a16="http://schemas.microsoft.com/office/drawing/2014/main" id="{287064CE-9A7A-4220-A5B5-3FEE744D8E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8" name="Rectangle 24">
          <a:extLst>
            <a:ext uri="{FF2B5EF4-FFF2-40B4-BE49-F238E27FC236}">
              <a16:creationId xmlns:a16="http://schemas.microsoft.com/office/drawing/2014/main" id="{4FDFCBBC-98B6-4AE1-B7F8-B148B5DE1DF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09" name="Rectangle 24">
          <a:extLst>
            <a:ext uri="{FF2B5EF4-FFF2-40B4-BE49-F238E27FC236}">
              <a16:creationId xmlns:a16="http://schemas.microsoft.com/office/drawing/2014/main" id="{D43F3A50-C6DF-466A-808B-DA40607B7DC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0" name="Rectangle 24">
          <a:extLst>
            <a:ext uri="{FF2B5EF4-FFF2-40B4-BE49-F238E27FC236}">
              <a16:creationId xmlns:a16="http://schemas.microsoft.com/office/drawing/2014/main" id="{DCCC90E7-AFD0-494D-A965-3A525F9C88B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1" name="Rectangle 24">
          <a:extLst>
            <a:ext uri="{FF2B5EF4-FFF2-40B4-BE49-F238E27FC236}">
              <a16:creationId xmlns:a16="http://schemas.microsoft.com/office/drawing/2014/main" id="{DCAF9D22-0208-4958-AA83-97B25CE0F1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2" name="Rectangle 24">
          <a:extLst>
            <a:ext uri="{FF2B5EF4-FFF2-40B4-BE49-F238E27FC236}">
              <a16:creationId xmlns:a16="http://schemas.microsoft.com/office/drawing/2014/main" id="{D73C3308-258A-4420-8A04-AB0D2CE0F3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3" name="Rectangle 24">
          <a:extLst>
            <a:ext uri="{FF2B5EF4-FFF2-40B4-BE49-F238E27FC236}">
              <a16:creationId xmlns:a16="http://schemas.microsoft.com/office/drawing/2014/main" id="{D175BDAD-69A3-4DC4-BB0C-9F3258A7288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4" name="Rectangle 24">
          <a:extLst>
            <a:ext uri="{FF2B5EF4-FFF2-40B4-BE49-F238E27FC236}">
              <a16:creationId xmlns:a16="http://schemas.microsoft.com/office/drawing/2014/main" id="{3B48EEDE-9444-4296-9E4F-991909F5694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5" name="Rectangle 24">
          <a:extLst>
            <a:ext uri="{FF2B5EF4-FFF2-40B4-BE49-F238E27FC236}">
              <a16:creationId xmlns:a16="http://schemas.microsoft.com/office/drawing/2014/main" id="{7E8CB7F8-467A-4F65-A4F7-2DC3EE1DBB3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6" name="Rectangle 24">
          <a:extLst>
            <a:ext uri="{FF2B5EF4-FFF2-40B4-BE49-F238E27FC236}">
              <a16:creationId xmlns:a16="http://schemas.microsoft.com/office/drawing/2014/main" id="{F144767A-4204-4FCB-942C-884892E9DD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7" name="Rectangle 24">
          <a:extLst>
            <a:ext uri="{FF2B5EF4-FFF2-40B4-BE49-F238E27FC236}">
              <a16:creationId xmlns:a16="http://schemas.microsoft.com/office/drawing/2014/main" id="{793B1B0C-EE5A-4A98-8FE5-73A888E401A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8" name="Rectangle 24">
          <a:extLst>
            <a:ext uri="{FF2B5EF4-FFF2-40B4-BE49-F238E27FC236}">
              <a16:creationId xmlns:a16="http://schemas.microsoft.com/office/drawing/2014/main" id="{AF7A7DF1-30B3-42A6-84F6-656457D262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19" name="Rectangle 24">
          <a:extLst>
            <a:ext uri="{FF2B5EF4-FFF2-40B4-BE49-F238E27FC236}">
              <a16:creationId xmlns:a16="http://schemas.microsoft.com/office/drawing/2014/main" id="{EE0FBB39-14BE-447C-8944-C10CD7CED3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0" name="Rectangle 24">
          <a:extLst>
            <a:ext uri="{FF2B5EF4-FFF2-40B4-BE49-F238E27FC236}">
              <a16:creationId xmlns:a16="http://schemas.microsoft.com/office/drawing/2014/main" id="{5BBAEA38-7628-437A-87CA-CF6C4C4F1E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1" name="Rectangle 24">
          <a:extLst>
            <a:ext uri="{FF2B5EF4-FFF2-40B4-BE49-F238E27FC236}">
              <a16:creationId xmlns:a16="http://schemas.microsoft.com/office/drawing/2014/main" id="{53EB8763-150C-49E2-A847-A9FE46A85A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2" name="Rectangle 24">
          <a:extLst>
            <a:ext uri="{FF2B5EF4-FFF2-40B4-BE49-F238E27FC236}">
              <a16:creationId xmlns:a16="http://schemas.microsoft.com/office/drawing/2014/main" id="{CBB40ECD-96A9-4AF1-8557-13F558319C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3" name="Rectangle 24">
          <a:extLst>
            <a:ext uri="{FF2B5EF4-FFF2-40B4-BE49-F238E27FC236}">
              <a16:creationId xmlns:a16="http://schemas.microsoft.com/office/drawing/2014/main" id="{2E8DC05D-41B4-423C-A62F-CF7C1F4FCC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4" name="Rectangle 24">
          <a:extLst>
            <a:ext uri="{FF2B5EF4-FFF2-40B4-BE49-F238E27FC236}">
              <a16:creationId xmlns:a16="http://schemas.microsoft.com/office/drawing/2014/main" id="{E113E94E-CB93-497A-8905-0713086F72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5" name="Rectangle 24">
          <a:extLst>
            <a:ext uri="{FF2B5EF4-FFF2-40B4-BE49-F238E27FC236}">
              <a16:creationId xmlns:a16="http://schemas.microsoft.com/office/drawing/2014/main" id="{52CB5126-48EA-4B92-8654-4BFCD20C4D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6" name="Rectangle 24">
          <a:extLst>
            <a:ext uri="{FF2B5EF4-FFF2-40B4-BE49-F238E27FC236}">
              <a16:creationId xmlns:a16="http://schemas.microsoft.com/office/drawing/2014/main" id="{9958D77E-0175-40FF-BF73-A0AAAE45F7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7" name="Rectangle 24">
          <a:extLst>
            <a:ext uri="{FF2B5EF4-FFF2-40B4-BE49-F238E27FC236}">
              <a16:creationId xmlns:a16="http://schemas.microsoft.com/office/drawing/2014/main" id="{668A3135-4FF4-42BF-92D8-9077DCA99A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28" name="Rectangle 24">
          <a:extLst>
            <a:ext uri="{FF2B5EF4-FFF2-40B4-BE49-F238E27FC236}">
              <a16:creationId xmlns:a16="http://schemas.microsoft.com/office/drawing/2014/main" id="{0CF733A3-3820-4FCD-886E-1FFE68F3F51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29" name="Rectangle 24">
          <a:extLst>
            <a:ext uri="{FF2B5EF4-FFF2-40B4-BE49-F238E27FC236}">
              <a16:creationId xmlns:a16="http://schemas.microsoft.com/office/drawing/2014/main" id="{5AEA139B-CF8F-4F7E-8265-9B39A26B3C3F}"/>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0" name="Rectangle 24">
          <a:extLst>
            <a:ext uri="{FF2B5EF4-FFF2-40B4-BE49-F238E27FC236}">
              <a16:creationId xmlns:a16="http://schemas.microsoft.com/office/drawing/2014/main" id="{CAF52023-9737-4A30-A671-47AC2FF5CA36}"/>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1" name="Rectangle 24">
          <a:extLst>
            <a:ext uri="{FF2B5EF4-FFF2-40B4-BE49-F238E27FC236}">
              <a16:creationId xmlns:a16="http://schemas.microsoft.com/office/drawing/2014/main" id="{2A5FC71A-4CC9-4634-8F2F-B67AC2C2EF72}"/>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2" name="Rectangle 24">
          <a:extLst>
            <a:ext uri="{FF2B5EF4-FFF2-40B4-BE49-F238E27FC236}">
              <a16:creationId xmlns:a16="http://schemas.microsoft.com/office/drawing/2014/main" id="{38B9B9EA-1450-4264-B61B-D2F902C302C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3" name="Rectangle 24">
          <a:extLst>
            <a:ext uri="{FF2B5EF4-FFF2-40B4-BE49-F238E27FC236}">
              <a16:creationId xmlns:a16="http://schemas.microsoft.com/office/drawing/2014/main" id="{C4EBD424-0825-43B9-803D-858F335F436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4" name="Rectangle 24">
          <a:extLst>
            <a:ext uri="{FF2B5EF4-FFF2-40B4-BE49-F238E27FC236}">
              <a16:creationId xmlns:a16="http://schemas.microsoft.com/office/drawing/2014/main" id="{BB848C53-082F-4B43-BE68-BBB5A2BF8063}"/>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5" name="Rectangle 24">
          <a:extLst>
            <a:ext uri="{FF2B5EF4-FFF2-40B4-BE49-F238E27FC236}">
              <a16:creationId xmlns:a16="http://schemas.microsoft.com/office/drawing/2014/main" id="{713928BA-99EA-4092-9AC5-F1E708478EE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836" name="Rectangle 24">
          <a:extLst>
            <a:ext uri="{FF2B5EF4-FFF2-40B4-BE49-F238E27FC236}">
              <a16:creationId xmlns:a16="http://schemas.microsoft.com/office/drawing/2014/main" id="{C2DF41AB-E183-4CBB-9D4E-9D105F767EBC}"/>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7" name="Rectangle 24">
          <a:extLst>
            <a:ext uri="{FF2B5EF4-FFF2-40B4-BE49-F238E27FC236}">
              <a16:creationId xmlns:a16="http://schemas.microsoft.com/office/drawing/2014/main" id="{C8C8AF13-D272-482F-B80D-024384169A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8" name="Rectangle 24">
          <a:extLst>
            <a:ext uri="{FF2B5EF4-FFF2-40B4-BE49-F238E27FC236}">
              <a16:creationId xmlns:a16="http://schemas.microsoft.com/office/drawing/2014/main" id="{9B9792A7-A75C-4466-84A1-126B59E773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39" name="Rectangle 24">
          <a:extLst>
            <a:ext uri="{FF2B5EF4-FFF2-40B4-BE49-F238E27FC236}">
              <a16:creationId xmlns:a16="http://schemas.microsoft.com/office/drawing/2014/main" id="{C0F8925C-F1E3-4963-8B24-215406504E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0" name="Rectangle 24">
          <a:extLst>
            <a:ext uri="{FF2B5EF4-FFF2-40B4-BE49-F238E27FC236}">
              <a16:creationId xmlns:a16="http://schemas.microsoft.com/office/drawing/2014/main" id="{23B9D136-0FBF-4B76-90F2-30ECA0CE9E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1" name="Rectangle 24">
          <a:extLst>
            <a:ext uri="{FF2B5EF4-FFF2-40B4-BE49-F238E27FC236}">
              <a16:creationId xmlns:a16="http://schemas.microsoft.com/office/drawing/2014/main" id="{E0D5A118-BB65-401E-91FC-07761119B3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2" name="Rectangle 24">
          <a:extLst>
            <a:ext uri="{FF2B5EF4-FFF2-40B4-BE49-F238E27FC236}">
              <a16:creationId xmlns:a16="http://schemas.microsoft.com/office/drawing/2014/main" id="{DCCD98C3-E648-486C-AD1D-AFD4F7C5FD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3" name="Rectangle 24">
          <a:extLst>
            <a:ext uri="{FF2B5EF4-FFF2-40B4-BE49-F238E27FC236}">
              <a16:creationId xmlns:a16="http://schemas.microsoft.com/office/drawing/2014/main" id="{13D779B9-3208-44AA-A86D-1293E50F2D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4" name="Rectangle 24">
          <a:extLst>
            <a:ext uri="{FF2B5EF4-FFF2-40B4-BE49-F238E27FC236}">
              <a16:creationId xmlns:a16="http://schemas.microsoft.com/office/drawing/2014/main" id="{CBECD634-89A2-4CB6-951F-53B8AFE641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5" name="Rectangle 24">
          <a:extLst>
            <a:ext uri="{FF2B5EF4-FFF2-40B4-BE49-F238E27FC236}">
              <a16:creationId xmlns:a16="http://schemas.microsoft.com/office/drawing/2014/main" id="{9C4B1A42-32AF-4110-889E-62A3F737A6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6" name="Rectangle 24">
          <a:extLst>
            <a:ext uri="{FF2B5EF4-FFF2-40B4-BE49-F238E27FC236}">
              <a16:creationId xmlns:a16="http://schemas.microsoft.com/office/drawing/2014/main" id="{86F5B733-02BA-4D4E-B7E7-A55F6F55D5D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7" name="Rectangle 24">
          <a:extLst>
            <a:ext uri="{FF2B5EF4-FFF2-40B4-BE49-F238E27FC236}">
              <a16:creationId xmlns:a16="http://schemas.microsoft.com/office/drawing/2014/main" id="{1C72C151-607D-4B14-ABC7-C1E9A2E4A46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8" name="Rectangle 24">
          <a:extLst>
            <a:ext uri="{FF2B5EF4-FFF2-40B4-BE49-F238E27FC236}">
              <a16:creationId xmlns:a16="http://schemas.microsoft.com/office/drawing/2014/main" id="{BC920AC0-BA38-4C87-BCF5-8798E794436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49" name="Rectangle 24">
          <a:extLst>
            <a:ext uri="{FF2B5EF4-FFF2-40B4-BE49-F238E27FC236}">
              <a16:creationId xmlns:a16="http://schemas.microsoft.com/office/drawing/2014/main" id="{6D4EC9F1-84C9-406C-B985-97BAFE5A8B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0" name="Rectangle 24">
          <a:extLst>
            <a:ext uri="{FF2B5EF4-FFF2-40B4-BE49-F238E27FC236}">
              <a16:creationId xmlns:a16="http://schemas.microsoft.com/office/drawing/2014/main" id="{98E4B7FE-B37F-45F1-8CF6-B7C800DC32B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1" name="Rectangle 24">
          <a:extLst>
            <a:ext uri="{FF2B5EF4-FFF2-40B4-BE49-F238E27FC236}">
              <a16:creationId xmlns:a16="http://schemas.microsoft.com/office/drawing/2014/main" id="{29F51D4B-91E8-4E22-8258-294B06AA65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2" name="Rectangle 24">
          <a:extLst>
            <a:ext uri="{FF2B5EF4-FFF2-40B4-BE49-F238E27FC236}">
              <a16:creationId xmlns:a16="http://schemas.microsoft.com/office/drawing/2014/main" id="{B47CEF60-5E05-467B-8603-3FA8170CA14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3" name="Rectangle 24">
          <a:extLst>
            <a:ext uri="{FF2B5EF4-FFF2-40B4-BE49-F238E27FC236}">
              <a16:creationId xmlns:a16="http://schemas.microsoft.com/office/drawing/2014/main" id="{57EEFBD2-4DB6-4171-B0CF-C9B8008812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854" name="Rectangle 24">
          <a:extLst>
            <a:ext uri="{FF2B5EF4-FFF2-40B4-BE49-F238E27FC236}">
              <a16:creationId xmlns:a16="http://schemas.microsoft.com/office/drawing/2014/main" id="{02A43AF7-DDD9-46B8-9722-D8323FC02EA1}"/>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5" name="Rectangle 24">
          <a:extLst>
            <a:ext uri="{FF2B5EF4-FFF2-40B4-BE49-F238E27FC236}">
              <a16:creationId xmlns:a16="http://schemas.microsoft.com/office/drawing/2014/main" id="{00F08DC8-85A6-4557-A283-C573A24035F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6" name="Rectangle 24">
          <a:extLst>
            <a:ext uri="{FF2B5EF4-FFF2-40B4-BE49-F238E27FC236}">
              <a16:creationId xmlns:a16="http://schemas.microsoft.com/office/drawing/2014/main" id="{4F687C62-357D-4D93-8B50-E3352A1EDB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7" name="Rectangle 24">
          <a:extLst>
            <a:ext uri="{FF2B5EF4-FFF2-40B4-BE49-F238E27FC236}">
              <a16:creationId xmlns:a16="http://schemas.microsoft.com/office/drawing/2014/main" id="{3291F385-0370-43D8-A171-0C4555E7D9E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8" name="Rectangle 24">
          <a:extLst>
            <a:ext uri="{FF2B5EF4-FFF2-40B4-BE49-F238E27FC236}">
              <a16:creationId xmlns:a16="http://schemas.microsoft.com/office/drawing/2014/main" id="{036E0386-ACDF-42ED-9384-9A666B51C8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59" name="Rectangle 24">
          <a:extLst>
            <a:ext uri="{FF2B5EF4-FFF2-40B4-BE49-F238E27FC236}">
              <a16:creationId xmlns:a16="http://schemas.microsoft.com/office/drawing/2014/main" id="{EDB5A1C1-DA70-426C-ABA9-FAC83E2C3FA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0" name="Rectangle 24">
          <a:extLst>
            <a:ext uri="{FF2B5EF4-FFF2-40B4-BE49-F238E27FC236}">
              <a16:creationId xmlns:a16="http://schemas.microsoft.com/office/drawing/2014/main" id="{E6306937-2223-408D-B2B9-807C50BD5A1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1" name="Rectangle 24">
          <a:extLst>
            <a:ext uri="{FF2B5EF4-FFF2-40B4-BE49-F238E27FC236}">
              <a16:creationId xmlns:a16="http://schemas.microsoft.com/office/drawing/2014/main" id="{1C34B555-A818-4968-81CD-73C7535D965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2" name="Rectangle 24">
          <a:extLst>
            <a:ext uri="{FF2B5EF4-FFF2-40B4-BE49-F238E27FC236}">
              <a16:creationId xmlns:a16="http://schemas.microsoft.com/office/drawing/2014/main" id="{9F7A112C-A06E-48F9-9CC1-C07C8C4DD4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3" name="Rectangle 24">
          <a:extLst>
            <a:ext uri="{FF2B5EF4-FFF2-40B4-BE49-F238E27FC236}">
              <a16:creationId xmlns:a16="http://schemas.microsoft.com/office/drawing/2014/main" id="{FE02FAC8-51ED-432D-9CFB-3217808EA6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4" name="Rectangle 24">
          <a:extLst>
            <a:ext uri="{FF2B5EF4-FFF2-40B4-BE49-F238E27FC236}">
              <a16:creationId xmlns:a16="http://schemas.microsoft.com/office/drawing/2014/main" id="{C284D50B-15F4-4341-AC6B-39E8695C94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5" name="Rectangle 24">
          <a:extLst>
            <a:ext uri="{FF2B5EF4-FFF2-40B4-BE49-F238E27FC236}">
              <a16:creationId xmlns:a16="http://schemas.microsoft.com/office/drawing/2014/main" id="{C58BD239-49C1-4EE8-BB7E-AD6BA941FAA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6" name="Rectangle 24">
          <a:extLst>
            <a:ext uri="{FF2B5EF4-FFF2-40B4-BE49-F238E27FC236}">
              <a16:creationId xmlns:a16="http://schemas.microsoft.com/office/drawing/2014/main" id="{1E197E51-52AD-48C2-87E8-49ADB9F1D3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7" name="Rectangle 24">
          <a:extLst>
            <a:ext uri="{FF2B5EF4-FFF2-40B4-BE49-F238E27FC236}">
              <a16:creationId xmlns:a16="http://schemas.microsoft.com/office/drawing/2014/main" id="{C2BE91C4-EB86-464C-B3EF-76891913EE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8" name="Rectangle 24">
          <a:extLst>
            <a:ext uri="{FF2B5EF4-FFF2-40B4-BE49-F238E27FC236}">
              <a16:creationId xmlns:a16="http://schemas.microsoft.com/office/drawing/2014/main" id="{C4E423B9-328F-4E3C-92A5-955A0E2E6F9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69" name="Rectangle 24">
          <a:extLst>
            <a:ext uri="{FF2B5EF4-FFF2-40B4-BE49-F238E27FC236}">
              <a16:creationId xmlns:a16="http://schemas.microsoft.com/office/drawing/2014/main" id="{850716AE-D406-45AD-AA1F-53D39384F8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0" name="Rectangle 24">
          <a:extLst>
            <a:ext uri="{FF2B5EF4-FFF2-40B4-BE49-F238E27FC236}">
              <a16:creationId xmlns:a16="http://schemas.microsoft.com/office/drawing/2014/main" id="{0855F44D-E9DA-4E5B-8A07-6A3E032F742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1" name="Rectangle 24">
          <a:extLst>
            <a:ext uri="{FF2B5EF4-FFF2-40B4-BE49-F238E27FC236}">
              <a16:creationId xmlns:a16="http://schemas.microsoft.com/office/drawing/2014/main" id="{9F0F2CB9-D85F-4103-BD34-83B5DA363D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872" name="Rectangle 24">
          <a:extLst>
            <a:ext uri="{FF2B5EF4-FFF2-40B4-BE49-F238E27FC236}">
              <a16:creationId xmlns:a16="http://schemas.microsoft.com/office/drawing/2014/main" id="{892BC52E-3873-413E-9615-C6B7EAC07E82}"/>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3" name="Rectangle 24">
          <a:extLst>
            <a:ext uri="{FF2B5EF4-FFF2-40B4-BE49-F238E27FC236}">
              <a16:creationId xmlns:a16="http://schemas.microsoft.com/office/drawing/2014/main" id="{3847523B-CD96-4CF6-9656-A5CB958B83C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4" name="Rectangle 24">
          <a:extLst>
            <a:ext uri="{FF2B5EF4-FFF2-40B4-BE49-F238E27FC236}">
              <a16:creationId xmlns:a16="http://schemas.microsoft.com/office/drawing/2014/main" id="{B24DAC39-05A6-435F-B746-2AD2AC2E86D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904875</xdr:colOff>
      <xdr:row>8</xdr:row>
      <xdr:rowOff>0</xdr:rowOff>
    </xdr:from>
    <xdr:ext cx="1724692" cy="28575"/>
    <xdr:sp macro="" textlink="">
      <xdr:nvSpPr>
        <xdr:cNvPr id="875" name="Rectangle 24">
          <a:extLst>
            <a:ext uri="{FF2B5EF4-FFF2-40B4-BE49-F238E27FC236}">
              <a16:creationId xmlns:a16="http://schemas.microsoft.com/office/drawing/2014/main" id="{8C68E9AC-F469-402F-B8F5-7812FB84D898}"/>
            </a:ext>
          </a:extLst>
        </xdr:cNvPr>
        <xdr:cNvSpPr>
          <a:spLocks noChangeArrowheads="1"/>
        </xdr:cNvSpPr>
      </xdr:nvSpPr>
      <xdr:spPr bwMode="auto">
        <a:xfrm>
          <a:off x="13925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6" name="Rectangle 24">
          <a:extLst>
            <a:ext uri="{FF2B5EF4-FFF2-40B4-BE49-F238E27FC236}">
              <a16:creationId xmlns:a16="http://schemas.microsoft.com/office/drawing/2014/main" id="{780F6E47-4B3D-4750-84B1-B5130D9B8B3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7" name="Rectangle 24">
          <a:extLst>
            <a:ext uri="{FF2B5EF4-FFF2-40B4-BE49-F238E27FC236}">
              <a16:creationId xmlns:a16="http://schemas.microsoft.com/office/drawing/2014/main" id="{9F0DB583-A0FE-4EB5-B675-8E433197C54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8" name="Rectangle 24">
          <a:extLst>
            <a:ext uri="{FF2B5EF4-FFF2-40B4-BE49-F238E27FC236}">
              <a16:creationId xmlns:a16="http://schemas.microsoft.com/office/drawing/2014/main" id="{2B21B0DE-7150-4CBC-A725-5F9AE799105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79" name="Rectangle 24">
          <a:extLst>
            <a:ext uri="{FF2B5EF4-FFF2-40B4-BE49-F238E27FC236}">
              <a16:creationId xmlns:a16="http://schemas.microsoft.com/office/drawing/2014/main" id="{A96DA450-6A29-4E3D-950B-DC9048B668B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0" name="Rectangle 24">
          <a:extLst>
            <a:ext uri="{FF2B5EF4-FFF2-40B4-BE49-F238E27FC236}">
              <a16:creationId xmlns:a16="http://schemas.microsoft.com/office/drawing/2014/main" id="{814A3330-3BE8-4289-B35B-B28238B3711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1" name="Rectangle 24">
          <a:extLst>
            <a:ext uri="{FF2B5EF4-FFF2-40B4-BE49-F238E27FC236}">
              <a16:creationId xmlns:a16="http://schemas.microsoft.com/office/drawing/2014/main" id="{68468CD1-DEC0-4F82-B036-5D2DFE9515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2" name="Rectangle 24">
          <a:extLst>
            <a:ext uri="{FF2B5EF4-FFF2-40B4-BE49-F238E27FC236}">
              <a16:creationId xmlns:a16="http://schemas.microsoft.com/office/drawing/2014/main" id="{6D871377-BD4C-4166-B999-06DC7ED45AC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3" name="Rectangle 24">
          <a:extLst>
            <a:ext uri="{FF2B5EF4-FFF2-40B4-BE49-F238E27FC236}">
              <a16:creationId xmlns:a16="http://schemas.microsoft.com/office/drawing/2014/main" id="{E7A56406-A2F7-400A-87B5-292CAE8E3A6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4" name="Rectangle 24">
          <a:extLst>
            <a:ext uri="{FF2B5EF4-FFF2-40B4-BE49-F238E27FC236}">
              <a16:creationId xmlns:a16="http://schemas.microsoft.com/office/drawing/2014/main" id="{E90B71F7-C092-46D2-BB6D-B632FBC253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5" name="Rectangle 24">
          <a:extLst>
            <a:ext uri="{FF2B5EF4-FFF2-40B4-BE49-F238E27FC236}">
              <a16:creationId xmlns:a16="http://schemas.microsoft.com/office/drawing/2014/main" id="{FF55E358-A30D-4183-A0FB-C91EE8A10F5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6" name="Rectangle 24">
          <a:extLst>
            <a:ext uri="{FF2B5EF4-FFF2-40B4-BE49-F238E27FC236}">
              <a16:creationId xmlns:a16="http://schemas.microsoft.com/office/drawing/2014/main" id="{6C5AAD02-DA2F-40F3-B001-1A16FF7E1FC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7" name="Rectangle 24">
          <a:extLst>
            <a:ext uri="{FF2B5EF4-FFF2-40B4-BE49-F238E27FC236}">
              <a16:creationId xmlns:a16="http://schemas.microsoft.com/office/drawing/2014/main" id="{F52CC63B-BC15-40DB-8995-00353718750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8" name="Rectangle 24">
          <a:extLst>
            <a:ext uri="{FF2B5EF4-FFF2-40B4-BE49-F238E27FC236}">
              <a16:creationId xmlns:a16="http://schemas.microsoft.com/office/drawing/2014/main" id="{027BA1D0-7E03-45A5-A2AC-A755FA1BF0D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89" name="Rectangle 24">
          <a:extLst>
            <a:ext uri="{FF2B5EF4-FFF2-40B4-BE49-F238E27FC236}">
              <a16:creationId xmlns:a16="http://schemas.microsoft.com/office/drawing/2014/main" id="{CD38ADC9-A365-4981-BC8A-69F78EB982A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0" name="Rectangle 24">
          <a:extLst>
            <a:ext uri="{FF2B5EF4-FFF2-40B4-BE49-F238E27FC236}">
              <a16:creationId xmlns:a16="http://schemas.microsoft.com/office/drawing/2014/main" id="{BD57FBD9-7E27-4B81-8FCC-BE5E178D30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1" name="Rectangle 24">
          <a:extLst>
            <a:ext uri="{FF2B5EF4-FFF2-40B4-BE49-F238E27FC236}">
              <a16:creationId xmlns:a16="http://schemas.microsoft.com/office/drawing/2014/main" id="{8D21A3DA-0E57-43E2-A738-B655FF2EC8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2" name="Rectangle 24">
          <a:extLst>
            <a:ext uri="{FF2B5EF4-FFF2-40B4-BE49-F238E27FC236}">
              <a16:creationId xmlns:a16="http://schemas.microsoft.com/office/drawing/2014/main" id="{26261758-DF5C-4438-A3F9-E41182EE83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3" name="Rectangle 24">
          <a:extLst>
            <a:ext uri="{FF2B5EF4-FFF2-40B4-BE49-F238E27FC236}">
              <a16:creationId xmlns:a16="http://schemas.microsoft.com/office/drawing/2014/main" id="{F18E348A-1CCB-4E95-8F9F-FD5B0F5AF9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4" name="Rectangle 24">
          <a:extLst>
            <a:ext uri="{FF2B5EF4-FFF2-40B4-BE49-F238E27FC236}">
              <a16:creationId xmlns:a16="http://schemas.microsoft.com/office/drawing/2014/main" id="{425EC047-76F1-45FE-8724-7FAA5D9D314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5" name="Rectangle 24">
          <a:extLst>
            <a:ext uri="{FF2B5EF4-FFF2-40B4-BE49-F238E27FC236}">
              <a16:creationId xmlns:a16="http://schemas.microsoft.com/office/drawing/2014/main" id="{2D8BF10A-E573-4716-A1BE-3F53A83054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6" name="Rectangle 24">
          <a:extLst>
            <a:ext uri="{FF2B5EF4-FFF2-40B4-BE49-F238E27FC236}">
              <a16:creationId xmlns:a16="http://schemas.microsoft.com/office/drawing/2014/main" id="{ED3F031F-F43A-404D-BBFE-98D55C92A8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7" name="Rectangle 24">
          <a:extLst>
            <a:ext uri="{FF2B5EF4-FFF2-40B4-BE49-F238E27FC236}">
              <a16:creationId xmlns:a16="http://schemas.microsoft.com/office/drawing/2014/main" id="{34E1A4F7-3C44-4B8F-A26F-8D1E420803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8" name="Rectangle 24">
          <a:extLst>
            <a:ext uri="{FF2B5EF4-FFF2-40B4-BE49-F238E27FC236}">
              <a16:creationId xmlns:a16="http://schemas.microsoft.com/office/drawing/2014/main" id="{4132489C-F6CD-42B1-A479-96E98B0E63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899" name="Rectangle 24">
          <a:extLst>
            <a:ext uri="{FF2B5EF4-FFF2-40B4-BE49-F238E27FC236}">
              <a16:creationId xmlns:a16="http://schemas.microsoft.com/office/drawing/2014/main" id="{E504BFEB-2343-4C4E-B9CF-30EAB7098B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0" name="Rectangle 24">
          <a:extLst>
            <a:ext uri="{FF2B5EF4-FFF2-40B4-BE49-F238E27FC236}">
              <a16:creationId xmlns:a16="http://schemas.microsoft.com/office/drawing/2014/main" id="{59349255-D136-4205-8FD7-C25AB29B6A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1" name="Rectangle 24">
          <a:extLst>
            <a:ext uri="{FF2B5EF4-FFF2-40B4-BE49-F238E27FC236}">
              <a16:creationId xmlns:a16="http://schemas.microsoft.com/office/drawing/2014/main" id="{AE475BB8-64A4-4E8D-98CA-28922A710F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2" name="Rectangle 24">
          <a:extLst>
            <a:ext uri="{FF2B5EF4-FFF2-40B4-BE49-F238E27FC236}">
              <a16:creationId xmlns:a16="http://schemas.microsoft.com/office/drawing/2014/main" id="{933E453C-795F-4F42-A243-8C81B53BAC4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3" name="Rectangle 24">
          <a:extLst>
            <a:ext uri="{FF2B5EF4-FFF2-40B4-BE49-F238E27FC236}">
              <a16:creationId xmlns:a16="http://schemas.microsoft.com/office/drawing/2014/main" id="{546BF28D-2426-4A75-87DE-4A15C9FD73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4" name="Rectangle 24">
          <a:extLst>
            <a:ext uri="{FF2B5EF4-FFF2-40B4-BE49-F238E27FC236}">
              <a16:creationId xmlns:a16="http://schemas.microsoft.com/office/drawing/2014/main" id="{36C4D7EE-CF86-4744-A128-7E288869BB5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5" name="Rectangle 24">
          <a:extLst>
            <a:ext uri="{FF2B5EF4-FFF2-40B4-BE49-F238E27FC236}">
              <a16:creationId xmlns:a16="http://schemas.microsoft.com/office/drawing/2014/main" id="{61B5FB07-D544-4557-8EE0-D3A14A89FC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6" name="Rectangle 24">
          <a:extLst>
            <a:ext uri="{FF2B5EF4-FFF2-40B4-BE49-F238E27FC236}">
              <a16:creationId xmlns:a16="http://schemas.microsoft.com/office/drawing/2014/main" id="{C8A6F9F9-97D5-4C5E-8B17-A185CCF7DE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7" name="Rectangle 24">
          <a:extLst>
            <a:ext uri="{FF2B5EF4-FFF2-40B4-BE49-F238E27FC236}">
              <a16:creationId xmlns:a16="http://schemas.microsoft.com/office/drawing/2014/main" id="{5E4C82A2-8067-47DF-BD22-53D5B786B4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8" name="Rectangle 24">
          <a:extLst>
            <a:ext uri="{FF2B5EF4-FFF2-40B4-BE49-F238E27FC236}">
              <a16:creationId xmlns:a16="http://schemas.microsoft.com/office/drawing/2014/main" id="{EBE01838-CC77-43D0-9F60-826D11C408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09" name="Rectangle 24">
          <a:extLst>
            <a:ext uri="{FF2B5EF4-FFF2-40B4-BE49-F238E27FC236}">
              <a16:creationId xmlns:a16="http://schemas.microsoft.com/office/drawing/2014/main" id="{88B2DF63-9890-48E8-B4FE-7BEDFDEE531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0" name="Rectangle 24">
          <a:extLst>
            <a:ext uri="{FF2B5EF4-FFF2-40B4-BE49-F238E27FC236}">
              <a16:creationId xmlns:a16="http://schemas.microsoft.com/office/drawing/2014/main" id="{EECD8181-59C5-4C3F-8BCD-49C398785EA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1" name="Rectangle 24">
          <a:extLst>
            <a:ext uri="{FF2B5EF4-FFF2-40B4-BE49-F238E27FC236}">
              <a16:creationId xmlns:a16="http://schemas.microsoft.com/office/drawing/2014/main" id="{510B66BD-8527-4583-8179-EE5E29B542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2" name="Rectangle 24">
          <a:extLst>
            <a:ext uri="{FF2B5EF4-FFF2-40B4-BE49-F238E27FC236}">
              <a16:creationId xmlns:a16="http://schemas.microsoft.com/office/drawing/2014/main" id="{622D0773-F6D0-4EC0-B72D-72463C95BF6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3" name="Rectangle 24">
          <a:extLst>
            <a:ext uri="{FF2B5EF4-FFF2-40B4-BE49-F238E27FC236}">
              <a16:creationId xmlns:a16="http://schemas.microsoft.com/office/drawing/2014/main" id="{786F4175-FCD4-44D9-88B9-18883B4193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4" name="Rectangle 24">
          <a:extLst>
            <a:ext uri="{FF2B5EF4-FFF2-40B4-BE49-F238E27FC236}">
              <a16:creationId xmlns:a16="http://schemas.microsoft.com/office/drawing/2014/main" id="{C9CA2189-5CE8-4E57-8F6A-9F7B0763FE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5" name="Rectangle 24">
          <a:extLst>
            <a:ext uri="{FF2B5EF4-FFF2-40B4-BE49-F238E27FC236}">
              <a16:creationId xmlns:a16="http://schemas.microsoft.com/office/drawing/2014/main" id="{B81B31E5-7041-481D-A330-6ECF7E69221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6" name="Rectangle 24">
          <a:extLst>
            <a:ext uri="{FF2B5EF4-FFF2-40B4-BE49-F238E27FC236}">
              <a16:creationId xmlns:a16="http://schemas.microsoft.com/office/drawing/2014/main" id="{89B1AEBC-58AD-4540-B5D8-28B869EB055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7" name="Rectangle 24">
          <a:extLst>
            <a:ext uri="{FF2B5EF4-FFF2-40B4-BE49-F238E27FC236}">
              <a16:creationId xmlns:a16="http://schemas.microsoft.com/office/drawing/2014/main" id="{70CDBDFF-7342-496A-986D-D45A5AF48DE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8" name="Rectangle 24">
          <a:extLst>
            <a:ext uri="{FF2B5EF4-FFF2-40B4-BE49-F238E27FC236}">
              <a16:creationId xmlns:a16="http://schemas.microsoft.com/office/drawing/2014/main" id="{5A73B34A-B598-45EF-A46F-FD817EAD157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19" name="Rectangle 24">
          <a:extLst>
            <a:ext uri="{FF2B5EF4-FFF2-40B4-BE49-F238E27FC236}">
              <a16:creationId xmlns:a16="http://schemas.microsoft.com/office/drawing/2014/main" id="{BA3CFB0D-D2BC-4A57-8726-ECBE06727C5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0" name="Rectangle 24">
          <a:extLst>
            <a:ext uri="{FF2B5EF4-FFF2-40B4-BE49-F238E27FC236}">
              <a16:creationId xmlns:a16="http://schemas.microsoft.com/office/drawing/2014/main" id="{3E73C5A8-8048-403C-94C0-4E48ED2E19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1" name="Rectangle 24">
          <a:extLst>
            <a:ext uri="{FF2B5EF4-FFF2-40B4-BE49-F238E27FC236}">
              <a16:creationId xmlns:a16="http://schemas.microsoft.com/office/drawing/2014/main" id="{8F73EB1D-556C-4610-AD11-0A58F7A97E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2" name="Rectangle 24">
          <a:extLst>
            <a:ext uri="{FF2B5EF4-FFF2-40B4-BE49-F238E27FC236}">
              <a16:creationId xmlns:a16="http://schemas.microsoft.com/office/drawing/2014/main" id="{CC671C01-2BA6-42C9-BB38-58567D0AC00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3" name="Rectangle 24">
          <a:extLst>
            <a:ext uri="{FF2B5EF4-FFF2-40B4-BE49-F238E27FC236}">
              <a16:creationId xmlns:a16="http://schemas.microsoft.com/office/drawing/2014/main" id="{9A654CDB-270D-40D1-9252-536AAD12A98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4" name="Rectangle 24">
          <a:extLst>
            <a:ext uri="{FF2B5EF4-FFF2-40B4-BE49-F238E27FC236}">
              <a16:creationId xmlns:a16="http://schemas.microsoft.com/office/drawing/2014/main" id="{603F2D97-64F9-4DAA-B0A3-1147135097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5" name="Rectangle 24">
          <a:extLst>
            <a:ext uri="{FF2B5EF4-FFF2-40B4-BE49-F238E27FC236}">
              <a16:creationId xmlns:a16="http://schemas.microsoft.com/office/drawing/2014/main" id="{9FA086CF-DA2F-4E0D-A324-9315F884984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6" name="Rectangle 24">
          <a:extLst>
            <a:ext uri="{FF2B5EF4-FFF2-40B4-BE49-F238E27FC236}">
              <a16:creationId xmlns:a16="http://schemas.microsoft.com/office/drawing/2014/main" id="{C4EB436F-C190-4CFA-8297-2F3D001A60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7" name="Rectangle 24">
          <a:extLst>
            <a:ext uri="{FF2B5EF4-FFF2-40B4-BE49-F238E27FC236}">
              <a16:creationId xmlns:a16="http://schemas.microsoft.com/office/drawing/2014/main" id="{CF63846B-CB0A-49A0-8C47-7403341594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8" name="Rectangle 24">
          <a:extLst>
            <a:ext uri="{FF2B5EF4-FFF2-40B4-BE49-F238E27FC236}">
              <a16:creationId xmlns:a16="http://schemas.microsoft.com/office/drawing/2014/main" id="{5EFBD484-7290-42FF-9E21-231B67B774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29" name="Rectangle 24">
          <a:extLst>
            <a:ext uri="{FF2B5EF4-FFF2-40B4-BE49-F238E27FC236}">
              <a16:creationId xmlns:a16="http://schemas.microsoft.com/office/drawing/2014/main" id="{1F3EA8B5-00BB-4428-B149-1689B8F26B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0" name="Rectangle 24">
          <a:extLst>
            <a:ext uri="{FF2B5EF4-FFF2-40B4-BE49-F238E27FC236}">
              <a16:creationId xmlns:a16="http://schemas.microsoft.com/office/drawing/2014/main" id="{891F3111-6917-4460-B5CB-61CCD497D2F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1" name="Rectangle 24">
          <a:extLst>
            <a:ext uri="{FF2B5EF4-FFF2-40B4-BE49-F238E27FC236}">
              <a16:creationId xmlns:a16="http://schemas.microsoft.com/office/drawing/2014/main" id="{50926DB2-1249-4B01-8BDF-B4C0A2E25C6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2" name="Rectangle 24">
          <a:extLst>
            <a:ext uri="{FF2B5EF4-FFF2-40B4-BE49-F238E27FC236}">
              <a16:creationId xmlns:a16="http://schemas.microsoft.com/office/drawing/2014/main" id="{CEB3467F-4D76-4E70-AEC7-10D8D97475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3" name="Rectangle 24">
          <a:extLst>
            <a:ext uri="{FF2B5EF4-FFF2-40B4-BE49-F238E27FC236}">
              <a16:creationId xmlns:a16="http://schemas.microsoft.com/office/drawing/2014/main" id="{A5D3E6D3-E3D8-4372-821C-C665B79F22A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4" name="Rectangle 24">
          <a:extLst>
            <a:ext uri="{FF2B5EF4-FFF2-40B4-BE49-F238E27FC236}">
              <a16:creationId xmlns:a16="http://schemas.microsoft.com/office/drawing/2014/main" id="{97FDE37E-C6D2-44C1-8991-646C6FBC5A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5" name="Rectangle 24">
          <a:extLst>
            <a:ext uri="{FF2B5EF4-FFF2-40B4-BE49-F238E27FC236}">
              <a16:creationId xmlns:a16="http://schemas.microsoft.com/office/drawing/2014/main" id="{AF314CF2-6B4E-4B44-94A8-3484411C20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6" name="Rectangle 24">
          <a:extLst>
            <a:ext uri="{FF2B5EF4-FFF2-40B4-BE49-F238E27FC236}">
              <a16:creationId xmlns:a16="http://schemas.microsoft.com/office/drawing/2014/main" id="{BC77EF6B-2116-48B6-B41D-7668122EE5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7" name="Rectangle 24">
          <a:extLst>
            <a:ext uri="{FF2B5EF4-FFF2-40B4-BE49-F238E27FC236}">
              <a16:creationId xmlns:a16="http://schemas.microsoft.com/office/drawing/2014/main" id="{E2E0D471-2968-4E88-9190-35FBC191F29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8" name="Rectangle 24">
          <a:extLst>
            <a:ext uri="{FF2B5EF4-FFF2-40B4-BE49-F238E27FC236}">
              <a16:creationId xmlns:a16="http://schemas.microsoft.com/office/drawing/2014/main" id="{CAE4E646-054B-4533-AC83-B1B523EEBE1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39" name="Rectangle 24">
          <a:extLst>
            <a:ext uri="{FF2B5EF4-FFF2-40B4-BE49-F238E27FC236}">
              <a16:creationId xmlns:a16="http://schemas.microsoft.com/office/drawing/2014/main" id="{006AFE97-5580-42B9-BA23-698971DCCE4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0" name="Rectangle 24">
          <a:extLst>
            <a:ext uri="{FF2B5EF4-FFF2-40B4-BE49-F238E27FC236}">
              <a16:creationId xmlns:a16="http://schemas.microsoft.com/office/drawing/2014/main" id="{E2EAD5BE-29C4-4F23-81EA-6053AF1BFA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1" name="Rectangle 24">
          <a:extLst>
            <a:ext uri="{FF2B5EF4-FFF2-40B4-BE49-F238E27FC236}">
              <a16:creationId xmlns:a16="http://schemas.microsoft.com/office/drawing/2014/main" id="{2DA8C9FD-59BB-43B0-BB39-00FE4A317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2" name="Rectangle 24">
          <a:extLst>
            <a:ext uri="{FF2B5EF4-FFF2-40B4-BE49-F238E27FC236}">
              <a16:creationId xmlns:a16="http://schemas.microsoft.com/office/drawing/2014/main" id="{B57B4BCE-A041-44BA-8E25-23C1C76105F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3" name="Rectangle 24">
          <a:extLst>
            <a:ext uri="{FF2B5EF4-FFF2-40B4-BE49-F238E27FC236}">
              <a16:creationId xmlns:a16="http://schemas.microsoft.com/office/drawing/2014/main" id="{27CB4F7D-3C8C-4E5B-9240-34F560052D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4" name="Rectangle 24">
          <a:extLst>
            <a:ext uri="{FF2B5EF4-FFF2-40B4-BE49-F238E27FC236}">
              <a16:creationId xmlns:a16="http://schemas.microsoft.com/office/drawing/2014/main" id="{539C8E88-1EA7-4268-8017-33B819C467E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5" name="Rectangle 24">
          <a:extLst>
            <a:ext uri="{FF2B5EF4-FFF2-40B4-BE49-F238E27FC236}">
              <a16:creationId xmlns:a16="http://schemas.microsoft.com/office/drawing/2014/main" id="{80453125-D31C-4D24-8DDF-ADC0928C4F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6" name="Rectangle 24">
          <a:extLst>
            <a:ext uri="{FF2B5EF4-FFF2-40B4-BE49-F238E27FC236}">
              <a16:creationId xmlns:a16="http://schemas.microsoft.com/office/drawing/2014/main" id="{DC65B106-946F-4A5C-9168-B00A8646DA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7" name="Rectangle 24">
          <a:extLst>
            <a:ext uri="{FF2B5EF4-FFF2-40B4-BE49-F238E27FC236}">
              <a16:creationId xmlns:a16="http://schemas.microsoft.com/office/drawing/2014/main" id="{AFBFD50C-408B-488C-9E64-91F8A5097B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8" name="Rectangle 24">
          <a:extLst>
            <a:ext uri="{FF2B5EF4-FFF2-40B4-BE49-F238E27FC236}">
              <a16:creationId xmlns:a16="http://schemas.microsoft.com/office/drawing/2014/main" id="{4DF3C33A-E36B-4567-91E0-A7FF77E2FBA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49" name="Rectangle 24">
          <a:extLst>
            <a:ext uri="{FF2B5EF4-FFF2-40B4-BE49-F238E27FC236}">
              <a16:creationId xmlns:a16="http://schemas.microsoft.com/office/drawing/2014/main" id="{3BF971FF-EB3A-41BA-8537-A9A8B744DB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0" name="Rectangle 24">
          <a:extLst>
            <a:ext uri="{FF2B5EF4-FFF2-40B4-BE49-F238E27FC236}">
              <a16:creationId xmlns:a16="http://schemas.microsoft.com/office/drawing/2014/main" id="{53797BCA-2899-44C5-AA33-51E3CCDC02A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1" name="Rectangle 24">
          <a:extLst>
            <a:ext uri="{FF2B5EF4-FFF2-40B4-BE49-F238E27FC236}">
              <a16:creationId xmlns:a16="http://schemas.microsoft.com/office/drawing/2014/main" id="{122FC471-3C81-4812-B871-1B20EE57A2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2" name="Rectangle 24">
          <a:extLst>
            <a:ext uri="{FF2B5EF4-FFF2-40B4-BE49-F238E27FC236}">
              <a16:creationId xmlns:a16="http://schemas.microsoft.com/office/drawing/2014/main" id="{D5E76F73-301C-4CE3-B251-C83A8A26487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3" name="Rectangle 24">
          <a:extLst>
            <a:ext uri="{FF2B5EF4-FFF2-40B4-BE49-F238E27FC236}">
              <a16:creationId xmlns:a16="http://schemas.microsoft.com/office/drawing/2014/main" id="{EBACDB39-15F6-4FE8-9123-2B889BF3488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4" name="Rectangle 24">
          <a:extLst>
            <a:ext uri="{FF2B5EF4-FFF2-40B4-BE49-F238E27FC236}">
              <a16:creationId xmlns:a16="http://schemas.microsoft.com/office/drawing/2014/main" id="{E5594EE1-A93A-463F-984B-14D9C9205C6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5" name="Rectangle 24">
          <a:extLst>
            <a:ext uri="{FF2B5EF4-FFF2-40B4-BE49-F238E27FC236}">
              <a16:creationId xmlns:a16="http://schemas.microsoft.com/office/drawing/2014/main" id="{63FF20F8-845F-4A00-805B-8F4D6C7B9B6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6" name="Rectangle 24">
          <a:extLst>
            <a:ext uri="{FF2B5EF4-FFF2-40B4-BE49-F238E27FC236}">
              <a16:creationId xmlns:a16="http://schemas.microsoft.com/office/drawing/2014/main" id="{95AC4758-0313-4A10-A85A-433E8EEC5D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7" name="Rectangle 24">
          <a:extLst>
            <a:ext uri="{FF2B5EF4-FFF2-40B4-BE49-F238E27FC236}">
              <a16:creationId xmlns:a16="http://schemas.microsoft.com/office/drawing/2014/main" id="{3F416BAC-F299-42F8-BF9A-1187B16BB1E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8" name="Rectangle 24">
          <a:extLst>
            <a:ext uri="{FF2B5EF4-FFF2-40B4-BE49-F238E27FC236}">
              <a16:creationId xmlns:a16="http://schemas.microsoft.com/office/drawing/2014/main" id="{B32E3346-B372-40B8-B9CF-E27A62EF2B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59" name="Rectangle 24">
          <a:extLst>
            <a:ext uri="{FF2B5EF4-FFF2-40B4-BE49-F238E27FC236}">
              <a16:creationId xmlns:a16="http://schemas.microsoft.com/office/drawing/2014/main" id="{F6DAC568-5543-490B-BFFA-B2EDBF1E450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0" name="Rectangle 24">
          <a:extLst>
            <a:ext uri="{FF2B5EF4-FFF2-40B4-BE49-F238E27FC236}">
              <a16:creationId xmlns:a16="http://schemas.microsoft.com/office/drawing/2014/main" id="{F1D6FACA-C3A4-4FE6-89B7-45A6CF3CDC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1" name="Rectangle 24">
          <a:extLst>
            <a:ext uri="{FF2B5EF4-FFF2-40B4-BE49-F238E27FC236}">
              <a16:creationId xmlns:a16="http://schemas.microsoft.com/office/drawing/2014/main" id="{E14FE8E0-A00B-4986-89BF-E57C401720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2" name="Rectangle 24">
          <a:extLst>
            <a:ext uri="{FF2B5EF4-FFF2-40B4-BE49-F238E27FC236}">
              <a16:creationId xmlns:a16="http://schemas.microsoft.com/office/drawing/2014/main" id="{37DB30C3-FEA0-42D1-8C1C-C671986082A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3" name="Rectangle 24">
          <a:extLst>
            <a:ext uri="{FF2B5EF4-FFF2-40B4-BE49-F238E27FC236}">
              <a16:creationId xmlns:a16="http://schemas.microsoft.com/office/drawing/2014/main" id="{7343B0DC-C90D-4BDD-9FC2-B91F60AAC6E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4" name="Rectangle 24">
          <a:extLst>
            <a:ext uri="{FF2B5EF4-FFF2-40B4-BE49-F238E27FC236}">
              <a16:creationId xmlns:a16="http://schemas.microsoft.com/office/drawing/2014/main" id="{43118D4D-8A51-4756-816D-143206ECF9E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5" name="Rectangle 24">
          <a:extLst>
            <a:ext uri="{FF2B5EF4-FFF2-40B4-BE49-F238E27FC236}">
              <a16:creationId xmlns:a16="http://schemas.microsoft.com/office/drawing/2014/main" id="{268BD33F-11A4-4E52-BF0B-ECEF092802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6" name="Rectangle 24">
          <a:extLst>
            <a:ext uri="{FF2B5EF4-FFF2-40B4-BE49-F238E27FC236}">
              <a16:creationId xmlns:a16="http://schemas.microsoft.com/office/drawing/2014/main" id="{B2B588EB-F475-4735-A5E8-23D4197C662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7" name="Rectangle 24">
          <a:extLst>
            <a:ext uri="{FF2B5EF4-FFF2-40B4-BE49-F238E27FC236}">
              <a16:creationId xmlns:a16="http://schemas.microsoft.com/office/drawing/2014/main" id="{B2598364-BE69-43FB-BC3C-C93C8AA0AA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8" name="Rectangle 24">
          <a:extLst>
            <a:ext uri="{FF2B5EF4-FFF2-40B4-BE49-F238E27FC236}">
              <a16:creationId xmlns:a16="http://schemas.microsoft.com/office/drawing/2014/main" id="{FA5B2C91-3B1A-436F-A066-B61C9C39332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69" name="Rectangle 24">
          <a:extLst>
            <a:ext uri="{FF2B5EF4-FFF2-40B4-BE49-F238E27FC236}">
              <a16:creationId xmlns:a16="http://schemas.microsoft.com/office/drawing/2014/main" id="{FD92A794-F42C-457D-AF96-48BAD9320BB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0" name="Rectangle 24">
          <a:extLst>
            <a:ext uri="{FF2B5EF4-FFF2-40B4-BE49-F238E27FC236}">
              <a16:creationId xmlns:a16="http://schemas.microsoft.com/office/drawing/2014/main" id="{E43225EF-630C-4ADD-9DF5-8C7046AF8C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1" name="Rectangle 24">
          <a:extLst>
            <a:ext uri="{FF2B5EF4-FFF2-40B4-BE49-F238E27FC236}">
              <a16:creationId xmlns:a16="http://schemas.microsoft.com/office/drawing/2014/main" id="{68CD85A6-6135-4986-A5CE-CF4FA7C519A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2" name="Rectangle 24">
          <a:extLst>
            <a:ext uri="{FF2B5EF4-FFF2-40B4-BE49-F238E27FC236}">
              <a16:creationId xmlns:a16="http://schemas.microsoft.com/office/drawing/2014/main" id="{BE73F920-DEA6-4A79-ACFE-FE95ABA986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3" name="Rectangle 24">
          <a:extLst>
            <a:ext uri="{FF2B5EF4-FFF2-40B4-BE49-F238E27FC236}">
              <a16:creationId xmlns:a16="http://schemas.microsoft.com/office/drawing/2014/main" id="{41CBC58D-DD4B-40B1-A7C3-DAA81BBE7D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4" name="Rectangle 24">
          <a:extLst>
            <a:ext uri="{FF2B5EF4-FFF2-40B4-BE49-F238E27FC236}">
              <a16:creationId xmlns:a16="http://schemas.microsoft.com/office/drawing/2014/main" id="{B17C7719-EE91-4136-98C8-FDD89C64E8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5" name="Rectangle 24">
          <a:extLst>
            <a:ext uri="{FF2B5EF4-FFF2-40B4-BE49-F238E27FC236}">
              <a16:creationId xmlns:a16="http://schemas.microsoft.com/office/drawing/2014/main" id="{35B64C98-C8AB-40CF-924F-D13FCD03751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6" name="Rectangle 24">
          <a:extLst>
            <a:ext uri="{FF2B5EF4-FFF2-40B4-BE49-F238E27FC236}">
              <a16:creationId xmlns:a16="http://schemas.microsoft.com/office/drawing/2014/main" id="{FB29344B-50E5-4421-8033-99FEF719736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7" name="Rectangle 24">
          <a:extLst>
            <a:ext uri="{FF2B5EF4-FFF2-40B4-BE49-F238E27FC236}">
              <a16:creationId xmlns:a16="http://schemas.microsoft.com/office/drawing/2014/main" id="{D61B9237-599C-4ABF-BB6D-B3FE1849F56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8" name="Rectangle 24">
          <a:extLst>
            <a:ext uri="{FF2B5EF4-FFF2-40B4-BE49-F238E27FC236}">
              <a16:creationId xmlns:a16="http://schemas.microsoft.com/office/drawing/2014/main" id="{5E7757AA-83A1-4FD6-AEDA-41C966CE897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79" name="Rectangle 24">
          <a:extLst>
            <a:ext uri="{FF2B5EF4-FFF2-40B4-BE49-F238E27FC236}">
              <a16:creationId xmlns:a16="http://schemas.microsoft.com/office/drawing/2014/main" id="{28B9B649-9EA2-4815-A145-55A81D2ADE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0" name="Rectangle 24">
          <a:extLst>
            <a:ext uri="{FF2B5EF4-FFF2-40B4-BE49-F238E27FC236}">
              <a16:creationId xmlns:a16="http://schemas.microsoft.com/office/drawing/2014/main" id="{B6AB4E7B-A6AB-4B3E-9B8E-4110130C45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1" name="Rectangle 24">
          <a:extLst>
            <a:ext uri="{FF2B5EF4-FFF2-40B4-BE49-F238E27FC236}">
              <a16:creationId xmlns:a16="http://schemas.microsoft.com/office/drawing/2014/main" id="{6FB973FB-2A37-4C5D-9B9C-7D15829A9A3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2" name="Rectangle 24">
          <a:extLst>
            <a:ext uri="{FF2B5EF4-FFF2-40B4-BE49-F238E27FC236}">
              <a16:creationId xmlns:a16="http://schemas.microsoft.com/office/drawing/2014/main" id="{244A65EB-9003-42FC-A0B2-67B05465E2F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3" name="Rectangle 24">
          <a:extLst>
            <a:ext uri="{FF2B5EF4-FFF2-40B4-BE49-F238E27FC236}">
              <a16:creationId xmlns:a16="http://schemas.microsoft.com/office/drawing/2014/main" id="{4BDB5537-EACD-471C-A677-A6D19BF739D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4" name="Rectangle 24">
          <a:extLst>
            <a:ext uri="{FF2B5EF4-FFF2-40B4-BE49-F238E27FC236}">
              <a16:creationId xmlns:a16="http://schemas.microsoft.com/office/drawing/2014/main" id="{C34180B6-20FE-4445-873C-511B6CF9B89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5" name="Rectangle 24">
          <a:extLst>
            <a:ext uri="{FF2B5EF4-FFF2-40B4-BE49-F238E27FC236}">
              <a16:creationId xmlns:a16="http://schemas.microsoft.com/office/drawing/2014/main" id="{B9B821A1-7A09-48CB-A056-A0C9BAB705C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6" name="Rectangle 24">
          <a:extLst>
            <a:ext uri="{FF2B5EF4-FFF2-40B4-BE49-F238E27FC236}">
              <a16:creationId xmlns:a16="http://schemas.microsoft.com/office/drawing/2014/main" id="{EC5F038D-7036-4312-916D-CD6DCF1D864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7" name="Rectangle 24">
          <a:extLst>
            <a:ext uri="{FF2B5EF4-FFF2-40B4-BE49-F238E27FC236}">
              <a16:creationId xmlns:a16="http://schemas.microsoft.com/office/drawing/2014/main" id="{679DA8F2-850F-4053-A3C8-ED58F2909A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8" name="Rectangle 24">
          <a:extLst>
            <a:ext uri="{FF2B5EF4-FFF2-40B4-BE49-F238E27FC236}">
              <a16:creationId xmlns:a16="http://schemas.microsoft.com/office/drawing/2014/main" id="{ABFC9743-2900-48EE-BF13-1694513F08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89" name="Rectangle 24">
          <a:extLst>
            <a:ext uri="{FF2B5EF4-FFF2-40B4-BE49-F238E27FC236}">
              <a16:creationId xmlns:a16="http://schemas.microsoft.com/office/drawing/2014/main" id="{E718FD62-0DF4-400B-AB5B-EDED7B3618F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0" name="Rectangle 24">
          <a:extLst>
            <a:ext uri="{FF2B5EF4-FFF2-40B4-BE49-F238E27FC236}">
              <a16:creationId xmlns:a16="http://schemas.microsoft.com/office/drawing/2014/main" id="{6DDF8627-B062-4E2A-AE53-F070DCBBDE6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1" name="Rectangle 24">
          <a:extLst>
            <a:ext uri="{FF2B5EF4-FFF2-40B4-BE49-F238E27FC236}">
              <a16:creationId xmlns:a16="http://schemas.microsoft.com/office/drawing/2014/main" id="{11293797-265C-40E1-9BEE-E7176DD12ED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2" name="Rectangle 24">
          <a:extLst>
            <a:ext uri="{FF2B5EF4-FFF2-40B4-BE49-F238E27FC236}">
              <a16:creationId xmlns:a16="http://schemas.microsoft.com/office/drawing/2014/main" id="{83A4C204-EBC1-4139-BF1D-D7ED4E3A004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3" name="Rectangle 24">
          <a:extLst>
            <a:ext uri="{FF2B5EF4-FFF2-40B4-BE49-F238E27FC236}">
              <a16:creationId xmlns:a16="http://schemas.microsoft.com/office/drawing/2014/main" id="{026659BD-DBA3-4D37-9FAC-2A736293C27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4" name="Rectangle 24">
          <a:extLst>
            <a:ext uri="{FF2B5EF4-FFF2-40B4-BE49-F238E27FC236}">
              <a16:creationId xmlns:a16="http://schemas.microsoft.com/office/drawing/2014/main" id="{AEB3288F-9675-4845-A1C6-430D3392E0D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5" name="Rectangle 24">
          <a:extLst>
            <a:ext uri="{FF2B5EF4-FFF2-40B4-BE49-F238E27FC236}">
              <a16:creationId xmlns:a16="http://schemas.microsoft.com/office/drawing/2014/main" id="{BBCA460F-39F1-49E1-9E4B-C219245FF4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6" name="Rectangle 24">
          <a:extLst>
            <a:ext uri="{FF2B5EF4-FFF2-40B4-BE49-F238E27FC236}">
              <a16:creationId xmlns:a16="http://schemas.microsoft.com/office/drawing/2014/main" id="{237A0169-4760-438B-B031-2BFFF22CFF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7" name="Rectangle 24">
          <a:extLst>
            <a:ext uri="{FF2B5EF4-FFF2-40B4-BE49-F238E27FC236}">
              <a16:creationId xmlns:a16="http://schemas.microsoft.com/office/drawing/2014/main" id="{174EC222-7C9F-4F6B-BB72-20A1AACD727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8" name="Rectangle 24">
          <a:extLst>
            <a:ext uri="{FF2B5EF4-FFF2-40B4-BE49-F238E27FC236}">
              <a16:creationId xmlns:a16="http://schemas.microsoft.com/office/drawing/2014/main" id="{5F80A5DD-8FE8-48F2-81A0-03F4E3F06D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999" name="Rectangle 24">
          <a:extLst>
            <a:ext uri="{FF2B5EF4-FFF2-40B4-BE49-F238E27FC236}">
              <a16:creationId xmlns:a16="http://schemas.microsoft.com/office/drawing/2014/main" id="{59F6CF6B-1B75-4C09-8F73-7059528F03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0" name="Rectangle 24">
          <a:extLst>
            <a:ext uri="{FF2B5EF4-FFF2-40B4-BE49-F238E27FC236}">
              <a16:creationId xmlns:a16="http://schemas.microsoft.com/office/drawing/2014/main" id="{B3971A85-7D8C-4BA7-9341-29CA68C11AD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1" name="Rectangle 24">
          <a:extLst>
            <a:ext uri="{FF2B5EF4-FFF2-40B4-BE49-F238E27FC236}">
              <a16:creationId xmlns:a16="http://schemas.microsoft.com/office/drawing/2014/main" id="{C54D5FBA-6183-44C3-9AA7-FC6F700D408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2" name="Rectangle 24">
          <a:extLst>
            <a:ext uri="{FF2B5EF4-FFF2-40B4-BE49-F238E27FC236}">
              <a16:creationId xmlns:a16="http://schemas.microsoft.com/office/drawing/2014/main" id="{D16EB844-D426-421B-94EA-413E304E0E5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3" name="Rectangle 24">
          <a:extLst>
            <a:ext uri="{FF2B5EF4-FFF2-40B4-BE49-F238E27FC236}">
              <a16:creationId xmlns:a16="http://schemas.microsoft.com/office/drawing/2014/main" id="{C3CEE954-A7BE-454A-8B82-0E4F9758D59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4" name="Rectangle 24">
          <a:extLst>
            <a:ext uri="{FF2B5EF4-FFF2-40B4-BE49-F238E27FC236}">
              <a16:creationId xmlns:a16="http://schemas.microsoft.com/office/drawing/2014/main" id="{A5B2E147-0BE8-409B-826F-2EF5C37C5DE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5" name="Rectangle 24">
          <a:extLst>
            <a:ext uri="{FF2B5EF4-FFF2-40B4-BE49-F238E27FC236}">
              <a16:creationId xmlns:a16="http://schemas.microsoft.com/office/drawing/2014/main" id="{3B25D443-D16A-4746-B2AF-32A83E609C3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6" name="Rectangle 24">
          <a:extLst>
            <a:ext uri="{FF2B5EF4-FFF2-40B4-BE49-F238E27FC236}">
              <a16:creationId xmlns:a16="http://schemas.microsoft.com/office/drawing/2014/main" id="{06AB3DA8-09FB-4D2A-84B2-FC5CA829891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7" name="Rectangle 24">
          <a:extLst>
            <a:ext uri="{FF2B5EF4-FFF2-40B4-BE49-F238E27FC236}">
              <a16:creationId xmlns:a16="http://schemas.microsoft.com/office/drawing/2014/main" id="{C0EC530E-4C72-4EF8-8BEC-03919858C40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8" name="Rectangle 24">
          <a:extLst>
            <a:ext uri="{FF2B5EF4-FFF2-40B4-BE49-F238E27FC236}">
              <a16:creationId xmlns:a16="http://schemas.microsoft.com/office/drawing/2014/main" id="{08557E22-9C6C-43B8-89DE-7D8E3AA4ACB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09" name="Rectangle 24">
          <a:extLst>
            <a:ext uri="{FF2B5EF4-FFF2-40B4-BE49-F238E27FC236}">
              <a16:creationId xmlns:a16="http://schemas.microsoft.com/office/drawing/2014/main" id="{D7F2C750-126F-4678-852A-808A3A04B0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0" name="Rectangle 24">
          <a:extLst>
            <a:ext uri="{FF2B5EF4-FFF2-40B4-BE49-F238E27FC236}">
              <a16:creationId xmlns:a16="http://schemas.microsoft.com/office/drawing/2014/main" id="{E145A6E7-0823-4C81-B955-9B4B414AC69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1" name="Rectangle 24">
          <a:extLst>
            <a:ext uri="{FF2B5EF4-FFF2-40B4-BE49-F238E27FC236}">
              <a16:creationId xmlns:a16="http://schemas.microsoft.com/office/drawing/2014/main" id="{4FBCF19F-3E03-43BF-A7C3-9969D9A2F7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2" name="Rectangle 24">
          <a:extLst>
            <a:ext uri="{FF2B5EF4-FFF2-40B4-BE49-F238E27FC236}">
              <a16:creationId xmlns:a16="http://schemas.microsoft.com/office/drawing/2014/main" id="{2C21D7AA-183F-4498-88C6-D06604B3E93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3" name="Rectangle 24">
          <a:extLst>
            <a:ext uri="{FF2B5EF4-FFF2-40B4-BE49-F238E27FC236}">
              <a16:creationId xmlns:a16="http://schemas.microsoft.com/office/drawing/2014/main" id="{BF48D05F-2473-45F4-996E-1D4998A249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4" name="Rectangle 24">
          <a:extLst>
            <a:ext uri="{FF2B5EF4-FFF2-40B4-BE49-F238E27FC236}">
              <a16:creationId xmlns:a16="http://schemas.microsoft.com/office/drawing/2014/main" id="{59671733-F625-4B33-88A1-1B95EEC9B20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5" name="Rectangle 24">
          <a:extLst>
            <a:ext uri="{FF2B5EF4-FFF2-40B4-BE49-F238E27FC236}">
              <a16:creationId xmlns:a16="http://schemas.microsoft.com/office/drawing/2014/main" id="{79395B9B-EBAA-4181-B51A-39DF1C95634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6" name="Rectangle 24">
          <a:extLst>
            <a:ext uri="{FF2B5EF4-FFF2-40B4-BE49-F238E27FC236}">
              <a16:creationId xmlns:a16="http://schemas.microsoft.com/office/drawing/2014/main" id="{3A209336-814B-40DA-9CF0-DCEDEB77F6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7" name="Rectangle 24">
          <a:extLst>
            <a:ext uri="{FF2B5EF4-FFF2-40B4-BE49-F238E27FC236}">
              <a16:creationId xmlns:a16="http://schemas.microsoft.com/office/drawing/2014/main" id="{135D5C04-F6C6-491B-8B54-48A436C82E9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8" name="Rectangle 24">
          <a:extLst>
            <a:ext uri="{FF2B5EF4-FFF2-40B4-BE49-F238E27FC236}">
              <a16:creationId xmlns:a16="http://schemas.microsoft.com/office/drawing/2014/main" id="{993EDD80-BA57-48BE-9EFF-BBABDBCAEDC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19" name="Rectangle 24">
          <a:extLst>
            <a:ext uri="{FF2B5EF4-FFF2-40B4-BE49-F238E27FC236}">
              <a16:creationId xmlns:a16="http://schemas.microsoft.com/office/drawing/2014/main" id="{22B63417-14BD-4CAC-9E3A-72DE0145A0B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0" name="Rectangle 24">
          <a:extLst>
            <a:ext uri="{FF2B5EF4-FFF2-40B4-BE49-F238E27FC236}">
              <a16:creationId xmlns:a16="http://schemas.microsoft.com/office/drawing/2014/main" id="{88161165-DC8D-4D44-8DE7-A4FF19900EB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1" name="Rectangle 24">
          <a:extLst>
            <a:ext uri="{FF2B5EF4-FFF2-40B4-BE49-F238E27FC236}">
              <a16:creationId xmlns:a16="http://schemas.microsoft.com/office/drawing/2014/main" id="{471D6B3F-B4FF-481E-A0D7-842DD255D2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2" name="Rectangle 24">
          <a:extLst>
            <a:ext uri="{FF2B5EF4-FFF2-40B4-BE49-F238E27FC236}">
              <a16:creationId xmlns:a16="http://schemas.microsoft.com/office/drawing/2014/main" id="{58DBB320-6B3B-478A-A178-04DA114180F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3" name="Rectangle 24">
          <a:extLst>
            <a:ext uri="{FF2B5EF4-FFF2-40B4-BE49-F238E27FC236}">
              <a16:creationId xmlns:a16="http://schemas.microsoft.com/office/drawing/2014/main" id="{D3CDCED5-EF28-4227-A0A8-5123710B18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4" name="Rectangle 24">
          <a:extLst>
            <a:ext uri="{FF2B5EF4-FFF2-40B4-BE49-F238E27FC236}">
              <a16:creationId xmlns:a16="http://schemas.microsoft.com/office/drawing/2014/main" id="{6A5A81E0-9E83-4C56-8E7A-4ABD24395B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5" name="Rectangle 24">
          <a:extLst>
            <a:ext uri="{FF2B5EF4-FFF2-40B4-BE49-F238E27FC236}">
              <a16:creationId xmlns:a16="http://schemas.microsoft.com/office/drawing/2014/main" id="{C645DD2F-7A63-437B-8956-E6AEBCE3B15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6" name="Rectangle 24">
          <a:extLst>
            <a:ext uri="{FF2B5EF4-FFF2-40B4-BE49-F238E27FC236}">
              <a16:creationId xmlns:a16="http://schemas.microsoft.com/office/drawing/2014/main" id="{29F889F4-DF63-4442-8BED-6EF60E40BFA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27" name="Rectangle 24">
          <a:extLst>
            <a:ext uri="{FF2B5EF4-FFF2-40B4-BE49-F238E27FC236}">
              <a16:creationId xmlns:a16="http://schemas.microsoft.com/office/drawing/2014/main" id="{D43837BC-721A-43A4-96A0-6C574954BF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28" name="Rectangle 24">
          <a:extLst>
            <a:ext uri="{FF2B5EF4-FFF2-40B4-BE49-F238E27FC236}">
              <a16:creationId xmlns:a16="http://schemas.microsoft.com/office/drawing/2014/main" id="{55E0E4C0-81EA-4CC4-B7BB-8E7D47018DDB}"/>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29" name="Rectangle 24">
          <a:extLst>
            <a:ext uri="{FF2B5EF4-FFF2-40B4-BE49-F238E27FC236}">
              <a16:creationId xmlns:a16="http://schemas.microsoft.com/office/drawing/2014/main" id="{214233A3-E283-4EE1-B845-CE2B3C7254C0}"/>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0" name="Rectangle 24">
          <a:extLst>
            <a:ext uri="{FF2B5EF4-FFF2-40B4-BE49-F238E27FC236}">
              <a16:creationId xmlns:a16="http://schemas.microsoft.com/office/drawing/2014/main" id="{932C4EB1-D2E7-4494-8D0A-ACE2A77C74D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1" name="Rectangle 24">
          <a:extLst>
            <a:ext uri="{FF2B5EF4-FFF2-40B4-BE49-F238E27FC236}">
              <a16:creationId xmlns:a16="http://schemas.microsoft.com/office/drawing/2014/main" id="{F47ECD2F-9AD8-45D3-B29E-0BC94E7FB6BA}"/>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2" name="Rectangle 24">
          <a:extLst>
            <a:ext uri="{FF2B5EF4-FFF2-40B4-BE49-F238E27FC236}">
              <a16:creationId xmlns:a16="http://schemas.microsoft.com/office/drawing/2014/main" id="{0AD214E8-CA5A-41E9-87B6-DA6CA1168F52}"/>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3" name="Rectangle 24">
          <a:extLst>
            <a:ext uri="{FF2B5EF4-FFF2-40B4-BE49-F238E27FC236}">
              <a16:creationId xmlns:a16="http://schemas.microsoft.com/office/drawing/2014/main" id="{6A4D2623-2CF6-4E21-9664-F2ECA78646A7}"/>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4" name="Rectangle 24">
          <a:extLst>
            <a:ext uri="{FF2B5EF4-FFF2-40B4-BE49-F238E27FC236}">
              <a16:creationId xmlns:a16="http://schemas.microsoft.com/office/drawing/2014/main" id="{BD5A1954-C3E6-4BE4-916F-55341EE14571}"/>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xdr:row>
      <xdr:rowOff>0</xdr:rowOff>
    </xdr:from>
    <xdr:ext cx="1751320" cy="28575"/>
    <xdr:sp macro="" textlink="">
      <xdr:nvSpPr>
        <xdr:cNvPr id="1035" name="Rectangle 24">
          <a:extLst>
            <a:ext uri="{FF2B5EF4-FFF2-40B4-BE49-F238E27FC236}">
              <a16:creationId xmlns:a16="http://schemas.microsoft.com/office/drawing/2014/main" id="{76230358-E4FB-4EE6-B006-F9FD4A20D1A5}"/>
            </a:ext>
          </a:extLst>
        </xdr:cNvPr>
        <xdr:cNvSpPr>
          <a:spLocks noChangeArrowheads="1"/>
        </xdr:cNvSpPr>
      </xdr:nvSpPr>
      <xdr:spPr bwMode="auto">
        <a:xfrm>
          <a:off x="487680" y="13220700"/>
          <a:ext cx="175132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6" name="Rectangle 24">
          <a:extLst>
            <a:ext uri="{FF2B5EF4-FFF2-40B4-BE49-F238E27FC236}">
              <a16:creationId xmlns:a16="http://schemas.microsoft.com/office/drawing/2014/main" id="{8922CC2D-18EC-4D4C-B8D1-58FC8757B7C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7" name="Rectangle 24">
          <a:extLst>
            <a:ext uri="{FF2B5EF4-FFF2-40B4-BE49-F238E27FC236}">
              <a16:creationId xmlns:a16="http://schemas.microsoft.com/office/drawing/2014/main" id="{C4009642-53A1-4671-981C-C94445B5ADF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8" name="Rectangle 24">
          <a:extLst>
            <a:ext uri="{FF2B5EF4-FFF2-40B4-BE49-F238E27FC236}">
              <a16:creationId xmlns:a16="http://schemas.microsoft.com/office/drawing/2014/main" id="{BE3C187A-BBB2-482F-AAAF-2CBC655C98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39" name="Rectangle 24">
          <a:extLst>
            <a:ext uri="{FF2B5EF4-FFF2-40B4-BE49-F238E27FC236}">
              <a16:creationId xmlns:a16="http://schemas.microsoft.com/office/drawing/2014/main" id="{E738F792-D1AB-4881-A892-22FCD196B75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0" name="Rectangle 24">
          <a:extLst>
            <a:ext uri="{FF2B5EF4-FFF2-40B4-BE49-F238E27FC236}">
              <a16:creationId xmlns:a16="http://schemas.microsoft.com/office/drawing/2014/main" id="{F860B393-5A6A-460D-8357-547E37AB4B3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1" name="Rectangle 24">
          <a:extLst>
            <a:ext uri="{FF2B5EF4-FFF2-40B4-BE49-F238E27FC236}">
              <a16:creationId xmlns:a16="http://schemas.microsoft.com/office/drawing/2014/main" id="{5382F6AC-40FE-4C09-B822-2DBC49ECF20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2" name="Rectangle 24">
          <a:extLst>
            <a:ext uri="{FF2B5EF4-FFF2-40B4-BE49-F238E27FC236}">
              <a16:creationId xmlns:a16="http://schemas.microsoft.com/office/drawing/2014/main" id="{37ABA9DA-B75B-401A-8579-41AC322622C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3" name="Rectangle 24">
          <a:extLst>
            <a:ext uri="{FF2B5EF4-FFF2-40B4-BE49-F238E27FC236}">
              <a16:creationId xmlns:a16="http://schemas.microsoft.com/office/drawing/2014/main" id="{8BA3CF12-453B-463B-933D-097B7A620F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4" name="Rectangle 24">
          <a:extLst>
            <a:ext uri="{FF2B5EF4-FFF2-40B4-BE49-F238E27FC236}">
              <a16:creationId xmlns:a16="http://schemas.microsoft.com/office/drawing/2014/main" id="{77EC7702-5438-4DCB-B120-73BBAA53422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5" name="Rectangle 24">
          <a:extLst>
            <a:ext uri="{FF2B5EF4-FFF2-40B4-BE49-F238E27FC236}">
              <a16:creationId xmlns:a16="http://schemas.microsoft.com/office/drawing/2014/main" id="{47C629C0-BA3F-42AE-9A6C-41025653C2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6" name="Rectangle 24">
          <a:extLst>
            <a:ext uri="{FF2B5EF4-FFF2-40B4-BE49-F238E27FC236}">
              <a16:creationId xmlns:a16="http://schemas.microsoft.com/office/drawing/2014/main" id="{A88D3E5F-F140-44F0-BAA4-BC0F56B731E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7" name="Rectangle 24">
          <a:extLst>
            <a:ext uri="{FF2B5EF4-FFF2-40B4-BE49-F238E27FC236}">
              <a16:creationId xmlns:a16="http://schemas.microsoft.com/office/drawing/2014/main" id="{16894380-E9D4-4FA9-B655-1F768E22759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8" name="Rectangle 24">
          <a:extLst>
            <a:ext uri="{FF2B5EF4-FFF2-40B4-BE49-F238E27FC236}">
              <a16:creationId xmlns:a16="http://schemas.microsoft.com/office/drawing/2014/main" id="{5AD02AAD-5808-4DA0-AC48-1A267DB5E07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49" name="Rectangle 24">
          <a:extLst>
            <a:ext uri="{FF2B5EF4-FFF2-40B4-BE49-F238E27FC236}">
              <a16:creationId xmlns:a16="http://schemas.microsoft.com/office/drawing/2014/main" id="{274855DF-CFCD-4E5A-B065-A25C615B5C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0" name="Rectangle 24">
          <a:extLst>
            <a:ext uri="{FF2B5EF4-FFF2-40B4-BE49-F238E27FC236}">
              <a16:creationId xmlns:a16="http://schemas.microsoft.com/office/drawing/2014/main" id="{2CECBFF1-1ED8-4C62-83D9-602C85866C2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1" name="Rectangle 24">
          <a:extLst>
            <a:ext uri="{FF2B5EF4-FFF2-40B4-BE49-F238E27FC236}">
              <a16:creationId xmlns:a16="http://schemas.microsoft.com/office/drawing/2014/main" id="{4C53F636-0106-492C-B709-642AC2465A0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2" name="Rectangle 24">
          <a:extLst>
            <a:ext uri="{FF2B5EF4-FFF2-40B4-BE49-F238E27FC236}">
              <a16:creationId xmlns:a16="http://schemas.microsoft.com/office/drawing/2014/main" id="{26352109-8C29-4B57-933B-0C02E13718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942975</xdr:colOff>
      <xdr:row>8</xdr:row>
      <xdr:rowOff>0</xdr:rowOff>
    </xdr:from>
    <xdr:ext cx="1724692" cy="28575"/>
    <xdr:sp macro="" textlink="">
      <xdr:nvSpPr>
        <xdr:cNvPr id="1053" name="Rectangle 24">
          <a:extLst>
            <a:ext uri="{FF2B5EF4-FFF2-40B4-BE49-F238E27FC236}">
              <a16:creationId xmlns:a16="http://schemas.microsoft.com/office/drawing/2014/main" id="{F3AA47EE-E68A-46CE-A670-F2489179ACAA}"/>
            </a:ext>
          </a:extLst>
        </xdr:cNvPr>
        <xdr:cNvSpPr>
          <a:spLocks noChangeArrowheads="1"/>
        </xdr:cNvSpPr>
      </xdr:nvSpPr>
      <xdr:spPr bwMode="auto">
        <a:xfrm>
          <a:off x="1430655" y="13220700"/>
          <a:ext cx="17246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4" name="Rectangle 24">
          <a:extLst>
            <a:ext uri="{FF2B5EF4-FFF2-40B4-BE49-F238E27FC236}">
              <a16:creationId xmlns:a16="http://schemas.microsoft.com/office/drawing/2014/main" id="{9CDC8097-2D5A-4E51-8B07-BD986610135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5" name="Rectangle 24">
          <a:extLst>
            <a:ext uri="{FF2B5EF4-FFF2-40B4-BE49-F238E27FC236}">
              <a16:creationId xmlns:a16="http://schemas.microsoft.com/office/drawing/2014/main" id="{A7FC1656-8365-4CA5-B4FE-731A6B01444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6" name="Rectangle 24">
          <a:extLst>
            <a:ext uri="{FF2B5EF4-FFF2-40B4-BE49-F238E27FC236}">
              <a16:creationId xmlns:a16="http://schemas.microsoft.com/office/drawing/2014/main" id="{23D4A2C7-C38E-4AAD-B96D-43D8714EFA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7" name="Rectangle 24">
          <a:extLst>
            <a:ext uri="{FF2B5EF4-FFF2-40B4-BE49-F238E27FC236}">
              <a16:creationId xmlns:a16="http://schemas.microsoft.com/office/drawing/2014/main" id="{D1301B43-5ABE-49AC-8E34-7DEAC0218F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8" name="Rectangle 24">
          <a:extLst>
            <a:ext uri="{FF2B5EF4-FFF2-40B4-BE49-F238E27FC236}">
              <a16:creationId xmlns:a16="http://schemas.microsoft.com/office/drawing/2014/main" id="{1F50688C-9DD7-4C36-9CF9-0BA5D4E362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59" name="Rectangle 24">
          <a:extLst>
            <a:ext uri="{FF2B5EF4-FFF2-40B4-BE49-F238E27FC236}">
              <a16:creationId xmlns:a16="http://schemas.microsoft.com/office/drawing/2014/main" id="{2B87AA93-2511-4831-A9C5-BB05C72D5F2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0" name="Rectangle 24">
          <a:extLst>
            <a:ext uri="{FF2B5EF4-FFF2-40B4-BE49-F238E27FC236}">
              <a16:creationId xmlns:a16="http://schemas.microsoft.com/office/drawing/2014/main" id="{21B2D4BF-DF40-4A3C-96CA-C21F40E5ADB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1" name="Rectangle 24">
          <a:extLst>
            <a:ext uri="{FF2B5EF4-FFF2-40B4-BE49-F238E27FC236}">
              <a16:creationId xmlns:a16="http://schemas.microsoft.com/office/drawing/2014/main" id="{036D7933-92A8-478D-AF07-120901CA7CF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2" name="Rectangle 24">
          <a:extLst>
            <a:ext uri="{FF2B5EF4-FFF2-40B4-BE49-F238E27FC236}">
              <a16:creationId xmlns:a16="http://schemas.microsoft.com/office/drawing/2014/main" id="{5FC80063-D51A-44AE-841B-BF66921A23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3" name="Rectangle 24">
          <a:extLst>
            <a:ext uri="{FF2B5EF4-FFF2-40B4-BE49-F238E27FC236}">
              <a16:creationId xmlns:a16="http://schemas.microsoft.com/office/drawing/2014/main" id="{31640EDD-1F4C-4DCB-A929-584CF825867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4" name="Rectangle 24">
          <a:extLst>
            <a:ext uri="{FF2B5EF4-FFF2-40B4-BE49-F238E27FC236}">
              <a16:creationId xmlns:a16="http://schemas.microsoft.com/office/drawing/2014/main" id="{B931A4CD-6DA0-4B76-9A64-6A7F1DF12A8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5" name="Rectangle 24">
          <a:extLst>
            <a:ext uri="{FF2B5EF4-FFF2-40B4-BE49-F238E27FC236}">
              <a16:creationId xmlns:a16="http://schemas.microsoft.com/office/drawing/2014/main" id="{69424C60-D6CE-4976-A06E-AD63EBF1BD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6" name="Rectangle 24">
          <a:extLst>
            <a:ext uri="{FF2B5EF4-FFF2-40B4-BE49-F238E27FC236}">
              <a16:creationId xmlns:a16="http://schemas.microsoft.com/office/drawing/2014/main" id="{728B00B9-DDB6-42D9-AED5-05CDF66381E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7" name="Rectangle 24">
          <a:extLst>
            <a:ext uri="{FF2B5EF4-FFF2-40B4-BE49-F238E27FC236}">
              <a16:creationId xmlns:a16="http://schemas.microsoft.com/office/drawing/2014/main" id="{72F5A77E-6B7A-4F52-9A47-AEFA7453503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8" name="Rectangle 24">
          <a:extLst>
            <a:ext uri="{FF2B5EF4-FFF2-40B4-BE49-F238E27FC236}">
              <a16:creationId xmlns:a16="http://schemas.microsoft.com/office/drawing/2014/main" id="{98277F74-457F-4994-A529-9709A9A1A9C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69" name="Rectangle 24">
          <a:extLst>
            <a:ext uri="{FF2B5EF4-FFF2-40B4-BE49-F238E27FC236}">
              <a16:creationId xmlns:a16="http://schemas.microsoft.com/office/drawing/2014/main" id="{ADCA41E5-505A-4049-9E87-6151D90EB7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0" name="Rectangle 24">
          <a:extLst>
            <a:ext uri="{FF2B5EF4-FFF2-40B4-BE49-F238E27FC236}">
              <a16:creationId xmlns:a16="http://schemas.microsoft.com/office/drawing/2014/main" id="{8C74C924-2AAB-40C2-9700-3434FAECD37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381000</xdr:colOff>
      <xdr:row>8</xdr:row>
      <xdr:rowOff>0</xdr:rowOff>
    </xdr:from>
    <xdr:ext cx="1753268" cy="28575"/>
    <xdr:sp macro="" textlink="">
      <xdr:nvSpPr>
        <xdr:cNvPr id="1071" name="Rectangle 24">
          <a:extLst>
            <a:ext uri="{FF2B5EF4-FFF2-40B4-BE49-F238E27FC236}">
              <a16:creationId xmlns:a16="http://schemas.microsoft.com/office/drawing/2014/main" id="{F1696300-1433-4A28-ACC8-90A2AEFAF5DB}"/>
            </a:ext>
          </a:extLst>
        </xdr:cNvPr>
        <xdr:cNvSpPr>
          <a:spLocks noChangeArrowheads="1"/>
        </xdr:cNvSpPr>
      </xdr:nvSpPr>
      <xdr:spPr bwMode="auto">
        <a:xfrm>
          <a:off x="868680" y="13220700"/>
          <a:ext cx="1753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2" name="Rectangle 24">
          <a:extLst>
            <a:ext uri="{FF2B5EF4-FFF2-40B4-BE49-F238E27FC236}">
              <a16:creationId xmlns:a16="http://schemas.microsoft.com/office/drawing/2014/main" id="{E3AF00C2-52BE-410E-9EFA-FD2C228A8CF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3" name="Rectangle 24">
          <a:extLst>
            <a:ext uri="{FF2B5EF4-FFF2-40B4-BE49-F238E27FC236}">
              <a16:creationId xmlns:a16="http://schemas.microsoft.com/office/drawing/2014/main" id="{B4BDCB37-3B77-4598-86E3-8C1CC2B5027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4" name="Rectangle 24">
          <a:extLst>
            <a:ext uri="{FF2B5EF4-FFF2-40B4-BE49-F238E27FC236}">
              <a16:creationId xmlns:a16="http://schemas.microsoft.com/office/drawing/2014/main" id="{6EA3DA3B-0AD9-4A4F-986E-3C7A4553C90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5" name="Rectangle 24">
          <a:extLst>
            <a:ext uri="{FF2B5EF4-FFF2-40B4-BE49-F238E27FC236}">
              <a16:creationId xmlns:a16="http://schemas.microsoft.com/office/drawing/2014/main" id="{A93634AD-58EA-4A9F-ABA7-223237C7FAE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6" name="Rectangle 24">
          <a:extLst>
            <a:ext uri="{FF2B5EF4-FFF2-40B4-BE49-F238E27FC236}">
              <a16:creationId xmlns:a16="http://schemas.microsoft.com/office/drawing/2014/main" id="{B8ED5BB6-FD4B-4931-9F53-C7AC1FE2481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7" name="Rectangle 24">
          <a:extLst>
            <a:ext uri="{FF2B5EF4-FFF2-40B4-BE49-F238E27FC236}">
              <a16:creationId xmlns:a16="http://schemas.microsoft.com/office/drawing/2014/main" id="{59133F41-CA4D-4A58-B3D9-C6EE4F6D5D6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8" name="Rectangle 24">
          <a:extLst>
            <a:ext uri="{FF2B5EF4-FFF2-40B4-BE49-F238E27FC236}">
              <a16:creationId xmlns:a16="http://schemas.microsoft.com/office/drawing/2014/main" id="{C445DBFA-946B-49D2-BAB0-99205CB48D7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79" name="Rectangle 24">
          <a:extLst>
            <a:ext uri="{FF2B5EF4-FFF2-40B4-BE49-F238E27FC236}">
              <a16:creationId xmlns:a16="http://schemas.microsoft.com/office/drawing/2014/main" id="{C4A64D76-D71E-4DCE-BF28-41CA30BF1BB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0" name="Rectangle 24">
          <a:extLst>
            <a:ext uri="{FF2B5EF4-FFF2-40B4-BE49-F238E27FC236}">
              <a16:creationId xmlns:a16="http://schemas.microsoft.com/office/drawing/2014/main" id="{2C37B7C5-FDEC-4F34-B47B-963882D5996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1" name="Rectangle 24">
          <a:extLst>
            <a:ext uri="{FF2B5EF4-FFF2-40B4-BE49-F238E27FC236}">
              <a16:creationId xmlns:a16="http://schemas.microsoft.com/office/drawing/2014/main" id="{BF16DF42-E90C-40C4-AC39-66FD1C6F23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2" name="Rectangle 24">
          <a:extLst>
            <a:ext uri="{FF2B5EF4-FFF2-40B4-BE49-F238E27FC236}">
              <a16:creationId xmlns:a16="http://schemas.microsoft.com/office/drawing/2014/main" id="{E8A17CED-0778-443C-9AD7-BA0FBCEAD03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3" name="Rectangle 24">
          <a:extLst>
            <a:ext uri="{FF2B5EF4-FFF2-40B4-BE49-F238E27FC236}">
              <a16:creationId xmlns:a16="http://schemas.microsoft.com/office/drawing/2014/main" id="{657F391C-449B-493A-8CAF-3A2DA323C2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4" name="Rectangle 24">
          <a:extLst>
            <a:ext uri="{FF2B5EF4-FFF2-40B4-BE49-F238E27FC236}">
              <a16:creationId xmlns:a16="http://schemas.microsoft.com/office/drawing/2014/main" id="{06A9D489-F6B5-43F7-A966-6D00C8D2B39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5" name="Rectangle 24">
          <a:extLst>
            <a:ext uri="{FF2B5EF4-FFF2-40B4-BE49-F238E27FC236}">
              <a16:creationId xmlns:a16="http://schemas.microsoft.com/office/drawing/2014/main" id="{B421CA24-3CEC-44FE-80A8-D490AE3467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6" name="Rectangle 24">
          <a:extLst>
            <a:ext uri="{FF2B5EF4-FFF2-40B4-BE49-F238E27FC236}">
              <a16:creationId xmlns:a16="http://schemas.microsoft.com/office/drawing/2014/main" id="{31C1BF97-F95A-4C62-9BB6-E3B55787190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7" name="Rectangle 24">
          <a:extLst>
            <a:ext uri="{FF2B5EF4-FFF2-40B4-BE49-F238E27FC236}">
              <a16:creationId xmlns:a16="http://schemas.microsoft.com/office/drawing/2014/main" id="{C8CA3BBE-D04F-4734-86EE-E78EA4F1847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8" name="Rectangle 24">
          <a:extLst>
            <a:ext uri="{FF2B5EF4-FFF2-40B4-BE49-F238E27FC236}">
              <a16:creationId xmlns:a16="http://schemas.microsoft.com/office/drawing/2014/main" id="{8DFDFCD2-B997-45DE-8DCC-E0C740117A3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89" name="Rectangle 24">
          <a:extLst>
            <a:ext uri="{FF2B5EF4-FFF2-40B4-BE49-F238E27FC236}">
              <a16:creationId xmlns:a16="http://schemas.microsoft.com/office/drawing/2014/main" id="{0C1498AB-7C27-40CE-802C-C29E9EE5E78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0" name="Rectangle 24">
          <a:extLst>
            <a:ext uri="{FF2B5EF4-FFF2-40B4-BE49-F238E27FC236}">
              <a16:creationId xmlns:a16="http://schemas.microsoft.com/office/drawing/2014/main" id="{C2B8929E-2B82-411C-8FEF-480EA0FF2E8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1" name="Rectangle 24">
          <a:extLst>
            <a:ext uri="{FF2B5EF4-FFF2-40B4-BE49-F238E27FC236}">
              <a16:creationId xmlns:a16="http://schemas.microsoft.com/office/drawing/2014/main" id="{4FB45EE5-641D-4DCD-9E97-F7ED00B09AF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2" name="Rectangle 24">
          <a:extLst>
            <a:ext uri="{FF2B5EF4-FFF2-40B4-BE49-F238E27FC236}">
              <a16:creationId xmlns:a16="http://schemas.microsoft.com/office/drawing/2014/main" id="{531CD0A3-2FF8-46B1-9006-B0393F3FA09E}"/>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3" name="Rectangle 24">
          <a:extLst>
            <a:ext uri="{FF2B5EF4-FFF2-40B4-BE49-F238E27FC236}">
              <a16:creationId xmlns:a16="http://schemas.microsoft.com/office/drawing/2014/main" id="{DCEA7EA8-3A50-446C-8E0B-0CE16B6C443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4" name="Rectangle 24">
          <a:extLst>
            <a:ext uri="{FF2B5EF4-FFF2-40B4-BE49-F238E27FC236}">
              <a16:creationId xmlns:a16="http://schemas.microsoft.com/office/drawing/2014/main" id="{77CCC749-73CA-4F8F-AC84-1748D3B67DA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5" name="Rectangle 24">
          <a:extLst>
            <a:ext uri="{FF2B5EF4-FFF2-40B4-BE49-F238E27FC236}">
              <a16:creationId xmlns:a16="http://schemas.microsoft.com/office/drawing/2014/main" id="{78ADD69D-F076-4F15-A065-ECE6257935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6" name="Rectangle 24">
          <a:extLst>
            <a:ext uri="{FF2B5EF4-FFF2-40B4-BE49-F238E27FC236}">
              <a16:creationId xmlns:a16="http://schemas.microsoft.com/office/drawing/2014/main" id="{689D3826-A5D2-4422-B5BE-B4E3C214A0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7" name="Rectangle 24">
          <a:extLst>
            <a:ext uri="{FF2B5EF4-FFF2-40B4-BE49-F238E27FC236}">
              <a16:creationId xmlns:a16="http://schemas.microsoft.com/office/drawing/2014/main" id="{168D3483-062C-4BB8-9D38-F76AECEA584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8" name="Rectangle 24">
          <a:extLst>
            <a:ext uri="{FF2B5EF4-FFF2-40B4-BE49-F238E27FC236}">
              <a16:creationId xmlns:a16="http://schemas.microsoft.com/office/drawing/2014/main" id="{24EC836D-BC5B-42F1-8689-A609A44294D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099" name="Rectangle 24">
          <a:extLst>
            <a:ext uri="{FF2B5EF4-FFF2-40B4-BE49-F238E27FC236}">
              <a16:creationId xmlns:a16="http://schemas.microsoft.com/office/drawing/2014/main" id="{85810465-E6B7-4307-8C78-93DE9AD59C7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0" name="Rectangle 24">
          <a:extLst>
            <a:ext uri="{FF2B5EF4-FFF2-40B4-BE49-F238E27FC236}">
              <a16:creationId xmlns:a16="http://schemas.microsoft.com/office/drawing/2014/main" id="{0798BA0B-3C4C-41BA-9FC5-C8EF64C42C59}"/>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1" name="Rectangle 24">
          <a:extLst>
            <a:ext uri="{FF2B5EF4-FFF2-40B4-BE49-F238E27FC236}">
              <a16:creationId xmlns:a16="http://schemas.microsoft.com/office/drawing/2014/main" id="{A78A12CF-9693-400F-A119-0D8CBF2FB05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2" name="Rectangle 24">
          <a:extLst>
            <a:ext uri="{FF2B5EF4-FFF2-40B4-BE49-F238E27FC236}">
              <a16:creationId xmlns:a16="http://schemas.microsoft.com/office/drawing/2014/main" id="{28FE6EEE-54AD-4FC6-9318-A54C648445F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3" name="Rectangle 24">
          <a:extLst>
            <a:ext uri="{FF2B5EF4-FFF2-40B4-BE49-F238E27FC236}">
              <a16:creationId xmlns:a16="http://schemas.microsoft.com/office/drawing/2014/main" id="{4BF3FA9D-3056-4A1D-AB27-BAF4106300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4" name="Rectangle 24">
          <a:extLst>
            <a:ext uri="{FF2B5EF4-FFF2-40B4-BE49-F238E27FC236}">
              <a16:creationId xmlns:a16="http://schemas.microsoft.com/office/drawing/2014/main" id="{8A16115E-61E1-4C5B-B1E1-A0C052DB8F1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5" name="Rectangle 24">
          <a:extLst>
            <a:ext uri="{FF2B5EF4-FFF2-40B4-BE49-F238E27FC236}">
              <a16:creationId xmlns:a16="http://schemas.microsoft.com/office/drawing/2014/main" id="{7E8AF06D-618A-45B4-B2A2-FAEC003E41B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6" name="Rectangle 24">
          <a:extLst>
            <a:ext uri="{FF2B5EF4-FFF2-40B4-BE49-F238E27FC236}">
              <a16:creationId xmlns:a16="http://schemas.microsoft.com/office/drawing/2014/main" id="{EB351206-E354-4041-BCFB-18B60BEED92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7" name="Rectangle 24">
          <a:extLst>
            <a:ext uri="{FF2B5EF4-FFF2-40B4-BE49-F238E27FC236}">
              <a16:creationId xmlns:a16="http://schemas.microsoft.com/office/drawing/2014/main" id="{BD526E49-90F6-4918-9B71-BDB369C1BC3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8" name="Rectangle 24">
          <a:extLst>
            <a:ext uri="{FF2B5EF4-FFF2-40B4-BE49-F238E27FC236}">
              <a16:creationId xmlns:a16="http://schemas.microsoft.com/office/drawing/2014/main" id="{DE002D47-ABD8-48F5-9FE0-2563C51BDD3A}"/>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09" name="Rectangle 24">
          <a:extLst>
            <a:ext uri="{FF2B5EF4-FFF2-40B4-BE49-F238E27FC236}">
              <a16:creationId xmlns:a16="http://schemas.microsoft.com/office/drawing/2014/main" id="{07911A97-03A7-4FE7-89E6-3AD25E25FF1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0" name="Rectangle 24">
          <a:extLst>
            <a:ext uri="{FF2B5EF4-FFF2-40B4-BE49-F238E27FC236}">
              <a16:creationId xmlns:a16="http://schemas.microsoft.com/office/drawing/2014/main" id="{2FC8B961-DB8A-4EB7-AF16-22D2BB136524}"/>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1" name="Rectangle 24">
          <a:extLst>
            <a:ext uri="{FF2B5EF4-FFF2-40B4-BE49-F238E27FC236}">
              <a16:creationId xmlns:a16="http://schemas.microsoft.com/office/drawing/2014/main" id="{AEE042E9-669B-465F-A3E4-BF6DD307E9B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2" name="Rectangle 24">
          <a:extLst>
            <a:ext uri="{FF2B5EF4-FFF2-40B4-BE49-F238E27FC236}">
              <a16:creationId xmlns:a16="http://schemas.microsoft.com/office/drawing/2014/main" id="{0F0076E9-A897-445C-B685-325C4B2867A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3" name="Rectangle 24">
          <a:extLst>
            <a:ext uri="{FF2B5EF4-FFF2-40B4-BE49-F238E27FC236}">
              <a16:creationId xmlns:a16="http://schemas.microsoft.com/office/drawing/2014/main" id="{DFE7CCF3-DD27-4BDE-B685-4EF3257D650F}"/>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4" name="Rectangle 24">
          <a:extLst>
            <a:ext uri="{FF2B5EF4-FFF2-40B4-BE49-F238E27FC236}">
              <a16:creationId xmlns:a16="http://schemas.microsoft.com/office/drawing/2014/main" id="{EDDA51F4-5762-4A71-BD84-DDE73D6E1EB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5" name="Rectangle 24">
          <a:extLst>
            <a:ext uri="{FF2B5EF4-FFF2-40B4-BE49-F238E27FC236}">
              <a16:creationId xmlns:a16="http://schemas.microsoft.com/office/drawing/2014/main" id="{43095D4C-BFFB-4B65-AD5F-8578B9FA0F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6" name="Rectangle 24">
          <a:extLst>
            <a:ext uri="{FF2B5EF4-FFF2-40B4-BE49-F238E27FC236}">
              <a16:creationId xmlns:a16="http://schemas.microsoft.com/office/drawing/2014/main" id="{837E12CE-AAFA-46BA-A646-0454F147E4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7" name="Rectangle 24">
          <a:extLst>
            <a:ext uri="{FF2B5EF4-FFF2-40B4-BE49-F238E27FC236}">
              <a16:creationId xmlns:a16="http://schemas.microsoft.com/office/drawing/2014/main" id="{2E09474C-0AE4-419B-B2C8-E92A6F678601}"/>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8" name="Rectangle 24">
          <a:extLst>
            <a:ext uri="{FF2B5EF4-FFF2-40B4-BE49-F238E27FC236}">
              <a16:creationId xmlns:a16="http://schemas.microsoft.com/office/drawing/2014/main" id="{52DE6241-AD06-4324-B010-61F8336FA5E6}"/>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19" name="Rectangle 24">
          <a:extLst>
            <a:ext uri="{FF2B5EF4-FFF2-40B4-BE49-F238E27FC236}">
              <a16:creationId xmlns:a16="http://schemas.microsoft.com/office/drawing/2014/main" id="{7B0BC05B-E517-4A4C-987B-4B0820652DE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0" name="Rectangle 24">
          <a:extLst>
            <a:ext uri="{FF2B5EF4-FFF2-40B4-BE49-F238E27FC236}">
              <a16:creationId xmlns:a16="http://schemas.microsoft.com/office/drawing/2014/main" id="{C3BB8B05-8723-4798-AD59-8E65669B78EC}"/>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1" name="Rectangle 24">
          <a:extLst>
            <a:ext uri="{FF2B5EF4-FFF2-40B4-BE49-F238E27FC236}">
              <a16:creationId xmlns:a16="http://schemas.microsoft.com/office/drawing/2014/main" id="{9F5EA0C1-E5AB-41A4-A834-6B297E5C252B}"/>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2" name="Rectangle 24">
          <a:extLst>
            <a:ext uri="{FF2B5EF4-FFF2-40B4-BE49-F238E27FC236}">
              <a16:creationId xmlns:a16="http://schemas.microsoft.com/office/drawing/2014/main" id="{D5CB2C67-3F39-4CF0-972A-379BBA2C5B45}"/>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3" name="Rectangle 24">
          <a:extLst>
            <a:ext uri="{FF2B5EF4-FFF2-40B4-BE49-F238E27FC236}">
              <a16:creationId xmlns:a16="http://schemas.microsoft.com/office/drawing/2014/main" id="{EDE061DB-CE9C-4671-987D-DE67D25146D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4" name="Rectangle 24">
          <a:extLst>
            <a:ext uri="{FF2B5EF4-FFF2-40B4-BE49-F238E27FC236}">
              <a16:creationId xmlns:a16="http://schemas.microsoft.com/office/drawing/2014/main" id="{AFC774B1-73D9-4928-94F0-E03003A41CE8}"/>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5" name="Rectangle 24">
          <a:extLst>
            <a:ext uri="{FF2B5EF4-FFF2-40B4-BE49-F238E27FC236}">
              <a16:creationId xmlns:a16="http://schemas.microsoft.com/office/drawing/2014/main" id="{0330399B-F64F-4EF2-AB6D-CCE14527F65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6" name="Rectangle 24">
          <a:extLst>
            <a:ext uri="{FF2B5EF4-FFF2-40B4-BE49-F238E27FC236}">
              <a16:creationId xmlns:a16="http://schemas.microsoft.com/office/drawing/2014/main" id="{FA8EF9EB-99C2-40C9-935F-E20E7BF74C80}"/>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7" name="Rectangle 24">
          <a:extLst>
            <a:ext uri="{FF2B5EF4-FFF2-40B4-BE49-F238E27FC236}">
              <a16:creationId xmlns:a16="http://schemas.microsoft.com/office/drawing/2014/main" id="{A258319D-4DE2-4178-A8C6-4469FF22C312}"/>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8" name="Rectangle 24">
          <a:extLst>
            <a:ext uri="{FF2B5EF4-FFF2-40B4-BE49-F238E27FC236}">
              <a16:creationId xmlns:a16="http://schemas.microsoft.com/office/drawing/2014/main" id="{A18822DD-F14F-4500-830F-4A29F9188B0D}"/>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29" name="Rectangle 24">
          <a:extLst>
            <a:ext uri="{FF2B5EF4-FFF2-40B4-BE49-F238E27FC236}">
              <a16:creationId xmlns:a16="http://schemas.microsoft.com/office/drawing/2014/main" id="{37F34B4F-CCFC-48FE-9CEE-A7C2F17837C3}"/>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514350</xdr:colOff>
      <xdr:row>8</xdr:row>
      <xdr:rowOff>0</xdr:rowOff>
    </xdr:from>
    <xdr:ext cx="1793606" cy="28575"/>
    <xdr:sp macro="" textlink="">
      <xdr:nvSpPr>
        <xdr:cNvPr id="1130" name="Rectangle 24">
          <a:extLst>
            <a:ext uri="{FF2B5EF4-FFF2-40B4-BE49-F238E27FC236}">
              <a16:creationId xmlns:a16="http://schemas.microsoft.com/office/drawing/2014/main" id="{EECC5EBA-8009-46D8-AD01-A2CA57627037}"/>
            </a:ext>
          </a:extLst>
        </xdr:cNvPr>
        <xdr:cNvSpPr>
          <a:spLocks noChangeArrowheads="1"/>
        </xdr:cNvSpPr>
      </xdr:nvSpPr>
      <xdr:spPr bwMode="auto">
        <a:xfrm>
          <a:off x="483870" y="13220700"/>
          <a:ext cx="1793606"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1" name="Rectangle 24">
          <a:extLst>
            <a:ext uri="{FF2B5EF4-FFF2-40B4-BE49-F238E27FC236}">
              <a16:creationId xmlns:a16="http://schemas.microsoft.com/office/drawing/2014/main" id="{F0224D09-AE72-4BB3-A892-C0B024CCF1E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2" name="Rectangle 24">
          <a:extLst>
            <a:ext uri="{FF2B5EF4-FFF2-40B4-BE49-F238E27FC236}">
              <a16:creationId xmlns:a16="http://schemas.microsoft.com/office/drawing/2014/main" id="{FBA00FE6-B281-414A-ADC7-8E4B5A60608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3" name="Rectangle 24">
          <a:extLst>
            <a:ext uri="{FF2B5EF4-FFF2-40B4-BE49-F238E27FC236}">
              <a16:creationId xmlns:a16="http://schemas.microsoft.com/office/drawing/2014/main" id="{D90F90BF-50F4-408A-99DE-9EDDF9A2EAA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4" name="Rectangle 24">
          <a:extLst>
            <a:ext uri="{FF2B5EF4-FFF2-40B4-BE49-F238E27FC236}">
              <a16:creationId xmlns:a16="http://schemas.microsoft.com/office/drawing/2014/main" id="{363B0621-8DC2-4672-82E9-F74C13C953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5" name="Rectangle 24">
          <a:extLst>
            <a:ext uri="{FF2B5EF4-FFF2-40B4-BE49-F238E27FC236}">
              <a16:creationId xmlns:a16="http://schemas.microsoft.com/office/drawing/2014/main" id="{D7341618-7A2C-4E5E-B11E-0B9CA78A31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6" name="Rectangle 24">
          <a:extLst>
            <a:ext uri="{FF2B5EF4-FFF2-40B4-BE49-F238E27FC236}">
              <a16:creationId xmlns:a16="http://schemas.microsoft.com/office/drawing/2014/main" id="{1325C035-D619-4351-A126-DC85D72A138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7" name="Rectangle 24">
          <a:extLst>
            <a:ext uri="{FF2B5EF4-FFF2-40B4-BE49-F238E27FC236}">
              <a16:creationId xmlns:a16="http://schemas.microsoft.com/office/drawing/2014/main" id="{EA3464B1-531B-4F7B-8CE3-99D564844F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8" name="Rectangle 24">
          <a:extLst>
            <a:ext uri="{FF2B5EF4-FFF2-40B4-BE49-F238E27FC236}">
              <a16:creationId xmlns:a16="http://schemas.microsoft.com/office/drawing/2014/main" id="{1C2C917D-84C0-4A71-935A-1F5E2B4794F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39" name="Rectangle 24">
          <a:extLst>
            <a:ext uri="{FF2B5EF4-FFF2-40B4-BE49-F238E27FC236}">
              <a16:creationId xmlns:a16="http://schemas.microsoft.com/office/drawing/2014/main" id="{598405FB-8AA0-444D-B387-A12A04BF22F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0" name="Rectangle 24">
          <a:extLst>
            <a:ext uri="{FF2B5EF4-FFF2-40B4-BE49-F238E27FC236}">
              <a16:creationId xmlns:a16="http://schemas.microsoft.com/office/drawing/2014/main" id="{464E6A95-5EFE-47C6-9B85-C9B388620C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1" name="Rectangle 24">
          <a:extLst>
            <a:ext uri="{FF2B5EF4-FFF2-40B4-BE49-F238E27FC236}">
              <a16:creationId xmlns:a16="http://schemas.microsoft.com/office/drawing/2014/main" id="{FE4D505C-6321-447B-83B9-B3A2D2A7B4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2" name="Rectangle 24">
          <a:extLst>
            <a:ext uri="{FF2B5EF4-FFF2-40B4-BE49-F238E27FC236}">
              <a16:creationId xmlns:a16="http://schemas.microsoft.com/office/drawing/2014/main" id="{1F4F7610-D845-4AD5-81FF-F044E7CB78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3" name="Rectangle 24">
          <a:extLst>
            <a:ext uri="{FF2B5EF4-FFF2-40B4-BE49-F238E27FC236}">
              <a16:creationId xmlns:a16="http://schemas.microsoft.com/office/drawing/2014/main" id="{36D6B000-94A8-4FF5-9F9E-708EE547F8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4" name="Rectangle 24">
          <a:extLst>
            <a:ext uri="{FF2B5EF4-FFF2-40B4-BE49-F238E27FC236}">
              <a16:creationId xmlns:a16="http://schemas.microsoft.com/office/drawing/2014/main" id="{E35DC6BF-362F-4042-A157-5A03C83E42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5" name="Rectangle 24">
          <a:extLst>
            <a:ext uri="{FF2B5EF4-FFF2-40B4-BE49-F238E27FC236}">
              <a16:creationId xmlns:a16="http://schemas.microsoft.com/office/drawing/2014/main" id="{BE7C72B0-EBA5-4093-A6CD-29FBFFD62EE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6" name="Rectangle 24">
          <a:extLst>
            <a:ext uri="{FF2B5EF4-FFF2-40B4-BE49-F238E27FC236}">
              <a16:creationId xmlns:a16="http://schemas.microsoft.com/office/drawing/2014/main" id="{1A1C25BD-F4BD-4EA8-B253-31411FD0DC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7" name="Rectangle 24">
          <a:extLst>
            <a:ext uri="{FF2B5EF4-FFF2-40B4-BE49-F238E27FC236}">
              <a16:creationId xmlns:a16="http://schemas.microsoft.com/office/drawing/2014/main" id="{FB9407B6-8333-43BF-AF8D-8B58D6D527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8" name="Rectangle 24">
          <a:extLst>
            <a:ext uri="{FF2B5EF4-FFF2-40B4-BE49-F238E27FC236}">
              <a16:creationId xmlns:a16="http://schemas.microsoft.com/office/drawing/2014/main" id="{8ADFC877-04A3-4F56-96E5-C89A0A9430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49" name="Rectangle 24">
          <a:extLst>
            <a:ext uri="{FF2B5EF4-FFF2-40B4-BE49-F238E27FC236}">
              <a16:creationId xmlns:a16="http://schemas.microsoft.com/office/drawing/2014/main" id="{DC0E5E07-CA7B-44D9-84EF-E972F4AF447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0" name="Rectangle 24">
          <a:extLst>
            <a:ext uri="{FF2B5EF4-FFF2-40B4-BE49-F238E27FC236}">
              <a16:creationId xmlns:a16="http://schemas.microsoft.com/office/drawing/2014/main" id="{139F6EDB-673B-45FB-AE01-D07CAEE3C7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1" name="Rectangle 24">
          <a:extLst>
            <a:ext uri="{FF2B5EF4-FFF2-40B4-BE49-F238E27FC236}">
              <a16:creationId xmlns:a16="http://schemas.microsoft.com/office/drawing/2014/main" id="{E4492D61-2619-4A5B-A29C-A56B0084763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2" name="Rectangle 24">
          <a:extLst>
            <a:ext uri="{FF2B5EF4-FFF2-40B4-BE49-F238E27FC236}">
              <a16:creationId xmlns:a16="http://schemas.microsoft.com/office/drawing/2014/main" id="{937E395B-CF7B-49D2-8280-F74FFC9D57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3" name="Rectangle 24">
          <a:extLst>
            <a:ext uri="{FF2B5EF4-FFF2-40B4-BE49-F238E27FC236}">
              <a16:creationId xmlns:a16="http://schemas.microsoft.com/office/drawing/2014/main" id="{783BC43F-DA7E-4EAD-8914-45136A374A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4" name="Rectangle 24">
          <a:extLst>
            <a:ext uri="{FF2B5EF4-FFF2-40B4-BE49-F238E27FC236}">
              <a16:creationId xmlns:a16="http://schemas.microsoft.com/office/drawing/2014/main" id="{F586C726-30DD-453B-9CF9-9EE3F54328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5" name="Rectangle 24">
          <a:extLst>
            <a:ext uri="{FF2B5EF4-FFF2-40B4-BE49-F238E27FC236}">
              <a16:creationId xmlns:a16="http://schemas.microsoft.com/office/drawing/2014/main" id="{1D2196C7-E0C4-4669-83E1-300CCCAA954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6" name="Rectangle 24">
          <a:extLst>
            <a:ext uri="{FF2B5EF4-FFF2-40B4-BE49-F238E27FC236}">
              <a16:creationId xmlns:a16="http://schemas.microsoft.com/office/drawing/2014/main" id="{56D5BBB7-4F3E-4FC1-A064-D8C0225282E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7" name="Rectangle 24">
          <a:extLst>
            <a:ext uri="{FF2B5EF4-FFF2-40B4-BE49-F238E27FC236}">
              <a16:creationId xmlns:a16="http://schemas.microsoft.com/office/drawing/2014/main" id="{A846C1F3-6619-47E8-B393-26A732E435F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8" name="Rectangle 24">
          <a:extLst>
            <a:ext uri="{FF2B5EF4-FFF2-40B4-BE49-F238E27FC236}">
              <a16:creationId xmlns:a16="http://schemas.microsoft.com/office/drawing/2014/main" id="{9DE45F0B-9A6C-4EA1-88C9-535455478D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59" name="Rectangle 24">
          <a:extLst>
            <a:ext uri="{FF2B5EF4-FFF2-40B4-BE49-F238E27FC236}">
              <a16:creationId xmlns:a16="http://schemas.microsoft.com/office/drawing/2014/main" id="{3A01FC1F-8413-49B5-9A6C-17B7568681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0" name="Rectangle 24">
          <a:extLst>
            <a:ext uri="{FF2B5EF4-FFF2-40B4-BE49-F238E27FC236}">
              <a16:creationId xmlns:a16="http://schemas.microsoft.com/office/drawing/2014/main" id="{58D26334-FA1F-4ED3-BE17-EEF83D6603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1" name="Rectangle 24">
          <a:extLst>
            <a:ext uri="{FF2B5EF4-FFF2-40B4-BE49-F238E27FC236}">
              <a16:creationId xmlns:a16="http://schemas.microsoft.com/office/drawing/2014/main" id="{2850CC1C-7785-4AB8-A27D-FE67DE62FE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2" name="Rectangle 24">
          <a:extLst>
            <a:ext uri="{FF2B5EF4-FFF2-40B4-BE49-F238E27FC236}">
              <a16:creationId xmlns:a16="http://schemas.microsoft.com/office/drawing/2014/main" id="{9B428134-D8C1-448B-B5EF-36FD09A693A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3" name="Rectangle 24">
          <a:extLst>
            <a:ext uri="{FF2B5EF4-FFF2-40B4-BE49-F238E27FC236}">
              <a16:creationId xmlns:a16="http://schemas.microsoft.com/office/drawing/2014/main" id="{CE2EF5AA-428F-4EA8-85CE-447318B07E6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4" name="Rectangle 24">
          <a:extLst>
            <a:ext uri="{FF2B5EF4-FFF2-40B4-BE49-F238E27FC236}">
              <a16:creationId xmlns:a16="http://schemas.microsoft.com/office/drawing/2014/main" id="{257BE941-851F-4594-991D-4A2C885421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5" name="Rectangle 24">
          <a:extLst>
            <a:ext uri="{FF2B5EF4-FFF2-40B4-BE49-F238E27FC236}">
              <a16:creationId xmlns:a16="http://schemas.microsoft.com/office/drawing/2014/main" id="{B84B21EF-39EF-42AE-B36E-0FE4DB3D879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6" name="Rectangle 24">
          <a:extLst>
            <a:ext uri="{FF2B5EF4-FFF2-40B4-BE49-F238E27FC236}">
              <a16:creationId xmlns:a16="http://schemas.microsoft.com/office/drawing/2014/main" id="{06D92C4A-307C-4A43-9200-2379F1D8945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7" name="Rectangle 24">
          <a:extLst>
            <a:ext uri="{FF2B5EF4-FFF2-40B4-BE49-F238E27FC236}">
              <a16:creationId xmlns:a16="http://schemas.microsoft.com/office/drawing/2014/main" id="{334ECF53-EA72-42C4-901F-C01E401DD2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8" name="Rectangle 24">
          <a:extLst>
            <a:ext uri="{FF2B5EF4-FFF2-40B4-BE49-F238E27FC236}">
              <a16:creationId xmlns:a16="http://schemas.microsoft.com/office/drawing/2014/main" id="{706F9631-2FCC-4FC8-9695-3AAF1715D75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69" name="Rectangle 24">
          <a:extLst>
            <a:ext uri="{FF2B5EF4-FFF2-40B4-BE49-F238E27FC236}">
              <a16:creationId xmlns:a16="http://schemas.microsoft.com/office/drawing/2014/main" id="{9222FC51-2196-4D85-A71B-C4166285C2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0" name="Rectangle 24">
          <a:extLst>
            <a:ext uri="{FF2B5EF4-FFF2-40B4-BE49-F238E27FC236}">
              <a16:creationId xmlns:a16="http://schemas.microsoft.com/office/drawing/2014/main" id="{22ACD574-B43C-4F1C-8780-0449B174FF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1" name="Rectangle 24">
          <a:extLst>
            <a:ext uri="{FF2B5EF4-FFF2-40B4-BE49-F238E27FC236}">
              <a16:creationId xmlns:a16="http://schemas.microsoft.com/office/drawing/2014/main" id="{68101E80-68ED-4451-B9B6-6DADD8B328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2" name="Rectangle 24">
          <a:extLst>
            <a:ext uri="{FF2B5EF4-FFF2-40B4-BE49-F238E27FC236}">
              <a16:creationId xmlns:a16="http://schemas.microsoft.com/office/drawing/2014/main" id="{89789539-1025-44A2-88FC-091A1EB300F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3" name="Rectangle 24">
          <a:extLst>
            <a:ext uri="{FF2B5EF4-FFF2-40B4-BE49-F238E27FC236}">
              <a16:creationId xmlns:a16="http://schemas.microsoft.com/office/drawing/2014/main" id="{F449B346-25CB-40CE-9623-7DB27AE64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4" name="Rectangle 24">
          <a:extLst>
            <a:ext uri="{FF2B5EF4-FFF2-40B4-BE49-F238E27FC236}">
              <a16:creationId xmlns:a16="http://schemas.microsoft.com/office/drawing/2014/main" id="{C88C00A5-5BDC-40D5-AA0E-7F46524B3C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5" name="Rectangle 24">
          <a:extLst>
            <a:ext uri="{FF2B5EF4-FFF2-40B4-BE49-F238E27FC236}">
              <a16:creationId xmlns:a16="http://schemas.microsoft.com/office/drawing/2014/main" id="{5AAD6712-E0DB-47A1-8599-4E2B8A5CEE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6" name="Rectangle 24">
          <a:extLst>
            <a:ext uri="{FF2B5EF4-FFF2-40B4-BE49-F238E27FC236}">
              <a16:creationId xmlns:a16="http://schemas.microsoft.com/office/drawing/2014/main" id="{DF3D55DE-8A68-4117-897E-26D74BC4B0F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7" name="Rectangle 24">
          <a:extLst>
            <a:ext uri="{FF2B5EF4-FFF2-40B4-BE49-F238E27FC236}">
              <a16:creationId xmlns:a16="http://schemas.microsoft.com/office/drawing/2014/main" id="{9B5F0317-3A75-4AD2-8892-5FC19EEB641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8" name="Rectangle 24">
          <a:extLst>
            <a:ext uri="{FF2B5EF4-FFF2-40B4-BE49-F238E27FC236}">
              <a16:creationId xmlns:a16="http://schemas.microsoft.com/office/drawing/2014/main" id="{A65AD7E4-E50B-4955-A122-0831E8D077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79" name="Rectangle 24">
          <a:extLst>
            <a:ext uri="{FF2B5EF4-FFF2-40B4-BE49-F238E27FC236}">
              <a16:creationId xmlns:a16="http://schemas.microsoft.com/office/drawing/2014/main" id="{4BEE8321-8D7E-402E-B5C6-75CE84C7FE1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0" name="Rectangle 24">
          <a:extLst>
            <a:ext uri="{FF2B5EF4-FFF2-40B4-BE49-F238E27FC236}">
              <a16:creationId xmlns:a16="http://schemas.microsoft.com/office/drawing/2014/main" id="{8F523EC0-04E3-4368-A5A7-F9FF4910CA5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1" name="Rectangle 24">
          <a:extLst>
            <a:ext uri="{FF2B5EF4-FFF2-40B4-BE49-F238E27FC236}">
              <a16:creationId xmlns:a16="http://schemas.microsoft.com/office/drawing/2014/main" id="{C3384BE0-DB30-4B48-92E6-68E55826AE1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2" name="Rectangle 24">
          <a:extLst>
            <a:ext uri="{FF2B5EF4-FFF2-40B4-BE49-F238E27FC236}">
              <a16:creationId xmlns:a16="http://schemas.microsoft.com/office/drawing/2014/main" id="{7D1BDD84-6B62-4A1C-AC4A-AB1CC6C55F2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3" name="Rectangle 24">
          <a:extLst>
            <a:ext uri="{FF2B5EF4-FFF2-40B4-BE49-F238E27FC236}">
              <a16:creationId xmlns:a16="http://schemas.microsoft.com/office/drawing/2014/main" id="{57C2CAC4-F8B8-4AF2-82BE-2CAEC686EF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4" name="Rectangle 24">
          <a:extLst>
            <a:ext uri="{FF2B5EF4-FFF2-40B4-BE49-F238E27FC236}">
              <a16:creationId xmlns:a16="http://schemas.microsoft.com/office/drawing/2014/main" id="{B946B4A6-34E4-4396-A5D2-623A5E45FC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5" name="Rectangle 24">
          <a:extLst>
            <a:ext uri="{FF2B5EF4-FFF2-40B4-BE49-F238E27FC236}">
              <a16:creationId xmlns:a16="http://schemas.microsoft.com/office/drawing/2014/main" id="{02FC9957-D90F-427F-B934-4E7DAECEE9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6" name="Rectangle 24">
          <a:extLst>
            <a:ext uri="{FF2B5EF4-FFF2-40B4-BE49-F238E27FC236}">
              <a16:creationId xmlns:a16="http://schemas.microsoft.com/office/drawing/2014/main" id="{EB981E83-DA54-4355-8AA7-73384A6E01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7" name="Rectangle 24">
          <a:extLst>
            <a:ext uri="{FF2B5EF4-FFF2-40B4-BE49-F238E27FC236}">
              <a16:creationId xmlns:a16="http://schemas.microsoft.com/office/drawing/2014/main" id="{39AC9963-F179-41B1-8761-6C2A7C0638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8" name="Rectangle 24">
          <a:extLst>
            <a:ext uri="{FF2B5EF4-FFF2-40B4-BE49-F238E27FC236}">
              <a16:creationId xmlns:a16="http://schemas.microsoft.com/office/drawing/2014/main" id="{63146FE4-0AB5-4BFF-B410-3C72A2607A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89" name="Rectangle 24">
          <a:extLst>
            <a:ext uri="{FF2B5EF4-FFF2-40B4-BE49-F238E27FC236}">
              <a16:creationId xmlns:a16="http://schemas.microsoft.com/office/drawing/2014/main" id="{F253505C-3CE4-41A9-B265-2D12D2C8E5E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0" name="Rectangle 24">
          <a:extLst>
            <a:ext uri="{FF2B5EF4-FFF2-40B4-BE49-F238E27FC236}">
              <a16:creationId xmlns:a16="http://schemas.microsoft.com/office/drawing/2014/main" id="{463474F4-6BB2-437F-A406-B4F9ED2AF4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1" name="Rectangle 24">
          <a:extLst>
            <a:ext uri="{FF2B5EF4-FFF2-40B4-BE49-F238E27FC236}">
              <a16:creationId xmlns:a16="http://schemas.microsoft.com/office/drawing/2014/main" id="{7CB9FB31-B801-432D-81C0-4162B9DF62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2" name="Rectangle 24">
          <a:extLst>
            <a:ext uri="{FF2B5EF4-FFF2-40B4-BE49-F238E27FC236}">
              <a16:creationId xmlns:a16="http://schemas.microsoft.com/office/drawing/2014/main" id="{598FEA22-D5E8-4624-946D-3CEA9A65291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3" name="Rectangle 24">
          <a:extLst>
            <a:ext uri="{FF2B5EF4-FFF2-40B4-BE49-F238E27FC236}">
              <a16:creationId xmlns:a16="http://schemas.microsoft.com/office/drawing/2014/main" id="{D0C55AA7-9A22-49CE-BA12-5FADF4E727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4" name="Rectangle 24">
          <a:extLst>
            <a:ext uri="{FF2B5EF4-FFF2-40B4-BE49-F238E27FC236}">
              <a16:creationId xmlns:a16="http://schemas.microsoft.com/office/drawing/2014/main" id="{6ABC2424-443B-4C06-B670-2706F7C7E1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5" name="Rectangle 24">
          <a:extLst>
            <a:ext uri="{FF2B5EF4-FFF2-40B4-BE49-F238E27FC236}">
              <a16:creationId xmlns:a16="http://schemas.microsoft.com/office/drawing/2014/main" id="{95D987DA-67E8-45DC-8DCC-830EE1C623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6" name="Rectangle 24">
          <a:extLst>
            <a:ext uri="{FF2B5EF4-FFF2-40B4-BE49-F238E27FC236}">
              <a16:creationId xmlns:a16="http://schemas.microsoft.com/office/drawing/2014/main" id="{18DBFC98-4337-4D19-A3F9-A213E63E47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7" name="Rectangle 24">
          <a:extLst>
            <a:ext uri="{FF2B5EF4-FFF2-40B4-BE49-F238E27FC236}">
              <a16:creationId xmlns:a16="http://schemas.microsoft.com/office/drawing/2014/main" id="{E5C025EE-6B39-402F-A4B8-E3B423A4837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8" name="Rectangle 24">
          <a:extLst>
            <a:ext uri="{FF2B5EF4-FFF2-40B4-BE49-F238E27FC236}">
              <a16:creationId xmlns:a16="http://schemas.microsoft.com/office/drawing/2014/main" id="{48FB51FB-7237-4AC2-B5C3-54849F10B8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199" name="Rectangle 24">
          <a:extLst>
            <a:ext uri="{FF2B5EF4-FFF2-40B4-BE49-F238E27FC236}">
              <a16:creationId xmlns:a16="http://schemas.microsoft.com/office/drawing/2014/main" id="{34817D0E-0601-4978-9944-308DBC0C50C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0" name="Rectangle 24">
          <a:extLst>
            <a:ext uri="{FF2B5EF4-FFF2-40B4-BE49-F238E27FC236}">
              <a16:creationId xmlns:a16="http://schemas.microsoft.com/office/drawing/2014/main" id="{AE58B72B-00A6-4F49-8F1A-2195A93ED8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1" name="Rectangle 24">
          <a:extLst>
            <a:ext uri="{FF2B5EF4-FFF2-40B4-BE49-F238E27FC236}">
              <a16:creationId xmlns:a16="http://schemas.microsoft.com/office/drawing/2014/main" id="{D56E9753-C4B7-45C5-9B00-40365B5B39A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2" name="Rectangle 24">
          <a:extLst>
            <a:ext uri="{FF2B5EF4-FFF2-40B4-BE49-F238E27FC236}">
              <a16:creationId xmlns:a16="http://schemas.microsoft.com/office/drawing/2014/main" id="{7D964040-F8E2-46BD-B3F8-BD2D5E018F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3" name="Rectangle 24">
          <a:extLst>
            <a:ext uri="{FF2B5EF4-FFF2-40B4-BE49-F238E27FC236}">
              <a16:creationId xmlns:a16="http://schemas.microsoft.com/office/drawing/2014/main" id="{6D1CBE50-6A02-4769-80E2-E8F74CC1C6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4" name="Rectangle 24">
          <a:extLst>
            <a:ext uri="{FF2B5EF4-FFF2-40B4-BE49-F238E27FC236}">
              <a16:creationId xmlns:a16="http://schemas.microsoft.com/office/drawing/2014/main" id="{C7281BC7-A22E-4D51-8DA2-67B5375B056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5" name="Rectangle 24">
          <a:extLst>
            <a:ext uri="{FF2B5EF4-FFF2-40B4-BE49-F238E27FC236}">
              <a16:creationId xmlns:a16="http://schemas.microsoft.com/office/drawing/2014/main" id="{1DF1A0BF-167B-4614-8C74-7A9DA5D5AF4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6" name="Rectangle 24">
          <a:extLst>
            <a:ext uri="{FF2B5EF4-FFF2-40B4-BE49-F238E27FC236}">
              <a16:creationId xmlns:a16="http://schemas.microsoft.com/office/drawing/2014/main" id="{2BEA780A-DF57-4486-90A7-C125988D31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7" name="Rectangle 24">
          <a:extLst>
            <a:ext uri="{FF2B5EF4-FFF2-40B4-BE49-F238E27FC236}">
              <a16:creationId xmlns:a16="http://schemas.microsoft.com/office/drawing/2014/main" id="{9E6B3563-AF2A-47BA-B7A6-28829CC5BF9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8" name="Rectangle 24">
          <a:extLst>
            <a:ext uri="{FF2B5EF4-FFF2-40B4-BE49-F238E27FC236}">
              <a16:creationId xmlns:a16="http://schemas.microsoft.com/office/drawing/2014/main" id="{A85B41D8-02DB-481E-A377-57E5B637C69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09" name="Rectangle 24">
          <a:extLst>
            <a:ext uri="{FF2B5EF4-FFF2-40B4-BE49-F238E27FC236}">
              <a16:creationId xmlns:a16="http://schemas.microsoft.com/office/drawing/2014/main" id="{3B863138-82B4-4829-97DA-7B31240F72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0" name="Rectangle 24">
          <a:extLst>
            <a:ext uri="{FF2B5EF4-FFF2-40B4-BE49-F238E27FC236}">
              <a16:creationId xmlns:a16="http://schemas.microsoft.com/office/drawing/2014/main" id="{B517D0FE-8D37-4D9C-A074-61B6F36CAE6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1" name="Rectangle 24">
          <a:extLst>
            <a:ext uri="{FF2B5EF4-FFF2-40B4-BE49-F238E27FC236}">
              <a16:creationId xmlns:a16="http://schemas.microsoft.com/office/drawing/2014/main" id="{80C69729-BC3B-45B8-858A-3BC8A2D0603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2" name="Rectangle 24">
          <a:extLst>
            <a:ext uri="{FF2B5EF4-FFF2-40B4-BE49-F238E27FC236}">
              <a16:creationId xmlns:a16="http://schemas.microsoft.com/office/drawing/2014/main" id="{BD32EAF4-A656-44B8-B9AC-8CDA576661F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3" name="Rectangle 24">
          <a:extLst>
            <a:ext uri="{FF2B5EF4-FFF2-40B4-BE49-F238E27FC236}">
              <a16:creationId xmlns:a16="http://schemas.microsoft.com/office/drawing/2014/main" id="{61530411-8CE0-445D-9887-400C9EC914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4" name="Rectangle 24">
          <a:extLst>
            <a:ext uri="{FF2B5EF4-FFF2-40B4-BE49-F238E27FC236}">
              <a16:creationId xmlns:a16="http://schemas.microsoft.com/office/drawing/2014/main" id="{B2DE4668-0107-486A-A92F-D05B5D0840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5" name="Rectangle 24">
          <a:extLst>
            <a:ext uri="{FF2B5EF4-FFF2-40B4-BE49-F238E27FC236}">
              <a16:creationId xmlns:a16="http://schemas.microsoft.com/office/drawing/2014/main" id="{D0D490EF-9C3E-40C5-A248-D4B0323017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6" name="Rectangle 24">
          <a:extLst>
            <a:ext uri="{FF2B5EF4-FFF2-40B4-BE49-F238E27FC236}">
              <a16:creationId xmlns:a16="http://schemas.microsoft.com/office/drawing/2014/main" id="{149EFD0B-451D-4ED5-A8F0-2AE88CC9A15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7" name="Rectangle 24">
          <a:extLst>
            <a:ext uri="{FF2B5EF4-FFF2-40B4-BE49-F238E27FC236}">
              <a16:creationId xmlns:a16="http://schemas.microsoft.com/office/drawing/2014/main" id="{03D919B2-4DF2-452B-A547-3385B3FA6D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8" name="Rectangle 24">
          <a:extLst>
            <a:ext uri="{FF2B5EF4-FFF2-40B4-BE49-F238E27FC236}">
              <a16:creationId xmlns:a16="http://schemas.microsoft.com/office/drawing/2014/main" id="{7431C74F-3F0A-4AB6-A989-67C1C4D95B4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19" name="Rectangle 24">
          <a:extLst>
            <a:ext uri="{FF2B5EF4-FFF2-40B4-BE49-F238E27FC236}">
              <a16:creationId xmlns:a16="http://schemas.microsoft.com/office/drawing/2014/main" id="{A8FC6DE7-9A4C-4F3B-BBA9-B1739ADEDE1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0" name="Rectangle 24">
          <a:extLst>
            <a:ext uri="{FF2B5EF4-FFF2-40B4-BE49-F238E27FC236}">
              <a16:creationId xmlns:a16="http://schemas.microsoft.com/office/drawing/2014/main" id="{11C56DB3-8D74-479B-96F7-ADA150E948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1" name="Rectangle 24">
          <a:extLst>
            <a:ext uri="{FF2B5EF4-FFF2-40B4-BE49-F238E27FC236}">
              <a16:creationId xmlns:a16="http://schemas.microsoft.com/office/drawing/2014/main" id="{885D9780-F075-47B4-A8F2-6A851F8F3E0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2" name="Rectangle 24">
          <a:extLst>
            <a:ext uri="{FF2B5EF4-FFF2-40B4-BE49-F238E27FC236}">
              <a16:creationId xmlns:a16="http://schemas.microsoft.com/office/drawing/2014/main" id="{C16A4CB3-3FCC-41DE-BEC7-38BC0A9118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3" name="Rectangle 24">
          <a:extLst>
            <a:ext uri="{FF2B5EF4-FFF2-40B4-BE49-F238E27FC236}">
              <a16:creationId xmlns:a16="http://schemas.microsoft.com/office/drawing/2014/main" id="{4423317B-1CB6-4503-848F-7404F88EF9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4" name="Rectangle 24">
          <a:extLst>
            <a:ext uri="{FF2B5EF4-FFF2-40B4-BE49-F238E27FC236}">
              <a16:creationId xmlns:a16="http://schemas.microsoft.com/office/drawing/2014/main" id="{505001DE-1C77-4569-B91C-F638AC4507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25" name="Rectangle 24">
          <a:extLst>
            <a:ext uri="{FF2B5EF4-FFF2-40B4-BE49-F238E27FC236}">
              <a16:creationId xmlns:a16="http://schemas.microsoft.com/office/drawing/2014/main" id="{427EA217-C630-498A-939F-E043A05D9F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6" name="Rectangle 24">
          <a:extLst>
            <a:ext uri="{FF2B5EF4-FFF2-40B4-BE49-F238E27FC236}">
              <a16:creationId xmlns:a16="http://schemas.microsoft.com/office/drawing/2014/main" id="{685D33E5-70D7-4EE2-82A5-65D5F43E178E}"/>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7" name="Rectangle 24">
          <a:extLst>
            <a:ext uri="{FF2B5EF4-FFF2-40B4-BE49-F238E27FC236}">
              <a16:creationId xmlns:a16="http://schemas.microsoft.com/office/drawing/2014/main" id="{F25AAF30-5009-4051-A905-B22071518B5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8" name="Rectangle 24">
          <a:extLst>
            <a:ext uri="{FF2B5EF4-FFF2-40B4-BE49-F238E27FC236}">
              <a16:creationId xmlns:a16="http://schemas.microsoft.com/office/drawing/2014/main" id="{103E57EB-F4BD-4DCA-8433-0047D8DB1358}"/>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29" name="Rectangle 24">
          <a:extLst>
            <a:ext uri="{FF2B5EF4-FFF2-40B4-BE49-F238E27FC236}">
              <a16:creationId xmlns:a16="http://schemas.microsoft.com/office/drawing/2014/main" id="{0D4E78F1-4542-437F-A900-204C48A39023}"/>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0" name="Rectangle 24">
          <a:extLst>
            <a:ext uri="{FF2B5EF4-FFF2-40B4-BE49-F238E27FC236}">
              <a16:creationId xmlns:a16="http://schemas.microsoft.com/office/drawing/2014/main" id="{66D1E78A-3ADE-4578-84E5-9562C1D775E5}"/>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1" name="Rectangle 24">
          <a:extLst>
            <a:ext uri="{FF2B5EF4-FFF2-40B4-BE49-F238E27FC236}">
              <a16:creationId xmlns:a16="http://schemas.microsoft.com/office/drawing/2014/main" id="{9C0557A7-B8E2-4019-8740-EF9C5D9D326A}"/>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2" name="Rectangle 24">
          <a:extLst>
            <a:ext uri="{FF2B5EF4-FFF2-40B4-BE49-F238E27FC236}">
              <a16:creationId xmlns:a16="http://schemas.microsoft.com/office/drawing/2014/main" id="{89F43B39-5B9B-4DFA-8836-6ACBC6CD1FE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233" name="Rectangle 24">
          <a:extLst>
            <a:ext uri="{FF2B5EF4-FFF2-40B4-BE49-F238E27FC236}">
              <a16:creationId xmlns:a16="http://schemas.microsoft.com/office/drawing/2014/main" id="{662574F1-8A96-4C1A-879B-035A50241EF5}"/>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4" name="Rectangle 24">
          <a:extLst>
            <a:ext uri="{FF2B5EF4-FFF2-40B4-BE49-F238E27FC236}">
              <a16:creationId xmlns:a16="http://schemas.microsoft.com/office/drawing/2014/main" id="{0496D3C9-7693-4FE4-8389-FA63B9BAB1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5" name="Rectangle 24">
          <a:extLst>
            <a:ext uri="{FF2B5EF4-FFF2-40B4-BE49-F238E27FC236}">
              <a16:creationId xmlns:a16="http://schemas.microsoft.com/office/drawing/2014/main" id="{4EACBB5C-BD26-4B97-9FFF-C8FB370A33C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6" name="Rectangle 24">
          <a:extLst>
            <a:ext uri="{FF2B5EF4-FFF2-40B4-BE49-F238E27FC236}">
              <a16:creationId xmlns:a16="http://schemas.microsoft.com/office/drawing/2014/main" id="{02058D05-C8A5-4D6E-AC50-E1D88BC765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7" name="Rectangle 24">
          <a:extLst>
            <a:ext uri="{FF2B5EF4-FFF2-40B4-BE49-F238E27FC236}">
              <a16:creationId xmlns:a16="http://schemas.microsoft.com/office/drawing/2014/main" id="{F776BFB3-3C53-42EE-9445-66B1233B6F5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8" name="Rectangle 24">
          <a:extLst>
            <a:ext uri="{FF2B5EF4-FFF2-40B4-BE49-F238E27FC236}">
              <a16:creationId xmlns:a16="http://schemas.microsoft.com/office/drawing/2014/main" id="{2A7D3936-97B5-4B35-93FC-B358D10C50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39" name="Rectangle 24">
          <a:extLst>
            <a:ext uri="{FF2B5EF4-FFF2-40B4-BE49-F238E27FC236}">
              <a16:creationId xmlns:a16="http://schemas.microsoft.com/office/drawing/2014/main" id="{CF8AF0DE-8196-4C7E-BF7C-C6182CE0AB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0" name="Rectangle 24">
          <a:extLst>
            <a:ext uri="{FF2B5EF4-FFF2-40B4-BE49-F238E27FC236}">
              <a16:creationId xmlns:a16="http://schemas.microsoft.com/office/drawing/2014/main" id="{7303ECF2-0BE8-48F0-B7C0-A9DEFC69A3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1" name="Rectangle 24">
          <a:extLst>
            <a:ext uri="{FF2B5EF4-FFF2-40B4-BE49-F238E27FC236}">
              <a16:creationId xmlns:a16="http://schemas.microsoft.com/office/drawing/2014/main" id="{399C7E22-5E23-4AC3-8AE9-B0685F9EBD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2" name="Rectangle 24">
          <a:extLst>
            <a:ext uri="{FF2B5EF4-FFF2-40B4-BE49-F238E27FC236}">
              <a16:creationId xmlns:a16="http://schemas.microsoft.com/office/drawing/2014/main" id="{9131F39E-A79F-44EF-BEF5-75BF54539C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3" name="Rectangle 24">
          <a:extLst>
            <a:ext uri="{FF2B5EF4-FFF2-40B4-BE49-F238E27FC236}">
              <a16:creationId xmlns:a16="http://schemas.microsoft.com/office/drawing/2014/main" id="{D226CA86-109D-4CB3-819A-FB25165ED6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4" name="Rectangle 24">
          <a:extLst>
            <a:ext uri="{FF2B5EF4-FFF2-40B4-BE49-F238E27FC236}">
              <a16:creationId xmlns:a16="http://schemas.microsoft.com/office/drawing/2014/main" id="{49D856D2-AE37-4885-99F5-0913974C1A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5" name="Rectangle 24">
          <a:extLst>
            <a:ext uri="{FF2B5EF4-FFF2-40B4-BE49-F238E27FC236}">
              <a16:creationId xmlns:a16="http://schemas.microsoft.com/office/drawing/2014/main" id="{A23378AC-F6DE-44E2-88E7-B1A6BAAD7E0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6" name="Rectangle 24">
          <a:extLst>
            <a:ext uri="{FF2B5EF4-FFF2-40B4-BE49-F238E27FC236}">
              <a16:creationId xmlns:a16="http://schemas.microsoft.com/office/drawing/2014/main" id="{16766928-C232-43CD-B863-C74CCA02C2E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7" name="Rectangle 24">
          <a:extLst>
            <a:ext uri="{FF2B5EF4-FFF2-40B4-BE49-F238E27FC236}">
              <a16:creationId xmlns:a16="http://schemas.microsoft.com/office/drawing/2014/main" id="{6A36B34D-EC05-419F-AF77-803C7539F7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8" name="Rectangle 24">
          <a:extLst>
            <a:ext uri="{FF2B5EF4-FFF2-40B4-BE49-F238E27FC236}">
              <a16:creationId xmlns:a16="http://schemas.microsoft.com/office/drawing/2014/main" id="{C5B0E154-7DFF-4981-87E4-9D4FB813593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49" name="Rectangle 24">
          <a:extLst>
            <a:ext uri="{FF2B5EF4-FFF2-40B4-BE49-F238E27FC236}">
              <a16:creationId xmlns:a16="http://schemas.microsoft.com/office/drawing/2014/main" id="{83258026-DC16-43D2-9115-1C275D29A2B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0" name="Rectangle 24">
          <a:extLst>
            <a:ext uri="{FF2B5EF4-FFF2-40B4-BE49-F238E27FC236}">
              <a16:creationId xmlns:a16="http://schemas.microsoft.com/office/drawing/2014/main" id="{25BD6155-4690-411D-B2B1-CAE804237B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251" name="Rectangle 24">
          <a:extLst>
            <a:ext uri="{FF2B5EF4-FFF2-40B4-BE49-F238E27FC236}">
              <a16:creationId xmlns:a16="http://schemas.microsoft.com/office/drawing/2014/main" id="{98D0B3BF-98A4-45EC-AF54-8A73F09C96F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2" name="Rectangle 24">
          <a:extLst>
            <a:ext uri="{FF2B5EF4-FFF2-40B4-BE49-F238E27FC236}">
              <a16:creationId xmlns:a16="http://schemas.microsoft.com/office/drawing/2014/main" id="{DB42B84B-FC32-45E2-A2E7-29E4A35811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3" name="Rectangle 24">
          <a:extLst>
            <a:ext uri="{FF2B5EF4-FFF2-40B4-BE49-F238E27FC236}">
              <a16:creationId xmlns:a16="http://schemas.microsoft.com/office/drawing/2014/main" id="{F8728E21-7AB4-4C07-AF88-5186C7CAE07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4" name="Rectangle 24">
          <a:extLst>
            <a:ext uri="{FF2B5EF4-FFF2-40B4-BE49-F238E27FC236}">
              <a16:creationId xmlns:a16="http://schemas.microsoft.com/office/drawing/2014/main" id="{EDF23CA2-2D1C-4CAA-A87C-E3C2C0D2B2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5" name="Rectangle 24">
          <a:extLst>
            <a:ext uri="{FF2B5EF4-FFF2-40B4-BE49-F238E27FC236}">
              <a16:creationId xmlns:a16="http://schemas.microsoft.com/office/drawing/2014/main" id="{E8BE0E17-06B9-4254-8E8A-94869981DB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6" name="Rectangle 24">
          <a:extLst>
            <a:ext uri="{FF2B5EF4-FFF2-40B4-BE49-F238E27FC236}">
              <a16:creationId xmlns:a16="http://schemas.microsoft.com/office/drawing/2014/main" id="{1CFD7709-8C80-4121-9F77-01FFAF2900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7" name="Rectangle 24">
          <a:extLst>
            <a:ext uri="{FF2B5EF4-FFF2-40B4-BE49-F238E27FC236}">
              <a16:creationId xmlns:a16="http://schemas.microsoft.com/office/drawing/2014/main" id="{21E0A75E-0F26-4907-B107-C637758E46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8" name="Rectangle 24">
          <a:extLst>
            <a:ext uri="{FF2B5EF4-FFF2-40B4-BE49-F238E27FC236}">
              <a16:creationId xmlns:a16="http://schemas.microsoft.com/office/drawing/2014/main" id="{959BBDC8-3F03-45A7-B641-348CA37690F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59" name="Rectangle 24">
          <a:extLst>
            <a:ext uri="{FF2B5EF4-FFF2-40B4-BE49-F238E27FC236}">
              <a16:creationId xmlns:a16="http://schemas.microsoft.com/office/drawing/2014/main" id="{9B2A30FA-333C-4766-A640-419519B245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0" name="Rectangle 24">
          <a:extLst>
            <a:ext uri="{FF2B5EF4-FFF2-40B4-BE49-F238E27FC236}">
              <a16:creationId xmlns:a16="http://schemas.microsoft.com/office/drawing/2014/main" id="{59A0DC4F-92F4-4F87-8906-0B9E33E55D5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1" name="Rectangle 24">
          <a:extLst>
            <a:ext uri="{FF2B5EF4-FFF2-40B4-BE49-F238E27FC236}">
              <a16:creationId xmlns:a16="http://schemas.microsoft.com/office/drawing/2014/main" id="{673D277D-D1D6-45F1-9BE1-60FEA3B48C2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2" name="Rectangle 24">
          <a:extLst>
            <a:ext uri="{FF2B5EF4-FFF2-40B4-BE49-F238E27FC236}">
              <a16:creationId xmlns:a16="http://schemas.microsoft.com/office/drawing/2014/main" id="{D9C613C5-CF07-4B5C-B1B6-414C4BC4B9C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3" name="Rectangle 24">
          <a:extLst>
            <a:ext uri="{FF2B5EF4-FFF2-40B4-BE49-F238E27FC236}">
              <a16:creationId xmlns:a16="http://schemas.microsoft.com/office/drawing/2014/main" id="{04B89157-B754-4523-A400-4784069A1E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4" name="Rectangle 24">
          <a:extLst>
            <a:ext uri="{FF2B5EF4-FFF2-40B4-BE49-F238E27FC236}">
              <a16:creationId xmlns:a16="http://schemas.microsoft.com/office/drawing/2014/main" id="{E5674447-723E-4A7C-9C49-BFB9EB99DE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5" name="Rectangle 24">
          <a:extLst>
            <a:ext uri="{FF2B5EF4-FFF2-40B4-BE49-F238E27FC236}">
              <a16:creationId xmlns:a16="http://schemas.microsoft.com/office/drawing/2014/main" id="{82E3D19B-DD5F-433E-BEFE-F9B8D174E6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6" name="Rectangle 24">
          <a:extLst>
            <a:ext uri="{FF2B5EF4-FFF2-40B4-BE49-F238E27FC236}">
              <a16:creationId xmlns:a16="http://schemas.microsoft.com/office/drawing/2014/main" id="{0818594C-3F4E-4850-B2DF-DC054DE190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7" name="Rectangle 24">
          <a:extLst>
            <a:ext uri="{FF2B5EF4-FFF2-40B4-BE49-F238E27FC236}">
              <a16:creationId xmlns:a16="http://schemas.microsoft.com/office/drawing/2014/main" id="{D29A3B38-7BF8-43D8-A8A9-DF1FB1E8ED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68" name="Rectangle 24">
          <a:extLst>
            <a:ext uri="{FF2B5EF4-FFF2-40B4-BE49-F238E27FC236}">
              <a16:creationId xmlns:a16="http://schemas.microsoft.com/office/drawing/2014/main" id="{B527E882-4BD1-47AA-BFCD-948E59BFB4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269" name="Rectangle 24">
          <a:extLst>
            <a:ext uri="{FF2B5EF4-FFF2-40B4-BE49-F238E27FC236}">
              <a16:creationId xmlns:a16="http://schemas.microsoft.com/office/drawing/2014/main" id="{598F3615-E0AF-43BE-8E3E-C08923849B63}"/>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0" name="Rectangle 24">
          <a:extLst>
            <a:ext uri="{FF2B5EF4-FFF2-40B4-BE49-F238E27FC236}">
              <a16:creationId xmlns:a16="http://schemas.microsoft.com/office/drawing/2014/main" id="{2E77992B-C76F-475C-B68D-11A6B40892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1" name="Rectangle 24">
          <a:extLst>
            <a:ext uri="{FF2B5EF4-FFF2-40B4-BE49-F238E27FC236}">
              <a16:creationId xmlns:a16="http://schemas.microsoft.com/office/drawing/2014/main" id="{73233FD6-AF35-4228-AB6F-D07F082438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272" name="Rectangle 24">
          <a:extLst>
            <a:ext uri="{FF2B5EF4-FFF2-40B4-BE49-F238E27FC236}">
              <a16:creationId xmlns:a16="http://schemas.microsoft.com/office/drawing/2014/main" id="{D8320474-D94E-4109-995F-B7504D67BED7}"/>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3" name="Rectangle 24">
          <a:extLst>
            <a:ext uri="{FF2B5EF4-FFF2-40B4-BE49-F238E27FC236}">
              <a16:creationId xmlns:a16="http://schemas.microsoft.com/office/drawing/2014/main" id="{3A4DB792-90E7-4F8D-8FA8-506C5BCBAE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4" name="Rectangle 24">
          <a:extLst>
            <a:ext uri="{FF2B5EF4-FFF2-40B4-BE49-F238E27FC236}">
              <a16:creationId xmlns:a16="http://schemas.microsoft.com/office/drawing/2014/main" id="{9EBD9A12-2AE9-43D5-BCF9-5F771C22A6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5" name="Rectangle 24">
          <a:extLst>
            <a:ext uri="{FF2B5EF4-FFF2-40B4-BE49-F238E27FC236}">
              <a16:creationId xmlns:a16="http://schemas.microsoft.com/office/drawing/2014/main" id="{EC8D784D-F997-4BFB-B0B9-33A8F5082F6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6" name="Rectangle 24">
          <a:extLst>
            <a:ext uri="{FF2B5EF4-FFF2-40B4-BE49-F238E27FC236}">
              <a16:creationId xmlns:a16="http://schemas.microsoft.com/office/drawing/2014/main" id="{CAF20A36-6F98-4963-A0FE-19FD14A71A7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7" name="Rectangle 24">
          <a:extLst>
            <a:ext uri="{FF2B5EF4-FFF2-40B4-BE49-F238E27FC236}">
              <a16:creationId xmlns:a16="http://schemas.microsoft.com/office/drawing/2014/main" id="{5DD96830-BAFF-40A5-9634-542847DD0B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8" name="Rectangle 24">
          <a:extLst>
            <a:ext uri="{FF2B5EF4-FFF2-40B4-BE49-F238E27FC236}">
              <a16:creationId xmlns:a16="http://schemas.microsoft.com/office/drawing/2014/main" id="{73618A8E-3FA1-413A-B0AF-21C776D047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79" name="Rectangle 24">
          <a:extLst>
            <a:ext uri="{FF2B5EF4-FFF2-40B4-BE49-F238E27FC236}">
              <a16:creationId xmlns:a16="http://schemas.microsoft.com/office/drawing/2014/main" id="{C44F06C7-C096-4DC0-823B-D46AEB0A1A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0" name="Rectangle 24">
          <a:extLst>
            <a:ext uri="{FF2B5EF4-FFF2-40B4-BE49-F238E27FC236}">
              <a16:creationId xmlns:a16="http://schemas.microsoft.com/office/drawing/2014/main" id="{0445CAEE-9B67-4A0F-A1F7-23E944888DA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1" name="Rectangle 24">
          <a:extLst>
            <a:ext uri="{FF2B5EF4-FFF2-40B4-BE49-F238E27FC236}">
              <a16:creationId xmlns:a16="http://schemas.microsoft.com/office/drawing/2014/main" id="{AB723A17-10F4-4058-A6C7-EF58EB22B5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2" name="Rectangle 24">
          <a:extLst>
            <a:ext uri="{FF2B5EF4-FFF2-40B4-BE49-F238E27FC236}">
              <a16:creationId xmlns:a16="http://schemas.microsoft.com/office/drawing/2014/main" id="{4B30A588-589E-4D50-8652-58A08EAC08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3" name="Rectangle 24">
          <a:extLst>
            <a:ext uri="{FF2B5EF4-FFF2-40B4-BE49-F238E27FC236}">
              <a16:creationId xmlns:a16="http://schemas.microsoft.com/office/drawing/2014/main" id="{94FADD01-F065-40CE-BB8F-80036D7DA1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4" name="Rectangle 24">
          <a:extLst>
            <a:ext uri="{FF2B5EF4-FFF2-40B4-BE49-F238E27FC236}">
              <a16:creationId xmlns:a16="http://schemas.microsoft.com/office/drawing/2014/main" id="{4E7FA6B0-301B-4626-86B0-0C6772326C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5" name="Rectangle 24">
          <a:extLst>
            <a:ext uri="{FF2B5EF4-FFF2-40B4-BE49-F238E27FC236}">
              <a16:creationId xmlns:a16="http://schemas.microsoft.com/office/drawing/2014/main" id="{A0B6B7DD-66BC-4359-9BF9-7B4DB45346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6" name="Rectangle 24">
          <a:extLst>
            <a:ext uri="{FF2B5EF4-FFF2-40B4-BE49-F238E27FC236}">
              <a16:creationId xmlns:a16="http://schemas.microsoft.com/office/drawing/2014/main" id="{D9F68A73-FDF8-4B03-80AB-40F5DFF74E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7" name="Rectangle 24">
          <a:extLst>
            <a:ext uri="{FF2B5EF4-FFF2-40B4-BE49-F238E27FC236}">
              <a16:creationId xmlns:a16="http://schemas.microsoft.com/office/drawing/2014/main" id="{E74F0F88-964D-4009-9EA2-93FC72F2119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8" name="Rectangle 24">
          <a:extLst>
            <a:ext uri="{FF2B5EF4-FFF2-40B4-BE49-F238E27FC236}">
              <a16:creationId xmlns:a16="http://schemas.microsoft.com/office/drawing/2014/main" id="{09CDB8B5-3D0B-4F98-AE06-9EB7A0E476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89" name="Rectangle 24">
          <a:extLst>
            <a:ext uri="{FF2B5EF4-FFF2-40B4-BE49-F238E27FC236}">
              <a16:creationId xmlns:a16="http://schemas.microsoft.com/office/drawing/2014/main" id="{D4C095C3-9AD9-4F59-9E92-F6497A00FB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0" name="Rectangle 24">
          <a:extLst>
            <a:ext uri="{FF2B5EF4-FFF2-40B4-BE49-F238E27FC236}">
              <a16:creationId xmlns:a16="http://schemas.microsoft.com/office/drawing/2014/main" id="{2793A395-E9F7-4986-AC76-73AB6821D0D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1" name="Rectangle 24">
          <a:extLst>
            <a:ext uri="{FF2B5EF4-FFF2-40B4-BE49-F238E27FC236}">
              <a16:creationId xmlns:a16="http://schemas.microsoft.com/office/drawing/2014/main" id="{1D501F9F-D334-47A4-90E6-C8276C404A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2" name="Rectangle 24">
          <a:extLst>
            <a:ext uri="{FF2B5EF4-FFF2-40B4-BE49-F238E27FC236}">
              <a16:creationId xmlns:a16="http://schemas.microsoft.com/office/drawing/2014/main" id="{62AA4665-F9FB-4913-B379-CDC4D1DE9C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3" name="Rectangle 24">
          <a:extLst>
            <a:ext uri="{FF2B5EF4-FFF2-40B4-BE49-F238E27FC236}">
              <a16:creationId xmlns:a16="http://schemas.microsoft.com/office/drawing/2014/main" id="{3897D1F0-D197-43B3-A169-76C191B726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4" name="Rectangle 24">
          <a:extLst>
            <a:ext uri="{FF2B5EF4-FFF2-40B4-BE49-F238E27FC236}">
              <a16:creationId xmlns:a16="http://schemas.microsoft.com/office/drawing/2014/main" id="{EE59EA47-96CF-4D6B-88CE-A55BF550F8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5" name="Rectangle 24">
          <a:extLst>
            <a:ext uri="{FF2B5EF4-FFF2-40B4-BE49-F238E27FC236}">
              <a16:creationId xmlns:a16="http://schemas.microsoft.com/office/drawing/2014/main" id="{A0584255-F612-40ED-961D-A2FA234ECA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6" name="Rectangle 24">
          <a:extLst>
            <a:ext uri="{FF2B5EF4-FFF2-40B4-BE49-F238E27FC236}">
              <a16:creationId xmlns:a16="http://schemas.microsoft.com/office/drawing/2014/main" id="{87686F8F-E965-4E77-BD48-55C176916E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7" name="Rectangle 24">
          <a:extLst>
            <a:ext uri="{FF2B5EF4-FFF2-40B4-BE49-F238E27FC236}">
              <a16:creationId xmlns:a16="http://schemas.microsoft.com/office/drawing/2014/main" id="{035F54F6-FD14-4796-B91F-59879290F84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8" name="Rectangle 24">
          <a:extLst>
            <a:ext uri="{FF2B5EF4-FFF2-40B4-BE49-F238E27FC236}">
              <a16:creationId xmlns:a16="http://schemas.microsoft.com/office/drawing/2014/main" id="{C2274D26-1977-41F2-86FC-BB2B3BD723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299" name="Rectangle 24">
          <a:extLst>
            <a:ext uri="{FF2B5EF4-FFF2-40B4-BE49-F238E27FC236}">
              <a16:creationId xmlns:a16="http://schemas.microsoft.com/office/drawing/2014/main" id="{26CB0C95-9F1A-4225-8FE0-C3A9DBC3CA4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0" name="Rectangle 24">
          <a:extLst>
            <a:ext uri="{FF2B5EF4-FFF2-40B4-BE49-F238E27FC236}">
              <a16:creationId xmlns:a16="http://schemas.microsoft.com/office/drawing/2014/main" id="{BB125B9C-51AD-4AD8-BF32-B4AE20B2EB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1" name="Rectangle 24">
          <a:extLst>
            <a:ext uri="{FF2B5EF4-FFF2-40B4-BE49-F238E27FC236}">
              <a16:creationId xmlns:a16="http://schemas.microsoft.com/office/drawing/2014/main" id="{C0673457-F5ED-4A3D-B803-96C295AD67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2" name="Rectangle 24">
          <a:extLst>
            <a:ext uri="{FF2B5EF4-FFF2-40B4-BE49-F238E27FC236}">
              <a16:creationId xmlns:a16="http://schemas.microsoft.com/office/drawing/2014/main" id="{10A7648B-E3CA-4855-B79B-34AE211A835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3" name="Rectangle 24">
          <a:extLst>
            <a:ext uri="{FF2B5EF4-FFF2-40B4-BE49-F238E27FC236}">
              <a16:creationId xmlns:a16="http://schemas.microsoft.com/office/drawing/2014/main" id="{411A7C2D-BE39-4DB0-8E9D-EC7F49546D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4" name="Rectangle 24">
          <a:extLst>
            <a:ext uri="{FF2B5EF4-FFF2-40B4-BE49-F238E27FC236}">
              <a16:creationId xmlns:a16="http://schemas.microsoft.com/office/drawing/2014/main" id="{6EC9EA30-1D33-4FA3-B4B6-CD9E5B70FC2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5" name="Rectangle 24">
          <a:extLst>
            <a:ext uri="{FF2B5EF4-FFF2-40B4-BE49-F238E27FC236}">
              <a16:creationId xmlns:a16="http://schemas.microsoft.com/office/drawing/2014/main" id="{867D03AD-DC96-4EB1-950D-4BADE795AE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6" name="Rectangle 24">
          <a:extLst>
            <a:ext uri="{FF2B5EF4-FFF2-40B4-BE49-F238E27FC236}">
              <a16:creationId xmlns:a16="http://schemas.microsoft.com/office/drawing/2014/main" id="{88A42D36-9DB8-4D09-9B83-95A5108EAF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7" name="Rectangle 24">
          <a:extLst>
            <a:ext uri="{FF2B5EF4-FFF2-40B4-BE49-F238E27FC236}">
              <a16:creationId xmlns:a16="http://schemas.microsoft.com/office/drawing/2014/main" id="{220A80E9-C442-4F01-9C2A-41F4E899870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8" name="Rectangle 24">
          <a:extLst>
            <a:ext uri="{FF2B5EF4-FFF2-40B4-BE49-F238E27FC236}">
              <a16:creationId xmlns:a16="http://schemas.microsoft.com/office/drawing/2014/main" id="{6C9581EC-551F-4AAA-B21E-AD5952BC832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09" name="Rectangle 24">
          <a:extLst>
            <a:ext uri="{FF2B5EF4-FFF2-40B4-BE49-F238E27FC236}">
              <a16:creationId xmlns:a16="http://schemas.microsoft.com/office/drawing/2014/main" id="{ECDCE2CA-D55A-46EC-9B19-E2BD0E1E336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0" name="Rectangle 24">
          <a:extLst>
            <a:ext uri="{FF2B5EF4-FFF2-40B4-BE49-F238E27FC236}">
              <a16:creationId xmlns:a16="http://schemas.microsoft.com/office/drawing/2014/main" id="{BC41965B-45E3-497F-88A3-69E6912104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1" name="Rectangle 24">
          <a:extLst>
            <a:ext uri="{FF2B5EF4-FFF2-40B4-BE49-F238E27FC236}">
              <a16:creationId xmlns:a16="http://schemas.microsoft.com/office/drawing/2014/main" id="{F1F344D9-9D4A-4576-8782-8C0EFD0B645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2" name="Rectangle 24">
          <a:extLst>
            <a:ext uri="{FF2B5EF4-FFF2-40B4-BE49-F238E27FC236}">
              <a16:creationId xmlns:a16="http://schemas.microsoft.com/office/drawing/2014/main" id="{24246286-5280-4677-B0D6-7CAC50AD18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3" name="Rectangle 24">
          <a:extLst>
            <a:ext uri="{FF2B5EF4-FFF2-40B4-BE49-F238E27FC236}">
              <a16:creationId xmlns:a16="http://schemas.microsoft.com/office/drawing/2014/main" id="{0382BC8F-89A2-4017-B57D-418C4963EE7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4" name="Rectangle 24">
          <a:extLst>
            <a:ext uri="{FF2B5EF4-FFF2-40B4-BE49-F238E27FC236}">
              <a16:creationId xmlns:a16="http://schemas.microsoft.com/office/drawing/2014/main" id="{7D07FE26-35F4-4E2B-B085-717EF1DE78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5" name="Rectangle 24">
          <a:extLst>
            <a:ext uri="{FF2B5EF4-FFF2-40B4-BE49-F238E27FC236}">
              <a16:creationId xmlns:a16="http://schemas.microsoft.com/office/drawing/2014/main" id="{5A71B344-7888-478B-A91E-2CBD171E71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6" name="Rectangle 24">
          <a:extLst>
            <a:ext uri="{FF2B5EF4-FFF2-40B4-BE49-F238E27FC236}">
              <a16:creationId xmlns:a16="http://schemas.microsoft.com/office/drawing/2014/main" id="{810E93FC-C083-4524-A8A1-15ECE1D590C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7" name="Rectangle 24">
          <a:extLst>
            <a:ext uri="{FF2B5EF4-FFF2-40B4-BE49-F238E27FC236}">
              <a16:creationId xmlns:a16="http://schemas.microsoft.com/office/drawing/2014/main" id="{5C528C0B-C703-49A5-9965-0D938306C8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18" name="Rectangle 24">
          <a:extLst>
            <a:ext uri="{FF2B5EF4-FFF2-40B4-BE49-F238E27FC236}">
              <a16:creationId xmlns:a16="http://schemas.microsoft.com/office/drawing/2014/main" id="{B8F5063F-89C7-47BE-B732-9292993EA07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19" name="Rectangle 24">
          <a:extLst>
            <a:ext uri="{FF2B5EF4-FFF2-40B4-BE49-F238E27FC236}">
              <a16:creationId xmlns:a16="http://schemas.microsoft.com/office/drawing/2014/main" id="{E07704BF-2F9E-4E9F-8AA3-C51300C1B7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0" name="Rectangle 24">
          <a:extLst>
            <a:ext uri="{FF2B5EF4-FFF2-40B4-BE49-F238E27FC236}">
              <a16:creationId xmlns:a16="http://schemas.microsoft.com/office/drawing/2014/main" id="{BD86B501-F9CA-4DD4-B457-05EDD220EF5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1" name="Rectangle 24">
          <a:extLst>
            <a:ext uri="{FF2B5EF4-FFF2-40B4-BE49-F238E27FC236}">
              <a16:creationId xmlns:a16="http://schemas.microsoft.com/office/drawing/2014/main" id="{42516116-6CFA-456E-B9FD-F9BEDCB695A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2" name="Rectangle 24">
          <a:extLst>
            <a:ext uri="{FF2B5EF4-FFF2-40B4-BE49-F238E27FC236}">
              <a16:creationId xmlns:a16="http://schemas.microsoft.com/office/drawing/2014/main" id="{94947C9E-7A4E-466B-A98D-650FF8686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3" name="Rectangle 24">
          <a:extLst>
            <a:ext uri="{FF2B5EF4-FFF2-40B4-BE49-F238E27FC236}">
              <a16:creationId xmlns:a16="http://schemas.microsoft.com/office/drawing/2014/main" id="{532EC319-7728-46F1-828D-ADF92C1067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4" name="Rectangle 24">
          <a:extLst>
            <a:ext uri="{FF2B5EF4-FFF2-40B4-BE49-F238E27FC236}">
              <a16:creationId xmlns:a16="http://schemas.microsoft.com/office/drawing/2014/main" id="{25037AD4-5E67-4691-8E05-8534E23195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25" name="Rectangle 24">
          <a:extLst>
            <a:ext uri="{FF2B5EF4-FFF2-40B4-BE49-F238E27FC236}">
              <a16:creationId xmlns:a16="http://schemas.microsoft.com/office/drawing/2014/main" id="{42495167-4073-4019-AE63-7287356667C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6" name="Rectangle 24">
          <a:extLst>
            <a:ext uri="{FF2B5EF4-FFF2-40B4-BE49-F238E27FC236}">
              <a16:creationId xmlns:a16="http://schemas.microsoft.com/office/drawing/2014/main" id="{A85495B0-5EC8-43FF-86DD-215C8ECC2C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7" name="Rectangle 24">
          <a:extLst>
            <a:ext uri="{FF2B5EF4-FFF2-40B4-BE49-F238E27FC236}">
              <a16:creationId xmlns:a16="http://schemas.microsoft.com/office/drawing/2014/main" id="{73894F02-0B4F-41F3-95A9-3B4C781702D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8" name="Rectangle 24">
          <a:extLst>
            <a:ext uri="{FF2B5EF4-FFF2-40B4-BE49-F238E27FC236}">
              <a16:creationId xmlns:a16="http://schemas.microsoft.com/office/drawing/2014/main" id="{7D13307E-EEA7-4AA3-9124-A2F509DE356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329" name="Rectangle 24">
          <a:extLst>
            <a:ext uri="{FF2B5EF4-FFF2-40B4-BE49-F238E27FC236}">
              <a16:creationId xmlns:a16="http://schemas.microsoft.com/office/drawing/2014/main" id="{2A6237BC-2782-42CB-A398-2B499F96CD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30" name="Rectangle 24">
          <a:extLst>
            <a:ext uri="{FF2B5EF4-FFF2-40B4-BE49-F238E27FC236}">
              <a16:creationId xmlns:a16="http://schemas.microsoft.com/office/drawing/2014/main" id="{55B07F4C-FB7B-40D0-B140-CC7942F805B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331" name="Rectangle 24">
          <a:extLst>
            <a:ext uri="{FF2B5EF4-FFF2-40B4-BE49-F238E27FC236}">
              <a16:creationId xmlns:a16="http://schemas.microsoft.com/office/drawing/2014/main" id="{C55CA89A-E2E0-4FF9-BAC9-B0AAC452091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2" name="Rectangle 24">
          <a:extLst>
            <a:ext uri="{FF2B5EF4-FFF2-40B4-BE49-F238E27FC236}">
              <a16:creationId xmlns:a16="http://schemas.microsoft.com/office/drawing/2014/main" id="{F83C0AD7-F66C-4157-BC87-7EDC76FC246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3" name="Rectangle 24">
          <a:extLst>
            <a:ext uri="{FF2B5EF4-FFF2-40B4-BE49-F238E27FC236}">
              <a16:creationId xmlns:a16="http://schemas.microsoft.com/office/drawing/2014/main" id="{F3928C3A-3514-4443-BD0A-BDB3FF87680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4" name="Rectangle 24">
          <a:extLst>
            <a:ext uri="{FF2B5EF4-FFF2-40B4-BE49-F238E27FC236}">
              <a16:creationId xmlns:a16="http://schemas.microsoft.com/office/drawing/2014/main" id="{408964FE-0511-48F5-8C85-7918E9666C2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5" name="Rectangle 24">
          <a:extLst>
            <a:ext uri="{FF2B5EF4-FFF2-40B4-BE49-F238E27FC236}">
              <a16:creationId xmlns:a16="http://schemas.microsoft.com/office/drawing/2014/main" id="{16579938-6873-4F3A-9FD3-0EAF9906A0A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6" name="Rectangle 24">
          <a:extLst>
            <a:ext uri="{FF2B5EF4-FFF2-40B4-BE49-F238E27FC236}">
              <a16:creationId xmlns:a16="http://schemas.microsoft.com/office/drawing/2014/main" id="{38AF8F14-310C-4070-848C-0C15E046FC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7" name="Rectangle 24">
          <a:extLst>
            <a:ext uri="{FF2B5EF4-FFF2-40B4-BE49-F238E27FC236}">
              <a16:creationId xmlns:a16="http://schemas.microsoft.com/office/drawing/2014/main" id="{E1038E77-BDE0-4198-AB50-DD4FC0CA1A5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8" name="Rectangle 24">
          <a:extLst>
            <a:ext uri="{FF2B5EF4-FFF2-40B4-BE49-F238E27FC236}">
              <a16:creationId xmlns:a16="http://schemas.microsoft.com/office/drawing/2014/main" id="{9D7DC02A-4760-4A17-8C33-67F6FD08C5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39" name="Rectangle 24">
          <a:extLst>
            <a:ext uri="{FF2B5EF4-FFF2-40B4-BE49-F238E27FC236}">
              <a16:creationId xmlns:a16="http://schemas.microsoft.com/office/drawing/2014/main" id="{1A96CBF5-582F-4AE3-BCEB-6FECF587A36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0" name="Rectangle 24">
          <a:extLst>
            <a:ext uri="{FF2B5EF4-FFF2-40B4-BE49-F238E27FC236}">
              <a16:creationId xmlns:a16="http://schemas.microsoft.com/office/drawing/2014/main" id="{8FD1D7C1-CAD1-4DB4-8BD1-3579CCF85AB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1" name="Rectangle 24">
          <a:extLst>
            <a:ext uri="{FF2B5EF4-FFF2-40B4-BE49-F238E27FC236}">
              <a16:creationId xmlns:a16="http://schemas.microsoft.com/office/drawing/2014/main" id="{F34BA248-3F78-4721-B01C-1D645F26B85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2" name="Rectangle 24">
          <a:extLst>
            <a:ext uri="{FF2B5EF4-FFF2-40B4-BE49-F238E27FC236}">
              <a16:creationId xmlns:a16="http://schemas.microsoft.com/office/drawing/2014/main" id="{21AF35C9-6208-44A5-8A1E-3F2BBE5FAE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3" name="Rectangle 24">
          <a:extLst>
            <a:ext uri="{FF2B5EF4-FFF2-40B4-BE49-F238E27FC236}">
              <a16:creationId xmlns:a16="http://schemas.microsoft.com/office/drawing/2014/main" id="{F689B29E-3FC0-4B2F-9E16-270AB673096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4" name="Rectangle 24">
          <a:extLst>
            <a:ext uri="{FF2B5EF4-FFF2-40B4-BE49-F238E27FC236}">
              <a16:creationId xmlns:a16="http://schemas.microsoft.com/office/drawing/2014/main" id="{55F3814C-4B63-4D6C-B3D4-8BC27B28B3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5" name="Rectangle 24">
          <a:extLst>
            <a:ext uri="{FF2B5EF4-FFF2-40B4-BE49-F238E27FC236}">
              <a16:creationId xmlns:a16="http://schemas.microsoft.com/office/drawing/2014/main" id="{9FA06C8B-FC9B-4072-9BF8-0BB5D2DB657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6" name="Rectangle 24">
          <a:extLst>
            <a:ext uri="{FF2B5EF4-FFF2-40B4-BE49-F238E27FC236}">
              <a16:creationId xmlns:a16="http://schemas.microsoft.com/office/drawing/2014/main" id="{69FC9FC1-BDA3-485A-AE57-CE521089747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7" name="Rectangle 24">
          <a:extLst>
            <a:ext uri="{FF2B5EF4-FFF2-40B4-BE49-F238E27FC236}">
              <a16:creationId xmlns:a16="http://schemas.microsoft.com/office/drawing/2014/main" id="{3FA36542-B95E-41FE-9FA3-DD79F5CE8E0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8" name="Rectangle 24">
          <a:extLst>
            <a:ext uri="{FF2B5EF4-FFF2-40B4-BE49-F238E27FC236}">
              <a16:creationId xmlns:a16="http://schemas.microsoft.com/office/drawing/2014/main" id="{599F7CED-705B-4EE4-8E1A-E49C1B12214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49" name="Rectangle 24">
          <a:extLst>
            <a:ext uri="{FF2B5EF4-FFF2-40B4-BE49-F238E27FC236}">
              <a16:creationId xmlns:a16="http://schemas.microsoft.com/office/drawing/2014/main" id="{BDA5F776-8260-4A07-97D1-CFFC19AD2B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0" name="Rectangle 24">
          <a:extLst>
            <a:ext uri="{FF2B5EF4-FFF2-40B4-BE49-F238E27FC236}">
              <a16:creationId xmlns:a16="http://schemas.microsoft.com/office/drawing/2014/main" id="{E31BA6A4-23D6-4165-92F6-259A71626CF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1" name="Rectangle 24">
          <a:extLst>
            <a:ext uri="{FF2B5EF4-FFF2-40B4-BE49-F238E27FC236}">
              <a16:creationId xmlns:a16="http://schemas.microsoft.com/office/drawing/2014/main" id="{CAC1109E-DEB3-46B1-B9C2-E1556883C80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2" name="Rectangle 24">
          <a:extLst>
            <a:ext uri="{FF2B5EF4-FFF2-40B4-BE49-F238E27FC236}">
              <a16:creationId xmlns:a16="http://schemas.microsoft.com/office/drawing/2014/main" id="{07DC67A3-BC96-4F69-B524-B1EAC229F7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3" name="Rectangle 24">
          <a:extLst>
            <a:ext uri="{FF2B5EF4-FFF2-40B4-BE49-F238E27FC236}">
              <a16:creationId xmlns:a16="http://schemas.microsoft.com/office/drawing/2014/main" id="{826F1C68-1A9E-496F-B5BA-98C280B2D4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4" name="Rectangle 24">
          <a:extLst>
            <a:ext uri="{FF2B5EF4-FFF2-40B4-BE49-F238E27FC236}">
              <a16:creationId xmlns:a16="http://schemas.microsoft.com/office/drawing/2014/main" id="{23233CAE-E2B0-488A-8F44-AEF81A90A1B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5" name="Rectangle 24">
          <a:extLst>
            <a:ext uri="{FF2B5EF4-FFF2-40B4-BE49-F238E27FC236}">
              <a16:creationId xmlns:a16="http://schemas.microsoft.com/office/drawing/2014/main" id="{B621A4E5-FF96-4CA4-BA09-020C91D3478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6" name="Rectangle 24">
          <a:extLst>
            <a:ext uri="{FF2B5EF4-FFF2-40B4-BE49-F238E27FC236}">
              <a16:creationId xmlns:a16="http://schemas.microsoft.com/office/drawing/2014/main" id="{278BD9E6-5255-4D76-AE1E-E6912895A69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7" name="Rectangle 24">
          <a:extLst>
            <a:ext uri="{FF2B5EF4-FFF2-40B4-BE49-F238E27FC236}">
              <a16:creationId xmlns:a16="http://schemas.microsoft.com/office/drawing/2014/main" id="{E79FB5A7-9486-4588-8F53-FD792541E07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8" name="Rectangle 24">
          <a:extLst>
            <a:ext uri="{FF2B5EF4-FFF2-40B4-BE49-F238E27FC236}">
              <a16:creationId xmlns:a16="http://schemas.microsoft.com/office/drawing/2014/main" id="{0EBDF93B-64D3-4F79-9E7C-EDD55C86F1D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59" name="Rectangle 24">
          <a:extLst>
            <a:ext uri="{FF2B5EF4-FFF2-40B4-BE49-F238E27FC236}">
              <a16:creationId xmlns:a16="http://schemas.microsoft.com/office/drawing/2014/main" id="{2FA72F65-B09B-4752-A6D4-4EDFF8CE74A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0" name="Rectangle 24">
          <a:extLst>
            <a:ext uri="{FF2B5EF4-FFF2-40B4-BE49-F238E27FC236}">
              <a16:creationId xmlns:a16="http://schemas.microsoft.com/office/drawing/2014/main" id="{89B3C4BA-2CA6-40B1-8EE0-F11FEE39B73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1" name="Rectangle 24">
          <a:extLst>
            <a:ext uri="{FF2B5EF4-FFF2-40B4-BE49-F238E27FC236}">
              <a16:creationId xmlns:a16="http://schemas.microsoft.com/office/drawing/2014/main" id="{93D44BE0-207E-4B21-A45B-6CBC4045F10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2" name="Rectangle 24">
          <a:extLst>
            <a:ext uri="{FF2B5EF4-FFF2-40B4-BE49-F238E27FC236}">
              <a16:creationId xmlns:a16="http://schemas.microsoft.com/office/drawing/2014/main" id="{E7454676-C66D-4554-9320-19D6FF65146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3" name="Rectangle 24">
          <a:extLst>
            <a:ext uri="{FF2B5EF4-FFF2-40B4-BE49-F238E27FC236}">
              <a16:creationId xmlns:a16="http://schemas.microsoft.com/office/drawing/2014/main" id="{89AA704F-FAE7-4946-BD42-DF33B5D524C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4" name="Rectangle 24">
          <a:extLst>
            <a:ext uri="{FF2B5EF4-FFF2-40B4-BE49-F238E27FC236}">
              <a16:creationId xmlns:a16="http://schemas.microsoft.com/office/drawing/2014/main" id="{88E8CF74-BFD3-4602-BCA2-7CCAFF0F7CF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5" name="Rectangle 24">
          <a:extLst>
            <a:ext uri="{FF2B5EF4-FFF2-40B4-BE49-F238E27FC236}">
              <a16:creationId xmlns:a16="http://schemas.microsoft.com/office/drawing/2014/main" id="{4CCBE347-6AAC-4C27-AA4D-B93B59AB04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6" name="Rectangle 24">
          <a:extLst>
            <a:ext uri="{FF2B5EF4-FFF2-40B4-BE49-F238E27FC236}">
              <a16:creationId xmlns:a16="http://schemas.microsoft.com/office/drawing/2014/main" id="{39B99D7C-FB9A-482A-A48E-3C09A107E81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7" name="Rectangle 24">
          <a:extLst>
            <a:ext uri="{FF2B5EF4-FFF2-40B4-BE49-F238E27FC236}">
              <a16:creationId xmlns:a16="http://schemas.microsoft.com/office/drawing/2014/main" id="{8027D5AC-933E-406D-8ADE-2B0D236E4C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8" name="Rectangle 24">
          <a:extLst>
            <a:ext uri="{FF2B5EF4-FFF2-40B4-BE49-F238E27FC236}">
              <a16:creationId xmlns:a16="http://schemas.microsoft.com/office/drawing/2014/main" id="{2492B09B-02A7-4AD1-9250-D94EBD8650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69" name="Rectangle 24">
          <a:extLst>
            <a:ext uri="{FF2B5EF4-FFF2-40B4-BE49-F238E27FC236}">
              <a16:creationId xmlns:a16="http://schemas.microsoft.com/office/drawing/2014/main" id="{C85F0020-9E96-45AA-BD91-8F571F2988A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0" name="Rectangle 24">
          <a:extLst>
            <a:ext uri="{FF2B5EF4-FFF2-40B4-BE49-F238E27FC236}">
              <a16:creationId xmlns:a16="http://schemas.microsoft.com/office/drawing/2014/main" id="{425106CF-C8B4-4321-A259-F1C421167ED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1" name="Rectangle 24">
          <a:extLst>
            <a:ext uri="{FF2B5EF4-FFF2-40B4-BE49-F238E27FC236}">
              <a16:creationId xmlns:a16="http://schemas.microsoft.com/office/drawing/2014/main" id="{6DF46DF1-5B45-4B9B-9944-C818ABD653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2" name="Rectangle 24">
          <a:extLst>
            <a:ext uri="{FF2B5EF4-FFF2-40B4-BE49-F238E27FC236}">
              <a16:creationId xmlns:a16="http://schemas.microsoft.com/office/drawing/2014/main" id="{E9E69F75-B4D7-4D45-B97E-DB883010464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3" name="Rectangle 24">
          <a:extLst>
            <a:ext uri="{FF2B5EF4-FFF2-40B4-BE49-F238E27FC236}">
              <a16:creationId xmlns:a16="http://schemas.microsoft.com/office/drawing/2014/main" id="{9BE6729E-64E6-4FD8-B9C3-62F59EC5463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4" name="Rectangle 24">
          <a:extLst>
            <a:ext uri="{FF2B5EF4-FFF2-40B4-BE49-F238E27FC236}">
              <a16:creationId xmlns:a16="http://schemas.microsoft.com/office/drawing/2014/main" id="{1A63DDC4-29FE-4E7A-89E4-606A5A09E80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5" name="Rectangle 24">
          <a:extLst>
            <a:ext uri="{FF2B5EF4-FFF2-40B4-BE49-F238E27FC236}">
              <a16:creationId xmlns:a16="http://schemas.microsoft.com/office/drawing/2014/main" id="{72436FB2-BC7F-4ED4-95AC-5A0A265EA91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6" name="Rectangle 24">
          <a:extLst>
            <a:ext uri="{FF2B5EF4-FFF2-40B4-BE49-F238E27FC236}">
              <a16:creationId xmlns:a16="http://schemas.microsoft.com/office/drawing/2014/main" id="{971E090E-7F23-446F-96D0-BEBD9DCEF9D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7" name="Rectangle 24">
          <a:extLst>
            <a:ext uri="{FF2B5EF4-FFF2-40B4-BE49-F238E27FC236}">
              <a16:creationId xmlns:a16="http://schemas.microsoft.com/office/drawing/2014/main" id="{A43BE8BC-02C9-4D57-8445-490A83B4CA7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8" name="Rectangle 24">
          <a:extLst>
            <a:ext uri="{FF2B5EF4-FFF2-40B4-BE49-F238E27FC236}">
              <a16:creationId xmlns:a16="http://schemas.microsoft.com/office/drawing/2014/main" id="{C89987D8-EED4-417D-8A37-07BD9A80CBC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79" name="Rectangle 24">
          <a:extLst>
            <a:ext uri="{FF2B5EF4-FFF2-40B4-BE49-F238E27FC236}">
              <a16:creationId xmlns:a16="http://schemas.microsoft.com/office/drawing/2014/main" id="{BE33A571-B612-4A7F-A0CF-35367D39516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0" name="Rectangle 24">
          <a:extLst>
            <a:ext uri="{FF2B5EF4-FFF2-40B4-BE49-F238E27FC236}">
              <a16:creationId xmlns:a16="http://schemas.microsoft.com/office/drawing/2014/main" id="{7DC8E5CD-FF97-4B46-B24B-7E701235D8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1" name="Rectangle 24">
          <a:extLst>
            <a:ext uri="{FF2B5EF4-FFF2-40B4-BE49-F238E27FC236}">
              <a16:creationId xmlns:a16="http://schemas.microsoft.com/office/drawing/2014/main" id="{B1BCF659-22FA-4032-8F1F-E3FC3226A22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2" name="Rectangle 24">
          <a:extLst>
            <a:ext uri="{FF2B5EF4-FFF2-40B4-BE49-F238E27FC236}">
              <a16:creationId xmlns:a16="http://schemas.microsoft.com/office/drawing/2014/main" id="{4721C8AF-FEE5-40FE-B73D-14914A845DC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3" name="Rectangle 24">
          <a:extLst>
            <a:ext uri="{FF2B5EF4-FFF2-40B4-BE49-F238E27FC236}">
              <a16:creationId xmlns:a16="http://schemas.microsoft.com/office/drawing/2014/main" id="{64EA0575-C6F9-4929-A02B-FF7489B6A9A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4" name="Rectangle 24">
          <a:extLst>
            <a:ext uri="{FF2B5EF4-FFF2-40B4-BE49-F238E27FC236}">
              <a16:creationId xmlns:a16="http://schemas.microsoft.com/office/drawing/2014/main" id="{B76930D2-F382-4955-9E8F-9D95CDFF148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5" name="Rectangle 24">
          <a:extLst>
            <a:ext uri="{FF2B5EF4-FFF2-40B4-BE49-F238E27FC236}">
              <a16:creationId xmlns:a16="http://schemas.microsoft.com/office/drawing/2014/main" id="{1D7215BD-C151-4653-BBD2-81EA456A615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6" name="Rectangle 24">
          <a:extLst>
            <a:ext uri="{FF2B5EF4-FFF2-40B4-BE49-F238E27FC236}">
              <a16:creationId xmlns:a16="http://schemas.microsoft.com/office/drawing/2014/main" id="{363DD269-B3D4-4624-AD3A-13D1E6F2CDD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7" name="Rectangle 24">
          <a:extLst>
            <a:ext uri="{FF2B5EF4-FFF2-40B4-BE49-F238E27FC236}">
              <a16:creationId xmlns:a16="http://schemas.microsoft.com/office/drawing/2014/main" id="{F9824C02-5E74-48C7-A9F0-1D98BB1AFF6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8" name="Rectangle 24">
          <a:extLst>
            <a:ext uri="{FF2B5EF4-FFF2-40B4-BE49-F238E27FC236}">
              <a16:creationId xmlns:a16="http://schemas.microsoft.com/office/drawing/2014/main" id="{55FFD01A-A863-4C82-856B-F0C45759F37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89" name="Rectangle 24">
          <a:extLst>
            <a:ext uri="{FF2B5EF4-FFF2-40B4-BE49-F238E27FC236}">
              <a16:creationId xmlns:a16="http://schemas.microsoft.com/office/drawing/2014/main" id="{443B3CDA-00CF-437F-927E-CB2EE6500CD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0" name="Rectangle 24">
          <a:extLst>
            <a:ext uri="{FF2B5EF4-FFF2-40B4-BE49-F238E27FC236}">
              <a16:creationId xmlns:a16="http://schemas.microsoft.com/office/drawing/2014/main" id="{378F75D1-04C9-488C-9781-8C42C7E6C85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1" name="Rectangle 24">
          <a:extLst>
            <a:ext uri="{FF2B5EF4-FFF2-40B4-BE49-F238E27FC236}">
              <a16:creationId xmlns:a16="http://schemas.microsoft.com/office/drawing/2014/main" id="{949D9461-D737-42DC-B3A3-6094253F592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2" name="Rectangle 24">
          <a:extLst>
            <a:ext uri="{FF2B5EF4-FFF2-40B4-BE49-F238E27FC236}">
              <a16:creationId xmlns:a16="http://schemas.microsoft.com/office/drawing/2014/main" id="{9CE441BE-4EF9-4073-95E4-BEFB4F0ED5B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3" name="Rectangle 24">
          <a:extLst>
            <a:ext uri="{FF2B5EF4-FFF2-40B4-BE49-F238E27FC236}">
              <a16:creationId xmlns:a16="http://schemas.microsoft.com/office/drawing/2014/main" id="{43BC21D4-D930-4F3D-B68E-4C9397E5620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4" name="Rectangle 24">
          <a:extLst>
            <a:ext uri="{FF2B5EF4-FFF2-40B4-BE49-F238E27FC236}">
              <a16:creationId xmlns:a16="http://schemas.microsoft.com/office/drawing/2014/main" id="{CB88E795-3377-4954-93D3-D8AF415676B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5" name="Rectangle 24">
          <a:extLst>
            <a:ext uri="{FF2B5EF4-FFF2-40B4-BE49-F238E27FC236}">
              <a16:creationId xmlns:a16="http://schemas.microsoft.com/office/drawing/2014/main" id="{8B0A3CB1-3062-4001-A5A7-4874C2A836D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6" name="Rectangle 24">
          <a:extLst>
            <a:ext uri="{FF2B5EF4-FFF2-40B4-BE49-F238E27FC236}">
              <a16:creationId xmlns:a16="http://schemas.microsoft.com/office/drawing/2014/main" id="{23A09776-0C76-4967-8112-21D06CB7CBE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7" name="Rectangle 24">
          <a:extLst>
            <a:ext uri="{FF2B5EF4-FFF2-40B4-BE49-F238E27FC236}">
              <a16:creationId xmlns:a16="http://schemas.microsoft.com/office/drawing/2014/main" id="{7980F305-5845-40A0-8005-A1379E7CC5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8" name="Rectangle 24">
          <a:extLst>
            <a:ext uri="{FF2B5EF4-FFF2-40B4-BE49-F238E27FC236}">
              <a16:creationId xmlns:a16="http://schemas.microsoft.com/office/drawing/2014/main" id="{BD684FF5-DBD8-4D16-ACF1-99EFA0B475B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399" name="Rectangle 24">
          <a:extLst>
            <a:ext uri="{FF2B5EF4-FFF2-40B4-BE49-F238E27FC236}">
              <a16:creationId xmlns:a16="http://schemas.microsoft.com/office/drawing/2014/main" id="{4A42C8E6-3CB7-40F6-8F8B-3D493771D6C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0" name="Rectangle 24">
          <a:extLst>
            <a:ext uri="{FF2B5EF4-FFF2-40B4-BE49-F238E27FC236}">
              <a16:creationId xmlns:a16="http://schemas.microsoft.com/office/drawing/2014/main" id="{01BABCE0-7B77-4C17-ADFD-B8586390F77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1" name="Rectangle 24">
          <a:extLst>
            <a:ext uri="{FF2B5EF4-FFF2-40B4-BE49-F238E27FC236}">
              <a16:creationId xmlns:a16="http://schemas.microsoft.com/office/drawing/2014/main" id="{FF823090-5E41-4206-99B3-98AC59BD9E4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2" name="Rectangle 24">
          <a:extLst>
            <a:ext uri="{FF2B5EF4-FFF2-40B4-BE49-F238E27FC236}">
              <a16:creationId xmlns:a16="http://schemas.microsoft.com/office/drawing/2014/main" id="{6BAA7845-8313-44C8-858A-ED79C207FC4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3" name="Rectangle 24">
          <a:extLst>
            <a:ext uri="{FF2B5EF4-FFF2-40B4-BE49-F238E27FC236}">
              <a16:creationId xmlns:a16="http://schemas.microsoft.com/office/drawing/2014/main" id="{61568AE4-48A4-4C30-A128-6ADEFC2953C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4" name="Rectangle 24">
          <a:extLst>
            <a:ext uri="{FF2B5EF4-FFF2-40B4-BE49-F238E27FC236}">
              <a16:creationId xmlns:a16="http://schemas.microsoft.com/office/drawing/2014/main" id="{14D23A2E-940E-4C14-B334-78CF082F110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5" name="Rectangle 24">
          <a:extLst>
            <a:ext uri="{FF2B5EF4-FFF2-40B4-BE49-F238E27FC236}">
              <a16:creationId xmlns:a16="http://schemas.microsoft.com/office/drawing/2014/main" id="{0185C5AD-6D81-40E0-92B2-5245D354CAC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6" name="Rectangle 24">
          <a:extLst>
            <a:ext uri="{FF2B5EF4-FFF2-40B4-BE49-F238E27FC236}">
              <a16:creationId xmlns:a16="http://schemas.microsoft.com/office/drawing/2014/main" id="{DCDA70EE-ED58-49DF-9321-A60B05624FB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7" name="Rectangle 24">
          <a:extLst>
            <a:ext uri="{FF2B5EF4-FFF2-40B4-BE49-F238E27FC236}">
              <a16:creationId xmlns:a16="http://schemas.microsoft.com/office/drawing/2014/main" id="{320BBAFA-BE24-478D-88A9-DCCB91B8CCA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8" name="Rectangle 24">
          <a:extLst>
            <a:ext uri="{FF2B5EF4-FFF2-40B4-BE49-F238E27FC236}">
              <a16:creationId xmlns:a16="http://schemas.microsoft.com/office/drawing/2014/main" id="{61A36CF0-6E27-4CA0-B962-7C2A7B11D0D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09" name="Rectangle 24">
          <a:extLst>
            <a:ext uri="{FF2B5EF4-FFF2-40B4-BE49-F238E27FC236}">
              <a16:creationId xmlns:a16="http://schemas.microsoft.com/office/drawing/2014/main" id="{92FCD460-AEE0-49CB-9EC5-2A7E3CF23C4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0" name="Rectangle 24">
          <a:extLst>
            <a:ext uri="{FF2B5EF4-FFF2-40B4-BE49-F238E27FC236}">
              <a16:creationId xmlns:a16="http://schemas.microsoft.com/office/drawing/2014/main" id="{BE2EB14E-A69D-4400-AF62-DFA1A7C306B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1" name="Rectangle 24">
          <a:extLst>
            <a:ext uri="{FF2B5EF4-FFF2-40B4-BE49-F238E27FC236}">
              <a16:creationId xmlns:a16="http://schemas.microsoft.com/office/drawing/2014/main" id="{E77F213C-0C5C-4BB7-93C9-04D2715309F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2" name="Rectangle 24">
          <a:extLst>
            <a:ext uri="{FF2B5EF4-FFF2-40B4-BE49-F238E27FC236}">
              <a16:creationId xmlns:a16="http://schemas.microsoft.com/office/drawing/2014/main" id="{8B78417E-8B98-4F61-88FB-C5E42308E74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3" name="Rectangle 24">
          <a:extLst>
            <a:ext uri="{FF2B5EF4-FFF2-40B4-BE49-F238E27FC236}">
              <a16:creationId xmlns:a16="http://schemas.microsoft.com/office/drawing/2014/main" id="{4B0AE615-7A66-40F6-8BFF-10249487113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4" name="Rectangle 24">
          <a:extLst>
            <a:ext uri="{FF2B5EF4-FFF2-40B4-BE49-F238E27FC236}">
              <a16:creationId xmlns:a16="http://schemas.microsoft.com/office/drawing/2014/main" id="{35977906-F746-4328-B3CA-C30270EB52F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5" name="Rectangle 24">
          <a:extLst>
            <a:ext uri="{FF2B5EF4-FFF2-40B4-BE49-F238E27FC236}">
              <a16:creationId xmlns:a16="http://schemas.microsoft.com/office/drawing/2014/main" id="{9D2E5AF4-4A3D-4419-8F79-80A3E7AFE39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6" name="Rectangle 24">
          <a:extLst>
            <a:ext uri="{FF2B5EF4-FFF2-40B4-BE49-F238E27FC236}">
              <a16:creationId xmlns:a16="http://schemas.microsoft.com/office/drawing/2014/main" id="{26006A4B-05B3-4208-AE08-E5B210E3E0A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7" name="Rectangle 24">
          <a:extLst>
            <a:ext uri="{FF2B5EF4-FFF2-40B4-BE49-F238E27FC236}">
              <a16:creationId xmlns:a16="http://schemas.microsoft.com/office/drawing/2014/main" id="{4A5F44FE-395E-4175-A15D-DA63347ABFB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8" name="Rectangle 24">
          <a:extLst>
            <a:ext uri="{FF2B5EF4-FFF2-40B4-BE49-F238E27FC236}">
              <a16:creationId xmlns:a16="http://schemas.microsoft.com/office/drawing/2014/main" id="{109C23FA-BA38-4445-B2CE-9FF879BF3E3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19" name="Rectangle 24">
          <a:extLst>
            <a:ext uri="{FF2B5EF4-FFF2-40B4-BE49-F238E27FC236}">
              <a16:creationId xmlns:a16="http://schemas.microsoft.com/office/drawing/2014/main" id="{8E3CA3CC-C97C-47F5-865E-6D92C734E90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0" name="Rectangle 24">
          <a:extLst>
            <a:ext uri="{FF2B5EF4-FFF2-40B4-BE49-F238E27FC236}">
              <a16:creationId xmlns:a16="http://schemas.microsoft.com/office/drawing/2014/main" id="{9BF19ADE-51EE-494F-876B-73ABBEB8137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1" name="Rectangle 24">
          <a:extLst>
            <a:ext uri="{FF2B5EF4-FFF2-40B4-BE49-F238E27FC236}">
              <a16:creationId xmlns:a16="http://schemas.microsoft.com/office/drawing/2014/main" id="{48999C52-AA79-4590-AC19-390F0385746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2" name="Rectangle 24">
          <a:extLst>
            <a:ext uri="{FF2B5EF4-FFF2-40B4-BE49-F238E27FC236}">
              <a16:creationId xmlns:a16="http://schemas.microsoft.com/office/drawing/2014/main" id="{DE07E369-0101-4E43-B942-CFF84D186BE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3" name="Rectangle 24">
          <a:extLst>
            <a:ext uri="{FF2B5EF4-FFF2-40B4-BE49-F238E27FC236}">
              <a16:creationId xmlns:a16="http://schemas.microsoft.com/office/drawing/2014/main" id="{97807301-5028-43A3-9D04-44CB58E9A1D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4" name="Rectangle 24">
          <a:extLst>
            <a:ext uri="{FF2B5EF4-FFF2-40B4-BE49-F238E27FC236}">
              <a16:creationId xmlns:a16="http://schemas.microsoft.com/office/drawing/2014/main" id="{B410105F-417C-4DE8-8B44-29BAE98A35A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5" name="Rectangle 24">
          <a:extLst>
            <a:ext uri="{FF2B5EF4-FFF2-40B4-BE49-F238E27FC236}">
              <a16:creationId xmlns:a16="http://schemas.microsoft.com/office/drawing/2014/main" id="{8C776182-FA0B-4396-883B-1D910F65BAB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26" name="Rectangle 24">
          <a:extLst>
            <a:ext uri="{FF2B5EF4-FFF2-40B4-BE49-F238E27FC236}">
              <a16:creationId xmlns:a16="http://schemas.microsoft.com/office/drawing/2014/main" id="{B453BBA1-8DDF-46DF-AEC2-499F2568FD8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7" name="Rectangle 24">
          <a:extLst>
            <a:ext uri="{FF2B5EF4-FFF2-40B4-BE49-F238E27FC236}">
              <a16:creationId xmlns:a16="http://schemas.microsoft.com/office/drawing/2014/main" id="{C438BA0B-7D99-419B-B72C-586008FEE1AF}"/>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8" name="Rectangle 24">
          <a:extLst>
            <a:ext uri="{FF2B5EF4-FFF2-40B4-BE49-F238E27FC236}">
              <a16:creationId xmlns:a16="http://schemas.microsoft.com/office/drawing/2014/main" id="{E004D368-E179-4E3F-B000-D2BD7F279EFC}"/>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29" name="Rectangle 24">
          <a:extLst>
            <a:ext uri="{FF2B5EF4-FFF2-40B4-BE49-F238E27FC236}">
              <a16:creationId xmlns:a16="http://schemas.microsoft.com/office/drawing/2014/main" id="{F3AF7D6E-E9B4-4A19-8B7C-B3A2BE1CB88F}"/>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0" name="Rectangle 24">
          <a:extLst>
            <a:ext uri="{FF2B5EF4-FFF2-40B4-BE49-F238E27FC236}">
              <a16:creationId xmlns:a16="http://schemas.microsoft.com/office/drawing/2014/main" id="{571AEE34-6BB7-4757-8442-39248C3F1111}"/>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1" name="Rectangle 24">
          <a:extLst>
            <a:ext uri="{FF2B5EF4-FFF2-40B4-BE49-F238E27FC236}">
              <a16:creationId xmlns:a16="http://schemas.microsoft.com/office/drawing/2014/main" id="{F21310CA-9D6B-468F-BC0E-46FDDBEB2372}"/>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2" name="Rectangle 24">
          <a:extLst>
            <a:ext uri="{FF2B5EF4-FFF2-40B4-BE49-F238E27FC236}">
              <a16:creationId xmlns:a16="http://schemas.microsoft.com/office/drawing/2014/main" id="{43ADF571-C9CF-45E0-B756-FA3064211077}"/>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3" name="Rectangle 24">
          <a:extLst>
            <a:ext uri="{FF2B5EF4-FFF2-40B4-BE49-F238E27FC236}">
              <a16:creationId xmlns:a16="http://schemas.microsoft.com/office/drawing/2014/main" id="{8CD4A2F1-6A01-414F-B5D5-5A51C5967F61}"/>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24</xdr:row>
      <xdr:rowOff>0</xdr:rowOff>
    </xdr:from>
    <xdr:ext cx="1750868" cy="28575"/>
    <xdr:sp macro="" textlink="">
      <xdr:nvSpPr>
        <xdr:cNvPr id="1434" name="Rectangle 24">
          <a:extLst>
            <a:ext uri="{FF2B5EF4-FFF2-40B4-BE49-F238E27FC236}">
              <a16:creationId xmlns:a16="http://schemas.microsoft.com/office/drawing/2014/main" id="{EE3A0CA2-5D21-4469-AD56-65DEB0433F7A}"/>
            </a:ext>
          </a:extLst>
        </xdr:cNvPr>
        <xdr:cNvSpPr>
          <a:spLocks noChangeArrowheads="1"/>
        </xdr:cNvSpPr>
      </xdr:nvSpPr>
      <xdr:spPr bwMode="auto">
        <a:xfrm>
          <a:off x="2529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5" name="Rectangle 24">
          <a:extLst>
            <a:ext uri="{FF2B5EF4-FFF2-40B4-BE49-F238E27FC236}">
              <a16:creationId xmlns:a16="http://schemas.microsoft.com/office/drawing/2014/main" id="{1CB03E4D-70DD-41AB-BB10-DC987890DFB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6" name="Rectangle 24">
          <a:extLst>
            <a:ext uri="{FF2B5EF4-FFF2-40B4-BE49-F238E27FC236}">
              <a16:creationId xmlns:a16="http://schemas.microsoft.com/office/drawing/2014/main" id="{5C57C251-4944-4851-8F2B-409058574B4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7" name="Rectangle 24">
          <a:extLst>
            <a:ext uri="{FF2B5EF4-FFF2-40B4-BE49-F238E27FC236}">
              <a16:creationId xmlns:a16="http://schemas.microsoft.com/office/drawing/2014/main" id="{85994BB5-8D6D-4822-89F3-2B2B562751E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8" name="Rectangle 24">
          <a:extLst>
            <a:ext uri="{FF2B5EF4-FFF2-40B4-BE49-F238E27FC236}">
              <a16:creationId xmlns:a16="http://schemas.microsoft.com/office/drawing/2014/main" id="{615CB20A-4CA5-4821-BA8C-D29EAE797CD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39" name="Rectangle 24">
          <a:extLst>
            <a:ext uri="{FF2B5EF4-FFF2-40B4-BE49-F238E27FC236}">
              <a16:creationId xmlns:a16="http://schemas.microsoft.com/office/drawing/2014/main" id="{2B2DB3D5-8D40-4E0C-9E1F-2DC35A84569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0" name="Rectangle 24">
          <a:extLst>
            <a:ext uri="{FF2B5EF4-FFF2-40B4-BE49-F238E27FC236}">
              <a16:creationId xmlns:a16="http://schemas.microsoft.com/office/drawing/2014/main" id="{9A813F4D-C833-4534-B4E9-315CE7D396B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1" name="Rectangle 24">
          <a:extLst>
            <a:ext uri="{FF2B5EF4-FFF2-40B4-BE49-F238E27FC236}">
              <a16:creationId xmlns:a16="http://schemas.microsoft.com/office/drawing/2014/main" id="{B0AEB3CB-CBF6-4AE5-972C-20A7A4F318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2" name="Rectangle 24">
          <a:extLst>
            <a:ext uri="{FF2B5EF4-FFF2-40B4-BE49-F238E27FC236}">
              <a16:creationId xmlns:a16="http://schemas.microsoft.com/office/drawing/2014/main" id="{3C42AECA-6228-41F7-A1F7-FB4571C452E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3" name="Rectangle 24">
          <a:extLst>
            <a:ext uri="{FF2B5EF4-FFF2-40B4-BE49-F238E27FC236}">
              <a16:creationId xmlns:a16="http://schemas.microsoft.com/office/drawing/2014/main" id="{6FAC9D41-2F86-4E86-BBA8-5DD1AB34050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4" name="Rectangle 24">
          <a:extLst>
            <a:ext uri="{FF2B5EF4-FFF2-40B4-BE49-F238E27FC236}">
              <a16:creationId xmlns:a16="http://schemas.microsoft.com/office/drawing/2014/main" id="{F42D6CE8-C694-4444-A343-1A7185C398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5" name="Rectangle 24">
          <a:extLst>
            <a:ext uri="{FF2B5EF4-FFF2-40B4-BE49-F238E27FC236}">
              <a16:creationId xmlns:a16="http://schemas.microsoft.com/office/drawing/2014/main" id="{F036EDAD-5A99-4F85-A943-649E26293EE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6" name="Rectangle 24">
          <a:extLst>
            <a:ext uri="{FF2B5EF4-FFF2-40B4-BE49-F238E27FC236}">
              <a16:creationId xmlns:a16="http://schemas.microsoft.com/office/drawing/2014/main" id="{FD01ADDE-741A-4E2E-9A39-480BD5353F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7" name="Rectangle 24">
          <a:extLst>
            <a:ext uri="{FF2B5EF4-FFF2-40B4-BE49-F238E27FC236}">
              <a16:creationId xmlns:a16="http://schemas.microsoft.com/office/drawing/2014/main" id="{BBF8B194-4CF7-4239-9F2F-D397AF95CDD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8" name="Rectangle 24">
          <a:extLst>
            <a:ext uri="{FF2B5EF4-FFF2-40B4-BE49-F238E27FC236}">
              <a16:creationId xmlns:a16="http://schemas.microsoft.com/office/drawing/2014/main" id="{DB3A390A-556F-4D89-B720-5B1AA1A84D4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49" name="Rectangle 24">
          <a:extLst>
            <a:ext uri="{FF2B5EF4-FFF2-40B4-BE49-F238E27FC236}">
              <a16:creationId xmlns:a16="http://schemas.microsoft.com/office/drawing/2014/main" id="{868CB082-8CC6-4F98-81EC-05B44394EE9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0" name="Rectangle 24">
          <a:extLst>
            <a:ext uri="{FF2B5EF4-FFF2-40B4-BE49-F238E27FC236}">
              <a16:creationId xmlns:a16="http://schemas.microsoft.com/office/drawing/2014/main" id="{BD5D466D-2D94-4D4E-9CB5-0B0B1C60237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1" name="Rectangle 24">
          <a:extLst>
            <a:ext uri="{FF2B5EF4-FFF2-40B4-BE49-F238E27FC236}">
              <a16:creationId xmlns:a16="http://schemas.microsoft.com/office/drawing/2014/main" id="{8EF84B30-D3D2-4A3E-A370-4E32139E42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24</xdr:row>
      <xdr:rowOff>0</xdr:rowOff>
    </xdr:from>
    <xdr:ext cx="1722292" cy="28575"/>
    <xdr:sp macro="" textlink="">
      <xdr:nvSpPr>
        <xdr:cNvPr id="1452" name="Rectangle 24">
          <a:extLst>
            <a:ext uri="{FF2B5EF4-FFF2-40B4-BE49-F238E27FC236}">
              <a16:creationId xmlns:a16="http://schemas.microsoft.com/office/drawing/2014/main" id="{B0CC440E-BF70-4E3D-B388-B03142841CB1}"/>
            </a:ext>
          </a:extLst>
        </xdr:cNvPr>
        <xdr:cNvSpPr>
          <a:spLocks noChangeArrowheads="1"/>
        </xdr:cNvSpPr>
      </xdr:nvSpPr>
      <xdr:spPr bwMode="auto">
        <a:xfrm>
          <a:off x="34728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3" name="Rectangle 24">
          <a:extLst>
            <a:ext uri="{FF2B5EF4-FFF2-40B4-BE49-F238E27FC236}">
              <a16:creationId xmlns:a16="http://schemas.microsoft.com/office/drawing/2014/main" id="{28AF117D-34A1-4190-B872-5BF46A26BC2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4" name="Rectangle 24">
          <a:extLst>
            <a:ext uri="{FF2B5EF4-FFF2-40B4-BE49-F238E27FC236}">
              <a16:creationId xmlns:a16="http://schemas.microsoft.com/office/drawing/2014/main" id="{4E96DDBF-B37C-4799-B087-212E4DD9273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5" name="Rectangle 24">
          <a:extLst>
            <a:ext uri="{FF2B5EF4-FFF2-40B4-BE49-F238E27FC236}">
              <a16:creationId xmlns:a16="http://schemas.microsoft.com/office/drawing/2014/main" id="{D3C5EF33-7109-40B4-9AD9-4C539558FD6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6" name="Rectangle 24">
          <a:extLst>
            <a:ext uri="{FF2B5EF4-FFF2-40B4-BE49-F238E27FC236}">
              <a16:creationId xmlns:a16="http://schemas.microsoft.com/office/drawing/2014/main" id="{94499463-2188-4E21-BBBA-10A3FCD8962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7" name="Rectangle 24">
          <a:extLst>
            <a:ext uri="{FF2B5EF4-FFF2-40B4-BE49-F238E27FC236}">
              <a16:creationId xmlns:a16="http://schemas.microsoft.com/office/drawing/2014/main" id="{E754F599-52E0-4049-A971-2EA8BDB9FC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8" name="Rectangle 24">
          <a:extLst>
            <a:ext uri="{FF2B5EF4-FFF2-40B4-BE49-F238E27FC236}">
              <a16:creationId xmlns:a16="http://schemas.microsoft.com/office/drawing/2014/main" id="{72514E10-ADFB-41F1-AD62-7D4BE6A9255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59" name="Rectangle 24">
          <a:extLst>
            <a:ext uri="{FF2B5EF4-FFF2-40B4-BE49-F238E27FC236}">
              <a16:creationId xmlns:a16="http://schemas.microsoft.com/office/drawing/2014/main" id="{486345A0-EA60-4DA1-B779-9B1B72F3EE5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0" name="Rectangle 24">
          <a:extLst>
            <a:ext uri="{FF2B5EF4-FFF2-40B4-BE49-F238E27FC236}">
              <a16:creationId xmlns:a16="http://schemas.microsoft.com/office/drawing/2014/main" id="{7072839B-6C6C-4378-A69F-3C898A93FD1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1" name="Rectangle 24">
          <a:extLst>
            <a:ext uri="{FF2B5EF4-FFF2-40B4-BE49-F238E27FC236}">
              <a16:creationId xmlns:a16="http://schemas.microsoft.com/office/drawing/2014/main" id="{26B64361-E6A2-45F2-B3C2-AFB10806C23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2" name="Rectangle 24">
          <a:extLst>
            <a:ext uri="{FF2B5EF4-FFF2-40B4-BE49-F238E27FC236}">
              <a16:creationId xmlns:a16="http://schemas.microsoft.com/office/drawing/2014/main" id="{EB7E26DA-71D3-41AE-8A62-10F5308F8FD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3" name="Rectangle 24">
          <a:extLst>
            <a:ext uri="{FF2B5EF4-FFF2-40B4-BE49-F238E27FC236}">
              <a16:creationId xmlns:a16="http://schemas.microsoft.com/office/drawing/2014/main" id="{E6B57051-53F8-4443-8748-6849333E33A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4" name="Rectangle 24">
          <a:extLst>
            <a:ext uri="{FF2B5EF4-FFF2-40B4-BE49-F238E27FC236}">
              <a16:creationId xmlns:a16="http://schemas.microsoft.com/office/drawing/2014/main" id="{751AF74A-FDC7-4BB4-AABF-092348BCECC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5" name="Rectangle 24">
          <a:extLst>
            <a:ext uri="{FF2B5EF4-FFF2-40B4-BE49-F238E27FC236}">
              <a16:creationId xmlns:a16="http://schemas.microsoft.com/office/drawing/2014/main" id="{6450FD01-2630-48F8-95C4-AC29DEE76CE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6" name="Rectangle 24">
          <a:extLst>
            <a:ext uri="{FF2B5EF4-FFF2-40B4-BE49-F238E27FC236}">
              <a16:creationId xmlns:a16="http://schemas.microsoft.com/office/drawing/2014/main" id="{47CF8CFD-4161-447F-80A2-A199B67997F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7" name="Rectangle 24">
          <a:extLst>
            <a:ext uri="{FF2B5EF4-FFF2-40B4-BE49-F238E27FC236}">
              <a16:creationId xmlns:a16="http://schemas.microsoft.com/office/drawing/2014/main" id="{71242771-35B2-4100-A93A-55CD3FDB855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8" name="Rectangle 24">
          <a:extLst>
            <a:ext uri="{FF2B5EF4-FFF2-40B4-BE49-F238E27FC236}">
              <a16:creationId xmlns:a16="http://schemas.microsoft.com/office/drawing/2014/main" id="{77DCB948-C0A0-4A2B-91A3-89999B73CA1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69" name="Rectangle 24">
          <a:extLst>
            <a:ext uri="{FF2B5EF4-FFF2-40B4-BE49-F238E27FC236}">
              <a16:creationId xmlns:a16="http://schemas.microsoft.com/office/drawing/2014/main" id="{76357E1C-95CB-45A9-A522-33A5B050EF6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24</xdr:row>
      <xdr:rowOff>0</xdr:rowOff>
    </xdr:from>
    <xdr:ext cx="1750868" cy="28575"/>
    <xdr:sp macro="" textlink="">
      <xdr:nvSpPr>
        <xdr:cNvPr id="1470" name="Rectangle 24">
          <a:extLst>
            <a:ext uri="{FF2B5EF4-FFF2-40B4-BE49-F238E27FC236}">
              <a16:creationId xmlns:a16="http://schemas.microsoft.com/office/drawing/2014/main" id="{5525A808-D000-4901-9F7F-3870F1BD3C29}"/>
            </a:ext>
          </a:extLst>
        </xdr:cNvPr>
        <xdr:cNvSpPr>
          <a:spLocks noChangeArrowheads="1"/>
        </xdr:cNvSpPr>
      </xdr:nvSpPr>
      <xdr:spPr bwMode="auto">
        <a:xfrm>
          <a:off x="2910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1" name="Rectangle 24">
          <a:extLst>
            <a:ext uri="{FF2B5EF4-FFF2-40B4-BE49-F238E27FC236}">
              <a16:creationId xmlns:a16="http://schemas.microsoft.com/office/drawing/2014/main" id="{E5A80C98-B22B-4690-9AEE-DF8D4DB3E42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2" name="Rectangle 24">
          <a:extLst>
            <a:ext uri="{FF2B5EF4-FFF2-40B4-BE49-F238E27FC236}">
              <a16:creationId xmlns:a16="http://schemas.microsoft.com/office/drawing/2014/main" id="{1E67C0E9-45B6-42C3-9D2E-F95502AE52C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24</xdr:row>
      <xdr:rowOff>0</xdr:rowOff>
    </xdr:from>
    <xdr:ext cx="1722292" cy="28575"/>
    <xdr:sp macro="" textlink="">
      <xdr:nvSpPr>
        <xdr:cNvPr id="1473" name="Rectangle 24">
          <a:extLst>
            <a:ext uri="{FF2B5EF4-FFF2-40B4-BE49-F238E27FC236}">
              <a16:creationId xmlns:a16="http://schemas.microsoft.com/office/drawing/2014/main" id="{FA7AFC97-CD86-43C5-9DEB-473B56096109}"/>
            </a:ext>
          </a:extLst>
        </xdr:cNvPr>
        <xdr:cNvSpPr>
          <a:spLocks noChangeArrowheads="1"/>
        </xdr:cNvSpPr>
      </xdr:nvSpPr>
      <xdr:spPr bwMode="auto">
        <a:xfrm>
          <a:off x="34347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4" name="Rectangle 24">
          <a:extLst>
            <a:ext uri="{FF2B5EF4-FFF2-40B4-BE49-F238E27FC236}">
              <a16:creationId xmlns:a16="http://schemas.microsoft.com/office/drawing/2014/main" id="{B4D9E827-7447-4C23-A080-6923ED4D1F6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5" name="Rectangle 24">
          <a:extLst>
            <a:ext uri="{FF2B5EF4-FFF2-40B4-BE49-F238E27FC236}">
              <a16:creationId xmlns:a16="http://schemas.microsoft.com/office/drawing/2014/main" id="{5386397E-0271-4C6E-A1E6-42C85F1A6EB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6" name="Rectangle 24">
          <a:extLst>
            <a:ext uri="{FF2B5EF4-FFF2-40B4-BE49-F238E27FC236}">
              <a16:creationId xmlns:a16="http://schemas.microsoft.com/office/drawing/2014/main" id="{05950C1E-1772-40CF-B088-AD2EA8BD7EE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7" name="Rectangle 24">
          <a:extLst>
            <a:ext uri="{FF2B5EF4-FFF2-40B4-BE49-F238E27FC236}">
              <a16:creationId xmlns:a16="http://schemas.microsoft.com/office/drawing/2014/main" id="{89B143A8-0BD2-44B1-AD61-248BA8FFEF1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8" name="Rectangle 24">
          <a:extLst>
            <a:ext uri="{FF2B5EF4-FFF2-40B4-BE49-F238E27FC236}">
              <a16:creationId xmlns:a16="http://schemas.microsoft.com/office/drawing/2014/main" id="{2B091D0F-98F2-4049-8C32-82562A9AD8B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79" name="Rectangle 24">
          <a:extLst>
            <a:ext uri="{FF2B5EF4-FFF2-40B4-BE49-F238E27FC236}">
              <a16:creationId xmlns:a16="http://schemas.microsoft.com/office/drawing/2014/main" id="{D1B71764-F06A-4C2D-8E6B-24F75CD3244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0" name="Rectangle 24">
          <a:extLst>
            <a:ext uri="{FF2B5EF4-FFF2-40B4-BE49-F238E27FC236}">
              <a16:creationId xmlns:a16="http://schemas.microsoft.com/office/drawing/2014/main" id="{BD05C4F8-3FC0-4DEB-8408-F55CB1A9A5A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1" name="Rectangle 24">
          <a:extLst>
            <a:ext uri="{FF2B5EF4-FFF2-40B4-BE49-F238E27FC236}">
              <a16:creationId xmlns:a16="http://schemas.microsoft.com/office/drawing/2014/main" id="{830E0547-06DB-4D31-97FB-EC09320DB5F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2" name="Rectangle 24">
          <a:extLst>
            <a:ext uri="{FF2B5EF4-FFF2-40B4-BE49-F238E27FC236}">
              <a16:creationId xmlns:a16="http://schemas.microsoft.com/office/drawing/2014/main" id="{0CA4EC84-A832-4854-AC8F-60D0D1CC60F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3" name="Rectangle 24">
          <a:extLst>
            <a:ext uri="{FF2B5EF4-FFF2-40B4-BE49-F238E27FC236}">
              <a16:creationId xmlns:a16="http://schemas.microsoft.com/office/drawing/2014/main" id="{689A2256-5D4A-4383-8014-250CB250CC3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4" name="Rectangle 24">
          <a:extLst>
            <a:ext uri="{FF2B5EF4-FFF2-40B4-BE49-F238E27FC236}">
              <a16:creationId xmlns:a16="http://schemas.microsoft.com/office/drawing/2014/main" id="{C9F1167E-2C7C-4058-A7F9-47D5BD84A13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5" name="Rectangle 24">
          <a:extLst>
            <a:ext uri="{FF2B5EF4-FFF2-40B4-BE49-F238E27FC236}">
              <a16:creationId xmlns:a16="http://schemas.microsoft.com/office/drawing/2014/main" id="{0579C99E-F67B-4EA1-870D-548FEDDDA35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6" name="Rectangle 24">
          <a:extLst>
            <a:ext uri="{FF2B5EF4-FFF2-40B4-BE49-F238E27FC236}">
              <a16:creationId xmlns:a16="http://schemas.microsoft.com/office/drawing/2014/main" id="{42180C80-2D4D-4485-8602-E88FFB5D447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7" name="Rectangle 24">
          <a:extLst>
            <a:ext uri="{FF2B5EF4-FFF2-40B4-BE49-F238E27FC236}">
              <a16:creationId xmlns:a16="http://schemas.microsoft.com/office/drawing/2014/main" id="{1CD12938-264B-4FD2-A531-82B1C7B1E9A9}"/>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8" name="Rectangle 24">
          <a:extLst>
            <a:ext uri="{FF2B5EF4-FFF2-40B4-BE49-F238E27FC236}">
              <a16:creationId xmlns:a16="http://schemas.microsoft.com/office/drawing/2014/main" id="{94ECF86A-C50F-42E2-9D34-E77095FEF6B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89" name="Rectangle 24">
          <a:extLst>
            <a:ext uri="{FF2B5EF4-FFF2-40B4-BE49-F238E27FC236}">
              <a16:creationId xmlns:a16="http://schemas.microsoft.com/office/drawing/2014/main" id="{F59A1622-80CF-4D0D-BE5F-DF60DF16E86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0" name="Rectangle 24">
          <a:extLst>
            <a:ext uri="{FF2B5EF4-FFF2-40B4-BE49-F238E27FC236}">
              <a16:creationId xmlns:a16="http://schemas.microsoft.com/office/drawing/2014/main" id="{03FA99D4-ADBF-4927-BB72-EA87062C7AE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1" name="Rectangle 24">
          <a:extLst>
            <a:ext uri="{FF2B5EF4-FFF2-40B4-BE49-F238E27FC236}">
              <a16:creationId xmlns:a16="http://schemas.microsoft.com/office/drawing/2014/main" id="{B5D6203B-7208-4281-BD27-53CEABB8847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2" name="Rectangle 24">
          <a:extLst>
            <a:ext uri="{FF2B5EF4-FFF2-40B4-BE49-F238E27FC236}">
              <a16:creationId xmlns:a16="http://schemas.microsoft.com/office/drawing/2014/main" id="{09FE935C-29C6-471D-9A16-6F58B923E69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3" name="Rectangle 24">
          <a:extLst>
            <a:ext uri="{FF2B5EF4-FFF2-40B4-BE49-F238E27FC236}">
              <a16:creationId xmlns:a16="http://schemas.microsoft.com/office/drawing/2014/main" id="{DF53FDAC-56A6-460B-A798-9CD53055DEC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4" name="Rectangle 24">
          <a:extLst>
            <a:ext uri="{FF2B5EF4-FFF2-40B4-BE49-F238E27FC236}">
              <a16:creationId xmlns:a16="http://schemas.microsoft.com/office/drawing/2014/main" id="{EEBC7B9C-7054-4529-875C-7DA6E8F4FC3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5" name="Rectangle 24">
          <a:extLst>
            <a:ext uri="{FF2B5EF4-FFF2-40B4-BE49-F238E27FC236}">
              <a16:creationId xmlns:a16="http://schemas.microsoft.com/office/drawing/2014/main" id="{621238C1-5DAF-4440-AE50-9977B3A1128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6" name="Rectangle 24">
          <a:extLst>
            <a:ext uri="{FF2B5EF4-FFF2-40B4-BE49-F238E27FC236}">
              <a16:creationId xmlns:a16="http://schemas.microsoft.com/office/drawing/2014/main" id="{53D248BE-C49B-4E33-8744-53850B92566D}"/>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7" name="Rectangle 24">
          <a:extLst>
            <a:ext uri="{FF2B5EF4-FFF2-40B4-BE49-F238E27FC236}">
              <a16:creationId xmlns:a16="http://schemas.microsoft.com/office/drawing/2014/main" id="{887ED244-3E8F-4365-83F7-FD48DE8DC02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8" name="Rectangle 24">
          <a:extLst>
            <a:ext uri="{FF2B5EF4-FFF2-40B4-BE49-F238E27FC236}">
              <a16:creationId xmlns:a16="http://schemas.microsoft.com/office/drawing/2014/main" id="{1C63C230-8B15-495F-8833-177BD7BA0346}"/>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499" name="Rectangle 24">
          <a:extLst>
            <a:ext uri="{FF2B5EF4-FFF2-40B4-BE49-F238E27FC236}">
              <a16:creationId xmlns:a16="http://schemas.microsoft.com/office/drawing/2014/main" id="{F1621FEE-F804-4C8D-A781-F632125284F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0" name="Rectangle 24">
          <a:extLst>
            <a:ext uri="{FF2B5EF4-FFF2-40B4-BE49-F238E27FC236}">
              <a16:creationId xmlns:a16="http://schemas.microsoft.com/office/drawing/2014/main" id="{98FFAB87-1B6D-4E11-8E1A-A73EA077958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1" name="Rectangle 24">
          <a:extLst>
            <a:ext uri="{FF2B5EF4-FFF2-40B4-BE49-F238E27FC236}">
              <a16:creationId xmlns:a16="http://schemas.microsoft.com/office/drawing/2014/main" id="{7DCEA810-8D3E-43CD-B936-D3AC99B39114}"/>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2" name="Rectangle 24">
          <a:extLst>
            <a:ext uri="{FF2B5EF4-FFF2-40B4-BE49-F238E27FC236}">
              <a16:creationId xmlns:a16="http://schemas.microsoft.com/office/drawing/2014/main" id="{64A6FAD3-2BEE-4B22-96F0-4641DD44FFE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3" name="Rectangle 24">
          <a:extLst>
            <a:ext uri="{FF2B5EF4-FFF2-40B4-BE49-F238E27FC236}">
              <a16:creationId xmlns:a16="http://schemas.microsoft.com/office/drawing/2014/main" id="{FF12A68A-CEBD-4714-A8A5-D02B40A5CF1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4" name="Rectangle 24">
          <a:extLst>
            <a:ext uri="{FF2B5EF4-FFF2-40B4-BE49-F238E27FC236}">
              <a16:creationId xmlns:a16="http://schemas.microsoft.com/office/drawing/2014/main" id="{3E32BA4B-E541-4602-A895-408DCFA480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5" name="Rectangle 24">
          <a:extLst>
            <a:ext uri="{FF2B5EF4-FFF2-40B4-BE49-F238E27FC236}">
              <a16:creationId xmlns:a16="http://schemas.microsoft.com/office/drawing/2014/main" id="{5A49AFFE-CBD3-456E-9C48-CDFCA141233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6" name="Rectangle 24">
          <a:extLst>
            <a:ext uri="{FF2B5EF4-FFF2-40B4-BE49-F238E27FC236}">
              <a16:creationId xmlns:a16="http://schemas.microsoft.com/office/drawing/2014/main" id="{BC5A7302-52B8-4E91-9B1D-65B47008847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7" name="Rectangle 24">
          <a:extLst>
            <a:ext uri="{FF2B5EF4-FFF2-40B4-BE49-F238E27FC236}">
              <a16:creationId xmlns:a16="http://schemas.microsoft.com/office/drawing/2014/main" id="{FDDF0318-DD82-4016-927D-A14D63A1451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8" name="Rectangle 24">
          <a:extLst>
            <a:ext uri="{FF2B5EF4-FFF2-40B4-BE49-F238E27FC236}">
              <a16:creationId xmlns:a16="http://schemas.microsoft.com/office/drawing/2014/main" id="{80499FE4-A30F-4F2A-98B2-4D380B4FB49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09" name="Rectangle 24">
          <a:extLst>
            <a:ext uri="{FF2B5EF4-FFF2-40B4-BE49-F238E27FC236}">
              <a16:creationId xmlns:a16="http://schemas.microsoft.com/office/drawing/2014/main" id="{62B975D8-015E-4A85-BEA3-133A26E7884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0" name="Rectangle 24">
          <a:extLst>
            <a:ext uri="{FF2B5EF4-FFF2-40B4-BE49-F238E27FC236}">
              <a16:creationId xmlns:a16="http://schemas.microsoft.com/office/drawing/2014/main" id="{C78BFD0E-AE03-4F34-AE4F-2A836A60047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1" name="Rectangle 24">
          <a:extLst>
            <a:ext uri="{FF2B5EF4-FFF2-40B4-BE49-F238E27FC236}">
              <a16:creationId xmlns:a16="http://schemas.microsoft.com/office/drawing/2014/main" id="{10D66052-5DE9-4625-80FD-682D849659C3}"/>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2" name="Rectangle 24">
          <a:extLst>
            <a:ext uri="{FF2B5EF4-FFF2-40B4-BE49-F238E27FC236}">
              <a16:creationId xmlns:a16="http://schemas.microsoft.com/office/drawing/2014/main" id="{8ADF99EB-E102-4108-891C-1FA863434668}"/>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3" name="Rectangle 24">
          <a:extLst>
            <a:ext uri="{FF2B5EF4-FFF2-40B4-BE49-F238E27FC236}">
              <a16:creationId xmlns:a16="http://schemas.microsoft.com/office/drawing/2014/main" id="{65D06D71-C009-4569-9476-6B39D457A66B}"/>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4" name="Rectangle 24">
          <a:extLst>
            <a:ext uri="{FF2B5EF4-FFF2-40B4-BE49-F238E27FC236}">
              <a16:creationId xmlns:a16="http://schemas.microsoft.com/office/drawing/2014/main" id="{91A72789-91EC-4415-BEAF-69F87209947A}"/>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5" name="Rectangle 24">
          <a:extLst>
            <a:ext uri="{FF2B5EF4-FFF2-40B4-BE49-F238E27FC236}">
              <a16:creationId xmlns:a16="http://schemas.microsoft.com/office/drawing/2014/main" id="{CA98C548-D794-4AF1-B589-13DDDC12A300}"/>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6" name="Rectangle 24">
          <a:extLst>
            <a:ext uri="{FF2B5EF4-FFF2-40B4-BE49-F238E27FC236}">
              <a16:creationId xmlns:a16="http://schemas.microsoft.com/office/drawing/2014/main" id="{7A0E9F83-C2A1-4C55-BDB9-B67E1F65E8A7}"/>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7" name="Rectangle 24">
          <a:extLst>
            <a:ext uri="{FF2B5EF4-FFF2-40B4-BE49-F238E27FC236}">
              <a16:creationId xmlns:a16="http://schemas.microsoft.com/office/drawing/2014/main" id="{695E3CD5-F3A6-49F9-89B2-104CE43CD0B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18" name="Rectangle 24">
          <a:extLst>
            <a:ext uri="{FF2B5EF4-FFF2-40B4-BE49-F238E27FC236}">
              <a16:creationId xmlns:a16="http://schemas.microsoft.com/office/drawing/2014/main" id="{61969380-EC36-4EF9-8E06-F86AD3BF09BE}"/>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19" name="Rectangle 24">
          <a:extLst>
            <a:ext uri="{FF2B5EF4-FFF2-40B4-BE49-F238E27FC236}">
              <a16:creationId xmlns:a16="http://schemas.microsoft.com/office/drawing/2014/main" id="{2B920E96-0DF2-4F42-B8C7-4E0BB5127D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0" name="Rectangle 24">
          <a:extLst>
            <a:ext uri="{FF2B5EF4-FFF2-40B4-BE49-F238E27FC236}">
              <a16:creationId xmlns:a16="http://schemas.microsoft.com/office/drawing/2014/main" id="{75DFBF17-119C-4895-AD21-C4A1B8E47B5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1" name="Rectangle 24">
          <a:extLst>
            <a:ext uri="{FF2B5EF4-FFF2-40B4-BE49-F238E27FC236}">
              <a16:creationId xmlns:a16="http://schemas.microsoft.com/office/drawing/2014/main" id="{E98BFC0D-D370-462B-8005-E2B601841B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2" name="Rectangle 24">
          <a:extLst>
            <a:ext uri="{FF2B5EF4-FFF2-40B4-BE49-F238E27FC236}">
              <a16:creationId xmlns:a16="http://schemas.microsoft.com/office/drawing/2014/main" id="{4AA80AB2-53FD-4AFC-BCDA-DE7556BA2F1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3" name="Rectangle 24">
          <a:extLst>
            <a:ext uri="{FF2B5EF4-FFF2-40B4-BE49-F238E27FC236}">
              <a16:creationId xmlns:a16="http://schemas.microsoft.com/office/drawing/2014/main" id="{FD3494A0-66FD-4FFE-B082-43FF83136C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4" name="Rectangle 24">
          <a:extLst>
            <a:ext uri="{FF2B5EF4-FFF2-40B4-BE49-F238E27FC236}">
              <a16:creationId xmlns:a16="http://schemas.microsoft.com/office/drawing/2014/main" id="{A79CAF28-7DBE-4FCF-B176-C41934464551}"/>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5" name="Rectangle 24">
          <a:extLst>
            <a:ext uri="{FF2B5EF4-FFF2-40B4-BE49-F238E27FC236}">
              <a16:creationId xmlns:a16="http://schemas.microsoft.com/office/drawing/2014/main" id="{2C242EBE-E0E9-4B6D-9D84-291715C5D0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26" name="Rectangle 24">
          <a:extLst>
            <a:ext uri="{FF2B5EF4-FFF2-40B4-BE49-F238E27FC236}">
              <a16:creationId xmlns:a16="http://schemas.microsoft.com/office/drawing/2014/main" id="{04F4292F-53B4-4ACF-AB15-B897E5A4397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7" name="Rectangle 24">
          <a:extLst>
            <a:ext uri="{FF2B5EF4-FFF2-40B4-BE49-F238E27FC236}">
              <a16:creationId xmlns:a16="http://schemas.microsoft.com/office/drawing/2014/main" id="{60B33E12-31FE-453F-8CBC-5B8FB7C481FC}"/>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8" name="Rectangle 24">
          <a:extLst>
            <a:ext uri="{FF2B5EF4-FFF2-40B4-BE49-F238E27FC236}">
              <a16:creationId xmlns:a16="http://schemas.microsoft.com/office/drawing/2014/main" id="{FF77ACD4-D455-42CD-B110-37B86BF685EF}"/>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29" name="Rectangle 24">
          <a:extLst>
            <a:ext uri="{FF2B5EF4-FFF2-40B4-BE49-F238E27FC236}">
              <a16:creationId xmlns:a16="http://schemas.microsoft.com/office/drawing/2014/main" id="{088102F1-20ED-40CF-9D18-95255A828355}"/>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24</xdr:row>
      <xdr:rowOff>0</xdr:rowOff>
    </xdr:from>
    <xdr:ext cx="1798109" cy="28575"/>
    <xdr:sp macro="" textlink="">
      <xdr:nvSpPr>
        <xdr:cNvPr id="1530" name="Rectangle 24">
          <a:extLst>
            <a:ext uri="{FF2B5EF4-FFF2-40B4-BE49-F238E27FC236}">
              <a16:creationId xmlns:a16="http://schemas.microsoft.com/office/drawing/2014/main" id="{F65CA892-7B63-4322-AEEB-5D048A69C812}"/>
            </a:ext>
          </a:extLst>
        </xdr:cNvPr>
        <xdr:cNvSpPr>
          <a:spLocks noChangeArrowheads="1"/>
        </xdr:cNvSpPr>
      </xdr:nvSpPr>
      <xdr:spPr bwMode="auto">
        <a:xfrm>
          <a:off x="1002030" y="296037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1" name="Rectangle 24">
          <a:extLst>
            <a:ext uri="{FF2B5EF4-FFF2-40B4-BE49-F238E27FC236}">
              <a16:creationId xmlns:a16="http://schemas.microsoft.com/office/drawing/2014/main" id="{E85C013B-D00C-4A20-BB79-AF4A58739F0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2" name="Rectangle 24">
          <a:extLst>
            <a:ext uri="{FF2B5EF4-FFF2-40B4-BE49-F238E27FC236}">
              <a16:creationId xmlns:a16="http://schemas.microsoft.com/office/drawing/2014/main" id="{6E51796F-5082-4311-8598-8CBD2BBD0A4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3" name="Rectangle 24">
          <a:extLst>
            <a:ext uri="{FF2B5EF4-FFF2-40B4-BE49-F238E27FC236}">
              <a16:creationId xmlns:a16="http://schemas.microsoft.com/office/drawing/2014/main" id="{6540BA1D-1F8D-480B-AC05-EA5D3B4A4F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4" name="Rectangle 24">
          <a:extLst>
            <a:ext uri="{FF2B5EF4-FFF2-40B4-BE49-F238E27FC236}">
              <a16:creationId xmlns:a16="http://schemas.microsoft.com/office/drawing/2014/main" id="{BA0D91DA-F602-41C0-806C-21F24A5270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5" name="Rectangle 24">
          <a:extLst>
            <a:ext uri="{FF2B5EF4-FFF2-40B4-BE49-F238E27FC236}">
              <a16:creationId xmlns:a16="http://schemas.microsoft.com/office/drawing/2014/main" id="{A106F5A2-59C8-436E-B8A0-3A33C4F1F7B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6" name="Rectangle 24">
          <a:extLst>
            <a:ext uri="{FF2B5EF4-FFF2-40B4-BE49-F238E27FC236}">
              <a16:creationId xmlns:a16="http://schemas.microsoft.com/office/drawing/2014/main" id="{07711E4A-BF0D-4576-A296-09BA05CFEB6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7" name="Rectangle 24">
          <a:extLst>
            <a:ext uri="{FF2B5EF4-FFF2-40B4-BE49-F238E27FC236}">
              <a16:creationId xmlns:a16="http://schemas.microsoft.com/office/drawing/2014/main" id="{02006AD7-7EF3-4909-976B-DBCF03183AC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8" name="Rectangle 24">
          <a:extLst>
            <a:ext uri="{FF2B5EF4-FFF2-40B4-BE49-F238E27FC236}">
              <a16:creationId xmlns:a16="http://schemas.microsoft.com/office/drawing/2014/main" id="{F66EDED9-A038-4C64-97C2-FFA6571E60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39" name="Rectangle 24">
          <a:extLst>
            <a:ext uri="{FF2B5EF4-FFF2-40B4-BE49-F238E27FC236}">
              <a16:creationId xmlns:a16="http://schemas.microsoft.com/office/drawing/2014/main" id="{ED94D147-A2CB-4331-BD20-CF90091372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0" name="Rectangle 24">
          <a:extLst>
            <a:ext uri="{FF2B5EF4-FFF2-40B4-BE49-F238E27FC236}">
              <a16:creationId xmlns:a16="http://schemas.microsoft.com/office/drawing/2014/main" id="{7F43CBEF-6D20-4CAA-B549-00ED96848A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1" name="Rectangle 24">
          <a:extLst>
            <a:ext uri="{FF2B5EF4-FFF2-40B4-BE49-F238E27FC236}">
              <a16:creationId xmlns:a16="http://schemas.microsoft.com/office/drawing/2014/main" id="{83886E51-F25E-4ACD-BBFF-5AD84E4D83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2" name="Rectangle 24">
          <a:extLst>
            <a:ext uri="{FF2B5EF4-FFF2-40B4-BE49-F238E27FC236}">
              <a16:creationId xmlns:a16="http://schemas.microsoft.com/office/drawing/2014/main" id="{25E07D17-619A-4EBF-AB46-57C596CA41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3" name="Rectangle 24">
          <a:extLst>
            <a:ext uri="{FF2B5EF4-FFF2-40B4-BE49-F238E27FC236}">
              <a16:creationId xmlns:a16="http://schemas.microsoft.com/office/drawing/2014/main" id="{777E6AC0-3B9C-4A4F-9E12-FBC460335D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4" name="Rectangle 24">
          <a:extLst>
            <a:ext uri="{FF2B5EF4-FFF2-40B4-BE49-F238E27FC236}">
              <a16:creationId xmlns:a16="http://schemas.microsoft.com/office/drawing/2014/main" id="{7AE691F2-2AA9-4D43-8702-090817D2CD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5" name="Rectangle 24">
          <a:extLst>
            <a:ext uri="{FF2B5EF4-FFF2-40B4-BE49-F238E27FC236}">
              <a16:creationId xmlns:a16="http://schemas.microsoft.com/office/drawing/2014/main" id="{3CD2F2CA-8074-499E-90A3-FCEEFDEE8F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6" name="Rectangle 24">
          <a:extLst>
            <a:ext uri="{FF2B5EF4-FFF2-40B4-BE49-F238E27FC236}">
              <a16:creationId xmlns:a16="http://schemas.microsoft.com/office/drawing/2014/main" id="{BC276349-8AF4-498A-9C2D-98A8429FAE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7" name="Rectangle 24">
          <a:extLst>
            <a:ext uri="{FF2B5EF4-FFF2-40B4-BE49-F238E27FC236}">
              <a16:creationId xmlns:a16="http://schemas.microsoft.com/office/drawing/2014/main" id="{14861FD4-EE99-4F7E-B941-7A30645DB5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8" name="Rectangle 24">
          <a:extLst>
            <a:ext uri="{FF2B5EF4-FFF2-40B4-BE49-F238E27FC236}">
              <a16:creationId xmlns:a16="http://schemas.microsoft.com/office/drawing/2014/main" id="{1CA10620-4D81-4AAF-9E1B-C7A9836514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49" name="Rectangle 24">
          <a:extLst>
            <a:ext uri="{FF2B5EF4-FFF2-40B4-BE49-F238E27FC236}">
              <a16:creationId xmlns:a16="http://schemas.microsoft.com/office/drawing/2014/main" id="{C2AED64E-E6E2-464A-B5BA-0BF28B61210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0" name="Rectangle 24">
          <a:extLst>
            <a:ext uri="{FF2B5EF4-FFF2-40B4-BE49-F238E27FC236}">
              <a16:creationId xmlns:a16="http://schemas.microsoft.com/office/drawing/2014/main" id="{D8E95425-CC8F-4354-9322-CE8BA84260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1" name="Rectangle 24">
          <a:extLst>
            <a:ext uri="{FF2B5EF4-FFF2-40B4-BE49-F238E27FC236}">
              <a16:creationId xmlns:a16="http://schemas.microsoft.com/office/drawing/2014/main" id="{725E0B4B-3B61-4638-A5DF-7A9AD034F8B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2" name="Rectangle 24">
          <a:extLst>
            <a:ext uri="{FF2B5EF4-FFF2-40B4-BE49-F238E27FC236}">
              <a16:creationId xmlns:a16="http://schemas.microsoft.com/office/drawing/2014/main" id="{7348616E-AF3E-4090-B334-8590DD4D18C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3" name="Rectangle 24">
          <a:extLst>
            <a:ext uri="{FF2B5EF4-FFF2-40B4-BE49-F238E27FC236}">
              <a16:creationId xmlns:a16="http://schemas.microsoft.com/office/drawing/2014/main" id="{AF5E7DA5-C97C-4E11-AF13-2B32549B17E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4" name="Rectangle 24">
          <a:extLst>
            <a:ext uri="{FF2B5EF4-FFF2-40B4-BE49-F238E27FC236}">
              <a16:creationId xmlns:a16="http://schemas.microsoft.com/office/drawing/2014/main" id="{0CCED25B-D7A8-44DD-A266-A7B56F04DC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5" name="Rectangle 24">
          <a:extLst>
            <a:ext uri="{FF2B5EF4-FFF2-40B4-BE49-F238E27FC236}">
              <a16:creationId xmlns:a16="http://schemas.microsoft.com/office/drawing/2014/main" id="{50379DA1-546A-4679-AB6A-5C611EAB578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6" name="Rectangle 24">
          <a:extLst>
            <a:ext uri="{FF2B5EF4-FFF2-40B4-BE49-F238E27FC236}">
              <a16:creationId xmlns:a16="http://schemas.microsoft.com/office/drawing/2014/main" id="{F1871B3D-5E06-4E94-BB65-10255850BE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7" name="Rectangle 24">
          <a:extLst>
            <a:ext uri="{FF2B5EF4-FFF2-40B4-BE49-F238E27FC236}">
              <a16:creationId xmlns:a16="http://schemas.microsoft.com/office/drawing/2014/main" id="{CD0D1928-7D96-4E28-B072-963746FED2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8" name="Rectangle 24">
          <a:extLst>
            <a:ext uri="{FF2B5EF4-FFF2-40B4-BE49-F238E27FC236}">
              <a16:creationId xmlns:a16="http://schemas.microsoft.com/office/drawing/2014/main" id="{B2C645B6-9C06-4AA6-82A1-6B1E944BA9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59" name="Rectangle 24">
          <a:extLst>
            <a:ext uri="{FF2B5EF4-FFF2-40B4-BE49-F238E27FC236}">
              <a16:creationId xmlns:a16="http://schemas.microsoft.com/office/drawing/2014/main" id="{623E02BF-A7A5-4D30-9ED9-FE0806C829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0" name="Rectangle 24">
          <a:extLst>
            <a:ext uri="{FF2B5EF4-FFF2-40B4-BE49-F238E27FC236}">
              <a16:creationId xmlns:a16="http://schemas.microsoft.com/office/drawing/2014/main" id="{B0B57A0F-D673-4B68-8279-890459BDF1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1" name="Rectangle 24">
          <a:extLst>
            <a:ext uri="{FF2B5EF4-FFF2-40B4-BE49-F238E27FC236}">
              <a16:creationId xmlns:a16="http://schemas.microsoft.com/office/drawing/2014/main" id="{2209323B-3BE7-4CBE-B306-0925322843D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2" name="Rectangle 24">
          <a:extLst>
            <a:ext uri="{FF2B5EF4-FFF2-40B4-BE49-F238E27FC236}">
              <a16:creationId xmlns:a16="http://schemas.microsoft.com/office/drawing/2014/main" id="{BCC733C3-6FD2-4515-9ECD-9824870A545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3" name="Rectangle 24">
          <a:extLst>
            <a:ext uri="{FF2B5EF4-FFF2-40B4-BE49-F238E27FC236}">
              <a16:creationId xmlns:a16="http://schemas.microsoft.com/office/drawing/2014/main" id="{EE4B7BD2-37C4-4788-9417-28DE958AEFF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4" name="Rectangle 24">
          <a:extLst>
            <a:ext uri="{FF2B5EF4-FFF2-40B4-BE49-F238E27FC236}">
              <a16:creationId xmlns:a16="http://schemas.microsoft.com/office/drawing/2014/main" id="{EA4B0E0B-D886-4258-AA75-7CBBAB1636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5" name="Rectangle 24">
          <a:extLst>
            <a:ext uri="{FF2B5EF4-FFF2-40B4-BE49-F238E27FC236}">
              <a16:creationId xmlns:a16="http://schemas.microsoft.com/office/drawing/2014/main" id="{8C3E45FA-A7D1-41DE-A188-A3E822A96C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6" name="Rectangle 24">
          <a:extLst>
            <a:ext uri="{FF2B5EF4-FFF2-40B4-BE49-F238E27FC236}">
              <a16:creationId xmlns:a16="http://schemas.microsoft.com/office/drawing/2014/main" id="{A278C8A2-18E0-422E-92BF-7F87BC9F2D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7" name="Rectangle 24">
          <a:extLst>
            <a:ext uri="{FF2B5EF4-FFF2-40B4-BE49-F238E27FC236}">
              <a16:creationId xmlns:a16="http://schemas.microsoft.com/office/drawing/2014/main" id="{BF21C17E-69D9-41AE-A9D6-FD321231A6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8" name="Rectangle 24">
          <a:extLst>
            <a:ext uri="{FF2B5EF4-FFF2-40B4-BE49-F238E27FC236}">
              <a16:creationId xmlns:a16="http://schemas.microsoft.com/office/drawing/2014/main" id="{85EBCC6A-9F13-4792-90F3-75FC33D424D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69" name="Rectangle 24">
          <a:extLst>
            <a:ext uri="{FF2B5EF4-FFF2-40B4-BE49-F238E27FC236}">
              <a16:creationId xmlns:a16="http://schemas.microsoft.com/office/drawing/2014/main" id="{60F9B3FD-1C05-4B38-AED7-B903BC625A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0" name="Rectangle 24">
          <a:extLst>
            <a:ext uri="{FF2B5EF4-FFF2-40B4-BE49-F238E27FC236}">
              <a16:creationId xmlns:a16="http://schemas.microsoft.com/office/drawing/2014/main" id="{DA645C66-24F7-48E4-9A59-C4106E4563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1" name="Rectangle 24">
          <a:extLst>
            <a:ext uri="{FF2B5EF4-FFF2-40B4-BE49-F238E27FC236}">
              <a16:creationId xmlns:a16="http://schemas.microsoft.com/office/drawing/2014/main" id="{3CA9E6A9-74CF-4A8D-B964-CC6A41BF95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2" name="Rectangle 24">
          <a:extLst>
            <a:ext uri="{FF2B5EF4-FFF2-40B4-BE49-F238E27FC236}">
              <a16:creationId xmlns:a16="http://schemas.microsoft.com/office/drawing/2014/main" id="{CD9FD056-E349-4977-9D36-610D4937398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3" name="Rectangle 24">
          <a:extLst>
            <a:ext uri="{FF2B5EF4-FFF2-40B4-BE49-F238E27FC236}">
              <a16:creationId xmlns:a16="http://schemas.microsoft.com/office/drawing/2014/main" id="{AC805082-E173-4B37-AA60-8D65EDFE52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4" name="Rectangle 24">
          <a:extLst>
            <a:ext uri="{FF2B5EF4-FFF2-40B4-BE49-F238E27FC236}">
              <a16:creationId xmlns:a16="http://schemas.microsoft.com/office/drawing/2014/main" id="{41740929-702C-433D-8A21-A391BC061E7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5" name="Rectangle 24">
          <a:extLst>
            <a:ext uri="{FF2B5EF4-FFF2-40B4-BE49-F238E27FC236}">
              <a16:creationId xmlns:a16="http://schemas.microsoft.com/office/drawing/2014/main" id="{3733654A-1895-41ED-9FB6-00B46A5EBA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6" name="Rectangle 24">
          <a:extLst>
            <a:ext uri="{FF2B5EF4-FFF2-40B4-BE49-F238E27FC236}">
              <a16:creationId xmlns:a16="http://schemas.microsoft.com/office/drawing/2014/main" id="{5E80E722-23D4-4469-9E18-72670B7B2B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7" name="Rectangle 24">
          <a:extLst>
            <a:ext uri="{FF2B5EF4-FFF2-40B4-BE49-F238E27FC236}">
              <a16:creationId xmlns:a16="http://schemas.microsoft.com/office/drawing/2014/main" id="{0BA5E393-0554-4146-883E-71AA2EC1946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8" name="Rectangle 24">
          <a:extLst>
            <a:ext uri="{FF2B5EF4-FFF2-40B4-BE49-F238E27FC236}">
              <a16:creationId xmlns:a16="http://schemas.microsoft.com/office/drawing/2014/main" id="{BA442A8D-AD08-4191-9A20-8732252199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79" name="Rectangle 24">
          <a:extLst>
            <a:ext uri="{FF2B5EF4-FFF2-40B4-BE49-F238E27FC236}">
              <a16:creationId xmlns:a16="http://schemas.microsoft.com/office/drawing/2014/main" id="{23FDAF5E-662B-44B2-8A98-F046A2AA4A3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0" name="Rectangle 24">
          <a:extLst>
            <a:ext uri="{FF2B5EF4-FFF2-40B4-BE49-F238E27FC236}">
              <a16:creationId xmlns:a16="http://schemas.microsoft.com/office/drawing/2014/main" id="{23EF177C-61D8-4834-97EC-7AFF237C696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1" name="Rectangle 24">
          <a:extLst>
            <a:ext uri="{FF2B5EF4-FFF2-40B4-BE49-F238E27FC236}">
              <a16:creationId xmlns:a16="http://schemas.microsoft.com/office/drawing/2014/main" id="{47D8DFA7-D709-4869-A4C3-CB51F3813C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2" name="Rectangle 24">
          <a:extLst>
            <a:ext uri="{FF2B5EF4-FFF2-40B4-BE49-F238E27FC236}">
              <a16:creationId xmlns:a16="http://schemas.microsoft.com/office/drawing/2014/main" id="{A88A15D1-9083-4317-8830-520FAE3C7C8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3" name="Rectangle 24">
          <a:extLst>
            <a:ext uri="{FF2B5EF4-FFF2-40B4-BE49-F238E27FC236}">
              <a16:creationId xmlns:a16="http://schemas.microsoft.com/office/drawing/2014/main" id="{FD843C85-61FE-4460-B616-D02B5E6B2AA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4" name="Rectangle 24">
          <a:extLst>
            <a:ext uri="{FF2B5EF4-FFF2-40B4-BE49-F238E27FC236}">
              <a16:creationId xmlns:a16="http://schemas.microsoft.com/office/drawing/2014/main" id="{DC4D6182-6F5F-4BCF-92BC-7EF06EAEF9D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5" name="Rectangle 24">
          <a:extLst>
            <a:ext uri="{FF2B5EF4-FFF2-40B4-BE49-F238E27FC236}">
              <a16:creationId xmlns:a16="http://schemas.microsoft.com/office/drawing/2014/main" id="{201F4BA2-9A7B-4772-AB8A-7E2CDCD03E3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6" name="Rectangle 24">
          <a:extLst>
            <a:ext uri="{FF2B5EF4-FFF2-40B4-BE49-F238E27FC236}">
              <a16:creationId xmlns:a16="http://schemas.microsoft.com/office/drawing/2014/main" id="{9224A7F7-D1DF-4B4B-A965-6C47EE379F7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7" name="Rectangle 24">
          <a:extLst>
            <a:ext uri="{FF2B5EF4-FFF2-40B4-BE49-F238E27FC236}">
              <a16:creationId xmlns:a16="http://schemas.microsoft.com/office/drawing/2014/main" id="{C2D140ED-515B-483F-94B0-D893515CEDB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8" name="Rectangle 24">
          <a:extLst>
            <a:ext uri="{FF2B5EF4-FFF2-40B4-BE49-F238E27FC236}">
              <a16:creationId xmlns:a16="http://schemas.microsoft.com/office/drawing/2014/main" id="{A489BC46-A1CF-467B-8D52-60BE58B8DD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89" name="Rectangle 24">
          <a:extLst>
            <a:ext uri="{FF2B5EF4-FFF2-40B4-BE49-F238E27FC236}">
              <a16:creationId xmlns:a16="http://schemas.microsoft.com/office/drawing/2014/main" id="{DA6D7350-0005-4027-BF47-B1CDDE2FCEC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0" name="Rectangle 24">
          <a:extLst>
            <a:ext uri="{FF2B5EF4-FFF2-40B4-BE49-F238E27FC236}">
              <a16:creationId xmlns:a16="http://schemas.microsoft.com/office/drawing/2014/main" id="{163DEAA1-1607-4CE5-81E2-BC0B38AD854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1" name="Rectangle 24">
          <a:extLst>
            <a:ext uri="{FF2B5EF4-FFF2-40B4-BE49-F238E27FC236}">
              <a16:creationId xmlns:a16="http://schemas.microsoft.com/office/drawing/2014/main" id="{BB82EE8B-1A1D-4C12-A0C3-4153DFB6C68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2" name="Rectangle 24">
          <a:extLst>
            <a:ext uri="{FF2B5EF4-FFF2-40B4-BE49-F238E27FC236}">
              <a16:creationId xmlns:a16="http://schemas.microsoft.com/office/drawing/2014/main" id="{E922A4C5-3D4A-416A-B947-387208968A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3" name="Rectangle 24">
          <a:extLst>
            <a:ext uri="{FF2B5EF4-FFF2-40B4-BE49-F238E27FC236}">
              <a16:creationId xmlns:a16="http://schemas.microsoft.com/office/drawing/2014/main" id="{0DB8F1C5-BF3E-4140-B684-4FFD2838FD8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4" name="Rectangle 24">
          <a:extLst>
            <a:ext uri="{FF2B5EF4-FFF2-40B4-BE49-F238E27FC236}">
              <a16:creationId xmlns:a16="http://schemas.microsoft.com/office/drawing/2014/main" id="{1376E5A4-8808-4AB3-BDC5-3906406B5C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5" name="Rectangle 24">
          <a:extLst>
            <a:ext uri="{FF2B5EF4-FFF2-40B4-BE49-F238E27FC236}">
              <a16:creationId xmlns:a16="http://schemas.microsoft.com/office/drawing/2014/main" id="{A49B9FD5-5D5B-45DE-BF24-FBDD5A66FB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6" name="Rectangle 24">
          <a:extLst>
            <a:ext uri="{FF2B5EF4-FFF2-40B4-BE49-F238E27FC236}">
              <a16:creationId xmlns:a16="http://schemas.microsoft.com/office/drawing/2014/main" id="{EEDC1F84-28A2-4FDA-B759-31FDB2186CC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7" name="Rectangle 24">
          <a:extLst>
            <a:ext uri="{FF2B5EF4-FFF2-40B4-BE49-F238E27FC236}">
              <a16:creationId xmlns:a16="http://schemas.microsoft.com/office/drawing/2014/main" id="{4153FAF3-EC46-49A3-8A5F-B3EFD1C399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8" name="Rectangle 24">
          <a:extLst>
            <a:ext uri="{FF2B5EF4-FFF2-40B4-BE49-F238E27FC236}">
              <a16:creationId xmlns:a16="http://schemas.microsoft.com/office/drawing/2014/main" id="{00E5FAC2-9D7B-4810-A348-71FA4E0F69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599" name="Rectangle 24">
          <a:extLst>
            <a:ext uri="{FF2B5EF4-FFF2-40B4-BE49-F238E27FC236}">
              <a16:creationId xmlns:a16="http://schemas.microsoft.com/office/drawing/2014/main" id="{9DA1BD37-AC5B-4D52-A5AA-B9BFBD7BE9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0" name="Rectangle 24">
          <a:extLst>
            <a:ext uri="{FF2B5EF4-FFF2-40B4-BE49-F238E27FC236}">
              <a16:creationId xmlns:a16="http://schemas.microsoft.com/office/drawing/2014/main" id="{DBA51CD7-000B-4E78-98CB-3ED8D56958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1" name="Rectangle 24">
          <a:extLst>
            <a:ext uri="{FF2B5EF4-FFF2-40B4-BE49-F238E27FC236}">
              <a16:creationId xmlns:a16="http://schemas.microsoft.com/office/drawing/2014/main" id="{3086648B-7F3F-4123-8C49-D697FEC348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2" name="Rectangle 24">
          <a:extLst>
            <a:ext uri="{FF2B5EF4-FFF2-40B4-BE49-F238E27FC236}">
              <a16:creationId xmlns:a16="http://schemas.microsoft.com/office/drawing/2014/main" id="{14038277-0A3F-4463-9B8B-28BD32D7362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3" name="Rectangle 24">
          <a:extLst>
            <a:ext uri="{FF2B5EF4-FFF2-40B4-BE49-F238E27FC236}">
              <a16:creationId xmlns:a16="http://schemas.microsoft.com/office/drawing/2014/main" id="{B1B19A58-47E2-4DE6-899A-63317376D09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4" name="Rectangle 24">
          <a:extLst>
            <a:ext uri="{FF2B5EF4-FFF2-40B4-BE49-F238E27FC236}">
              <a16:creationId xmlns:a16="http://schemas.microsoft.com/office/drawing/2014/main" id="{632C7B31-8ECB-4E05-9210-7BB10575B2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5" name="Rectangle 24">
          <a:extLst>
            <a:ext uri="{FF2B5EF4-FFF2-40B4-BE49-F238E27FC236}">
              <a16:creationId xmlns:a16="http://schemas.microsoft.com/office/drawing/2014/main" id="{0EC0C7F9-7DF6-4B9B-8E67-0807AA07C8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6" name="Rectangle 24">
          <a:extLst>
            <a:ext uri="{FF2B5EF4-FFF2-40B4-BE49-F238E27FC236}">
              <a16:creationId xmlns:a16="http://schemas.microsoft.com/office/drawing/2014/main" id="{FA6A1E58-3C2D-4B60-A2A7-DBC52BD3FED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7" name="Rectangle 24">
          <a:extLst>
            <a:ext uri="{FF2B5EF4-FFF2-40B4-BE49-F238E27FC236}">
              <a16:creationId xmlns:a16="http://schemas.microsoft.com/office/drawing/2014/main" id="{DF3205AF-18D4-4BFC-9FC2-4D1417048F8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8" name="Rectangle 24">
          <a:extLst>
            <a:ext uri="{FF2B5EF4-FFF2-40B4-BE49-F238E27FC236}">
              <a16:creationId xmlns:a16="http://schemas.microsoft.com/office/drawing/2014/main" id="{3F92D95B-FA8F-4AE3-96F9-E9B7FD7C368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09" name="Rectangle 24">
          <a:extLst>
            <a:ext uri="{FF2B5EF4-FFF2-40B4-BE49-F238E27FC236}">
              <a16:creationId xmlns:a16="http://schemas.microsoft.com/office/drawing/2014/main" id="{CFF357F4-D160-436D-9A6D-7A9E07BB73A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0" name="Rectangle 24">
          <a:extLst>
            <a:ext uri="{FF2B5EF4-FFF2-40B4-BE49-F238E27FC236}">
              <a16:creationId xmlns:a16="http://schemas.microsoft.com/office/drawing/2014/main" id="{48D2983A-593A-42F3-B4C0-667DBBBB9D4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1" name="Rectangle 24">
          <a:extLst>
            <a:ext uri="{FF2B5EF4-FFF2-40B4-BE49-F238E27FC236}">
              <a16:creationId xmlns:a16="http://schemas.microsoft.com/office/drawing/2014/main" id="{B923CDE5-A495-4364-B6FA-379734EADE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2" name="Rectangle 24">
          <a:extLst>
            <a:ext uri="{FF2B5EF4-FFF2-40B4-BE49-F238E27FC236}">
              <a16:creationId xmlns:a16="http://schemas.microsoft.com/office/drawing/2014/main" id="{B5CE89D8-A411-4C6D-B641-B6E1DAB8CD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3" name="Rectangle 24">
          <a:extLst>
            <a:ext uri="{FF2B5EF4-FFF2-40B4-BE49-F238E27FC236}">
              <a16:creationId xmlns:a16="http://schemas.microsoft.com/office/drawing/2014/main" id="{2EF169EC-2B27-40E5-8681-518127F510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4" name="Rectangle 24">
          <a:extLst>
            <a:ext uri="{FF2B5EF4-FFF2-40B4-BE49-F238E27FC236}">
              <a16:creationId xmlns:a16="http://schemas.microsoft.com/office/drawing/2014/main" id="{C304EDF6-3583-4C91-AF78-DC6E730965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5" name="Rectangle 24">
          <a:extLst>
            <a:ext uri="{FF2B5EF4-FFF2-40B4-BE49-F238E27FC236}">
              <a16:creationId xmlns:a16="http://schemas.microsoft.com/office/drawing/2014/main" id="{BE063F44-7C77-4EC8-9C30-2CA0B445B02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6" name="Rectangle 24">
          <a:extLst>
            <a:ext uri="{FF2B5EF4-FFF2-40B4-BE49-F238E27FC236}">
              <a16:creationId xmlns:a16="http://schemas.microsoft.com/office/drawing/2014/main" id="{606A23C7-044B-4D3E-9954-62D5E53E593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7" name="Rectangle 24">
          <a:extLst>
            <a:ext uri="{FF2B5EF4-FFF2-40B4-BE49-F238E27FC236}">
              <a16:creationId xmlns:a16="http://schemas.microsoft.com/office/drawing/2014/main" id="{DD48E818-A7D5-4E2E-B79B-5F6220FE103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8" name="Rectangle 24">
          <a:extLst>
            <a:ext uri="{FF2B5EF4-FFF2-40B4-BE49-F238E27FC236}">
              <a16:creationId xmlns:a16="http://schemas.microsoft.com/office/drawing/2014/main" id="{167CABC9-17FD-4DD2-860C-21C41FE015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19" name="Rectangle 24">
          <a:extLst>
            <a:ext uri="{FF2B5EF4-FFF2-40B4-BE49-F238E27FC236}">
              <a16:creationId xmlns:a16="http://schemas.microsoft.com/office/drawing/2014/main" id="{F8826747-3217-4320-933A-CB33CC2B39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0" name="Rectangle 24">
          <a:extLst>
            <a:ext uri="{FF2B5EF4-FFF2-40B4-BE49-F238E27FC236}">
              <a16:creationId xmlns:a16="http://schemas.microsoft.com/office/drawing/2014/main" id="{5A7A863A-A3D9-4FF4-8FCD-A460CA8549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1" name="Rectangle 24">
          <a:extLst>
            <a:ext uri="{FF2B5EF4-FFF2-40B4-BE49-F238E27FC236}">
              <a16:creationId xmlns:a16="http://schemas.microsoft.com/office/drawing/2014/main" id="{F10E411C-F4C2-419D-9093-AD9EBFC05D0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2" name="Rectangle 24">
          <a:extLst>
            <a:ext uri="{FF2B5EF4-FFF2-40B4-BE49-F238E27FC236}">
              <a16:creationId xmlns:a16="http://schemas.microsoft.com/office/drawing/2014/main" id="{17804D72-0027-44CE-84AF-7147FA9A51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3" name="Rectangle 24">
          <a:extLst>
            <a:ext uri="{FF2B5EF4-FFF2-40B4-BE49-F238E27FC236}">
              <a16:creationId xmlns:a16="http://schemas.microsoft.com/office/drawing/2014/main" id="{01685DE2-13A1-4CCE-8ADF-0126DE50BAE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4" name="Rectangle 24">
          <a:extLst>
            <a:ext uri="{FF2B5EF4-FFF2-40B4-BE49-F238E27FC236}">
              <a16:creationId xmlns:a16="http://schemas.microsoft.com/office/drawing/2014/main" id="{EF8AC8D2-C894-4B06-82F8-CDD5629175B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5" name="Rectangle 24">
          <a:extLst>
            <a:ext uri="{FF2B5EF4-FFF2-40B4-BE49-F238E27FC236}">
              <a16:creationId xmlns:a16="http://schemas.microsoft.com/office/drawing/2014/main" id="{0478B4A2-A7AE-49A4-B9E2-D0EFB2F7AA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6" name="Rectangle 24">
          <a:extLst>
            <a:ext uri="{FF2B5EF4-FFF2-40B4-BE49-F238E27FC236}">
              <a16:creationId xmlns:a16="http://schemas.microsoft.com/office/drawing/2014/main" id="{4EC6B3D5-1468-41FF-A7EE-DC7A939B57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27" name="Rectangle 24">
          <a:extLst>
            <a:ext uri="{FF2B5EF4-FFF2-40B4-BE49-F238E27FC236}">
              <a16:creationId xmlns:a16="http://schemas.microsoft.com/office/drawing/2014/main" id="{637E3E00-9483-4406-8EE1-0641B6AE732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28" name="Rectangle 24">
          <a:extLst>
            <a:ext uri="{FF2B5EF4-FFF2-40B4-BE49-F238E27FC236}">
              <a16:creationId xmlns:a16="http://schemas.microsoft.com/office/drawing/2014/main" id="{3427677E-579F-4994-85E7-2A46029D2351}"/>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29" name="Rectangle 24">
          <a:extLst>
            <a:ext uri="{FF2B5EF4-FFF2-40B4-BE49-F238E27FC236}">
              <a16:creationId xmlns:a16="http://schemas.microsoft.com/office/drawing/2014/main" id="{75DD47BC-FAD0-4D19-BB1E-EE310AE257E2}"/>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0" name="Rectangle 24">
          <a:extLst>
            <a:ext uri="{FF2B5EF4-FFF2-40B4-BE49-F238E27FC236}">
              <a16:creationId xmlns:a16="http://schemas.microsoft.com/office/drawing/2014/main" id="{AC7384EF-D4B4-4073-A764-6515D1B17C8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1" name="Rectangle 24">
          <a:extLst>
            <a:ext uri="{FF2B5EF4-FFF2-40B4-BE49-F238E27FC236}">
              <a16:creationId xmlns:a16="http://schemas.microsoft.com/office/drawing/2014/main" id="{EAEBBE6D-E068-4E63-BC80-3B7EC891C6D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2" name="Rectangle 24">
          <a:extLst>
            <a:ext uri="{FF2B5EF4-FFF2-40B4-BE49-F238E27FC236}">
              <a16:creationId xmlns:a16="http://schemas.microsoft.com/office/drawing/2014/main" id="{E16B2C64-3EE0-4E7D-9985-391E32F4AF18}"/>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3" name="Rectangle 24">
          <a:extLst>
            <a:ext uri="{FF2B5EF4-FFF2-40B4-BE49-F238E27FC236}">
              <a16:creationId xmlns:a16="http://schemas.microsoft.com/office/drawing/2014/main" id="{80572D3B-A8D7-40DB-9172-4CCA912CE010}"/>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4" name="Rectangle 24">
          <a:extLst>
            <a:ext uri="{FF2B5EF4-FFF2-40B4-BE49-F238E27FC236}">
              <a16:creationId xmlns:a16="http://schemas.microsoft.com/office/drawing/2014/main" id="{E3594F1C-22DA-416F-B931-33A7AF66C6A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635" name="Rectangle 24">
          <a:extLst>
            <a:ext uri="{FF2B5EF4-FFF2-40B4-BE49-F238E27FC236}">
              <a16:creationId xmlns:a16="http://schemas.microsoft.com/office/drawing/2014/main" id="{2D8F34AB-C723-4CD8-86B6-949E13388B8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6" name="Rectangle 24">
          <a:extLst>
            <a:ext uri="{FF2B5EF4-FFF2-40B4-BE49-F238E27FC236}">
              <a16:creationId xmlns:a16="http://schemas.microsoft.com/office/drawing/2014/main" id="{85497A73-935E-4DA6-BECC-16DCC29E188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7" name="Rectangle 24">
          <a:extLst>
            <a:ext uri="{FF2B5EF4-FFF2-40B4-BE49-F238E27FC236}">
              <a16:creationId xmlns:a16="http://schemas.microsoft.com/office/drawing/2014/main" id="{C101B548-94DA-4EAE-B8EB-2241691A6A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8" name="Rectangle 24">
          <a:extLst>
            <a:ext uri="{FF2B5EF4-FFF2-40B4-BE49-F238E27FC236}">
              <a16:creationId xmlns:a16="http://schemas.microsoft.com/office/drawing/2014/main" id="{ADBF3211-54FC-4456-ACCD-D53304DA73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39" name="Rectangle 24">
          <a:extLst>
            <a:ext uri="{FF2B5EF4-FFF2-40B4-BE49-F238E27FC236}">
              <a16:creationId xmlns:a16="http://schemas.microsoft.com/office/drawing/2014/main" id="{EC448154-BB93-4C77-9270-2ADBBBFDBD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0" name="Rectangle 24">
          <a:extLst>
            <a:ext uri="{FF2B5EF4-FFF2-40B4-BE49-F238E27FC236}">
              <a16:creationId xmlns:a16="http://schemas.microsoft.com/office/drawing/2014/main" id="{DDA7DD0C-49BE-4D11-A373-C9004D0601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1" name="Rectangle 24">
          <a:extLst>
            <a:ext uri="{FF2B5EF4-FFF2-40B4-BE49-F238E27FC236}">
              <a16:creationId xmlns:a16="http://schemas.microsoft.com/office/drawing/2014/main" id="{BC5682F3-D9FB-4052-B390-8245923ED4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2" name="Rectangle 24">
          <a:extLst>
            <a:ext uri="{FF2B5EF4-FFF2-40B4-BE49-F238E27FC236}">
              <a16:creationId xmlns:a16="http://schemas.microsoft.com/office/drawing/2014/main" id="{CCC8DEED-7BA1-49E5-82A7-16C0F5B112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3" name="Rectangle 24">
          <a:extLst>
            <a:ext uri="{FF2B5EF4-FFF2-40B4-BE49-F238E27FC236}">
              <a16:creationId xmlns:a16="http://schemas.microsoft.com/office/drawing/2014/main" id="{C9DF5D8F-2A62-491E-9925-4FA0AAFFD8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4" name="Rectangle 24">
          <a:extLst>
            <a:ext uri="{FF2B5EF4-FFF2-40B4-BE49-F238E27FC236}">
              <a16:creationId xmlns:a16="http://schemas.microsoft.com/office/drawing/2014/main" id="{1030BECA-8E4D-4E3F-BD85-CE0EE5CB083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5" name="Rectangle 24">
          <a:extLst>
            <a:ext uri="{FF2B5EF4-FFF2-40B4-BE49-F238E27FC236}">
              <a16:creationId xmlns:a16="http://schemas.microsoft.com/office/drawing/2014/main" id="{B3639C8D-53F4-4EB9-997B-62087BE26EC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6" name="Rectangle 24">
          <a:extLst>
            <a:ext uri="{FF2B5EF4-FFF2-40B4-BE49-F238E27FC236}">
              <a16:creationId xmlns:a16="http://schemas.microsoft.com/office/drawing/2014/main" id="{207ED63F-38E7-484F-8FA1-C47509CEFAB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7" name="Rectangle 24">
          <a:extLst>
            <a:ext uri="{FF2B5EF4-FFF2-40B4-BE49-F238E27FC236}">
              <a16:creationId xmlns:a16="http://schemas.microsoft.com/office/drawing/2014/main" id="{9DB75247-7D3E-4EBA-AC5F-9E0EDA39C1A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8" name="Rectangle 24">
          <a:extLst>
            <a:ext uri="{FF2B5EF4-FFF2-40B4-BE49-F238E27FC236}">
              <a16:creationId xmlns:a16="http://schemas.microsoft.com/office/drawing/2014/main" id="{6B62E6F9-E5C6-4C8A-9F4B-67F48D19648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49" name="Rectangle 24">
          <a:extLst>
            <a:ext uri="{FF2B5EF4-FFF2-40B4-BE49-F238E27FC236}">
              <a16:creationId xmlns:a16="http://schemas.microsoft.com/office/drawing/2014/main" id="{458B3106-5507-4271-8BCB-8F9C644511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0" name="Rectangle 24">
          <a:extLst>
            <a:ext uri="{FF2B5EF4-FFF2-40B4-BE49-F238E27FC236}">
              <a16:creationId xmlns:a16="http://schemas.microsoft.com/office/drawing/2014/main" id="{B7D8D574-F181-494F-9CBA-7140E107AF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1" name="Rectangle 24">
          <a:extLst>
            <a:ext uri="{FF2B5EF4-FFF2-40B4-BE49-F238E27FC236}">
              <a16:creationId xmlns:a16="http://schemas.microsoft.com/office/drawing/2014/main" id="{035B7A68-4353-41A4-B75B-254E789921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2" name="Rectangle 24">
          <a:extLst>
            <a:ext uri="{FF2B5EF4-FFF2-40B4-BE49-F238E27FC236}">
              <a16:creationId xmlns:a16="http://schemas.microsoft.com/office/drawing/2014/main" id="{A203E953-EEA9-411C-A268-E6E04E57B9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653" name="Rectangle 24">
          <a:extLst>
            <a:ext uri="{FF2B5EF4-FFF2-40B4-BE49-F238E27FC236}">
              <a16:creationId xmlns:a16="http://schemas.microsoft.com/office/drawing/2014/main" id="{5B95D1A4-6144-4F5C-8958-693F3C25CB3A}"/>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4" name="Rectangle 24">
          <a:extLst>
            <a:ext uri="{FF2B5EF4-FFF2-40B4-BE49-F238E27FC236}">
              <a16:creationId xmlns:a16="http://schemas.microsoft.com/office/drawing/2014/main" id="{7C51C7F1-121D-4BB7-901D-B7352056509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5" name="Rectangle 24">
          <a:extLst>
            <a:ext uri="{FF2B5EF4-FFF2-40B4-BE49-F238E27FC236}">
              <a16:creationId xmlns:a16="http://schemas.microsoft.com/office/drawing/2014/main" id="{89C8B339-5EDF-4490-AA96-83FE0BAE9C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6" name="Rectangle 24">
          <a:extLst>
            <a:ext uri="{FF2B5EF4-FFF2-40B4-BE49-F238E27FC236}">
              <a16:creationId xmlns:a16="http://schemas.microsoft.com/office/drawing/2014/main" id="{097D4C41-174C-49EE-919D-5987AA4F02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7" name="Rectangle 24">
          <a:extLst>
            <a:ext uri="{FF2B5EF4-FFF2-40B4-BE49-F238E27FC236}">
              <a16:creationId xmlns:a16="http://schemas.microsoft.com/office/drawing/2014/main" id="{299BEEF8-6305-4ECD-A5B7-6A3DECA850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8" name="Rectangle 24">
          <a:extLst>
            <a:ext uri="{FF2B5EF4-FFF2-40B4-BE49-F238E27FC236}">
              <a16:creationId xmlns:a16="http://schemas.microsoft.com/office/drawing/2014/main" id="{15C55AED-1C9B-40EA-8CB6-217EB3CDD6F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59" name="Rectangle 24">
          <a:extLst>
            <a:ext uri="{FF2B5EF4-FFF2-40B4-BE49-F238E27FC236}">
              <a16:creationId xmlns:a16="http://schemas.microsoft.com/office/drawing/2014/main" id="{D566EE5C-55F3-4AC1-8B06-4F64D5814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0" name="Rectangle 24">
          <a:extLst>
            <a:ext uri="{FF2B5EF4-FFF2-40B4-BE49-F238E27FC236}">
              <a16:creationId xmlns:a16="http://schemas.microsoft.com/office/drawing/2014/main" id="{F5BA0C08-D9DB-42DA-81FF-3DF3AC8BF1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1" name="Rectangle 24">
          <a:extLst>
            <a:ext uri="{FF2B5EF4-FFF2-40B4-BE49-F238E27FC236}">
              <a16:creationId xmlns:a16="http://schemas.microsoft.com/office/drawing/2014/main" id="{5CBBF843-A767-42AE-9667-5799D46A9A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2" name="Rectangle 24">
          <a:extLst>
            <a:ext uri="{FF2B5EF4-FFF2-40B4-BE49-F238E27FC236}">
              <a16:creationId xmlns:a16="http://schemas.microsoft.com/office/drawing/2014/main" id="{59211B3B-2C55-4A03-B511-B5BCDCCEE3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3" name="Rectangle 24">
          <a:extLst>
            <a:ext uri="{FF2B5EF4-FFF2-40B4-BE49-F238E27FC236}">
              <a16:creationId xmlns:a16="http://schemas.microsoft.com/office/drawing/2014/main" id="{AAA63939-199B-4BAC-894F-3AA9044C1F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4" name="Rectangle 24">
          <a:extLst>
            <a:ext uri="{FF2B5EF4-FFF2-40B4-BE49-F238E27FC236}">
              <a16:creationId xmlns:a16="http://schemas.microsoft.com/office/drawing/2014/main" id="{6DE0809A-7DEE-40FB-9652-849821103F3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5" name="Rectangle 24">
          <a:extLst>
            <a:ext uri="{FF2B5EF4-FFF2-40B4-BE49-F238E27FC236}">
              <a16:creationId xmlns:a16="http://schemas.microsoft.com/office/drawing/2014/main" id="{584B18D9-16F9-4D0F-BB15-753D645E19E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6" name="Rectangle 24">
          <a:extLst>
            <a:ext uri="{FF2B5EF4-FFF2-40B4-BE49-F238E27FC236}">
              <a16:creationId xmlns:a16="http://schemas.microsoft.com/office/drawing/2014/main" id="{AED99996-5B4B-4B1F-BB1D-C6CE354BFE1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7" name="Rectangle 24">
          <a:extLst>
            <a:ext uri="{FF2B5EF4-FFF2-40B4-BE49-F238E27FC236}">
              <a16:creationId xmlns:a16="http://schemas.microsoft.com/office/drawing/2014/main" id="{A0C15C37-DDB0-44D2-A9F3-2FADF977A5B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8" name="Rectangle 24">
          <a:extLst>
            <a:ext uri="{FF2B5EF4-FFF2-40B4-BE49-F238E27FC236}">
              <a16:creationId xmlns:a16="http://schemas.microsoft.com/office/drawing/2014/main" id="{FF9CEA90-A42B-48EE-94C9-8304D8DB8FE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69" name="Rectangle 24">
          <a:extLst>
            <a:ext uri="{FF2B5EF4-FFF2-40B4-BE49-F238E27FC236}">
              <a16:creationId xmlns:a16="http://schemas.microsoft.com/office/drawing/2014/main" id="{D975C98B-4B69-49B5-AC45-C3C0BC6749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0" name="Rectangle 24">
          <a:extLst>
            <a:ext uri="{FF2B5EF4-FFF2-40B4-BE49-F238E27FC236}">
              <a16:creationId xmlns:a16="http://schemas.microsoft.com/office/drawing/2014/main" id="{3C8A2F3B-B3E6-4B8B-99C6-9FDD1B892B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671" name="Rectangle 24">
          <a:extLst>
            <a:ext uri="{FF2B5EF4-FFF2-40B4-BE49-F238E27FC236}">
              <a16:creationId xmlns:a16="http://schemas.microsoft.com/office/drawing/2014/main" id="{4A3BC9FA-84E3-4A60-B78F-3D41F88AAAB7}"/>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2" name="Rectangle 24">
          <a:extLst>
            <a:ext uri="{FF2B5EF4-FFF2-40B4-BE49-F238E27FC236}">
              <a16:creationId xmlns:a16="http://schemas.microsoft.com/office/drawing/2014/main" id="{E8E605E3-73DC-4FA4-918E-CF25BF0A96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3" name="Rectangle 24">
          <a:extLst>
            <a:ext uri="{FF2B5EF4-FFF2-40B4-BE49-F238E27FC236}">
              <a16:creationId xmlns:a16="http://schemas.microsoft.com/office/drawing/2014/main" id="{0825204C-61DC-4616-BC86-518D0ABAABD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674" name="Rectangle 24">
          <a:extLst>
            <a:ext uri="{FF2B5EF4-FFF2-40B4-BE49-F238E27FC236}">
              <a16:creationId xmlns:a16="http://schemas.microsoft.com/office/drawing/2014/main" id="{07401290-4F44-47CE-99A3-AE8CFABF5183}"/>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5" name="Rectangle 24">
          <a:extLst>
            <a:ext uri="{FF2B5EF4-FFF2-40B4-BE49-F238E27FC236}">
              <a16:creationId xmlns:a16="http://schemas.microsoft.com/office/drawing/2014/main" id="{0BCA663E-17C4-489A-B7C7-4AC6B3D080F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6" name="Rectangle 24">
          <a:extLst>
            <a:ext uri="{FF2B5EF4-FFF2-40B4-BE49-F238E27FC236}">
              <a16:creationId xmlns:a16="http://schemas.microsoft.com/office/drawing/2014/main" id="{35FEA7DF-84DE-476A-B614-B15602A094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7" name="Rectangle 24">
          <a:extLst>
            <a:ext uri="{FF2B5EF4-FFF2-40B4-BE49-F238E27FC236}">
              <a16:creationId xmlns:a16="http://schemas.microsoft.com/office/drawing/2014/main" id="{81EED62D-0115-403B-8581-51F4D34712D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8" name="Rectangle 24">
          <a:extLst>
            <a:ext uri="{FF2B5EF4-FFF2-40B4-BE49-F238E27FC236}">
              <a16:creationId xmlns:a16="http://schemas.microsoft.com/office/drawing/2014/main" id="{33DE1605-2FAF-47E7-B2F5-276A700435D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79" name="Rectangle 24">
          <a:extLst>
            <a:ext uri="{FF2B5EF4-FFF2-40B4-BE49-F238E27FC236}">
              <a16:creationId xmlns:a16="http://schemas.microsoft.com/office/drawing/2014/main" id="{A7B4A144-CE66-4A27-BD86-8C32A0E9A4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0" name="Rectangle 24">
          <a:extLst>
            <a:ext uri="{FF2B5EF4-FFF2-40B4-BE49-F238E27FC236}">
              <a16:creationId xmlns:a16="http://schemas.microsoft.com/office/drawing/2014/main" id="{B9763581-9B84-4AF7-A322-2B5765C87C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1" name="Rectangle 24">
          <a:extLst>
            <a:ext uri="{FF2B5EF4-FFF2-40B4-BE49-F238E27FC236}">
              <a16:creationId xmlns:a16="http://schemas.microsoft.com/office/drawing/2014/main" id="{1E79F923-DD0E-491F-9213-1618A5778BE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2" name="Rectangle 24">
          <a:extLst>
            <a:ext uri="{FF2B5EF4-FFF2-40B4-BE49-F238E27FC236}">
              <a16:creationId xmlns:a16="http://schemas.microsoft.com/office/drawing/2014/main" id="{35A98951-4E43-4ECD-9CA7-B11BBD55203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3" name="Rectangle 24">
          <a:extLst>
            <a:ext uri="{FF2B5EF4-FFF2-40B4-BE49-F238E27FC236}">
              <a16:creationId xmlns:a16="http://schemas.microsoft.com/office/drawing/2014/main" id="{D590F75F-4B76-4BBF-A42D-8E26D887E4F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4" name="Rectangle 24">
          <a:extLst>
            <a:ext uri="{FF2B5EF4-FFF2-40B4-BE49-F238E27FC236}">
              <a16:creationId xmlns:a16="http://schemas.microsoft.com/office/drawing/2014/main" id="{2C67F466-83B3-491C-A03C-3ADD7A9B96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5" name="Rectangle 24">
          <a:extLst>
            <a:ext uri="{FF2B5EF4-FFF2-40B4-BE49-F238E27FC236}">
              <a16:creationId xmlns:a16="http://schemas.microsoft.com/office/drawing/2014/main" id="{1DA7601F-2C42-4CCC-BC8D-455E8EBFDA4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6" name="Rectangle 24">
          <a:extLst>
            <a:ext uri="{FF2B5EF4-FFF2-40B4-BE49-F238E27FC236}">
              <a16:creationId xmlns:a16="http://schemas.microsoft.com/office/drawing/2014/main" id="{230BBD24-B8F5-4FB4-96AC-E347CB9524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7" name="Rectangle 24">
          <a:extLst>
            <a:ext uri="{FF2B5EF4-FFF2-40B4-BE49-F238E27FC236}">
              <a16:creationId xmlns:a16="http://schemas.microsoft.com/office/drawing/2014/main" id="{25F7E783-0A07-4BE6-BA8D-3FA1F00F9F6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8" name="Rectangle 24">
          <a:extLst>
            <a:ext uri="{FF2B5EF4-FFF2-40B4-BE49-F238E27FC236}">
              <a16:creationId xmlns:a16="http://schemas.microsoft.com/office/drawing/2014/main" id="{CB882B95-DC66-4ABD-9C9D-21E1EAC2BC7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89" name="Rectangle 24">
          <a:extLst>
            <a:ext uri="{FF2B5EF4-FFF2-40B4-BE49-F238E27FC236}">
              <a16:creationId xmlns:a16="http://schemas.microsoft.com/office/drawing/2014/main" id="{8EDD7E1A-3089-426B-A5A8-34D1E91CA2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0" name="Rectangle 24">
          <a:extLst>
            <a:ext uri="{FF2B5EF4-FFF2-40B4-BE49-F238E27FC236}">
              <a16:creationId xmlns:a16="http://schemas.microsoft.com/office/drawing/2014/main" id="{AAF9022C-F01B-49E0-8799-52BAC7266B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1" name="Rectangle 24">
          <a:extLst>
            <a:ext uri="{FF2B5EF4-FFF2-40B4-BE49-F238E27FC236}">
              <a16:creationId xmlns:a16="http://schemas.microsoft.com/office/drawing/2014/main" id="{D0DA55C5-3541-4B41-9FE1-62A6469482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2" name="Rectangle 24">
          <a:extLst>
            <a:ext uri="{FF2B5EF4-FFF2-40B4-BE49-F238E27FC236}">
              <a16:creationId xmlns:a16="http://schemas.microsoft.com/office/drawing/2014/main" id="{911D06EC-BE09-4C90-8F2C-7D4ACFFF38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3" name="Rectangle 24">
          <a:extLst>
            <a:ext uri="{FF2B5EF4-FFF2-40B4-BE49-F238E27FC236}">
              <a16:creationId xmlns:a16="http://schemas.microsoft.com/office/drawing/2014/main" id="{EBA90664-D3FB-43ED-8260-4ED4A3CF37D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4" name="Rectangle 24">
          <a:extLst>
            <a:ext uri="{FF2B5EF4-FFF2-40B4-BE49-F238E27FC236}">
              <a16:creationId xmlns:a16="http://schemas.microsoft.com/office/drawing/2014/main" id="{955167D4-B015-4AFD-935D-F20804143C1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5" name="Rectangle 24">
          <a:extLst>
            <a:ext uri="{FF2B5EF4-FFF2-40B4-BE49-F238E27FC236}">
              <a16:creationId xmlns:a16="http://schemas.microsoft.com/office/drawing/2014/main" id="{F71E3683-95A6-410E-AD65-0E7F3C4BCAF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6" name="Rectangle 24">
          <a:extLst>
            <a:ext uri="{FF2B5EF4-FFF2-40B4-BE49-F238E27FC236}">
              <a16:creationId xmlns:a16="http://schemas.microsoft.com/office/drawing/2014/main" id="{443FFDA8-C794-41EC-B574-1A6E580BA6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7" name="Rectangle 24">
          <a:extLst>
            <a:ext uri="{FF2B5EF4-FFF2-40B4-BE49-F238E27FC236}">
              <a16:creationId xmlns:a16="http://schemas.microsoft.com/office/drawing/2014/main" id="{033F62D7-4DEF-48F5-8F7E-D64A0F6B7CD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8" name="Rectangle 24">
          <a:extLst>
            <a:ext uri="{FF2B5EF4-FFF2-40B4-BE49-F238E27FC236}">
              <a16:creationId xmlns:a16="http://schemas.microsoft.com/office/drawing/2014/main" id="{38590767-DB04-459A-B290-E10555602E8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699" name="Rectangle 24">
          <a:extLst>
            <a:ext uri="{FF2B5EF4-FFF2-40B4-BE49-F238E27FC236}">
              <a16:creationId xmlns:a16="http://schemas.microsoft.com/office/drawing/2014/main" id="{FA091029-2AB9-4A85-9FE3-C1B90B3B615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0" name="Rectangle 24">
          <a:extLst>
            <a:ext uri="{FF2B5EF4-FFF2-40B4-BE49-F238E27FC236}">
              <a16:creationId xmlns:a16="http://schemas.microsoft.com/office/drawing/2014/main" id="{C28C377D-9DFF-4CC2-9BA5-FDC1289C097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1" name="Rectangle 24">
          <a:extLst>
            <a:ext uri="{FF2B5EF4-FFF2-40B4-BE49-F238E27FC236}">
              <a16:creationId xmlns:a16="http://schemas.microsoft.com/office/drawing/2014/main" id="{3F049C48-742F-4D6E-9D5A-C1F180F2D9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2" name="Rectangle 24">
          <a:extLst>
            <a:ext uri="{FF2B5EF4-FFF2-40B4-BE49-F238E27FC236}">
              <a16:creationId xmlns:a16="http://schemas.microsoft.com/office/drawing/2014/main" id="{C695B91A-AFBF-4D0A-B395-5E5AB30D4FD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3" name="Rectangle 24">
          <a:extLst>
            <a:ext uri="{FF2B5EF4-FFF2-40B4-BE49-F238E27FC236}">
              <a16:creationId xmlns:a16="http://schemas.microsoft.com/office/drawing/2014/main" id="{26E790E2-9C93-405C-BA71-D6D37D2FD22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4" name="Rectangle 24">
          <a:extLst>
            <a:ext uri="{FF2B5EF4-FFF2-40B4-BE49-F238E27FC236}">
              <a16:creationId xmlns:a16="http://schemas.microsoft.com/office/drawing/2014/main" id="{E8BB1B6F-C987-4431-B648-8448A4FAF8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5" name="Rectangle 24">
          <a:extLst>
            <a:ext uri="{FF2B5EF4-FFF2-40B4-BE49-F238E27FC236}">
              <a16:creationId xmlns:a16="http://schemas.microsoft.com/office/drawing/2014/main" id="{31F507A5-DB57-469E-A58A-7928DB5923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6" name="Rectangle 24">
          <a:extLst>
            <a:ext uri="{FF2B5EF4-FFF2-40B4-BE49-F238E27FC236}">
              <a16:creationId xmlns:a16="http://schemas.microsoft.com/office/drawing/2014/main" id="{91B876AA-333F-42CF-9DFE-47660188A46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7" name="Rectangle 24">
          <a:extLst>
            <a:ext uri="{FF2B5EF4-FFF2-40B4-BE49-F238E27FC236}">
              <a16:creationId xmlns:a16="http://schemas.microsoft.com/office/drawing/2014/main" id="{B0C99740-EDD4-482C-AEC2-9400EC46B84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8" name="Rectangle 24">
          <a:extLst>
            <a:ext uri="{FF2B5EF4-FFF2-40B4-BE49-F238E27FC236}">
              <a16:creationId xmlns:a16="http://schemas.microsoft.com/office/drawing/2014/main" id="{35A4090D-0345-43F7-921C-5A49C16F80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09" name="Rectangle 24">
          <a:extLst>
            <a:ext uri="{FF2B5EF4-FFF2-40B4-BE49-F238E27FC236}">
              <a16:creationId xmlns:a16="http://schemas.microsoft.com/office/drawing/2014/main" id="{6CF6E601-F376-4845-AA9C-ED18A63C3F7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0" name="Rectangle 24">
          <a:extLst>
            <a:ext uri="{FF2B5EF4-FFF2-40B4-BE49-F238E27FC236}">
              <a16:creationId xmlns:a16="http://schemas.microsoft.com/office/drawing/2014/main" id="{E9D7BD1B-F16E-4D6A-84D7-3094A9C5DD7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1" name="Rectangle 24">
          <a:extLst>
            <a:ext uri="{FF2B5EF4-FFF2-40B4-BE49-F238E27FC236}">
              <a16:creationId xmlns:a16="http://schemas.microsoft.com/office/drawing/2014/main" id="{189D0B1F-3240-44D6-A346-3C633B2E49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2" name="Rectangle 24">
          <a:extLst>
            <a:ext uri="{FF2B5EF4-FFF2-40B4-BE49-F238E27FC236}">
              <a16:creationId xmlns:a16="http://schemas.microsoft.com/office/drawing/2014/main" id="{C0248B05-AB2E-46C5-8308-1C3D6D0747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3" name="Rectangle 24">
          <a:extLst>
            <a:ext uri="{FF2B5EF4-FFF2-40B4-BE49-F238E27FC236}">
              <a16:creationId xmlns:a16="http://schemas.microsoft.com/office/drawing/2014/main" id="{DABF73D0-F182-425B-972A-322047ECF6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4" name="Rectangle 24">
          <a:extLst>
            <a:ext uri="{FF2B5EF4-FFF2-40B4-BE49-F238E27FC236}">
              <a16:creationId xmlns:a16="http://schemas.microsoft.com/office/drawing/2014/main" id="{4DD1888B-7624-453F-A4B5-862BA5CB4FC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5" name="Rectangle 24">
          <a:extLst>
            <a:ext uri="{FF2B5EF4-FFF2-40B4-BE49-F238E27FC236}">
              <a16:creationId xmlns:a16="http://schemas.microsoft.com/office/drawing/2014/main" id="{5F37FBA7-CD66-4FF2-8FEF-BB69FA736A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6" name="Rectangle 24">
          <a:extLst>
            <a:ext uri="{FF2B5EF4-FFF2-40B4-BE49-F238E27FC236}">
              <a16:creationId xmlns:a16="http://schemas.microsoft.com/office/drawing/2014/main" id="{9D8EBB8B-F607-4E53-94BD-AD18661ECEF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7" name="Rectangle 24">
          <a:extLst>
            <a:ext uri="{FF2B5EF4-FFF2-40B4-BE49-F238E27FC236}">
              <a16:creationId xmlns:a16="http://schemas.microsoft.com/office/drawing/2014/main" id="{0B19B044-7853-4EE6-9D21-B07DC05777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8" name="Rectangle 24">
          <a:extLst>
            <a:ext uri="{FF2B5EF4-FFF2-40B4-BE49-F238E27FC236}">
              <a16:creationId xmlns:a16="http://schemas.microsoft.com/office/drawing/2014/main" id="{83ADD8E2-64CF-4EDD-8BA9-C089EEE5FB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19" name="Rectangle 24">
          <a:extLst>
            <a:ext uri="{FF2B5EF4-FFF2-40B4-BE49-F238E27FC236}">
              <a16:creationId xmlns:a16="http://schemas.microsoft.com/office/drawing/2014/main" id="{D9054B74-77C8-403F-8C09-01FDD438F7A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0" name="Rectangle 24">
          <a:extLst>
            <a:ext uri="{FF2B5EF4-FFF2-40B4-BE49-F238E27FC236}">
              <a16:creationId xmlns:a16="http://schemas.microsoft.com/office/drawing/2014/main" id="{573E1BCB-CE6C-4289-A694-1E424212ABF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1" name="Rectangle 24">
          <a:extLst>
            <a:ext uri="{FF2B5EF4-FFF2-40B4-BE49-F238E27FC236}">
              <a16:creationId xmlns:a16="http://schemas.microsoft.com/office/drawing/2014/main" id="{50D5BC81-6E9C-4ED8-B5F9-1901B8BF435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2" name="Rectangle 24">
          <a:extLst>
            <a:ext uri="{FF2B5EF4-FFF2-40B4-BE49-F238E27FC236}">
              <a16:creationId xmlns:a16="http://schemas.microsoft.com/office/drawing/2014/main" id="{F238EADA-E2C6-4374-A31F-3C49266BF05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3" name="Rectangle 24">
          <a:extLst>
            <a:ext uri="{FF2B5EF4-FFF2-40B4-BE49-F238E27FC236}">
              <a16:creationId xmlns:a16="http://schemas.microsoft.com/office/drawing/2014/main" id="{1758844C-9DD8-408B-8295-9AA0B3A779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4" name="Rectangle 24">
          <a:extLst>
            <a:ext uri="{FF2B5EF4-FFF2-40B4-BE49-F238E27FC236}">
              <a16:creationId xmlns:a16="http://schemas.microsoft.com/office/drawing/2014/main" id="{E7B73077-1365-473F-90FC-A9CB2E8B29A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5" name="Rectangle 24">
          <a:extLst>
            <a:ext uri="{FF2B5EF4-FFF2-40B4-BE49-F238E27FC236}">
              <a16:creationId xmlns:a16="http://schemas.microsoft.com/office/drawing/2014/main" id="{75B63C0F-C182-4F57-BD4B-E019A472A71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6" name="Rectangle 24">
          <a:extLst>
            <a:ext uri="{FF2B5EF4-FFF2-40B4-BE49-F238E27FC236}">
              <a16:creationId xmlns:a16="http://schemas.microsoft.com/office/drawing/2014/main" id="{D224937D-F0E8-4D19-9006-9402A82AA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27" name="Rectangle 24">
          <a:extLst>
            <a:ext uri="{FF2B5EF4-FFF2-40B4-BE49-F238E27FC236}">
              <a16:creationId xmlns:a16="http://schemas.microsoft.com/office/drawing/2014/main" id="{13D5EE6B-253E-4EEE-A7BD-49352F0E8B8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8" name="Rectangle 24">
          <a:extLst>
            <a:ext uri="{FF2B5EF4-FFF2-40B4-BE49-F238E27FC236}">
              <a16:creationId xmlns:a16="http://schemas.microsoft.com/office/drawing/2014/main" id="{393EDEA3-A6A7-4498-8164-8268FD1F98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29" name="Rectangle 24">
          <a:extLst>
            <a:ext uri="{FF2B5EF4-FFF2-40B4-BE49-F238E27FC236}">
              <a16:creationId xmlns:a16="http://schemas.microsoft.com/office/drawing/2014/main" id="{A481C0C4-D0CA-441C-9A07-747DACAD2D9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0" name="Rectangle 24">
          <a:extLst>
            <a:ext uri="{FF2B5EF4-FFF2-40B4-BE49-F238E27FC236}">
              <a16:creationId xmlns:a16="http://schemas.microsoft.com/office/drawing/2014/main" id="{EDE362C9-A942-4F4F-8842-AE603D60834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1" name="Rectangle 24">
          <a:extLst>
            <a:ext uri="{FF2B5EF4-FFF2-40B4-BE49-F238E27FC236}">
              <a16:creationId xmlns:a16="http://schemas.microsoft.com/office/drawing/2014/main" id="{2C572F21-54EC-45AA-A512-F5A496542B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32" name="Rectangle 24">
          <a:extLst>
            <a:ext uri="{FF2B5EF4-FFF2-40B4-BE49-F238E27FC236}">
              <a16:creationId xmlns:a16="http://schemas.microsoft.com/office/drawing/2014/main" id="{68C304C8-6C0C-4615-B053-DF73A63E69D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733" name="Rectangle 24">
          <a:extLst>
            <a:ext uri="{FF2B5EF4-FFF2-40B4-BE49-F238E27FC236}">
              <a16:creationId xmlns:a16="http://schemas.microsoft.com/office/drawing/2014/main" id="{4CFAC8F3-06D5-449E-9E90-1E648BC1A4E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4" name="Rectangle 24">
          <a:extLst>
            <a:ext uri="{FF2B5EF4-FFF2-40B4-BE49-F238E27FC236}">
              <a16:creationId xmlns:a16="http://schemas.microsoft.com/office/drawing/2014/main" id="{2C71F1DE-1DA8-4499-A830-04BF488C88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5" name="Rectangle 24">
          <a:extLst>
            <a:ext uri="{FF2B5EF4-FFF2-40B4-BE49-F238E27FC236}">
              <a16:creationId xmlns:a16="http://schemas.microsoft.com/office/drawing/2014/main" id="{D9F3A402-A01F-4301-B733-9A12AD8AB8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6" name="Rectangle 24">
          <a:extLst>
            <a:ext uri="{FF2B5EF4-FFF2-40B4-BE49-F238E27FC236}">
              <a16:creationId xmlns:a16="http://schemas.microsoft.com/office/drawing/2014/main" id="{068AC2F3-3985-4826-AEEF-CBA4A663D5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7" name="Rectangle 24">
          <a:extLst>
            <a:ext uri="{FF2B5EF4-FFF2-40B4-BE49-F238E27FC236}">
              <a16:creationId xmlns:a16="http://schemas.microsoft.com/office/drawing/2014/main" id="{759B40A6-89FF-4F0B-A669-C59822FDD63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8" name="Rectangle 24">
          <a:extLst>
            <a:ext uri="{FF2B5EF4-FFF2-40B4-BE49-F238E27FC236}">
              <a16:creationId xmlns:a16="http://schemas.microsoft.com/office/drawing/2014/main" id="{FFFFDA3E-4E96-4045-975E-961C7E508B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39" name="Rectangle 24">
          <a:extLst>
            <a:ext uri="{FF2B5EF4-FFF2-40B4-BE49-F238E27FC236}">
              <a16:creationId xmlns:a16="http://schemas.microsoft.com/office/drawing/2014/main" id="{2E81BAED-58BB-47B2-A605-DE8BF7C825E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0" name="Rectangle 24">
          <a:extLst>
            <a:ext uri="{FF2B5EF4-FFF2-40B4-BE49-F238E27FC236}">
              <a16:creationId xmlns:a16="http://schemas.microsoft.com/office/drawing/2014/main" id="{D1CFD77C-DAD1-443B-9728-30BDE21709A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1" name="Rectangle 24">
          <a:extLst>
            <a:ext uri="{FF2B5EF4-FFF2-40B4-BE49-F238E27FC236}">
              <a16:creationId xmlns:a16="http://schemas.microsoft.com/office/drawing/2014/main" id="{315DC94A-5E38-4565-97E2-B4ADFAE7644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2" name="Rectangle 24">
          <a:extLst>
            <a:ext uri="{FF2B5EF4-FFF2-40B4-BE49-F238E27FC236}">
              <a16:creationId xmlns:a16="http://schemas.microsoft.com/office/drawing/2014/main" id="{DCFE410B-2C2C-4539-B939-639A3709C7C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3" name="Rectangle 24">
          <a:extLst>
            <a:ext uri="{FF2B5EF4-FFF2-40B4-BE49-F238E27FC236}">
              <a16:creationId xmlns:a16="http://schemas.microsoft.com/office/drawing/2014/main" id="{10720864-6077-45CF-AC4E-DCF1F99AF18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4" name="Rectangle 24">
          <a:extLst>
            <a:ext uri="{FF2B5EF4-FFF2-40B4-BE49-F238E27FC236}">
              <a16:creationId xmlns:a16="http://schemas.microsoft.com/office/drawing/2014/main" id="{02818158-BFFF-4D68-A0CA-DA94B260A4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5" name="Rectangle 24">
          <a:extLst>
            <a:ext uri="{FF2B5EF4-FFF2-40B4-BE49-F238E27FC236}">
              <a16:creationId xmlns:a16="http://schemas.microsoft.com/office/drawing/2014/main" id="{02551DCF-05B9-4BF9-BC21-5DECCB3527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6" name="Rectangle 24">
          <a:extLst>
            <a:ext uri="{FF2B5EF4-FFF2-40B4-BE49-F238E27FC236}">
              <a16:creationId xmlns:a16="http://schemas.microsoft.com/office/drawing/2014/main" id="{A27A42F4-D326-4F17-9D26-377B69FC0D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7" name="Rectangle 24">
          <a:extLst>
            <a:ext uri="{FF2B5EF4-FFF2-40B4-BE49-F238E27FC236}">
              <a16:creationId xmlns:a16="http://schemas.microsoft.com/office/drawing/2014/main" id="{61E4CD6C-DE9A-4885-BAB6-AE24A1B0DF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8" name="Rectangle 24">
          <a:extLst>
            <a:ext uri="{FF2B5EF4-FFF2-40B4-BE49-F238E27FC236}">
              <a16:creationId xmlns:a16="http://schemas.microsoft.com/office/drawing/2014/main" id="{3963803C-A6F9-453B-B425-287D4A1076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49" name="Rectangle 24">
          <a:extLst>
            <a:ext uri="{FF2B5EF4-FFF2-40B4-BE49-F238E27FC236}">
              <a16:creationId xmlns:a16="http://schemas.microsoft.com/office/drawing/2014/main" id="{D5FA8A62-83C2-41B0-9DFA-D1AAD0FF82C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0" name="Rectangle 24">
          <a:extLst>
            <a:ext uri="{FF2B5EF4-FFF2-40B4-BE49-F238E27FC236}">
              <a16:creationId xmlns:a16="http://schemas.microsoft.com/office/drawing/2014/main" id="{30E56119-DD69-468B-A99C-DCD9B84E5A6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1" name="Rectangle 24">
          <a:extLst>
            <a:ext uri="{FF2B5EF4-FFF2-40B4-BE49-F238E27FC236}">
              <a16:creationId xmlns:a16="http://schemas.microsoft.com/office/drawing/2014/main" id="{D6380A1C-583A-48BF-9F28-5367C40C8A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2" name="Rectangle 24">
          <a:extLst>
            <a:ext uri="{FF2B5EF4-FFF2-40B4-BE49-F238E27FC236}">
              <a16:creationId xmlns:a16="http://schemas.microsoft.com/office/drawing/2014/main" id="{22DDD7AC-7A07-4BB4-AC91-775D8D13CD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3" name="Rectangle 24">
          <a:extLst>
            <a:ext uri="{FF2B5EF4-FFF2-40B4-BE49-F238E27FC236}">
              <a16:creationId xmlns:a16="http://schemas.microsoft.com/office/drawing/2014/main" id="{4A911E0E-C157-4325-8765-424A6C9722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4" name="Rectangle 24">
          <a:extLst>
            <a:ext uri="{FF2B5EF4-FFF2-40B4-BE49-F238E27FC236}">
              <a16:creationId xmlns:a16="http://schemas.microsoft.com/office/drawing/2014/main" id="{92B71961-9748-43B8-AB23-20D5FAB12F8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5" name="Rectangle 24">
          <a:extLst>
            <a:ext uri="{FF2B5EF4-FFF2-40B4-BE49-F238E27FC236}">
              <a16:creationId xmlns:a16="http://schemas.microsoft.com/office/drawing/2014/main" id="{9B936383-DAE9-4065-8251-A3CDF75CB2F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6" name="Rectangle 24">
          <a:extLst>
            <a:ext uri="{FF2B5EF4-FFF2-40B4-BE49-F238E27FC236}">
              <a16:creationId xmlns:a16="http://schemas.microsoft.com/office/drawing/2014/main" id="{488C3B6B-B72D-4E1D-9CDD-760E30036A0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7" name="Rectangle 24">
          <a:extLst>
            <a:ext uri="{FF2B5EF4-FFF2-40B4-BE49-F238E27FC236}">
              <a16:creationId xmlns:a16="http://schemas.microsoft.com/office/drawing/2014/main" id="{1C357D89-97E9-4CCB-AD54-16C04EF2E14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8" name="Rectangle 24">
          <a:extLst>
            <a:ext uri="{FF2B5EF4-FFF2-40B4-BE49-F238E27FC236}">
              <a16:creationId xmlns:a16="http://schemas.microsoft.com/office/drawing/2014/main" id="{5226C271-6857-48D4-AD59-BDE964D916B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59" name="Rectangle 24">
          <a:extLst>
            <a:ext uri="{FF2B5EF4-FFF2-40B4-BE49-F238E27FC236}">
              <a16:creationId xmlns:a16="http://schemas.microsoft.com/office/drawing/2014/main" id="{5B8E6638-F2A0-4FE4-A39D-53FDBE59B8C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0" name="Rectangle 24">
          <a:extLst>
            <a:ext uri="{FF2B5EF4-FFF2-40B4-BE49-F238E27FC236}">
              <a16:creationId xmlns:a16="http://schemas.microsoft.com/office/drawing/2014/main" id="{1373A0E3-80FD-4006-B894-6D9B06DC3E9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1" name="Rectangle 24">
          <a:extLst>
            <a:ext uri="{FF2B5EF4-FFF2-40B4-BE49-F238E27FC236}">
              <a16:creationId xmlns:a16="http://schemas.microsoft.com/office/drawing/2014/main" id="{42F4899A-2288-4AC3-8307-C1A912817A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2" name="Rectangle 24">
          <a:extLst>
            <a:ext uri="{FF2B5EF4-FFF2-40B4-BE49-F238E27FC236}">
              <a16:creationId xmlns:a16="http://schemas.microsoft.com/office/drawing/2014/main" id="{044694B8-B745-4B70-93E7-A12AB216944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3" name="Rectangle 24">
          <a:extLst>
            <a:ext uri="{FF2B5EF4-FFF2-40B4-BE49-F238E27FC236}">
              <a16:creationId xmlns:a16="http://schemas.microsoft.com/office/drawing/2014/main" id="{528A2ED0-13F4-4C2C-9F27-67BC9E281F8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4" name="Rectangle 24">
          <a:extLst>
            <a:ext uri="{FF2B5EF4-FFF2-40B4-BE49-F238E27FC236}">
              <a16:creationId xmlns:a16="http://schemas.microsoft.com/office/drawing/2014/main" id="{C24CAE1F-602B-4645-A26D-7307A126013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5" name="Rectangle 24">
          <a:extLst>
            <a:ext uri="{FF2B5EF4-FFF2-40B4-BE49-F238E27FC236}">
              <a16:creationId xmlns:a16="http://schemas.microsoft.com/office/drawing/2014/main" id="{35645F80-CB50-452C-BBD2-84706B74E66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6" name="Rectangle 24">
          <a:extLst>
            <a:ext uri="{FF2B5EF4-FFF2-40B4-BE49-F238E27FC236}">
              <a16:creationId xmlns:a16="http://schemas.microsoft.com/office/drawing/2014/main" id="{E4857F71-C90A-4DED-B520-71979D91B2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7" name="Rectangle 24">
          <a:extLst>
            <a:ext uri="{FF2B5EF4-FFF2-40B4-BE49-F238E27FC236}">
              <a16:creationId xmlns:a16="http://schemas.microsoft.com/office/drawing/2014/main" id="{FAA4B4D6-0F09-4AB3-9074-CAA73F816C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8" name="Rectangle 24">
          <a:extLst>
            <a:ext uri="{FF2B5EF4-FFF2-40B4-BE49-F238E27FC236}">
              <a16:creationId xmlns:a16="http://schemas.microsoft.com/office/drawing/2014/main" id="{1D99A668-79C6-49DC-B03B-86F29DA4E51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69" name="Rectangle 24">
          <a:extLst>
            <a:ext uri="{FF2B5EF4-FFF2-40B4-BE49-F238E27FC236}">
              <a16:creationId xmlns:a16="http://schemas.microsoft.com/office/drawing/2014/main" id="{E7EFEA65-B169-4D56-8C99-F79D09E38FF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0" name="Rectangle 24">
          <a:extLst>
            <a:ext uri="{FF2B5EF4-FFF2-40B4-BE49-F238E27FC236}">
              <a16:creationId xmlns:a16="http://schemas.microsoft.com/office/drawing/2014/main" id="{9A3519BE-ACBB-43A6-9A87-62E6B85FB4A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1" name="Rectangle 24">
          <a:extLst>
            <a:ext uri="{FF2B5EF4-FFF2-40B4-BE49-F238E27FC236}">
              <a16:creationId xmlns:a16="http://schemas.microsoft.com/office/drawing/2014/main" id="{01D5E6C7-1DB1-46EE-BA69-E8FD91FE80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2" name="Rectangle 24">
          <a:extLst>
            <a:ext uri="{FF2B5EF4-FFF2-40B4-BE49-F238E27FC236}">
              <a16:creationId xmlns:a16="http://schemas.microsoft.com/office/drawing/2014/main" id="{ECD5CDCA-4FCB-409D-975F-7BBB2A9858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3" name="Rectangle 24">
          <a:extLst>
            <a:ext uri="{FF2B5EF4-FFF2-40B4-BE49-F238E27FC236}">
              <a16:creationId xmlns:a16="http://schemas.microsoft.com/office/drawing/2014/main" id="{3CB0B912-599D-4690-AC7A-ED22B23496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4" name="Rectangle 24">
          <a:extLst>
            <a:ext uri="{FF2B5EF4-FFF2-40B4-BE49-F238E27FC236}">
              <a16:creationId xmlns:a16="http://schemas.microsoft.com/office/drawing/2014/main" id="{397D6A96-B8E8-4FAF-8C8F-8AF26BDBAC9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5" name="Rectangle 24">
          <a:extLst>
            <a:ext uri="{FF2B5EF4-FFF2-40B4-BE49-F238E27FC236}">
              <a16:creationId xmlns:a16="http://schemas.microsoft.com/office/drawing/2014/main" id="{D3F03E10-0A1C-44DC-9FBC-2A5CBD0C9C7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6" name="Rectangle 24">
          <a:extLst>
            <a:ext uri="{FF2B5EF4-FFF2-40B4-BE49-F238E27FC236}">
              <a16:creationId xmlns:a16="http://schemas.microsoft.com/office/drawing/2014/main" id="{57FC725F-596E-4D58-BC34-5AF04AC9D2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7" name="Rectangle 24">
          <a:extLst>
            <a:ext uri="{FF2B5EF4-FFF2-40B4-BE49-F238E27FC236}">
              <a16:creationId xmlns:a16="http://schemas.microsoft.com/office/drawing/2014/main" id="{7C1F8AE7-7511-42E3-9AD3-3F4726B8166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8" name="Rectangle 24">
          <a:extLst>
            <a:ext uri="{FF2B5EF4-FFF2-40B4-BE49-F238E27FC236}">
              <a16:creationId xmlns:a16="http://schemas.microsoft.com/office/drawing/2014/main" id="{3EDEBDFC-F767-4927-B15A-E007644C0E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79" name="Rectangle 24">
          <a:extLst>
            <a:ext uri="{FF2B5EF4-FFF2-40B4-BE49-F238E27FC236}">
              <a16:creationId xmlns:a16="http://schemas.microsoft.com/office/drawing/2014/main" id="{63106367-FE65-400D-B9CD-BD1FDD6470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0" name="Rectangle 24">
          <a:extLst>
            <a:ext uri="{FF2B5EF4-FFF2-40B4-BE49-F238E27FC236}">
              <a16:creationId xmlns:a16="http://schemas.microsoft.com/office/drawing/2014/main" id="{E9BADD6D-0328-4E36-888E-35A59CE3E18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1" name="Rectangle 24">
          <a:extLst>
            <a:ext uri="{FF2B5EF4-FFF2-40B4-BE49-F238E27FC236}">
              <a16:creationId xmlns:a16="http://schemas.microsoft.com/office/drawing/2014/main" id="{60BC795C-4594-4639-9D71-30620411623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2" name="Rectangle 24">
          <a:extLst>
            <a:ext uri="{FF2B5EF4-FFF2-40B4-BE49-F238E27FC236}">
              <a16:creationId xmlns:a16="http://schemas.microsoft.com/office/drawing/2014/main" id="{7E319E68-8673-4CEC-A4FA-CDC5715913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3" name="Rectangle 24">
          <a:extLst>
            <a:ext uri="{FF2B5EF4-FFF2-40B4-BE49-F238E27FC236}">
              <a16:creationId xmlns:a16="http://schemas.microsoft.com/office/drawing/2014/main" id="{E080FD4A-585D-4FAD-98F7-6A692F103D9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4" name="Rectangle 24">
          <a:extLst>
            <a:ext uri="{FF2B5EF4-FFF2-40B4-BE49-F238E27FC236}">
              <a16:creationId xmlns:a16="http://schemas.microsoft.com/office/drawing/2014/main" id="{4AFFC52B-FE58-4366-97FA-5B6CF89D449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5" name="Rectangle 24">
          <a:extLst>
            <a:ext uri="{FF2B5EF4-FFF2-40B4-BE49-F238E27FC236}">
              <a16:creationId xmlns:a16="http://schemas.microsoft.com/office/drawing/2014/main" id="{7901C0B0-2325-4E1C-803B-81F36822AA5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6" name="Rectangle 24">
          <a:extLst>
            <a:ext uri="{FF2B5EF4-FFF2-40B4-BE49-F238E27FC236}">
              <a16:creationId xmlns:a16="http://schemas.microsoft.com/office/drawing/2014/main" id="{CD2F1D00-DCDA-47B3-B61B-B740E5F6B8E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7" name="Rectangle 24">
          <a:extLst>
            <a:ext uri="{FF2B5EF4-FFF2-40B4-BE49-F238E27FC236}">
              <a16:creationId xmlns:a16="http://schemas.microsoft.com/office/drawing/2014/main" id="{97506D56-B73D-44D0-B2EC-8BBCFED5D1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8" name="Rectangle 24">
          <a:extLst>
            <a:ext uri="{FF2B5EF4-FFF2-40B4-BE49-F238E27FC236}">
              <a16:creationId xmlns:a16="http://schemas.microsoft.com/office/drawing/2014/main" id="{3A11A76F-779E-4246-BE72-EB048163EDC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89" name="Rectangle 24">
          <a:extLst>
            <a:ext uri="{FF2B5EF4-FFF2-40B4-BE49-F238E27FC236}">
              <a16:creationId xmlns:a16="http://schemas.microsoft.com/office/drawing/2014/main" id="{11F568C7-9557-4420-9136-683C894B6E8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0" name="Rectangle 24">
          <a:extLst>
            <a:ext uri="{FF2B5EF4-FFF2-40B4-BE49-F238E27FC236}">
              <a16:creationId xmlns:a16="http://schemas.microsoft.com/office/drawing/2014/main" id="{DCB3EF11-60D3-442A-9B2B-6C8F127D6F9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1" name="Rectangle 24">
          <a:extLst>
            <a:ext uri="{FF2B5EF4-FFF2-40B4-BE49-F238E27FC236}">
              <a16:creationId xmlns:a16="http://schemas.microsoft.com/office/drawing/2014/main" id="{3B959D14-49CB-4166-BCB9-0B17197ABB6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2" name="Rectangle 24">
          <a:extLst>
            <a:ext uri="{FF2B5EF4-FFF2-40B4-BE49-F238E27FC236}">
              <a16:creationId xmlns:a16="http://schemas.microsoft.com/office/drawing/2014/main" id="{7BBCD04C-8B98-427B-A3CA-E2E798436CC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3" name="Rectangle 24">
          <a:extLst>
            <a:ext uri="{FF2B5EF4-FFF2-40B4-BE49-F238E27FC236}">
              <a16:creationId xmlns:a16="http://schemas.microsoft.com/office/drawing/2014/main" id="{E15D2957-DE6D-411D-8EEA-192F6629135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4" name="Rectangle 24">
          <a:extLst>
            <a:ext uri="{FF2B5EF4-FFF2-40B4-BE49-F238E27FC236}">
              <a16:creationId xmlns:a16="http://schemas.microsoft.com/office/drawing/2014/main" id="{A8C1428E-F61C-4135-A74C-3E0274A021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5" name="Rectangle 24">
          <a:extLst>
            <a:ext uri="{FF2B5EF4-FFF2-40B4-BE49-F238E27FC236}">
              <a16:creationId xmlns:a16="http://schemas.microsoft.com/office/drawing/2014/main" id="{90B98D38-47C5-4CE5-BAFB-92C4799EA00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6" name="Rectangle 24">
          <a:extLst>
            <a:ext uri="{FF2B5EF4-FFF2-40B4-BE49-F238E27FC236}">
              <a16:creationId xmlns:a16="http://schemas.microsoft.com/office/drawing/2014/main" id="{D14EEB91-D997-467E-A318-7065EC83800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7" name="Rectangle 24">
          <a:extLst>
            <a:ext uri="{FF2B5EF4-FFF2-40B4-BE49-F238E27FC236}">
              <a16:creationId xmlns:a16="http://schemas.microsoft.com/office/drawing/2014/main" id="{0741F787-D378-470F-94D3-FED4283DE66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8" name="Rectangle 24">
          <a:extLst>
            <a:ext uri="{FF2B5EF4-FFF2-40B4-BE49-F238E27FC236}">
              <a16:creationId xmlns:a16="http://schemas.microsoft.com/office/drawing/2014/main" id="{4D87E921-ADB9-420D-8EE1-97AC920B45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799" name="Rectangle 24">
          <a:extLst>
            <a:ext uri="{FF2B5EF4-FFF2-40B4-BE49-F238E27FC236}">
              <a16:creationId xmlns:a16="http://schemas.microsoft.com/office/drawing/2014/main" id="{A536BE18-20E1-4048-AAB9-1BF80F5DDC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0" name="Rectangle 24">
          <a:extLst>
            <a:ext uri="{FF2B5EF4-FFF2-40B4-BE49-F238E27FC236}">
              <a16:creationId xmlns:a16="http://schemas.microsoft.com/office/drawing/2014/main" id="{8BF85847-C072-466C-AE95-9EFB217B14D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1" name="Rectangle 24">
          <a:extLst>
            <a:ext uri="{FF2B5EF4-FFF2-40B4-BE49-F238E27FC236}">
              <a16:creationId xmlns:a16="http://schemas.microsoft.com/office/drawing/2014/main" id="{9D2AE753-8EBE-4008-BC88-4AB58B680A7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2" name="Rectangle 24">
          <a:extLst>
            <a:ext uri="{FF2B5EF4-FFF2-40B4-BE49-F238E27FC236}">
              <a16:creationId xmlns:a16="http://schemas.microsoft.com/office/drawing/2014/main" id="{E6996B87-4BF9-4C35-BDF1-9750CC9527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3" name="Rectangle 24">
          <a:extLst>
            <a:ext uri="{FF2B5EF4-FFF2-40B4-BE49-F238E27FC236}">
              <a16:creationId xmlns:a16="http://schemas.microsoft.com/office/drawing/2014/main" id="{7C123D21-899D-414C-ABF4-CF078335097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4" name="Rectangle 24">
          <a:extLst>
            <a:ext uri="{FF2B5EF4-FFF2-40B4-BE49-F238E27FC236}">
              <a16:creationId xmlns:a16="http://schemas.microsoft.com/office/drawing/2014/main" id="{13F944C9-87F5-4257-B11D-1E149F2C7B5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5" name="Rectangle 24">
          <a:extLst>
            <a:ext uri="{FF2B5EF4-FFF2-40B4-BE49-F238E27FC236}">
              <a16:creationId xmlns:a16="http://schemas.microsoft.com/office/drawing/2014/main" id="{643EA2F0-321B-4459-86C7-9E29E6B9A3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6" name="Rectangle 24">
          <a:extLst>
            <a:ext uri="{FF2B5EF4-FFF2-40B4-BE49-F238E27FC236}">
              <a16:creationId xmlns:a16="http://schemas.microsoft.com/office/drawing/2014/main" id="{6A9DF916-5C12-4B9F-94C4-A187E682EC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7" name="Rectangle 24">
          <a:extLst>
            <a:ext uri="{FF2B5EF4-FFF2-40B4-BE49-F238E27FC236}">
              <a16:creationId xmlns:a16="http://schemas.microsoft.com/office/drawing/2014/main" id="{4BBC042C-663D-425C-8BF3-0AB8B07775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8" name="Rectangle 24">
          <a:extLst>
            <a:ext uri="{FF2B5EF4-FFF2-40B4-BE49-F238E27FC236}">
              <a16:creationId xmlns:a16="http://schemas.microsoft.com/office/drawing/2014/main" id="{C9BF5518-54EE-4EC4-A750-395A739119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09" name="Rectangle 24">
          <a:extLst>
            <a:ext uri="{FF2B5EF4-FFF2-40B4-BE49-F238E27FC236}">
              <a16:creationId xmlns:a16="http://schemas.microsoft.com/office/drawing/2014/main" id="{70FE4744-5F3F-4A42-9F25-ADF5BD4572B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0" name="Rectangle 24">
          <a:extLst>
            <a:ext uri="{FF2B5EF4-FFF2-40B4-BE49-F238E27FC236}">
              <a16:creationId xmlns:a16="http://schemas.microsoft.com/office/drawing/2014/main" id="{EDA5D6AB-0914-4BC8-8F7B-BB88DE53EE5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1" name="Rectangle 24">
          <a:extLst>
            <a:ext uri="{FF2B5EF4-FFF2-40B4-BE49-F238E27FC236}">
              <a16:creationId xmlns:a16="http://schemas.microsoft.com/office/drawing/2014/main" id="{AB84F53A-FC0E-4E77-9E8C-64D1451911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2" name="Rectangle 24">
          <a:extLst>
            <a:ext uri="{FF2B5EF4-FFF2-40B4-BE49-F238E27FC236}">
              <a16:creationId xmlns:a16="http://schemas.microsoft.com/office/drawing/2014/main" id="{C83A5433-3010-45C8-B7F9-804A5BF000A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3" name="Rectangle 24">
          <a:extLst>
            <a:ext uri="{FF2B5EF4-FFF2-40B4-BE49-F238E27FC236}">
              <a16:creationId xmlns:a16="http://schemas.microsoft.com/office/drawing/2014/main" id="{9AAC700F-FFEE-4ED4-98AF-83173FCF33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4" name="Rectangle 24">
          <a:extLst>
            <a:ext uri="{FF2B5EF4-FFF2-40B4-BE49-F238E27FC236}">
              <a16:creationId xmlns:a16="http://schemas.microsoft.com/office/drawing/2014/main" id="{A9FE6D90-6CFA-4363-A534-DBC7ED7130C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5" name="Rectangle 24">
          <a:extLst>
            <a:ext uri="{FF2B5EF4-FFF2-40B4-BE49-F238E27FC236}">
              <a16:creationId xmlns:a16="http://schemas.microsoft.com/office/drawing/2014/main" id="{06379B0D-9C04-4402-A215-93ECC3EEF2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6" name="Rectangle 24">
          <a:extLst>
            <a:ext uri="{FF2B5EF4-FFF2-40B4-BE49-F238E27FC236}">
              <a16:creationId xmlns:a16="http://schemas.microsoft.com/office/drawing/2014/main" id="{57EB54CD-07AC-4A1C-A2CE-4ACB481A0F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7" name="Rectangle 24">
          <a:extLst>
            <a:ext uri="{FF2B5EF4-FFF2-40B4-BE49-F238E27FC236}">
              <a16:creationId xmlns:a16="http://schemas.microsoft.com/office/drawing/2014/main" id="{26AB80E2-7680-444B-99AF-AAB58139F6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8" name="Rectangle 24">
          <a:extLst>
            <a:ext uri="{FF2B5EF4-FFF2-40B4-BE49-F238E27FC236}">
              <a16:creationId xmlns:a16="http://schemas.microsoft.com/office/drawing/2014/main" id="{4DAEE471-EC0A-4BEC-8BFB-29D14CBB58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19" name="Rectangle 24">
          <a:extLst>
            <a:ext uri="{FF2B5EF4-FFF2-40B4-BE49-F238E27FC236}">
              <a16:creationId xmlns:a16="http://schemas.microsoft.com/office/drawing/2014/main" id="{0191D3FC-9D76-46AF-BC7F-0E9CFE51DB4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0" name="Rectangle 24">
          <a:extLst>
            <a:ext uri="{FF2B5EF4-FFF2-40B4-BE49-F238E27FC236}">
              <a16:creationId xmlns:a16="http://schemas.microsoft.com/office/drawing/2014/main" id="{08ADAD7B-AA9E-4068-A655-376BFDC2A8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1" name="Rectangle 24">
          <a:extLst>
            <a:ext uri="{FF2B5EF4-FFF2-40B4-BE49-F238E27FC236}">
              <a16:creationId xmlns:a16="http://schemas.microsoft.com/office/drawing/2014/main" id="{2374D436-C3C7-42F6-A026-55D65B4D1C2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2" name="Rectangle 24">
          <a:extLst>
            <a:ext uri="{FF2B5EF4-FFF2-40B4-BE49-F238E27FC236}">
              <a16:creationId xmlns:a16="http://schemas.microsoft.com/office/drawing/2014/main" id="{37B5E08B-EDB2-4F50-B78A-D087D57E41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3" name="Rectangle 24">
          <a:extLst>
            <a:ext uri="{FF2B5EF4-FFF2-40B4-BE49-F238E27FC236}">
              <a16:creationId xmlns:a16="http://schemas.microsoft.com/office/drawing/2014/main" id="{520CED5C-7B51-4C66-B289-1579D1CB94B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4" name="Rectangle 24">
          <a:extLst>
            <a:ext uri="{FF2B5EF4-FFF2-40B4-BE49-F238E27FC236}">
              <a16:creationId xmlns:a16="http://schemas.microsoft.com/office/drawing/2014/main" id="{ED7C9EC6-9F6C-4A49-A54E-8CAD0F3FB99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5" name="Rectangle 24">
          <a:extLst>
            <a:ext uri="{FF2B5EF4-FFF2-40B4-BE49-F238E27FC236}">
              <a16:creationId xmlns:a16="http://schemas.microsoft.com/office/drawing/2014/main" id="{107C99AE-B2C8-4B62-A108-15A9986BD2B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6" name="Rectangle 24">
          <a:extLst>
            <a:ext uri="{FF2B5EF4-FFF2-40B4-BE49-F238E27FC236}">
              <a16:creationId xmlns:a16="http://schemas.microsoft.com/office/drawing/2014/main" id="{525CADA4-26DD-4919-BD03-66D9CC7D07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7" name="Rectangle 24">
          <a:extLst>
            <a:ext uri="{FF2B5EF4-FFF2-40B4-BE49-F238E27FC236}">
              <a16:creationId xmlns:a16="http://schemas.microsoft.com/office/drawing/2014/main" id="{4C5A0AD3-1125-4106-9BBC-B8DA89422F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28" name="Rectangle 24">
          <a:extLst>
            <a:ext uri="{FF2B5EF4-FFF2-40B4-BE49-F238E27FC236}">
              <a16:creationId xmlns:a16="http://schemas.microsoft.com/office/drawing/2014/main" id="{6ED1DA77-FDFE-49DA-9F76-14D7A277B40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29" name="Rectangle 24">
          <a:extLst>
            <a:ext uri="{FF2B5EF4-FFF2-40B4-BE49-F238E27FC236}">
              <a16:creationId xmlns:a16="http://schemas.microsoft.com/office/drawing/2014/main" id="{95649B59-2720-45AB-877E-D9398F38604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0" name="Rectangle 24">
          <a:extLst>
            <a:ext uri="{FF2B5EF4-FFF2-40B4-BE49-F238E27FC236}">
              <a16:creationId xmlns:a16="http://schemas.microsoft.com/office/drawing/2014/main" id="{27AE2779-4286-4E1D-B1CE-56135F4AD6E7}"/>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1" name="Rectangle 24">
          <a:extLst>
            <a:ext uri="{FF2B5EF4-FFF2-40B4-BE49-F238E27FC236}">
              <a16:creationId xmlns:a16="http://schemas.microsoft.com/office/drawing/2014/main" id="{44C64E7B-857B-4D2E-9B1B-DD5E1B38F66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2" name="Rectangle 24">
          <a:extLst>
            <a:ext uri="{FF2B5EF4-FFF2-40B4-BE49-F238E27FC236}">
              <a16:creationId xmlns:a16="http://schemas.microsoft.com/office/drawing/2014/main" id="{F2AB6F20-1A00-4F9E-AE16-21B6BB637CC6}"/>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3" name="Rectangle 24">
          <a:extLst>
            <a:ext uri="{FF2B5EF4-FFF2-40B4-BE49-F238E27FC236}">
              <a16:creationId xmlns:a16="http://schemas.microsoft.com/office/drawing/2014/main" id="{302DE573-2C84-43A8-8360-6009DFD8F371}"/>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4" name="Rectangle 24">
          <a:extLst>
            <a:ext uri="{FF2B5EF4-FFF2-40B4-BE49-F238E27FC236}">
              <a16:creationId xmlns:a16="http://schemas.microsoft.com/office/drawing/2014/main" id="{887B479A-078E-4931-A974-91C29C179683}"/>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5" name="Rectangle 24">
          <a:extLst>
            <a:ext uri="{FF2B5EF4-FFF2-40B4-BE49-F238E27FC236}">
              <a16:creationId xmlns:a16="http://schemas.microsoft.com/office/drawing/2014/main" id="{5689660D-D84E-4B04-A9D4-735F0781E58D}"/>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1750868" cy="28575"/>
    <xdr:sp macro="" textlink="">
      <xdr:nvSpPr>
        <xdr:cNvPr id="1836" name="Rectangle 24">
          <a:extLst>
            <a:ext uri="{FF2B5EF4-FFF2-40B4-BE49-F238E27FC236}">
              <a16:creationId xmlns:a16="http://schemas.microsoft.com/office/drawing/2014/main" id="{B85D23FF-29CB-4DF6-BD58-653DD5364BC9}"/>
            </a:ext>
          </a:extLst>
        </xdr:cNvPr>
        <xdr:cNvSpPr>
          <a:spLocks noChangeArrowheads="1"/>
        </xdr:cNvSpPr>
      </xdr:nvSpPr>
      <xdr:spPr bwMode="auto">
        <a:xfrm>
          <a:off x="2529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7" name="Rectangle 24">
          <a:extLst>
            <a:ext uri="{FF2B5EF4-FFF2-40B4-BE49-F238E27FC236}">
              <a16:creationId xmlns:a16="http://schemas.microsoft.com/office/drawing/2014/main" id="{8AF97B3C-42E4-4AB1-8E31-BCF9E667E5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8" name="Rectangle 24">
          <a:extLst>
            <a:ext uri="{FF2B5EF4-FFF2-40B4-BE49-F238E27FC236}">
              <a16:creationId xmlns:a16="http://schemas.microsoft.com/office/drawing/2014/main" id="{95914209-6EA7-4BE1-AFEC-3AD9A49E85A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39" name="Rectangle 24">
          <a:extLst>
            <a:ext uri="{FF2B5EF4-FFF2-40B4-BE49-F238E27FC236}">
              <a16:creationId xmlns:a16="http://schemas.microsoft.com/office/drawing/2014/main" id="{D2DA681C-3AAF-4872-96D0-2BBC518D9F8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0" name="Rectangle 24">
          <a:extLst>
            <a:ext uri="{FF2B5EF4-FFF2-40B4-BE49-F238E27FC236}">
              <a16:creationId xmlns:a16="http://schemas.microsoft.com/office/drawing/2014/main" id="{835FD374-03B2-4B4E-B9E6-DD628C2E6EE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1" name="Rectangle 24">
          <a:extLst>
            <a:ext uri="{FF2B5EF4-FFF2-40B4-BE49-F238E27FC236}">
              <a16:creationId xmlns:a16="http://schemas.microsoft.com/office/drawing/2014/main" id="{12C5DF8B-FD0B-4B8C-BA82-73EFE7139F5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2" name="Rectangle 24">
          <a:extLst>
            <a:ext uri="{FF2B5EF4-FFF2-40B4-BE49-F238E27FC236}">
              <a16:creationId xmlns:a16="http://schemas.microsoft.com/office/drawing/2014/main" id="{6690188A-A798-48FF-AEE0-0E99481E799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3" name="Rectangle 24">
          <a:extLst>
            <a:ext uri="{FF2B5EF4-FFF2-40B4-BE49-F238E27FC236}">
              <a16:creationId xmlns:a16="http://schemas.microsoft.com/office/drawing/2014/main" id="{7AD07122-2AF8-4F5C-8450-FB62558197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4" name="Rectangle 24">
          <a:extLst>
            <a:ext uri="{FF2B5EF4-FFF2-40B4-BE49-F238E27FC236}">
              <a16:creationId xmlns:a16="http://schemas.microsoft.com/office/drawing/2014/main" id="{C9975A0F-98C6-4F80-9BAA-C0958A4FA83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5" name="Rectangle 24">
          <a:extLst>
            <a:ext uri="{FF2B5EF4-FFF2-40B4-BE49-F238E27FC236}">
              <a16:creationId xmlns:a16="http://schemas.microsoft.com/office/drawing/2014/main" id="{ABFBB1CF-55AC-4F89-AEC4-6985B7D4F1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6" name="Rectangle 24">
          <a:extLst>
            <a:ext uri="{FF2B5EF4-FFF2-40B4-BE49-F238E27FC236}">
              <a16:creationId xmlns:a16="http://schemas.microsoft.com/office/drawing/2014/main" id="{AE94943C-821B-402D-BFD1-059E173C8C02}"/>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7" name="Rectangle 24">
          <a:extLst>
            <a:ext uri="{FF2B5EF4-FFF2-40B4-BE49-F238E27FC236}">
              <a16:creationId xmlns:a16="http://schemas.microsoft.com/office/drawing/2014/main" id="{AA4D9540-ADD5-493C-BCBE-DD447F370DF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8" name="Rectangle 24">
          <a:extLst>
            <a:ext uri="{FF2B5EF4-FFF2-40B4-BE49-F238E27FC236}">
              <a16:creationId xmlns:a16="http://schemas.microsoft.com/office/drawing/2014/main" id="{FEED1A08-ED90-4921-8AF9-82C9A879CF1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49" name="Rectangle 24">
          <a:extLst>
            <a:ext uri="{FF2B5EF4-FFF2-40B4-BE49-F238E27FC236}">
              <a16:creationId xmlns:a16="http://schemas.microsoft.com/office/drawing/2014/main" id="{FA0CDDF2-1395-46C9-A247-0A20F30674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0" name="Rectangle 24">
          <a:extLst>
            <a:ext uri="{FF2B5EF4-FFF2-40B4-BE49-F238E27FC236}">
              <a16:creationId xmlns:a16="http://schemas.microsoft.com/office/drawing/2014/main" id="{B9F8F46B-000A-42B3-A28B-890B7564F7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1" name="Rectangle 24">
          <a:extLst>
            <a:ext uri="{FF2B5EF4-FFF2-40B4-BE49-F238E27FC236}">
              <a16:creationId xmlns:a16="http://schemas.microsoft.com/office/drawing/2014/main" id="{683FC388-6605-4028-9D3E-26C6F3BA17B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2" name="Rectangle 24">
          <a:extLst>
            <a:ext uri="{FF2B5EF4-FFF2-40B4-BE49-F238E27FC236}">
              <a16:creationId xmlns:a16="http://schemas.microsoft.com/office/drawing/2014/main" id="{EEDB03CB-4B11-496B-9580-CBC14EC7DE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3" name="Rectangle 24">
          <a:extLst>
            <a:ext uri="{FF2B5EF4-FFF2-40B4-BE49-F238E27FC236}">
              <a16:creationId xmlns:a16="http://schemas.microsoft.com/office/drawing/2014/main" id="{3A5A760D-1FA9-4C6D-9013-A97D106CA6A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1854" name="Rectangle 24">
          <a:extLst>
            <a:ext uri="{FF2B5EF4-FFF2-40B4-BE49-F238E27FC236}">
              <a16:creationId xmlns:a16="http://schemas.microsoft.com/office/drawing/2014/main" id="{A4E7720A-4462-4F08-9FCB-A39AE096912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5" name="Rectangle 24">
          <a:extLst>
            <a:ext uri="{FF2B5EF4-FFF2-40B4-BE49-F238E27FC236}">
              <a16:creationId xmlns:a16="http://schemas.microsoft.com/office/drawing/2014/main" id="{7FE0CFC3-259E-4C4B-8BB5-E67C0F5EDEF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6" name="Rectangle 24">
          <a:extLst>
            <a:ext uri="{FF2B5EF4-FFF2-40B4-BE49-F238E27FC236}">
              <a16:creationId xmlns:a16="http://schemas.microsoft.com/office/drawing/2014/main" id="{BD339D40-87BB-4FB7-BB9F-728B8FDA421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7" name="Rectangle 24">
          <a:extLst>
            <a:ext uri="{FF2B5EF4-FFF2-40B4-BE49-F238E27FC236}">
              <a16:creationId xmlns:a16="http://schemas.microsoft.com/office/drawing/2014/main" id="{AA2D595B-E944-4997-9AC5-13632CCBEE1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8" name="Rectangle 24">
          <a:extLst>
            <a:ext uri="{FF2B5EF4-FFF2-40B4-BE49-F238E27FC236}">
              <a16:creationId xmlns:a16="http://schemas.microsoft.com/office/drawing/2014/main" id="{1C6EB90C-4246-49F9-A72F-5A0D9B7490A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59" name="Rectangle 24">
          <a:extLst>
            <a:ext uri="{FF2B5EF4-FFF2-40B4-BE49-F238E27FC236}">
              <a16:creationId xmlns:a16="http://schemas.microsoft.com/office/drawing/2014/main" id="{EE4C11DE-C289-409D-A254-3B930BBCAD6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0" name="Rectangle 24">
          <a:extLst>
            <a:ext uri="{FF2B5EF4-FFF2-40B4-BE49-F238E27FC236}">
              <a16:creationId xmlns:a16="http://schemas.microsoft.com/office/drawing/2014/main" id="{0B9F0420-B116-4AE5-9F33-BC4D091C3F6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1" name="Rectangle 24">
          <a:extLst>
            <a:ext uri="{FF2B5EF4-FFF2-40B4-BE49-F238E27FC236}">
              <a16:creationId xmlns:a16="http://schemas.microsoft.com/office/drawing/2014/main" id="{0AB97E7E-9B97-4EF9-BD48-21568014347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2" name="Rectangle 24">
          <a:extLst>
            <a:ext uri="{FF2B5EF4-FFF2-40B4-BE49-F238E27FC236}">
              <a16:creationId xmlns:a16="http://schemas.microsoft.com/office/drawing/2014/main" id="{044BB128-3055-47E5-9F48-190FF96FC40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3" name="Rectangle 24">
          <a:extLst>
            <a:ext uri="{FF2B5EF4-FFF2-40B4-BE49-F238E27FC236}">
              <a16:creationId xmlns:a16="http://schemas.microsoft.com/office/drawing/2014/main" id="{D396778E-83FE-4987-8094-80256A40921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4" name="Rectangle 24">
          <a:extLst>
            <a:ext uri="{FF2B5EF4-FFF2-40B4-BE49-F238E27FC236}">
              <a16:creationId xmlns:a16="http://schemas.microsoft.com/office/drawing/2014/main" id="{9EB46FA2-6762-491F-892E-EB8BFD38079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5" name="Rectangle 24">
          <a:extLst>
            <a:ext uri="{FF2B5EF4-FFF2-40B4-BE49-F238E27FC236}">
              <a16:creationId xmlns:a16="http://schemas.microsoft.com/office/drawing/2014/main" id="{8297CB54-D0B1-481E-957E-8F3D74F2F92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6" name="Rectangle 24">
          <a:extLst>
            <a:ext uri="{FF2B5EF4-FFF2-40B4-BE49-F238E27FC236}">
              <a16:creationId xmlns:a16="http://schemas.microsoft.com/office/drawing/2014/main" id="{C847F69B-9FCC-4119-BDAF-92AED59FFB6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7" name="Rectangle 24">
          <a:extLst>
            <a:ext uri="{FF2B5EF4-FFF2-40B4-BE49-F238E27FC236}">
              <a16:creationId xmlns:a16="http://schemas.microsoft.com/office/drawing/2014/main" id="{22228A97-7657-4B45-B019-8CE050FFDA5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8" name="Rectangle 24">
          <a:extLst>
            <a:ext uri="{FF2B5EF4-FFF2-40B4-BE49-F238E27FC236}">
              <a16:creationId xmlns:a16="http://schemas.microsoft.com/office/drawing/2014/main" id="{E548F260-1AEF-49B0-BB38-2C1C03EE914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69" name="Rectangle 24">
          <a:extLst>
            <a:ext uri="{FF2B5EF4-FFF2-40B4-BE49-F238E27FC236}">
              <a16:creationId xmlns:a16="http://schemas.microsoft.com/office/drawing/2014/main" id="{78CE2218-17AA-42FF-96D6-1B4FE51A623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0" name="Rectangle 24">
          <a:extLst>
            <a:ext uri="{FF2B5EF4-FFF2-40B4-BE49-F238E27FC236}">
              <a16:creationId xmlns:a16="http://schemas.microsoft.com/office/drawing/2014/main" id="{34E18DC3-60F1-414F-A658-52A02BF4B0A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1" name="Rectangle 24">
          <a:extLst>
            <a:ext uri="{FF2B5EF4-FFF2-40B4-BE49-F238E27FC236}">
              <a16:creationId xmlns:a16="http://schemas.microsoft.com/office/drawing/2014/main" id="{535B3405-249E-4923-BE66-A738C6D3D6A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1872" name="Rectangle 24">
          <a:extLst>
            <a:ext uri="{FF2B5EF4-FFF2-40B4-BE49-F238E27FC236}">
              <a16:creationId xmlns:a16="http://schemas.microsoft.com/office/drawing/2014/main" id="{EA87F6DC-086C-4958-81DB-61C2CE12CFC1}"/>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3" name="Rectangle 24">
          <a:extLst>
            <a:ext uri="{FF2B5EF4-FFF2-40B4-BE49-F238E27FC236}">
              <a16:creationId xmlns:a16="http://schemas.microsoft.com/office/drawing/2014/main" id="{EA0227A3-14D5-4AD0-BBC3-2B842BAE0BC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4" name="Rectangle 24">
          <a:extLst>
            <a:ext uri="{FF2B5EF4-FFF2-40B4-BE49-F238E27FC236}">
              <a16:creationId xmlns:a16="http://schemas.microsoft.com/office/drawing/2014/main" id="{D7062117-57BC-4256-B5E3-47C426482CB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1875" name="Rectangle 24">
          <a:extLst>
            <a:ext uri="{FF2B5EF4-FFF2-40B4-BE49-F238E27FC236}">
              <a16:creationId xmlns:a16="http://schemas.microsoft.com/office/drawing/2014/main" id="{B62C9FDA-2467-4DF0-B595-D414C9D1984F}"/>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6" name="Rectangle 24">
          <a:extLst>
            <a:ext uri="{FF2B5EF4-FFF2-40B4-BE49-F238E27FC236}">
              <a16:creationId xmlns:a16="http://schemas.microsoft.com/office/drawing/2014/main" id="{3643C78D-D2D6-4520-B335-A979C5EB683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7" name="Rectangle 24">
          <a:extLst>
            <a:ext uri="{FF2B5EF4-FFF2-40B4-BE49-F238E27FC236}">
              <a16:creationId xmlns:a16="http://schemas.microsoft.com/office/drawing/2014/main" id="{8336BFEE-8001-45A4-90E3-F8342DEB92E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8" name="Rectangle 24">
          <a:extLst>
            <a:ext uri="{FF2B5EF4-FFF2-40B4-BE49-F238E27FC236}">
              <a16:creationId xmlns:a16="http://schemas.microsoft.com/office/drawing/2014/main" id="{CA3A4A3A-8AD2-4D44-BD45-ED2D9F7B3C3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79" name="Rectangle 24">
          <a:extLst>
            <a:ext uri="{FF2B5EF4-FFF2-40B4-BE49-F238E27FC236}">
              <a16:creationId xmlns:a16="http://schemas.microsoft.com/office/drawing/2014/main" id="{CCFD45BE-F5B6-4006-910B-E9ECCD275E4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0" name="Rectangle 24">
          <a:extLst>
            <a:ext uri="{FF2B5EF4-FFF2-40B4-BE49-F238E27FC236}">
              <a16:creationId xmlns:a16="http://schemas.microsoft.com/office/drawing/2014/main" id="{011D14F0-AFCE-4FC5-B81D-FDEC950742B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1" name="Rectangle 24">
          <a:extLst>
            <a:ext uri="{FF2B5EF4-FFF2-40B4-BE49-F238E27FC236}">
              <a16:creationId xmlns:a16="http://schemas.microsoft.com/office/drawing/2014/main" id="{CCBA81EB-8E40-40B2-A7B0-DE8DFF34CA9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2" name="Rectangle 24">
          <a:extLst>
            <a:ext uri="{FF2B5EF4-FFF2-40B4-BE49-F238E27FC236}">
              <a16:creationId xmlns:a16="http://schemas.microsoft.com/office/drawing/2014/main" id="{B9AD0CCF-6425-4F11-8350-9EA3A97D13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3" name="Rectangle 24">
          <a:extLst>
            <a:ext uri="{FF2B5EF4-FFF2-40B4-BE49-F238E27FC236}">
              <a16:creationId xmlns:a16="http://schemas.microsoft.com/office/drawing/2014/main" id="{613D3422-A816-4C66-9B54-9CDC51B603F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4" name="Rectangle 24">
          <a:extLst>
            <a:ext uri="{FF2B5EF4-FFF2-40B4-BE49-F238E27FC236}">
              <a16:creationId xmlns:a16="http://schemas.microsoft.com/office/drawing/2014/main" id="{47913D94-7D34-49C8-8B28-8B42DFD8CC0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5" name="Rectangle 24">
          <a:extLst>
            <a:ext uri="{FF2B5EF4-FFF2-40B4-BE49-F238E27FC236}">
              <a16:creationId xmlns:a16="http://schemas.microsoft.com/office/drawing/2014/main" id="{BCA3214D-9AA8-4018-B6F4-1256B74F60E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6" name="Rectangle 24">
          <a:extLst>
            <a:ext uri="{FF2B5EF4-FFF2-40B4-BE49-F238E27FC236}">
              <a16:creationId xmlns:a16="http://schemas.microsoft.com/office/drawing/2014/main" id="{E0E464F2-9556-4F0B-9BB4-8CABBDA5C3A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7" name="Rectangle 24">
          <a:extLst>
            <a:ext uri="{FF2B5EF4-FFF2-40B4-BE49-F238E27FC236}">
              <a16:creationId xmlns:a16="http://schemas.microsoft.com/office/drawing/2014/main" id="{819D1177-7E20-4685-80D6-CFBE9D01EBC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8" name="Rectangle 24">
          <a:extLst>
            <a:ext uri="{FF2B5EF4-FFF2-40B4-BE49-F238E27FC236}">
              <a16:creationId xmlns:a16="http://schemas.microsoft.com/office/drawing/2014/main" id="{E59BC4E1-F494-415B-A2AE-38FD5368EA4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89" name="Rectangle 24">
          <a:extLst>
            <a:ext uri="{FF2B5EF4-FFF2-40B4-BE49-F238E27FC236}">
              <a16:creationId xmlns:a16="http://schemas.microsoft.com/office/drawing/2014/main" id="{6662F2CF-4F77-4375-BAEB-C2F4B16C36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0" name="Rectangle 24">
          <a:extLst>
            <a:ext uri="{FF2B5EF4-FFF2-40B4-BE49-F238E27FC236}">
              <a16:creationId xmlns:a16="http://schemas.microsoft.com/office/drawing/2014/main" id="{149336F2-9E2F-41DF-96A1-9C245B080E0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1" name="Rectangle 24">
          <a:extLst>
            <a:ext uri="{FF2B5EF4-FFF2-40B4-BE49-F238E27FC236}">
              <a16:creationId xmlns:a16="http://schemas.microsoft.com/office/drawing/2014/main" id="{5BA100C4-01B1-45A4-AF7E-6D902B6DF62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2" name="Rectangle 24">
          <a:extLst>
            <a:ext uri="{FF2B5EF4-FFF2-40B4-BE49-F238E27FC236}">
              <a16:creationId xmlns:a16="http://schemas.microsoft.com/office/drawing/2014/main" id="{530FCDF6-EFC2-4571-BBD8-FC8E4AAD13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3" name="Rectangle 24">
          <a:extLst>
            <a:ext uri="{FF2B5EF4-FFF2-40B4-BE49-F238E27FC236}">
              <a16:creationId xmlns:a16="http://schemas.microsoft.com/office/drawing/2014/main" id="{6EF297E2-5851-443E-A059-F737FDBA458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4" name="Rectangle 24">
          <a:extLst>
            <a:ext uri="{FF2B5EF4-FFF2-40B4-BE49-F238E27FC236}">
              <a16:creationId xmlns:a16="http://schemas.microsoft.com/office/drawing/2014/main" id="{F238B8C1-10B9-4C28-9D24-DB127C6BDB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5" name="Rectangle 24">
          <a:extLst>
            <a:ext uri="{FF2B5EF4-FFF2-40B4-BE49-F238E27FC236}">
              <a16:creationId xmlns:a16="http://schemas.microsoft.com/office/drawing/2014/main" id="{7B4C616B-79D2-421F-9E40-5198D82EF87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6" name="Rectangle 24">
          <a:extLst>
            <a:ext uri="{FF2B5EF4-FFF2-40B4-BE49-F238E27FC236}">
              <a16:creationId xmlns:a16="http://schemas.microsoft.com/office/drawing/2014/main" id="{0F2C8203-0EFF-41DD-93C5-35E047FFBD0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7" name="Rectangle 24">
          <a:extLst>
            <a:ext uri="{FF2B5EF4-FFF2-40B4-BE49-F238E27FC236}">
              <a16:creationId xmlns:a16="http://schemas.microsoft.com/office/drawing/2014/main" id="{D82EB1AE-0B19-4D9A-ADF7-FA526F984AE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8" name="Rectangle 24">
          <a:extLst>
            <a:ext uri="{FF2B5EF4-FFF2-40B4-BE49-F238E27FC236}">
              <a16:creationId xmlns:a16="http://schemas.microsoft.com/office/drawing/2014/main" id="{20962087-9736-47D4-A57F-A594BD5DBAAF}"/>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899" name="Rectangle 24">
          <a:extLst>
            <a:ext uri="{FF2B5EF4-FFF2-40B4-BE49-F238E27FC236}">
              <a16:creationId xmlns:a16="http://schemas.microsoft.com/office/drawing/2014/main" id="{0D537732-7BBB-4FE1-8F1B-64EFC350888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0" name="Rectangle 24">
          <a:extLst>
            <a:ext uri="{FF2B5EF4-FFF2-40B4-BE49-F238E27FC236}">
              <a16:creationId xmlns:a16="http://schemas.microsoft.com/office/drawing/2014/main" id="{9E1D8193-152E-4F87-930A-7551E5918D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1" name="Rectangle 24">
          <a:extLst>
            <a:ext uri="{FF2B5EF4-FFF2-40B4-BE49-F238E27FC236}">
              <a16:creationId xmlns:a16="http://schemas.microsoft.com/office/drawing/2014/main" id="{0C3AF1F1-CE48-4811-AEFC-9B3CBF18C958}"/>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2" name="Rectangle 24">
          <a:extLst>
            <a:ext uri="{FF2B5EF4-FFF2-40B4-BE49-F238E27FC236}">
              <a16:creationId xmlns:a16="http://schemas.microsoft.com/office/drawing/2014/main" id="{EAFE5DDE-333B-4E7E-9FAE-D0DC4112FAE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3" name="Rectangle 24">
          <a:extLst>
            <a:ext uri="{FF2B5EF4-FFF2-40B4-BE49-F238E27FC236}">
              <a16:creationId xmlns:a16="http://schemas.microsoft.com/office/drawing/2014/main" id="{5A615651-D1AA-42C4-AF4A-FD7EFE48CEA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4" name="Rectangle 24">
          <a:extLst>
            <a:ext uri="{FF2B5EF4-FFF2-40B4-BE49-F238E27FC236}">
              <a16:creationId xmlns:a16="http://schemas.microsoft.com/office/drawing/2014/main" id="{E4C3DFD5-31D6-40A0-A94F-8D3FD40897D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5" name="Rectangle 24">
          <a:extLst>
            <a:ext uri="{FF2B5EF4-FFF2-40B4-BE49-F238E27FC236}">
              <a16:creationId xmlns:a16="http://schemas.microsoft.com/office/drawing/2014/main" id="{7B652673-FAFA-4B7E-AA92-C72A2C04465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6" name="Rectangle 24">
          <a:extLst>
            <a:ext uri="{FF2B5EF4-FFF2-40B4-BE49-F238E27FC236}">
              <a16:creationId xmlns:a16="http://schemas.microsoft.com/office/drawing/2014/main" id="{493DA664-1822-408B-A425-C6A29307299D}"/>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7" name="Rectangle 24">
          <a:extLst>
            <a:ext uri="{FF2B5EF4-FFF2-40B4-BE49-F238E27FC236}">
              <a16:creationId xmlns:a16="http://schemas.microsoft.com/office/drawing/2014/main" id="{7F356EB0-F88D-41A3-850C-70920EC63C3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8" name="Rectangle 24">
          <a:extLst>
            <a:ext uri="{FF2B5EF4-FFF2-40B4-BE49-F238E27FC236}">
              <a16:creationId xmlns:a16="http://schemas.microsoft.com/office/drawing/2014/main" id="{23E6F457-2CE3-477F-8492-F7D16A739C9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09" name="Rectangle 24">
          <a:extLst>
            <a:ext uri="{FF2B5EF4-FFF2-40B4-BE49-F238E27FC236}">
              <a16:creationId xmlns:a16="http://schemas.microsoft.com/office/drawing/2014/main" id="{0526B26C-9690-4369-8234-71A24F5CDBD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0" name="Rectangle 24">
          <a:extLst>
            <a:ext uri="{FF2B5EF4-FFF2-40B4-BE49-F238E27FC236}">
              <a16:creationId xmlns:a16="http://schemas.microsoft.com/office/drawing/2014/main" id="{493553F4-E2CE-4B96-83D0-5FDA33B5892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1" name="Rectangle 24">
          <a:extLst>
            <a:ext uri="{FF2B5EF4-FFF2-40B4-BE49-F238E27FC236}">
              <a16:creationId xmlns:a16="http://schemas.microsoft.com/office/drawing/2014/main" id="{0714C1F6-C4A8-4EE6-8596-C84A240BD529}"/>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2" name="Rectangle 24">
          <a:extLst>
            <a:ext uri="{FF2B5EF4-FFF2-40B4-BE49-F238E27FC236}">
              <a16:creationId xmlns:a16="http://schemas.microsoft.com/office/drawing/2014/main" id="{B2958E88-92F4-4C85-B1DE-29E917B159B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3" name="Rectangle 24">
          <a:extLst>
            <a:ext uri="{FF2B5EF4-FFF2-40B4-BE49-F238E27FC236}">
              <a16:creationId xmlns:a16="http://schemas.microsoft.com/office/drawing/2014/main" id="{1A7C8FB2-5974-4D24-B948-9EF0F9A22916}"/>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4" name="Rectangle 24">
          <a:extLst>
            <a:ext uri="{FF2B5EF4-FFF2-40B4-BE49-F238E27FC236}">
              <a16:creationId xmlns:a16="http://schemas.microsoft.com/office/drawing/2014/main" id="{494F5EB8-DDDD-47D1-B9E6-7A50654AE364}"/>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5" name="Rectangle 24">
          <a:extLst>
            <a:ext uri="{FF2B5EF4-FFF2-40B4-BE49-F238E27FC236}">
              <a16:creationId xmlns:a16="http://schemas.microsoft.com/office/drawing/2014/main" id="{BDFFAEC5-EA28-463F-83C7-2BD8272E8EA1}"/>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6" name="Rectangle 24">
          <a:extLst>
            <a:ext uri="{FF2B5EF4-FFF2-40B4-BE49-F238E27FC236}">
              <a16:creationId xmlns:a16="http://schemas.microsoft.com/office/drawing/2014/main" id="{6F507379-AF9B-4ADB-96F0-9D276CA07A00}"/>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7" name="Rectangle 24">
          <a:extLst>
            <a:ext uri="{FF2B5EF4-FFF2-40B4-BE49-F238E27FC236}">
              <a16:creationId xmlns:a16="http://schemas.microsoft.com/office/drawing/2014/main" id="{38710494-F5FE-4399-9483-EE47EDAC4C1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8" name="Rectangle 24">
          <a:extLst>
            <a:ext uri="{FF2B5EF4-FFF2-40B4-BE49-F238E27FC236}">
              <a16:creationId xmlns:a16="http://schemas.microsoft.com/office/drawing/2014/main" id="{2606932D-7338-48D0-B26B-077321F3C77C}"/>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19" name="Rectangle 24">
          <a:extLst>
            <a:ext uri="{FF2B5EF4-FFF2-40B4-BE49-F238E27FC236}">
              <a16:creationId xmlns:a16="http://schemas.microsoft.com/office/drawing/2014/main" id="{C38989C2-B9D8-49E4-A32B-BE584EB5A99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0" name="Rectangle 24">
          <a:extLst>
            <a:ext uri="{FF2B5EF4-FFF2-40B4-BE49-F238E27FC236}">
              <a16:creationId xmlns:a16="http://schemas.microsoft.com/office/drawing/2014/main" id="{E151304C-2F4E-432B-A2F6-884BE7D35725}"/>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1" name="Rectangle 24">
          <a:extLst>
            <a:ext uri="{FF2B5EF4-FFF2-40B4-BE49-F238E27FC236}">
              <a16:creationId xmlns:a16="http://schemas.microsoft.com/office/drawing/2014/main" id="{5F7C9407-8DD0-4B11-A5AB-294484FAFAC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2" name="Rectangle 24">
          <a:extLst>
            <a:ext uri="{FF2B5EF4-FFF2-40B4-BE49-F238E27FC236}">
              <a16:creationId xmlns:a16="http://schemas.microsoft.com/office/drawing/2014/main" id="{C94AAF11-54A7-409B-A8A4-6AF2ABE1820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3" name="Rectangle 24">
          <a:extLst>
            <a:ext uri="{FF2B5EF4-FFF2-40B4-BE49-F238E27FC236}">
              <a16:creationId xmlns:a16="http://schemas.microsoft.com/office/drawing/2014/main" id="{E91B6EE2-243E-4960-935B-F7652E8F02A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4" name="Rectangle 24">
          <a:extLst>
            <a:ext uri="{FF2B5EF4-FFF2-40B4-BE49-F238E27FC236}">
              <a16:creationId xmlns:a16="http://schemas.microsoft.com/office/drawing/2014/main" id="{38A217CA-74FF-4536-B502-1B10E1EAD54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5" name="Rectangle 24">
          <a:extLst>
            <a:ext uri="{FF2B5EF4-FFF2-40B4-BE49-F238E27FC236}">
              <a16:creationId xmlns:a16="http://schemas.microsoft.com/office/drawing/2014/main" id="{5C609A9F-C2BE-41C5-974E-183F91E766B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6" name="Rectangle 24">
          <a:extLst>
            <a:ext uri="{FF2B5EF4-FFF2-40B4-BE49-F238E27FC236}">
              <a16:creationId xmlns:a16="http://schemas.microsoft.com/office/drawing/2014/main" id="{BBE8D932-27DA-43AB-99E9-71F85E61C1AB}"/>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7" name="Rectangle 24">
          <a:extLst>
            <a:ext uri="{FF2B5EF4-FFF2-40B4-BE49-F238E27FC236}">
              <a16:creationId xmlns:a16="http://schemas.microsoft.com/office/drawing/2014/main" id="{7660B8AF-F66F-4865-A201-6A623B240C3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28" name="Rectangle 24">
          <a:extLst>
            <a:ext uri="{FF2B5EF4-FFF2-40B4-BE49-F238E27FC236}">
              <a16:creationId xmlns:a16="http://schemas.microsoft.com/office/drawing/2014/main" id="{9EA1F0C7-4C2F-41C0-9F4D-B07ED8BCF0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29" name="Rectangle 24">
          <a:extLst>
            <a:ext uri="{FF2B5EF4-FFF2-40B4-BE49-F238E27FC236}">
              <a16:creationId xmlns:a16="http://schemas.microsoft.com/office/drawing/2014/main" id="{63538907-0B8F-40A6-8915-41A3107FD913}"/>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0" name="Rectangle 24">
          <a:extLst>
            <a:ext uri="{FF2B5EF4-FFF2-40B4-BE49-F238E27FC236}">
              <a16:creationId xmlns:a16="http://schemas.microsoft.com/office/drawing/2014/main" id="{87C7446B-EAB7-4544-AAF4-D3D35104A21A}"/>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1" name="Rectangle 24">
          <a:extLst>
            <a:ext uri="{FF2B5EF4-FFF2-40B4-BE49-F238E27FC236}">
              <a16:creationId xmlns:a16="http://schemas.microsoft.com/office/drawing/2014/main" id="{AAAE2FF4-B56E-4496-8B7F-AD8A9D67B3E7}"/>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22</xdr:row>
      <xdr:rowOff>0</xdr:rowOff>
    </xdr:from>
    <xdr:ext cx="1798109" cy="28575"/>
    <xdr:sp macro="" textlink="">
      <xdr:nvSpPr>
        <xdr:cNvPr id="1932" name="Rectangle 24">
          <a:extLst>
            <a:ext uri="{FF2B5EF4-FFF2-40B4-BE49-F238E27FC236}">
              <a16:creationId xmlns:a16="http://schemas.microsoft.com/office/drawing/2014/main" id="{A1CFBBB0-60DF-46A6-8A31-C4D72647F50E}"/>
            </a:ext>
          </a:extLst>
        </xdr:cNvPr>
        <xdr:cNvSpPr>
          <a:spLocks noChangeArrowheads="1"/>
        </xdr:cNvSpPr>
      </xdr:nvSpPr>
      <xdr:spPr bwMode="auto">
        <a:xfrm>
          <a:off x="1002030" y="2856738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3" name="Rectangle 24">
          <a:extLst>
            <a:ext uri="{FF2B5EF4-FFF2-40B4-BE49-F238E27FC236}">
              <a16:creationId xmlns:a16="http://schemas.microsoft.com/office/drawing/2014/main" id="{97CEC354-E93E-4EB3-8804-5161AC2B8B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4" name="Rectangle 24">
          <a:extLst>
            <a:ext uri="{FF2B5EF4-FFF2-40B4-BE49-F238E27FC236}">
              <a16:creationId xmlns:a16="http://schemas.microsoft.com/office/drawing/2014/main" id="{12E154AE-AD93-4B19-AE0F-8E02E52B260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5" name="Rectangle 24">
          <a:extLst>
            <a:ext uri="{FF2B5EF4-FFF2-40B4-BE49-F238E27FC236}">
              <a16:creationId xmlns:a16="http://schemas.microsoft.com/office/drawing/2014/main" id="{E31D3AA3-545B-41EC-9A1D-0C6E08BE399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6" name="Rectangle 24">
          <a:extLst>
            <a:ext uri="{FF2B5EF4-FFF2-40B4-BE49-F238E27FC236}">
              <a16:creationId xmlns:a16="http://schemas.microsoft.com/office/drawing/2014/main" id="{6F9505AD-4310-4C15-B44E-C8E3DE0B5B2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7" name="Rectangle 24">
          <a:extLst>
            <a:ext uri="{FF2B5EF4-FFF2-40B4-BE49-F238E27FC236}">
              <a16:creationId xmlns:a16="http://schemas.microsoft.com/office/drawing/2014/main" id="{039A2047-DB4C-4A82-AA80-B0CF2258DF0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8" name="Rectangle 24">
          <a:extLst>
            <a:ext uri="{FF2B5EF4-FFF2-40B4-BE49-F238E27FC236}">
              <a16:creationId xmlns:a16="http://schemas.microsoft.com/office/drawing/2014/main" id="{C9E523F0-C36F-4EA2-9951-E7069F8191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39" name="Rectangle 24">
          <a:extLst>
            <a:ext uri="{FF2B5EF4-FFF2-40B4-BE49-F238E27FC236}">
              <a16:creationId xmlns:a16="http://schemas.microsoft.com/office/drawing/2014/main" id="{172AADFF-A74E-42F1-8560-B7579AAFCE3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0" name="Rectangle 24">
          <a:extLst>
            <a:ext uri="{FF2B5EF4-FFF2-40B4-BE49-F238E27FC236}">
              <a16:creationId xmlns:a16="http://schemas.microsoft.com/office/drawing/2014/main" id="{B575E234-36BA-4C99-AEDC-2DDC0056689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1" name="Rectangle 24">
          <a:extLst>
            <a:ext uri="{FF2B5EF4-FFF2-40B4-BE49-F238E27FC236}">
              <a16:creationId xmlns:a16="http://schemas.microsoft.com/office/drawing/2014/main" id="{77725E29-25F3-4517-95B6-ABEB25221B2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2" name="Rectangle 24">
          <a:extLst>
            <a:ext uri="{FF2B5EF4-FFF2-40B4-BE49-F238E27FC236}">
              <a16:creationId xmlns:a16="http://schemas.microsoft.com/office/drawing/2014/main" id="{3E55EAFA-EDF4-408F-8301-4CFFAE6E21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3" name="Rectangle 24">
          <a:extLst>
            <a:ext uri="{FF2B5EF4-FFF2-40B4-BE49-F238E27FC236}">
              <a16:creationId xmlns:a16="http://schemas.microsoft.com/office/drawing/2014/main" id="{481662EA-D83B-42D6-B01D-F072A55D1EB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4" name="Rectangle 24">
          <a:extLst>
            <a:ext uri="{FF2B5EF4-FFF2-40B4-BE49-F238E27FC236}">
              <a16:creationId xmlns:a16="http://schemas.microsoft.com/office/drawing/2014/main" id="{0ED04C9C-BA76-4B46-AEB3-2EA4E64411B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5" name="Rectangle 24">
          <a:extLst>
            <a:ext uri="{FF2B5EF4-FFF2-40B4-BE49-F238E27FC236}">
              <a16:creationId xmlns:a16="http://schemas.microsoft.com/office/drawing/2014/main" id="{C2DEBD63-060C-44B8-8962-79DF1EB9543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6" name="Rectangle 24">
          <a:extLst>
            <a:ext uri="{FF2B5EF4-FFF2-40B4-BE49-F238E27FC236}">
              <a16:creationId xmlns:a16="http://schemas.microsoft.com/office/drawing/2014/main" id="{CE607FBF-6B3F-415D-8D56-6AD001F0C89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7" name="Rectangle 24">
          <a:extLst>
            <a:ext uri="{FF2B5EF4-FFF2-40B4-BE49-F238E27FC236}">
              <a16:creationId xmlns:a16="http://schemas.microsoft.com/office/drawing/2014/main" id="{A8356A39-0F7B-4018-97C0-65FC5723F28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8" name="Rectangle 24">
          <a:extLst>
            <a:ext uri="{FF2B5EF4-FFF2-40B4-BE49-F238E27FC236}">
              <a16:creationId xmlns:a16="http://schemas.microsoft.com/office/drawing/2014/main" id="{B10A7CD0-F0C9-43CA-B0D3-E3EC471053E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49" name="Rectangle 24">
          <a:extLst>
            <a:ext uri="{FF2B5EF4-FFF2-40B4-BE49-F238E27FC236}">
              <a16:creationId xmlns:a16="http://schemas.microsoft.com/office/drawing/2014/main" id="{EF797E29-D2B3-4B62-B1C7-F3C2F9109C4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0" name="Rectangle 24">
          <a:extLst>
            <a:ext uri="{FF2B5EF4-FFF2-40B4-BE49-F238E27FC236}">
              <a16:creationId xmlns:a16="http://schemas.microsoft.com/office/drawing/2014/main" id="{B57B632E-814C-43D6-8FF8-0AAF14F068A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1" name="Rectangle 24">
          <a:extLst>
            <a:ext uri="{FF2B5EF4-FFF2-40B4-BE49-F238E27FC236}">
              <a16:creationId xmlns:a16="http://schemas.microsoft.com/office/drawing/2014/main" id="{63E2735A-5A6F-40A1-9916-B8E38A0C0BE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2" name="Rectangle 24">
          <a:extLst>
            <a:ext uri="{FF2B5EF4-FFF2-40B4-BE49-F238E27FC236}">
              <a16:creationId xmlns:a16="http://schemas.microsoft.com/office/drawing/2014/main" id="{8207D574-E177-48E9-9720-0DE3F94712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3" name="Rectangle 24">
          <a:extLst>
            <a:ext uri="{FF2B5EF4-FFF2-40B4-BE49-F238E27FC236}">
              <a16:creationId xmlns:a16="http://schemas.microsoft.com/office/drawing/2014/main" id="{26BB8A42-7EF4-4977-ACBA-532A279E73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4" name="Rectangle 24">
          <a:extLst>
            <a:ext uri="{FF2B5EF4-FFF2-40B4-BE49-F238E27FC236}">
              <a16:creationId xmlns:a16="http://schemas.microsoft.com/office/drawing/2014/main" id="{0D9ADC75-BB18-493B-B622-A8A97DEE07F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5" name="Rectangle 24">
          <a:extLst>
            <a:ext uri="{FF2B5EF4-FFF2-40B4-BE49-F238E27FC236}">
              <a16:creationId xmlns:a16="http://schemas.microsoft.com/office/drawing/2014/main" id="{2DA5BB58-7A20-40F8-81C9-52D24B44943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6" name="Rectangle 24">
          <a:extLst>
            <a:ext uri="{FF2B5EF4-FFF2-40B4-BE49-F238E27FC236}">
              <a16:creationId xmlns:a16="http://schemas.microsoft.com/office/drawing/2014/main" id="{76D12A56-F3A8-4103-BD47-73D8BC489BB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7" name="Rectangle 24">
          <a:extLst>
            <a:ext uri="{FF2B5EF4-FFF2-40B4-BE49-F238E27FC236}">
              <a16:creationId xmlns:a16="http://schemas.microsoft.com/office/drawing/2014/main" id="{93CF4C33-4B88-40DA-BE26-0B00F182AC7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8" name="Rectangle 24">
          <a:extLst>
            <a:ext uri="{FF2B5EF4-FFF2-40B4-BE49-F238E27FC236}">
              <a16:creationId xmlns:a16="http://schemas.microsoft.com/office/drawing/2014/main" id="{E184F46F-B20E-4D5B-A91E-1DE2C75E7E5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59" name="Rectangle 24">
          <a:extLst>
            <a:ext uri="{FF2B5EF4-FFF2-40B4-BE49-F238E27FC236}">
              <a16:creationId xmlns:a16="http://schemas.microsoft.com/office/drawing/2014/main" id="{8803254B-74D0-4B4C-8678-B44B8EC1FB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0" name="Rectangle 24">
          <a:extLst>
            <a:ext uri="{FF2B5EF4-FFF2-40B4-BE49-F238E27FC236}">
              <a16:creationId xmlns:a16="http://schemas.microsoft.com/office/drawing/2014/main" id="{9A26557B-EB3D-4127-A5B0-E97EBF3261A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1" name="Rectangle 24">
          <a:extLst>
            <a:ext uri="{FF2B5EF4-FFF2-40B4-BE49-F238E27FC236}">
              <a16:creationId xmlns:a16="http://schemas.microsoft.com/office/drawing/2014/main" id="{ECB7249C-A9D9-4A96-A8B4-3496CF45AFD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2" name="Rectangle 24">
          <a:extLst>
            <a:ext uri="{FF2B5EF4-FFF2-40B4-BE49-F238E27FC236}">
              <a16:creationId xmlns:a16="http://schemas.microsoft.com/office/drawing/2014/main" id="{58C71218-A640-419C-BAA7-5951566407E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3" name="Rectangle 24">
          <a:extLst>
            <a:ext uri="{FF2B5EF4-FFF2-40B4-BE49-F238E27FC236}">
              <a16:creationId xmlns:a16="http://schemas.microsoft.com/office/drawing/2014/main" id="{5D71052F-B5EB-45CB-836D-14925E0FA4E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4" name="Rectangle 24">
          <a:extLst>
            <a:ext uri="{FF2B5EF4-FFF2-40B4-BE49-F238E27FC236}">
              <a16:creationId xmlns:a16="http://schemas.microsoft.com/office/drawing/2014/main" id="{F5F9A83B-38CE-4FB9-AAF8-8227B902A0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5" name="Rectangle 24">
          <a:extLst>
            <a:ext uri="{FF2B5EF4-FFF2-40B4-BE49-F238E27FC236}">
              <a16:creationId xmlns:a16="http://schemas.microsoft.com/office/drawing/2014/main" id="{8DDF3F30-9F4D-4E54-A24D-927DBEAEF96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6" name="Rectangle 24">
          <a:extLst>
            <a:ext uri="{FF2B5EF4-FFF2-40B4-BE49-F238E27FC236}">
              <a16:creationId xmlns:a16="http://schemas.microsoft.com/office/drawing/2014/main" id="{11F4B5BC-21D4-4A83-A872-2EBB79824FD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7" name="Rectangle 24">
          <a:extLst>
            <a:ext uri="{FF2B5EF4-FFF2-40B4-BE49-F238E27FC236}">
              <a16:creationId xmlns:a16="http://schemas.microsoft.com/office/drawing/2014/main" id="{3CD6F230-CEFA-44BD-A934-73B19B5658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8" name="Rectangle 24">
          <a:extLst>
            <a:ext uri="{FF2B5EF4-FFF2-40B4-BE49-F238E27FC236}">
              <a16:creationId xmlns:a16="http://schemas.microsoft.com/office/drawing/2014/main" id="{5764F98D-C9FE-4379-AC46-A8D62A8200B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69" name="Rectangle 24">
          <a:extLst>
            <a:ext uri="{FF2B5EF4-FFF2-40B4-BE49-F238E27FC236}">
              <a16:creationId xmlns:a16="http://schemas.microsoft.com/office/drawing/2014/main" id="{903136EB-33EC-4AC6-9D4D-AA69BBAFC2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0" name="Rectangle 24">
          <a:extLst>
            <a:ext uri="{FF2B5EF4-FFF2-40B4-BE49-F238E27FC236}">
              <a16:creationId xmlns:a16="http://schemas.microsoft.com/office/drawing/2014/main" id="{9C7D6FB1-0251-4916-8748-A679BAB22E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1" name="Rectangle 24">
          <a:extLst>
            <a:ext uri="{FF2B5EF4-FFF2-40B4-BE49-F238E27FC236}">
              <a16:creationId xmlns:a16="http://schemas.microsoft.com/office/drawing/2014/main" id="{DA1C2521-017B-48FD-B270-8DD96060E30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2" name="Rectangle 24">
          <a:extLst>
            <a:ext uri="{FF2B5EF4-FFF2-40B4-BE49-F238E27FC236}">
              <a16:creationId xmlns:a16="http://schemas.microsoft.com/office/drawing/2014/main" id="{C4D7C1A0-8CDF-47DA-AF8B-B0C5633AF1A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3" name="Rectangle 24">
          <a:extLst>
            <a:ext uri="{FF2B5EF4-FFF2-40B4-BE49-F238E27FC236}">
              <a16:creationId xmlns:a16="http://schemas.microsoft.com/office/drawing/2014/main" id="{D7C0B393-B5E8-4671-92B3-DAE2D1FE24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4" name="Rectangle 24">
          <a:extLst>
            <a:ext uri="{FF2B5EF4-FFF2-40B4-BE49-F238E27FC236}">
              <a16:creationId xmlns:a16="http://schemas.microsoft.com/office/drawing/2014/main" id="{84603E86-0982-40DD-9D67-72F1758B910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5" name="Rectangle 24">
          <a:extLst>
            <a:ext uri="{FF2B5EF4-FFF2-40B4-BE49-F238E27FC236}">
              <a16:creationId xmlns:a16="http://schemas.microsoft.com/office/drawing/2014/main" id="{B754727A-17DC-4882-8B6D-602DE75B3C0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6" name="Rectangle 24">
          <a:extLst>
            <a:ext uri="{FF2B5EF4-FFF2-40B4-BE49-F238E27FC236}">
              <a16:creationId xmlns:a16="http://schemas.microsoft.com/office/drawing/2014/main" id="{11DBD69E-FF82-49D5-9008-A7743D80140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7" name="Rectangle 24">
          <a:extLst>
            <a:ext uri="{FF2B5EF4-FFF2-40B4-BE49-F238E27FC236}">
              <a16:creationId xmlns:a16="http://schemas.microsoft.com/office/drawing/2014/main" id="{9FD37546-C023-4C79-A089-DD1E528518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8" name="Rectangle 24">
          <a:extLst>
            <a:ext uri="{FF2B5EF4-FFF2-40B4-BE49-F238E27FC236}">
              <a16:creationId xmlns:a16="http://schemas.microsoft.com/office/drawing/2014/main" id="{6F7A0F9A-A0D7-4CC1-900D-82A831DFB88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79" name="Rectangle 24">
          <a:extLst>
            <a:ext uri="{FF2B5EF4-FFF2-40B4-BE49-F238E27FC236}">
              <a16:creationId xmlns:a16="http://schemas.microsoft.com/office/drawing/2014/main" id="{54144928-114C-4115-ABE6-4DA8D6E7C05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0" name="Rectangle 24">
          <a:extLst>
            <a:ext uri="{FF2B5EF4-FFF2-40B4-BE49-F238E27FC236}">
              <a16:creationId xmlns:a16="http://schemas.microsoft.com/office/drawing/2014/main" id="{9C96A44C-FA2B-4FAA-A9F7-E92CB443BB5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1" name="Rectangle 24">
          <a:extLst>
            <a:ext uri="{FF2B5EF4-FFF2-40B4-BE49-F238E27FC236}">
              <a16:creationId xmlns:a16="http://schemas.microsoft.com/office/drawing/2014/main" id="{7CFDD710-7EB5-4264-9CD1-9FCF0A8491E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2" name="Rectangle 24">
          <a:extLst>
            <a:ext uri="{FF2B5EF4-FFF2-40B4-BE49-F238E27FC236}">
              <a16:creationId xmlns:a16="http://schemas.microsoft.com/office/drawing/2014/main" id="{26A1AC19-A319-4662-9B89-D00B97E12F5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3" name="Rectangle 24">
          <a:extLst>
            <a:ext uri="{FF2B5EF4-FFF2-40B4-BE49-F238E27FC236}">
              <a16:creationId xmlns:a16="http://schemas.microsoft.com/office/drawing/2014/main" id="{5A9F4E6C-129A-4AE6-A92F-A95D086890A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4" name="Rectangle 24">
          <a:extLst>
            <a:ext uri="{FF2B5EF4-FFF2-40B4-BE49-F238E27FC236}">
              <a16:creationId xmlns:a16="http://schemas.microsoft.com/office/drawing/2014/main" id="{ABE1205D-0721-4D75-8002-95652AF6A0B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5" name="Rectangle 24">
          <a:extLst>
            <a:ext uri="{FF2B5EF4-FFF2-40B4-BE49-F238E27FC236}">
              <a16:creationId xmlns:a16="http://schemas.microsoft.com/office/drawing/2014/main" id="{02BCE902-3964-417E-AC20-E617E032BE7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6" name="Rectangle 24">
          <a:extLst>
            <a:ext uri="{FF2B5EF4-FFF2-40B4-BE49-F238E27FC236}">
              <a16:creationId xmlns:a16="http://schemas.microsoft.com/office/drawing/2014/main" id="{A4AFDE70-492D-44F8-B72C-67C2A745ADA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7" name="Rectangle 24">
          <a:extLst>
            <a:ext uri="{FF2B5EF4-FFF2-40B4-BE49-F238E27FC236}">
              <a16:creationId xmlns:a16="http://schemas.microsoft.com/office/drawing/2014/main" id="{09027DDA-7D99-465D-A2CF-A3E42A83CAC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8" name="Rectangle 24">
          <a:extLst>
            <a:ext uri="{FF2B5EF4-FFF2-40B4-BE49-F238E27FC236}">
              <a16:creationId xmlns:a16="http://schemas.microsoft.com/office/drawing/2014/main" id="{A4E97AB2-DD7F-44FE-BAE4-90CAF63F9CC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89" name="Rectangle 24">
          <a:extLst>
            <a:ext uri="{FF2B5EF4-FFF2-40B4-BE49-F238E27FC236}">
              <a16:creationId xmlns:a16="http://schemas.microsoft.com/office/drawing/2014/main" id="{B9DBF74C-F76C-4BC7-ABDC-92948DC677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0" name="Rectangle 24">
          <a:extLst>
            <a:ext uri="{FF2B5EF4-FFF2-40B4-BE49-F238E27FC236}">
              <a16:creationId xmlns:a16="http://schemas.microsoft.com/office/drawing/2014/main" id="{6F87BCCB-1AD9-4E1B-A095-49371C05C19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1" name="Rectangle 24">
          <a:extLst>
            <a:ext uri="{FF2B5EF4-FFF2-40B4-BE49-F238E27FC236}">
              <a16:creationId xmlns:a16="http://schemas.microsoft.com/office/drawing/2014/main" id="{D0CE333F-3997-4C5A-83AA-974FB586D0B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2" name="Rectangle 24">
          <a:extLst>
            <a:ext uri="{FF2B5EF4-FFF2-40B4-BE49-F238E27FC236}">
              <a16:creationId xmlns:a16="http://schemas.microsoft.com/office/drawing/2014/main" id="{5B0A9895-52B6-4694-9850-24BDCD7C2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3" name="Rectangle 24">
          <a:extLst>
            <a:ext uri="{FF2B5EF4-FFF2-40B4-BE49-F238E27FC236}">
              <a16:creationId xmlns:a16="http://schemas.microsoft.com/office/drawing/2014/main" id="{57A0E674-3BD1-418D-A940-319013A9D88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4" name="Rectangle 24">
          <a:extLst>
            <a:ext uri="{FF2B5EF4-FFF2-40B4-BE49-F238E27FC236}">
              <a16:creationId xmlns:a16="http://schemas.microsoft.com/office/drawing/2014/main" id="{BA7E73DD-7A1B-4662-8AE6-05086E79AA4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5" name="Rectangle 24">
          <a:extLst>
            <a:ext uri="{FF2B5EF4-FFF2-40B4-BE49-F238E27FC236}">
              <a16:creationId xmlns:a16="http://schemas.microsoft.com/office/drawing/2014/main" id="{D453BC61-EBF4-4184-8C37-416DA9522F4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6" name="Rectangle 24">
          <a:extLst>
            <a:ext uri="{FF2B5EF4-FFF2-40B4-BE49-F238E27FC236}">
              <a16:creationId xmlns:a16="http://schemas.microsoft.com/office/drawing/2014/main" id="{B2835AE6-FA9F-4EAA-84DC-E104B13EBA4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7" name="Rectangle 24">
          <a:extLst>
            <a:ext uri="{FF2B5EF4-FFF2-40B4-BE49-F238E27FC236}">
              <a16:creationId xmlns:a16="http://schemas.microsoft.com/office/drawing/2014/main" id="{55D7C4BA-46EB-4FB7-B4C7-C530E0E288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8" name="Rectangle 24">
          <a:extLst>
            <a:ext uri="{FF2B5EF4-FFF2-40B4-BE49-F238E27FC236}">
              <a16:creationId xmlns:a16="http://schemas.microsoft.com/office/drawing/2014/main" id="{8CD6A6EF-E453-4817-A26A-835E0CB422F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1999" name="Rectangle 24">
          <a:extLst>
            <a:ext uri="{FF2B5EF4-FFF2-40B4-BE49-F238E27FC236}">
              <a16:creationId xmlns:a16="http://schemas.microsoft.com/office/drawing/2014/main" id="{9C9ADD5D-DF4B-483E-A4CA-6363FDC8CC3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0" name="Rectangle 24">
          <a:extLst>
            <a:ext uri="{FF2B5EF4-FFF2-40B4-BE49-F238E27FC236}">
              <a16:creationId xmlns:a16="http://schemas.microsoft.com/office/drawing/2014/main" id="{FFEF8285-5887-4E0B-A3CA-A6060FC6589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1" name="Rectangle 24">
          <a:extLst>
            <a:ext uri="{FF2B5EF4-FFF2-40B4-BE49-F238E27FC236}">
              <a16:creationId xmlns:a16="http://schemas.microsoft.com/office/drawing/2014/main" id="{689556C2-49C8-4255-BA4F-2BC70E54840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2" name="Rectangle 24">
          <a:extLst>
            <a:ext uri="{FF2B5EF4-FFF2-40B4-BE49-F238E27FC236}">
              <a16:creationId xmlns:a16="http://schemas.microsoft.com/office/drawing/2014/main" id="{9A89DB10-D471-42A5-B9CA-77DED8C3B01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3" name="Rectangle 24">
          <a:extLst>
            <a:ext uri="{FF2B5EF4-FFF2-40B4-BE49-F238E27FC236}">
              <a16:creationId xmlns:a16="http://schemas.microsoft.com/office/drawing/2014/main" id="{A00DD17C-6B75-4150-8EC4-87ECDF8FED0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4" name="Rectangle 24">
          <a:extLst>
            <a:ext uri="{FF2B5EF4-FFF2-40B4-BE49-F238E27FC236}">
              <a16:creationId xmlns:a16="http://schemas.microsoft.com/office/drawing/2014/main" id="{F5857BD5-0D8F-40E4-853F-0F9BE864017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5" name="Rectangle 24">
          <a:extLst>
            <a:ext uri="{FF2B5EF4-FFF2-40B4-BE49-F238E27FC236}">
              <a16:creationId xmlns:a16="http://schemas.microsoft.com/office/drawing/2014/main" id="{D0238CDC-8D2D-4074-93E9-62046099DEC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6" name="Rectangle 24">
          <a:extLst>
            <a:ext uri="{FF2B5EF4-FFF2-40B4-BE49-F238E27FC236}">
              <a16:creationId xmlns:a16="http://schemas.microsoft.com/office/drawing/2014/main" id="{627F2428-CE4E-4DAD-9894-4963C13D7E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7" name="Rectangle 24">
          <a:extLst>
            <a:ext uri="{FF2B5EF4-FFF2-40B4-BE49-F238E27FC236}">
              <a16:creationId xmlns:a16="http://schemas.microsoft.com/office/drawing/2014/main" id="{654E2FE3-2B5D-467D-A7EF-E298BA5DBF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8" name="Rectangle 24">
          <a:extLst>
            <a:ext uri="{FF2B5EF4-FFF2-40B4-BE49-F238E27FC236}">
              <a16:creationId xmlns:a16="http://schemas.microsoft.com/office/drawing/2014/main" id="{34F0D193-61A7-44AB-85F7-995E7807D77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09" name="Rectangle 24">
          <a:extLst>
            <a:ext uri="{FF2B5EF4-FFF2-40B4-BE49-F238E27FC236}">
              <a16:creationId xmlns:a16="http://schemas.microsoft.com/office/drawing/2014/main" id="{15FB3A6A-15BD-4F92-963B-83892A0512E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0" name="Rectangle 24">
          <a:extLst>
            <a:ext uri="{FF2B5EF4-FFF2-40B4-BE49-F238E27FC236}">
              <a16:creationId xmlns:a16="http://schemas.microsoft.com/office/drawing/2014/main" id="{BAD0E63F-4021-4F6A-9C70-D7F6DB5ACB6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1" name="Rectangle 24">
          <a:extLst>
            <a:ext uri="{FF2B5EF4-FFF2-40B4-BE49-F238E27FC236}">
              <a16:creationId xmlns:a16="http://schemas.microsoft.com/office/drawing/2014/main" id="{9A797765-A2E2-43D5-9F35-043EBE7EFA4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2" name="Rectangle 24">
          <a:extLst>
            <a:ext uri="{FF2B5EF4-FFF2-40B4-BE49-F238E27FC236}">
              <a16:creationId xmlns:a16="http://schemas.microsoft.com/office/drawing/2014/main" id="{CEA0E863-B61F-4877-8221-2C41652B93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3" name="Rectangle 24">
          <a:extLst>
            <a:ext uri="{FF2B5EF4-FFF2-40B4-BE49-F238E27FC236}">
              <a16:creationId xmlns:a16="http://schemas.microsoft.com/office/drawing/2014/main" id="{6E5F7779-F496-4A39-9D41-C25009E346A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4" name="Rectangle 24">
          <a:extLst>
            <a:ext uri="{FF2B5EF4-FFF2-40B4-BE49-F238E27FC236}">
              <a16:creationId xmlns:a16="http://schemas.microsoft.com/office/drawing/2014/main" id="{93A9FF3C-3F2E-48C3-9BDB-D37EE17DB36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5" name="Rectangle 24">
          <a:extLst>
            <a:ext uri="{FF2B5EF4-FFF2-40B4-BE49-F238E27FC236}">
              <a16:creationId xmlns:a16="http://schemas.microsoft.com/office/drawing/2014/main" id="{41F94223-1F38-429C-95E8-D0E674A9F4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6" name="Rectangle 24">
          <a:extLst>
            <a:ext uri="{FF2B5EF4-FFF2-40B4-BE49-F238E27FC236}">
              <a16:creationId xmlns:a16="http://schemas.microsoft.com/office/drawing/2014/main" id="{F0D19133-AB53-47BC-AAF8-62718716E93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7" name="Rectangle 24">
          <a:extLst>
            <a:ext uri="{FF2B5EF4-FFF2-40B4-BE49-F238E27FC236}">
              <a16:creationId xmlns:a16="http://schemas.microsoft.com/office/drawing/2014/main" id="{E5C178FF-E9C9-408C-B78B-9685417E27F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8" name="Rectangle 24">
          <a:extLst>
            <a:ext uri="{FF2B5EF4-FFF2-40B4-BE49-F238E27FC236}">
              <a16:creationId xmlns:a16="http://schemas.microsoft.com/office/drawing/2014/main" id="{BBF626FF-F588-4E3A-9118-4242483B98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19" name="Rectangle 24">
          <a:extLst>
            <a:ext uri="{FF2B5EF4-FFF2-40B4-BE49-F238E27FC236}">
              <a16:creationId xmlns:a16="http://schemas.microsoft.com/office/drawing/2014/main" id="{D494533E-2780-4F4A-A777-5BD4FDFA424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0" name="Rectangle 24">
          <a:extLst>
            <a:ext uri="{FF2B5EF4-FFF2-40B4-BE49-F238E27FC236}">
              <a16:creationId xmlns:a16="http://schemas.microsoft.com/office/drawing/2014/main" id="{164A68C4-034C-4D80-9DDA-164CB8E3A10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1" name="Rectangle 24">
          <a:extLst>
            <a:ext uri="{FF2B5EF4-FFF2-40B4-BE49-F238E27FC236}">
              <a16:creationId xmlns:a16="http://schemas.microsoft.com/office/drawing/2014/main" id="{77B3822D-7C13-4996-9434-FEFBAC361A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2" name="Rectangle 24">
          <a:extLst>
            <a:ext uri="{FF2B5EF4-FFF2-40B4-BE49-F238E27FC236}">
              <a16:creationId xmlns:a16="http://schemas.microsoft.com/office/drawing/2014/main" id="{CE467E77-3859-42A3-9A2E-E3F526CDE7D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3" name="Rectangle 24">
          <a:extLst>
            <a:ext uri="{FF2B5EF4-FFF2-40B4-BE49-F238E27FC236}">
              <a16:creationId xmlns:a16="http://schemas.microsoft.com/office/drawing/2014/main" id="{273175EC-5739-4EB4-994F-0A9EC8F3915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4" name="Rectangle 24">
          <a:extLst>
            <a:ext uri="{FF2B5EF4-FFF2-40B4-BE49-F238E27FC236}">
              <a16:creationId xmlns:a16="http://schemas.microsoft.com/office/drawing/2014/main" id="{4DE10D82-6E28-4FF9-98C3-E25FBB09CFF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5" name="Rectangle 24">
          <a:extLst>
            <a:ext uri="{FF2B5EF4-FFF2-40B4-BE49-F238E27FC236}">
              <a16:creationId xmlns:a16="http://schemas.microsoft.com/office/drawing/2014/main" id="{0B834A1D-9291-4CE4-B874-5832E259C9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6" name="Rectangle 24">
          <a:extLst>
            <a:ext uri="{FF2B5EF4-FFF2-40B4-BE49-F238E27FC236}">
              <a16:creationId xmlns:a16="http://schemas.microsoft.com/office/drawing/2014/main" id="{DB269E89-453F-4416-AE2F-D5C6CAE84D6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7" name="Rectangle 24">
          <a:extLst>
            <a:ext uri="{FF2B5EF4-FFF2-40B4-BE49-F238E27FC236}">
              <a16:creationId xmlns:a16="http://schemas.microsoft.com/office/drawing/2014/main" id="{64DF3277-6DE3-484E-ACD1-C309440BFE0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8" name="Rectangle 24">
          <a:extLst>
            <a:ext uri="{FF2B5EF4-FFF2-40B4-BE49-F238E27FC236}">
              <a16:creationId xmlns:a16="http://schemas.microsoft.com/office/drawing/2014/main" id="{E24530FC-926A-44C6-A0DC-E2122CF8ABB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29" name="Rectangle 24">
          <a:extLst>
            <a:ext uri="{FF2B5EF4-FFF2-40B4-BE49-F238E27FC236}">
              <a16:creationId xmlns:a16="http://schemas.microsoft.com/office/drawing/2014/main" id="{43E23066-573A-485E-99F2-91F07A14590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0" name="Rectangle 24">
          <a:extLst>
            <a:ext uri="{FF2B5EF4-FFF2-40B4-BE49-F238E27FC236}">
              <a16:creationId xmlns:a16="http://schemas.microsoft.com/office/drawing/2014/main" id="{04585B15-301E-4F73-9A86-30E04366B0F8}"/>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1" name="Rectangle 24">
          <a:extLst>
            <a:ext uri="{FF2B5EF4-FFF2-40B4-BE49-F238E27FC236}">
              <a16:creationId xmlns:a16="http://schemas.microsoft.com/office/drawing/2014/main" id="{F2D570FF-55EF-4D00-8410-0693CC14E247}"/>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2" name="Rectangle 24">
          <a:extLst>
            <a:ext uri="{FF2B5EF4-FFF2-40B4-BE49-F238E27FC236}">
              <a16:creationId xmlns:a16="http://schemas.microsoft.com/office/drawing/2014/main" id="{F10A45F7-54A3-48B2-B553-AD3B1260E421}"/>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3" name="Rectangle 24">
          <a:extLst>
            <a:ext uri="{FF2B5EF4-FFF2-40B4-BE49-F238E27FC236}">
              <a16:creationId xmlns:a16="http://schemas.microsoft.com/office/drawing/2014/main" id="{EDEEB507-4463-4B60-A3E8-F2A061E19081}"/>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4" name="Rectangle 24">
          <a:extLst>
            <a:ext uri="{FF2B5EF4-FFF2-40B4-BE49-F238E27FC236}">
              <a16:creationId xmlns:a16="http://schemas.microsoft.com/office/drawing/2014/main" id="{AEEF742B-388B-41D5-8648-65F216F6A7E7}"/>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5" name="Rectangle 24">
          <a:extLst>
            <a:ext uri="{FF2B5EF4-FFF2-40B4-BE49-F238E27FC236}">
              <a16:creationId xmlns:a16="http://schemas.microsoft.com/office/drawing/2014/main" id="{B8ACE33A-450E-43C9-AE6B-5F33607C200D}"/>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6" name="Rectangle 24">
          <a:extLst>
            <a:ext uri="{FF2B5EF4-FFF2-40B4-BE49-F238E27FC236}">
              <a16:creationId xmlns:a16="http://schemas.microsoft.com/office/drawing/2014/main" id="{5383DC38-C3D0-4B61-AE78-5C56E7FA229C}"/>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xdr:row>
      <xdr:rowOff>0</xdr:rowOff>
    </xdr:from>
    <xdr:ext cx="1750868" cy="28575"/>
    <xdr:sp macro="" textlink="">
      <xdr:nvSpPr>
        <xdr:cNvPr id="2037" name="Rectangle 24">
          <a:extLst>
            <a:ext uri="{FF2B5EF4-FFF2-40B4-BE49-F238E27FC236}">
              <a16:creationId xmlns:a16="http://schemas.microsoft.com/office/drawing/2014/main" id="{A87DC172-D25F-4BBB-92C5-6A9A272092C3}"/>
            </a:ext>
          </a:extLst>
        </xdr:cNvPr>
        <xdr:cNvSpPr>
          <a:spLocks noChangeArrowheads="1"/>
        </xdr:cNvSpPr>
      </xdr:nvSpPr>
      <xdr:spPr bwMode="auto">
        <a:xfrm>
          <a:off x="2529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38" name="Rectangle 24">
          <a:extLst>
            <a:ext uri="{FF2B5EF4-FFF2-40B4-BE49-F238E27FC236}">
              <a16:creationId xmlns:a16="http://schemas.microsoft.com/office/drawing/2014/main" id="{A0552F42-96B6-4AA4-87D2-CF12292AEE7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39" name="Rectangle 24">
          <a:extLst>
            <a:ext uri="{FF2B5EF4-FFF2-40B4-BE49-F238E27FC236}">
              <a16:creationId xmlns:a16="http://schemas.microsoft.com/office/drawing/2014/main" id="{287CBE6B-A56F-4E4B-A9A0-0852643CCA6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0" name="Rectangle 24">
          <a:extLst>
            <a:ext uri="{FF2B5EF4-FFF2-40B4-BE49-F238E27FC236}">
              <a16:creationId xmlns:a16="http://schemas.microsoft.com/office/drawing/2014/main" id="{A7B76E73-F8F1-43DC-87F3-4C83E10D908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1" name="Rectangle 24">
          <a:extLst>
            <a:ext uri="{FF2B5EF4-FFF2-40B4-BE49-F238E27FC236}">
              <a16:creationId xmlns:a16="http://schemas.microsoft.com/office/drawing/2014/main" id="{B0E895D5-D2F4-45C8-BC1F-B9720D24A7B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2" name="Rectangle 24">
          <a:extLst>
            <a:ext uri="{FF2B5EF4-FFF2-40B4-BE49-F238E27FC236}">
              <a16:creationId xmlns:a16="http://schemas.microsoft.com/office/drawing/2014/main" id="{A550DAF1-DD03-4EBB-A51F-DE0305DB952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3" name="Rectangle 24">
          <a:extLst>
            <a:ext uri="{FF2B5EF4-FFF2-40B4-BE49-F238E27FC236}">
              <a16:creationId xmlns:a16="http://schemas.microsoft.com/office/drawing/2014/main" id="{3343948F-94A4-453B-8FEC-9E001F49A5C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4" name="Rectangle 24">
          <a:extLst>
            <a:ext uri="{FF2B5EF4-FFF2-40B4-BE49-F238E27FC236}">
              <a16:creationId xmlns:a16="http://schemas.microsoft.com/office/drawing/2014/main" id="{EFC2A28C-4835-446C-9189-F2842F3B33C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5" name="Rectangle 24">
          <a:extLst>
            <a:ext uri="{FF2B5EF4-FFF2-40B4-BE49-F238E27FC236}">
              <a16:creationId xmlns:a16="http://schemas.microsoft.com/office/drawing/2014/main" id="{F0A0B11B-BE27-4185-A59B-CF9D54C29A9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6" name="Rectangle 24">
          <a:extLst>
            <a:ext uri="{FF2B5EF4-FFF2-40B4-BE49-F238E27FC236}">
              <a16:creationId xmlns:a16="http://schemas.microsoft.com/office/drawing/2014/main" id="{D1A693C7-768C-4380-819C-32D416AB579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7" name="Rectangle 24">
          <a:extLst>
            <a:ext uri="{FF2B5EF4-FFF2-40B4-BE49-F238E27FC236}">
              <a16:creationId xmlns:a16="http://schemas.microsoft.com/office/drawing/2014/main" id="{56474E1B-313C-4201-A03B-07AA521E5DB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8" name="Rectangle 24">
          <a:extLst>
            <a:ext uri="{FF2B5EF4-FFF2-40B4-BE49-F238E27FC236}">
              <a16:creationId xmlns:a16="http://schemas.microsoft.com/office/drawing/2014/main" id="{1EC980E7-BCA0-4A16-BEF6-CE533E55BC9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49" name="Rectangle 24">
          <a:extLst>
            <a:ext uri="{FF2B5EF4-FFF2-40B4-BE49-F238E27FC236}">
              <a16:creationId xmlns:a16="http://schemas.microsoft.com/office/drawing/2014/main" id="{08BA4338-FCE7-43B7-A17B-52B79D11D82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0" name="Rectangle 24">
          <a:extLst>
            <a:ext uri="{FF2B5EF4-FFF2-40B4-BE49-F238E27FC236}">
              <a16:creationId xmlns:a16="http://schemas.microsoft.com/office/drawing/2014/main" id="{0CD9C3BA-6E3E-43EB-ABBA-4E231EC527F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1" name="Rectangle 24">
          <a:extLst>
            <a:ext uri="{FF2B5EF4-FFF2-40B4-BE49-F238E27FC236}">
              <a16:creationId xmlns:a16="http://schemas.microsoft.com/office/drawing/2014/main" id="{387C62D6-402D-439F-9133-6580926A3B54}"/>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2" name="Rectangle 24">
          <a:extLst>
            <a:ext uri="{FF2B5EF4-FFF2-40B4-BE49-F238E27FC236}">
              <a16:creationId xmlns:a16="http://schemas.microsoft.com/office/drawing/2014/main" id="{9240E427-9087-4F7B-AD2A-024162F4352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3" name="Rectangle 24">
          <a:extLst>
            <a:ext uri="{FF2B5EF4-FFF2-40B4-BE49-F238E27FC236}">
              <a16:creationId xmlns:a16="http://schemas.microsoft.com/office/drawing/2014/main" id="{8181C469-BCCC-4677-8715-23CFB91A1CD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4" name="Rectangle 24">
          <a:extLst>
            <a:ext uri="{FF2B5EF4-FFF2-40B4-BE49-F238E27FC236}">
              <a16:creationId xmlns:a16="http://schemas.microsoft.com/office/drawing/2014/main" id="{E5397184-0DF3-477A-AFD7-E4CCB94614C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20</xdr:row>
      <xdr:rowOff>0</xdr:rowOff>
    </xdr:from>
    <xdr:ext cx="1722292" cy="28575"/>
    <xdr:sp macro="" textlink="">
      <xdr:nvSpPr>
        <xdr:cNvPr id="2055" name="Rectangle 24">
          <a:extLst>
            <a:ext uri="{FF2B5EF4-FFF2-40B4-BE49-F238E27FC236}">
              <a16:creationId xmlns:a16="http://schemas.microsoft.com/office/drawing/2014/main" id="{2B160867-259D-4CA3-B633-4A091885D9AC}"/>
            </a:ext>
          </a:extLst>
        </xdr:cNvPr>
        <xdr:cNvSpPr>
          <a:spLocks noChangeArrowheads="1"/>
        </xdr:cNvSpPr>
      </xdr:nvSpPr>
      <xdr:spPr bwMode="auto">
        <a:xfrm>
          <a:off x="34728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6" name="Rectangle 24">
          <a:extLst>
            <a:ext uri="{FF2B5EF4-FFF2-40B4-BE49-F238E27FC236}">
              <a16:creationId xmlns:a16="http://schemas.microsoft.com/office/drawing/2014/main" id="{8E9C3893-9EFA-42B8-86D9-475398D65A3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7" name="Rectangle 24">
          <a:extLst>
            <a:ext uri="{FF2B5EF4-FFF2-40B4-BE49-F238E27FC236}">
              <a16:creationId xmlns:a16="http://schemas.microsoft.com/office/drawing/2014/main" id="{F582EA9B-5FB9-4731-96F3-417CA233B67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8" name="Rectangle 24">
          <a:extLst>
            <a:ext uri="{FF2B5EF4-FFF2-40B4-BE49-F238E27FC236}">
              <a16:creationId xmlns:a16="http://schemas.microsoft.com/office/drawing/2014/main" id="{E24B8D76-14F3-4606-8F03-858B5726BFE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59" name="Rectangle 24">
          <a:extLst>
            <a:ext uri="{FF2B5EF4-FFF2-40B4-BE49-F238E27FC236}">
              <a16:creationId xmlns:a16="http://schemas.microsoft.com/office/drawing/2014/main" id="{D775C3B4-901B-4C3E-8D8C-F4E040156A7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0" name="Rectangle 24">
          <a:extLst>
            <a:ext uri="{FF2B5EF4-FFF2-40B4-BE49-F238E27FC236}">
              <a16:creationId xmlns:a16="http://schemas.microsoft.com/office/drawing/2014/main" id="{8D1922AB-DCDC-463E-8F43-D7A0DC340B8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1" name="Rectangle 24">
          <a:extLst>
            <a:ext uri="{FF2B5EF4-FFF2-40B4-BE49-F238E27FC236}">
              <a16:creationId xmlns:a16="http://schemas.microsoft.com/office/drawing/2014/main" id="{EAB272B2-A529-46BF-987B-3504CAF698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2" name="Rectangle 24">
          <a:extLst>
            <a:ext uri="{FF2B5EF4-FFF2-40B4-BE49-F238E27FC236}">
              <a16:creationId xmlns:a16="http://schemas.microsoft.com/office/drawing/2014/main" id="{1ECAE441-8917-471D-B694-1792E6160F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3" name="Rectangle 24">
          <a:extLst>
            <a:ext uri="{FF2B5EF4-FFF2-40B4-BE49-F238E27FC236}">
              <a16:creationId xmlns:a16="http://schemas.microsoft.com/office/drawing/2014/main" id="{32AEE264-4DED-465E-94E0-F227103E8E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4" name="Rectangle 24">
          <a:extLst>
            <a:ext uri="{FF2B5EF4-FFF2-40B4-BE49-F238E27FC236}">
              <a16:creationId xmlns:a16="http://schemas.microsoft.com/office/drawing/2014/main" id="{79BF8B78-DB5B-401E-9BE6-6FB13E21337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5" name="Rectangle 24">
          <a:extLst>
            <a:ext uri="{FF2B5EF4-FFF2-40B4-BE49-F238E27FC236}">
              <a16:creationId xmlns:a16="http://schemas.microsoft.com/office/drawing/2014/main" id="{FDBE3CFC-6011-4E40-8D71-38780803BB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6" name="Rectangle 24">
          <a:extLst>
            <a:ext uri="{FF2B5EF4-FFF2-40B4-BE49-F238E27FC236}">
              <a16:creationId xmlns:a16="http://schemas.microsoft.com/office/drawing/2014/main" id="{42CF6931-1CAD-4A63-AEF4-5D884B27EE8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7" name="Rectangle 24">
          <a:extLst>
            <a:ext uri="{FF2B5EF4-FFF2-40B4-BE49-F238E27FC236}">
              <a16:creationId xmlns:a16="http://schemas.microsoft.com/office/drawing/2014/main" id="{AF029187-CFB7-467E-93E4-3595775745A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8" name="Rectangle 24">
          <a:extLst>
            <a:ext uri="{FF2B5EF4-FFF2-40B4-BE49-F238E27FC236}">
              <a16:creationId xmlns:a16="http://schemas.microsoft.com/office/drawing/2014/main" id="{B0702591-3CEA-4EC3-85A5-BB6BAC726E5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69" name="Rectangle 24">
          <a:extLst>
            <a:ext uri="{FF2B5EF4-FFF2-40B4-BE49-F238E27FC236}">
              <a16:creationId xmlns:a16="http://schemas.microsoft.com/office/drawing/2014/main" id="{DEEC3B11-FF57-4311-ABAD-E85A42FED96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0" name="Rectangle 24">
          <a:extLst>
            <a:ext uri="{FF2B5EF4-FFF2-40B4-BE49-F238E27FC236}">
              <a16:creationId xmlns:a16="http://schemas.microsoft.com/office/drawing/2014/main" id="{1466C792-B952-4889-BFB6-4B649F85767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1" name="Rectangle 24">
          <a:extLst>
            <a:ext uri="{FF2B5EF4-FFF2-40B4-BE49-F238E27FC236}">
              <a16:creationId xmlns:a16="http://schemas.microsoft.com/office/drawing/2014/main" id="{CFDAAE9D-70DE-4678-A087-8A123E7AD23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2" name="Rectangle 24">
          <a:extLst>
            <a:ext uri="{FF2B5EF4-FFF2-40B4-BE49-F238E27FC236}">
              <a16:creationId xmlns:a16="http://schemas.microsoft.com/office/drawing/2014/main" id="{6FEF2033-9FDA-4207-ACB4-746E1D0E404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20</xdr:row>
      <xdr:rowOff>0</xdr:rowOff>
    </xdr:from>
    <xdr:ext cx="1750868" cy="28575"/>
    <xdr:sp macro="" textlink="">
      <xdr:nvSpPr>
        <xdr:cNvPr id="2073" name="Rectangle 24">
          <a:extLst>
            <a:ext uri="{FF2B5EF4-FFF2-40B4-BE49-F238E27FC236}">
              <a16:creationId xmlns:a16="http://schemas.microsoft.com/office/drawing/2014/main" id="{33D8B62F-A51B-48EB-9A8D-32503184B41F}"/>
            </a:ext>
          </a:extLst>
        </xdr:cNvPr>
        <xdr:cNvSpPr>
          <a:spLocks noChangeArrowheads="1"/>
        </xdr:cNvSpPr>
      </xdr:nvSpPr>
      <xdr:spPr bwMode="auto">
        <a:xfrm>
          <a:off x="2910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4" name="Rectangle 24">
          <a:extLst>
            <a:ext uri="{FF2B5EF4-FFF2-40B4-BE49-F238E27FC236}">
              <a16:creationId xmlns:a16="http://schemas.microsoft.com/office/drawing/2014/main" id="{79586F07-05AC-4D68-A385-D8DC97E8BCF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5" name="Rectangle 24">
          <a:extLst>
            <a:ext uri="{FF2B5EF4-FFF2-40B4-BE49-F238E27FC236}">
              <a16:creationId xmlns:a16="http://schemas.microsoft.com/office/drawing/2014/main" id="{0DC33DF1-068E-4716-A19B-F8326B8DE0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20</xdr:row>
      <xdr:rowOff>0</xdr:rowOff>
    </xdr:from>
    <xdr:ext cx="1722292" cy="28575"/>
    <xdr:sp macro="" textlink="">
      <xdr:nvSpPr>
        <xdr:cNvPr id="2076" name="Rectangle 24">
          <a:extLst>
            <a:ext uri="{FF2B5EF4-FFF2-40B4-BE49-F238E27FC236}">
              <a16:creationId xmlns:a16="http://schemas.microsoft.com/office/drawing/2014/main" id="{33E793BA-F9FF-4146-8F42-83AEAF7A8882}"/>
            </a:ext>
          </a:extLst>
        </xdr:cNvPr>
        <xdr:cNvSpPr>
          <a:spLocks noChangeArrowheads="1"/>
        </xdr:cNvSpPr>
      </xdr:nvSpPr>
      <xdr:spPr bwMode="auto">
        <a:xfrm>
          <a:off x="34347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7" name="Rectangle 24">
          <a:extLst>
            <a:ext uri="{FF2B5EF4-FFF2-40B4-BE49-F238E27FC236}">
              <a16:creationId xmlns:a16="http://schemas.microsoft.com/office/drawing/2014/main" id="{77731DAF-FD96-4174-8761-FF24A9EE02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8" name="Rectangle 24">
          <a:extLst>
            <a:ext uri="{FF2B5EF4-FFF2-40B4-BE49-F238E27FC236}">
              <a16:creationId xmlns:a16="http://schemas.microsoft.com/office/drawing/2014/main" id="{88B6DF16-1446-459E-8BAE-3C8A0423067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79" name="Rectangle 24">
          <a:extLst>
            <a:ext uri="{FF2B5EF4-FFF2-40B4-BE49-F238E27FC236}">
              <a16:creationId xmlns:a16="http://schemas.microsoft.com/office/drawing/2014/main" id="{91C019BF-DEA4-4E29-B1C4-A7D60084091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0" name="Rectangle 24">
          <a:extLst>
            <a:ext uri="{FF2B5EF4-FFF2-40B4-BE49-F238E27FC236}">
              <a16:creationId xmlns:a16="http://schemas.microsoft.com/office/drawing/2014/main" id="{CC1FEA63-C8A3-4E67-9CB1-EA612EC3915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1" name="Rectangle 24">
          <a:extLst>
            <a:ext uri="{FF2B5EF4-FFF2-40B4-BE49-F238E27FC236}">
              <a16:creationId xmlns:a16="http://schemas.microsoft.com/office/drawing/2014/main" id="{ADA73C6A-22B8-41FB-9BA9-DD085AB87FB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2" name="Rectangle 24">
          <a:extLst>
            <a:ext uri="{FF2B5EF4-FFF2-40B4-BE49-F238E27FC236}">
              <a16:creationId xmlns:a16="http://schemas.microsoft.com/office/drawing/2014/main" id="{0903D63F-5EE1-40B3-8F7F-E420ABDD362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3" name="Rectangle 24">
          <a:extLst>
            <a:ext uri="{FF2B5EF4-FFF2-40B4-BE49-F238E27FC236}">
              <a16:creationId xmlns:a16="http://schemas.microsoft.com/office/drawing/2014/main" id="{A25CE07D-C379-4F4F-A662-94AC2B0A0F1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4" name="Rectangle 24">
          <a:extLst>
            <a:ext uri="{FF2B5EF4-FFF2-40B4-BE49-F238E27FC236}">
              <a16:creationId xmlns:a16="http://schemas.microsoft.com/office/drawing/2014/main" id="{7920C5DC-614B-4DE7-BB12-D160CB55703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5" name="Rectangle 24">
          <a:extLst>
            <a:ext uri="{FF2B5EF4-FFF2-40B4-BE49-F238E27FC236}">
              <a16:creationId xmlns:a16="http://schemas.microsoft.com/office/drawing/2014/main" id="{7044EEFA-C50D-4709-AF47-E3F449E18A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6" name="Rectangle 24">
          <a:extLst>
            <a:ext uri="{FF2B5EF4-FFF2-40B4-BE49-F238E27FC236}">
              <a16:creationId xmlns:a16="http://schemas.microsoft.com/office/drawing/2014/main" id="{6B5E9B3D-8342-449B-A284-61BC4997000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7" name="Rectangle 24">
          <a:extLst>
            <a:ext uri="{FF2B5EF4-FFF2-40B4-BE49-F238E27FC236}">
              <a16:creationId xmlns:a16="http://schemas.microsoft.com/office/drawing/2014/main" id="{098BCF50-6F87-47FB-A1E7-6E0DA19B67C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8" name="Rectangle 24">
          <a:extLst>
            <a:ext uri="{FF2B5EF4-FFF2-40B4-BE49-F238E27FC236}">
              <a16:creationId xmlns:a16="http://schemas.microsoft.com/office/drawing/2014/main" id="{06226C6D-F50C-401C-88DE-8E5ABE8519FD}"/>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89" name="Rectangle 24">
          <a:extLst>
            <a:ext uri="{FF2B5EF4-FFF2-40B4-BE49-F238E27FC236}">
              <a16:creationId xmlns:a16="http://schemas.microsoft.com/office/drawing/2014/main" id="{CB5B4AC2-8F1F-4313-9DA5-EFD8B50885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0" name="Rectangle 24">
          <a:extLst>
            <a:ext uri="{FF2B5EF4-FFF2-40B4-BE49-F238E27FC236}">
              <a16:creationId xmlns:a16="http://schemas.microsoft.com/office/drawing/2014/main" id="{774C4962-FE81-4287-95E7-BF5DEB453E8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1" name="Rectangle 24">
          <a:extLst>
            <a:ext uri="{FF2B5EF4-FFF2-40B4-BE49-F238E27FC236}">
              <a16:creationId xmlns:a16="http://schemas.microsoft.com/office/drawing/2014/main" id="{1E3C332D-433D-4582-AC81-A66B70FE038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2" name="Rectangle 24">
          <a:extLst>
            <a:ext uri="{FF2B5EF4-FFF2-40B4-BE49-F238E27FC236}">
              <a16:creationId xmlns:a16="http://schemas.microsoft.com/office/drawing/2014/main" id="{F1887034-8E07-44FF-A267-A453F3B27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3" name="Rectangle 24">
          <a:extLst>
            <a:ext uri="{FF2B5EF4-FFF2-40B4-BE49-F238E27FC236}">
              <a16:creationId xmlns:a16="http://schemas.microsoft.com/office/drawing/2014/main" id="{22472D35-B58C-43E9-AA4E-889ACF4D42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4" name="Rectangle 24">
          <a:extLst>
            <a:ext uri="{FF2B5EF4-FFF2-40B4-BE49-F238E27FC236}">
              <a16:creationId xmlns:a16="http://schemas.microsoft.com/office/drawing/2014/main" id="{9D84B00D-BA4C-47C6-9799-EBB32B4E0EC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5" name="Rectangle 24">
          <a:extLst>
            <a:ext uri="{FF2B5EF4-FFF2-40B4-BE49-F238E27FC236}">
              <a16:creationId xmlns:a16="http://schemas.microsoft.com/office/drawing/2014/main" id="{8E34D666-CBA8-4A21-B88B-325C99EFF6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6" name="Rectangle 24">
          <a:extLst>
            <a:ext uri="{FF2B5EF4-FFF2-40B4-BE49-F238E27FC236}">
              <a16:creationId xmlns:a16="http://schemas.microsoft.com/office/drawing/2014/main" id="{432241BA-7C77-4390-A19A-DB08E34ABF6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7" name="Rectangle 24">
          <a:extLst>
            <a:ext uri="{FF2B5EF4-FFF2-40B4-BE49-F238E27FC236}">
              <a16:creationId xmlns:a16="http://schemas.microsoft.com/office/drawing/2014/main" id="{A053CA1A-0A0D-44FE-892B-14323FC8CED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8" name="Rectangle 24">
          <a:extLst>
            <a:ext uri="{FF2B5EF4-FFF2-40B4-BE49-F238E27FC236}">
              <a16:creationId xmlns:a16="http://schemas.microsoft.com/office/drawing/2014/main" id="{5F721B78-1106-4C77-9ABE-E4D8A26B955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099" name="Rectangle 24">
          <a:extLst>
            <a:ext uri="{FF2B5EF4-FFF2-40B4-BE49-F238E27FC236}">
              <a16:creationId xmlns:a16="http://schemas.microsoft.com/office/drawing/2014/main" id="{364937EC-CAB1-4E53-A55E-839D5E0B19D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0" name="Rectangle 24">
          <a:extLst>
            <a:ext uri="{FF2B5EF4-FFF2-40B4-BE49-F238E27FC236}">
              <a16:creationId xmlns:a16="http://schemas.microsoft.com/office/drawing/2014/main" id="{63C33904-B01B-40EA-9BFD-649A032FDF6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1" name="Rectangle 24">
          <a:extLst>
            <a:ext uri="{FF2B5EF4-FFF2-40B4-BE49-F238E27FC236}">
              <a16:creationId xmlns:a16="http://schemas.microsoft.com/office/drawing/2014/main" id="{15F2962A-39E7-48C1-84B0-973B8D2B6BD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2" name="Rectangle 24">
          <a:extLst>
            <a:ext uri="{FF2B5EF4-FFF2-40B4-BE49-F238E27FC236}">
              <a16:creationId xmlns:a16="http://schemas.microsoft.com/office/drawing/2014/main" id="{BFF19B7B-7501-43E9-BB8B-CF137D5B821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3" name="Rectangle 24">
          <a:extLst>
            <a:ext uri="{FF2B5EF4-FFF2-40B4-BE49-F238E27FC236}">
              <a16:creationId xmlns:a16="http://schemas.microsoft.com/office/drawing/2014/main" id="{756EB3F6-C3F8-4B93-94D6-0DE553F1848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4" name="Rectangle 24">
          <a:extLst>
            <a:ext uri="{FF2B5EF4-FFF2-40B4-BE49-F238E27FC236}">
              <a16:creationId xmlns:a16="http://schemas.microsoft.com/office/drawing/2014/main" id="{7A629EBC-4693-412D-95A6-572005D1714E}"/>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5" name="Rectangle 24">
          <a:extLst>
            <a:ext uri="{FF2B5EF4-FFF2-40B4-BE49-F238E27FC236}">
              <a16:creationId xmlns:a16="http://schemas.microsoft.com/office/drawing/2014/main" id="{4F9256EA-40C1-40A0-9A73-D111C10BD64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6" name="Rectangle 24">
          <a:extLst>
            <a:ext uri="{FF2B5EF4-FFF2-40B4-BE49-F238E27FC236}">
              <a16:creationId xmlns:a16="http://schemas.microsoft.com/office/drawing/2014/main" id="{14F0F67A-30B2-444F-946A-E2A6D4BA158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7" name="Rectangle 24">
          <a:extLst>
            <a:ext uri="{FF2B5EF4-FFF2-40B4-BE49-F238E27FC236}">
              <a16:creationId xmlns:a16="http://schemas.microsoft.com/office/drawing/2014/main" id="{68E43674-D1C2-4347-9EB8-0D1740770E50}"/>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8" name="Rectangle 24">
          <a:extLst>
            <a:ext uri="{FF2B5EF4-FFF2-40B4-BE49-F238E27FC236}">
              <a16:creationId xmlns:a16="http://schemas.microsoft.com/office/drawing/2014/main" id="{66F968E7-3349-4039-960A-235DCF5F15E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09" name="Rectangle 24">
          <a:extLst>
            <a:ext uri="{FF2B5EF4-FFF2-40B4-BE49-F238E27FC236}">
              <a16:creationId xmlns:a16="http://schemas.microsoft.com/office/drawing/2014/main" id="{B23AAC92-C99E-46FB-93CE-72745D61387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0" name="Rectangle 24">
          <a:extLst>
            <a:ext uri="{FF2B5EF4-FFF2-40B4-BE49-F238E27FC236}">
              <a16:creationId xmlns:a16="http://schemas.microsoft.com/office/drawing/2014/main" id="{8BDDF2C5-71B7-4D4C-BF8D-E01291A3597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1" name="Rectangle 24">
          <a:extLst>
            <a:ext uri="{FF2B5EF4-FFF2-40B4-BE49-F238E27FC236}">
              <a16:creationId xmlns:a16="http://schemas.microsoft.com/office/drawing/2014/main" id="{D924D47A-77E6-438F-93AF-BF1A343C3CF8}"/>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2" name="Rectangle 24">
          <a:extLst>
            <a:ext uri="{FF2B5EF4-FFF2-40B4-BE49-F238E27FC236}">
              <a16:creationId xmlns:a16="http://schemas.microsoft.com/office/drawing/2014/main" id="{3F5E1E9E-BC5B-4109-BBFF-F773045377B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3" name="Rectangle 24">
          <a:extLst>
            <a:ext uri="{FF2B5EF4-FFF2-40B4-BE49-F238E27FC236}">
              <a16:creationId xmlns:a16="http://schemas.microsoft.com/office/drawing/2014/main" id="{FCF941E0-9229-4726-93CD-3BA6B5578CA6}"/>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4" name="Rectangle 24">
          <a:extLst>
            <a:ext uri="{FF2B5EF4-FFF2-40B4-BE49-F238E27FC236}">
              <a16:creationId xmlns:a16="http://schemas.microsoft.com/office/drawing/2014/main" id="{6F2BD343-F67C-4670-8E8B-AD5F11E5120C}"/>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5" name="Rectangle 24">
          <a:extLst>
            <a:ext uri="{FF2B5EF4-FFF2-40B4-BE49-F238E27FC236}">
              <a16:creationId xmlns:a16="http://schemas.microsoft.com/office/drawing/2014/main" id="{2B7E210F-783E-4160-B99F-13683983205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6" name="Rectangle 24">
          <a:extLst>
            <a:ext uri="{FF2B5EF4-FFF2-40B4-BE49-F238E27FC236}">
              <a16:creationId xmlns:a16="http://schemas.microsoft.com/office/drawing/2014/main" id="{41CFC8C9-85C7-4DA5-A8EF-C62C2803C4B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7" name="Rectangle 24">
          <a:extLst>
            <a:ext uri="{FF2B5EF4-FFF2-40B4-BE49-F238E27FC236}">
              <a16:creationId xmlns:a16="http://schemas.microsoft.com/office/drawing/2014/main" id="{FDEDB28B-A635-484B-9A75-62F2BCEA25E2}"/>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8" name="Rectangle 24">
          <a:extLst>
            <a:ext uri="{FF2B5EF4-FFF2-40B4-BE49-F238E27FC236}">
              <a16:creationId xmlns:a16="http://schemas.microsoft.com/office/drawing/2014/main" id="{06535176-C31A-4140-85FF-0E79B2325CD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19" name="Rectangle 24">
          <a:extLst>
            <a:ext uri="{FF2B5EF4-FFF2-40B4-BE49-F238E27FC236}">
              <a16:creationId xmlns:a16="http://schemas.microsoft.com/office/drawing/2014/main" id="{8AEAF44D-236B-4871-8A51-89E4B165831A}"/>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0" name="Rectangle 24">
          <a:extLst>
            <a:ext uri="{FF2B5EF4-FFF2-40B4-BE49-F238E27FC236}">
              <a16:creationId xmlns:a16="http://schemas.microsoft.com/office/drawing/2014/main" id="{2BC1067B-BFCC-4987-B577-CFB8B78FE799}"/>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1" name="Rectangle 24">
          <a:extLst>
            <a:ext uri="{FF2B5EF4-FFF2-40B4-BE49-F238E27FC236}">
              <a16:creationId xmlns:a16="http://schemas.microsoft.com/office/drawing/2014/main" id="{135F17AC-C32B-43E3-9FE5-2DB77F6559D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2" name="Rectangle 24">
          <a:extLst>
            <a:ext uri="{FF2B5EF4-FFF2-40B4-BE49-F238E27FC236}">
              <a16:creationId xmlns:a16="http://schemas.microsoft.com/office/drawing/2014/main" id="{F397C531-681B-4946-A056-D73A8EB0F70B}"/>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3" name="Rectangle 24">
          <a:extLst>
            <a:ext uri="{FF2B5EF4-FFF2-40B4-BE49-F238E27FC236}">
              <a16:creationId xmlns:a16="http://schemas.microsoft.com/office/drawing/2014/main" id="{97EBD504-9497-4E29-BB4E-FF5B66673899}"/>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4" name="Rectangle 24">
          <a:extLst>
            <a:ext uri="{FF2B5EF4-FFF2-40B4-BE49-F238E27FC236}">
              <a16:creationId xmlns:a16="http://schemas.microsoft.com/office/drawing/2014/main" id="{FDB4F51C-65F1-4102-840E-87167941F8A8}"/>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5" name="Rectangle 24">
          <a:extLst>
            <a:ext uri="{FF2B5EF4-FFF2-40B4-BE49-F238E27FC236}">
              <a16:creationId xmlns:a16="http://schemas.microsoft.com/office/drawing/2014/main" id="{6690F358-CFF1-42EE-B940-26D095719AF6}"/>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6" name="Rectangle 24">
          <a:extLst>
            <a:ext uri="{FF2B5EF4-FFF2-40B4-BE49-F238E27FC236}">
              <a16:creationId xmlns:a16="http://schemas.microsoft.com/office/drawing/2014/main" id="{CD7F8E87-50D1-4039-AB64-DCCE8C9A1A95}"/>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7" name="Rectangle 24">
          <a:extLst>
            <a:ext uri="{FF2B5EF4-FFF2-40B4-BE49-F238E27FC236}">
              <a16:creationId xmlns:a16="http://schemas.microsoft.com/office/drawing/2014/main" id="{A3534939-7F6A-4370-B4E1-AD8C942C0D99}"/>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28" name="Rectangle 24">
          <a:extLst>
            <a:ext uri="{FF2B5EF4-FFF2-40B4-BE49-F238E27FC236}">
              <a16:creationId xmlns:a16="http://schemas.microsoft.com/office/drawing/2014/main" id="{E0D29E2E-F17D-4B5B-83DF-FA3CACD3935F}"/>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29" name="Rectangle 24">
          <a:extLst>
            <a:ext uri="{FF2B5EF4-FFF2-40B4-BE49-F238E27FC236}">
              <a16:creationId xmlns:a16="http://schemas.microsoft.com/office/drawing/2014/main" id="{3039A6B8-CF93-4E37-AF1B-A9D72C4F77EF}"/>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0" name="Rectangle 24">
          <a:extLst>
            <a:ext uri="{FF2B5EF4-FFF2-40B4-BE49-F238E27FC236}">
              <a16:creationId xmlns:a16="http://schemas.microsoft.com/office/drawing/2014/main" id="{49144E1D-7644-4FD2-9500-B2C83D458E31}"/>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1" name="Rectangle 24">
          <a:extLst>
            <a:ext uri="{FF2B5EF4-FFF2-40B4-BE49-F238E27FC236}">
              <a16:creationId xmlns:a16="http://schemas.microsoft.com/office/drawing/2014/main" id="{A5DCF15B-9E23-44DE-8FD3-5A8D1ED19CF7}"/>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20</xdr:row>
      <xdr:rowOff>0</xdr:rowOff>
    </xdr:from>
    <xdr:ext cx="1798109" cy="28575"/>
    <xdr:sp macro="" textlink="">
      <xdr:nvSpPr>
        <xdr:cNvPr id="2132" name="Rectangle 24">
          <a:extLst>
            <a:ext uri="{FF2B5EF4-FFF2-40B4-BE49-F238E27FC236}">
              <a16:creationId xmlns:a16="http://schemas.microsoft.com/office/drawing/2014/main" id="{5A1762D5-E6FC-4206-AFF3-6A352E6E18E3}"/>
            </a:ext>
          </a:extLst>
        </xdr:cNvPr>
        <xdr:cNvSpPr>
          <a:spLocks noChangeArrowheads="1"/>
        </xdr:cNvSpPr>
      </xdr:nvSpPr>
      <xdr:spPr bwMode="auto">
        <a:xfrm>
          <a:off x="1002030" y="2638806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33" name="Rectangle 24">
          <a:extLst>
            <a:ext uri="{FF2B5EF4-FFF2-40B4-BE49-F238E27FC236}">
              <a16:creationId xmlns:a16="http://schemas.microsoft.com/office/drawing/2014/main" id="{1218BFF5-22ED-4C27-8A16-DA64E7C07947}"/>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514350</xdr:colOff>
      <xdr:row>18</xdr:row>
      <xdr:rowOff>0</xdr:rowOff>
    </xdr:from>
    <xdr:ext cx="1798109" cy="28575"/>
    <xdr:sp macro="" textlink="">
      <xdr:nvSpPr>
        <xdr:cNvPr id="2134" name="Rectangle 24">
          <a:extLst>
            <a:ext uri="{FF2B5EF4-FFF2-40B4-BE49-F238E27FC236}">
              <a16:creationId xmlns:a16="http://schemas.microsoft.com/office/drawing/2014/main" id="{D97499E0-88E7-4D0E-B2EF-037DE984522D}"/>
            </a:ext>
          </a:extLst>
        </xdr:cNvPr>
        <xdr:cNvSpPr>
          <a:spLocks noChangeArrowheads="1"/>
        </xdr:cNvSpPr>
      </xdr:nvSpPr>
      <xdr:spPr bwMode="auto">
        <a:xfrm>
          <a:off x="1002030" y="24041100"/>
          <a:ext cx="1798109"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35" name="Rectangle 24">
          <a:extLst>
            <a:ext uri="{FF2B5EF4-FFF2-40B4-BE49-F238E27FC236}">
              <a16:creationId xmlns:a16="http://schemas.microsoft.com/office/drawing/2014/main" id="{98D0B3BF-98A4-45EC-AF54-8A73F09C96F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36" name="Rectangle 24">
          <a:extLst>
            <a:ext uri="{FF2B5EF4-FFF2-40B4-BE49-F238E27FC236}">
              <a16:creationId xmlns:a16="http://schemas.microsoft.com/office/drawing/2014/main" id="{598F3615-E0AF-43BE-8E3E-C08923849B63}"/>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37" name="Rectangle 24">
          <a:extLst>
            <a:ext uri="{FF2B5EF4-FFF2-40B4-BE49-F238E27FC236}">
              <a16:creationId xmlns:a16="http://schemas.microsoft.com/office/drawing/2014/main" id="{D8320474-D94E-4109-995F-B7504D67BED7}"/>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24</xdr:row>
      <xdr:rowOff>0</xdr:rowOff>
    </xdr:from>
    <xdr:ext cx="1722292" cy="28575"/>
    <xdr:sp macro="" textlink="">
      <xdr:nvSpPr>
        <xdr:cNvPr id="2138" name="Rectangle 24">
          <a:extLst>
            <a:ext uri="{FF2B5EF4-FFF2-40B4-BE49-F238E27FC236}">
              <a16:creationId xmlns:a16="http://schemas.microsoft.com/office/drawing/2014/main" id="{B0CC440E-BF70-4E3D-B388-B03142841CB1}"/>
            </a:ext>
          </a:extLst>
        </xdr:cNvPr>
        <xdr:cNvSpPr>
          <a:spLocks noChangeArrowheads="1"/>
        </xdr:cNvSpPr>
      </xdr:nvSpPr>
      <xdr:spPr bwMode="auto">
        <a:xfrm>
          <a:off x="34728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24</xdr:row>
      <xdr:rowOff>0</xdr:rowOff>
    </xdr:from>
    <xdr:ext cx="1750868" cy="28575"/>
    <xdr:sp macro="" textlink="">
      <xdr:nvSpPr>
        <xdr:cNvPr id="2139" name="Rectangle 24">
          <a:extLst>
            <a:ext uri="{FF2B5EF4-FFF2-40B4-BE49-F238E27FC236}">
              <a16:creationId xmlns:a16="http://schemas.microsoft.com/office/drawing/2014/main" id="{5525A808-D000-4901-9F7F-3870F1BD3C29}"/>
            </a:ext>
          </a:extLst>
        </xdr:cNvPr>
        <xdr:cNvSpPr>
          <a:spLocks noChangeArrowheads="1"/>
        </xdr:cNvSpPr>
      </xdr:nvSpPr>
      <xdr:spPr bwMode="auto">
        <a:xfrm>
          <a:off x="2910840" y="2960370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24</xdr:row>
      <xdr:rowOff>0</xdr:rowOff>
    </xdr:from>
    <xdr:ext cx="1722292" cy="28575"/>
    <xdr:sp macro="" textlink="">
      <xdr:nvSpPr>
        <xdr:cNvPr id="2140" name="Rectangle 24">
          <a:extLst>
            <a:ext uri="{FF2B5EF4-FFF2-40B4-BE49-F238E27FC236}">
              <a16:creationId xmlns:a16="http://schemas.microsoft.com/office/drawing/2014/main" id="{FA7AFC97-CD86-43C5-9DEB-473B56096109}"/>
            </a:ext>
          </a:extLst>
        </xdr:cNvPr>
        <xdr:cNvSpPr>
          <a:spLocks noChangeArrowheads="1"/>
        </xdr:cNvSpPr>
      </xdr:nvSpPr>
      <xdr:spPr bwMode="auto">
        <a:xfrm>
          <a:off x="3434715" y="2960370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41" name="Rectangle 24">
          <a:extLst>
            <a:ext uri="{FF2B5EF4-FFF2-40B4-BE49-F238E27FC236}">
              <a16:creationId xmlns:a16="http://schemas.microsoft.com/office/drawing/2014/main" id="{5B95D1A4-6144-4F5C-8958-693F3C25CB3A}"/>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42" name="Rectangle 24">
          <a:extLst>
            <a:ext uri="{FF2B5EF4-FFF2-40B4-BE49-F238E27FC236}">
              <a16:creationId xmlns:a16="http://schemas.microsoft.com/office/drawing/2014/main" id="{4A3BC9FA-84E3-4A60-B78F-3D41F88AAAB7}"/>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43" name="Rectangle 24">
          <a:extLst>
            <a:ext uri="{FF2B5EF4-FFF2-40B4-BE49-F238E27FC236}">
              <a16:creationId xmlns:a16="http://schemas.microsoft.com/office/drawing/2014/main" id="{07401290-4F44-47CE-99A3-AE8CFABF5183}"/>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22</xdr:row>
      <xdr:rowOff>0</xdr:rowOff>
    </xdr:from>
    <xdr:ext cx="1722292" cy="28575"/>
    <xdr:sp macro="" textlink="">
      <xdr:nvSpPr>
        <xdr:cNvPr id="2144" name="Rectangle 24">
          <a:extLst>
            <a:ext uri="{FF2B5EF4-FFF2-40B4-BE49-F238E27FC236}">
              <a16:creationId xmlns:a16="http://schemas.microsoft.com/office/drawing/2014/main" id="{A4E7720A-4462-4F08-9FCB-A39AE0969122}"/>
            </a:ext>
          </a:extLst>
        </xdr:cNvPr>
        <xdr:cNvSpPr>
          <a:spLocks noChangeArrowheads="1"/>
        </xdr:cNvSpPr>
      </xdr:nvSpPr>
      <xdr:spPr bwMode="auto">
        <a:xfrm>
          <a:off x="34728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22</xdr:row>
      <xdr:rowOff>0</xdr:rowOff>
    </xdr:from>
    <xdr:ext cx="1750868" cy="28575"/>
    <xdr:sp macro="" textlink="">
      <xdr:nvSpPr>
        <xdr:cNvPr id="2145" name="Rectangle 24">
          <a:extLst>
            <a:ext uri="{FF2B5EF4-FFF2-40B4-BE49-F238E27FC236}">
              <a16:creationId xmlns:a16="http://schemas.microsoft.com/office/drawing/2014/main" id="{EA87F6DC-086C-4958-81DB-61C2CE12CFC1}"/>
            </a:ext>
          </a:extLst>
        </xdr:cNvPr>
        <xdr:cNvSpPr>
          <a:spLocks noChangeArrowheads="1"/>
        </xdr:cNvSpPr>
      </xdr:nvSpPr>
      <xdr:spPr bwMode="auto">
        <a:xfrm>
          <a:off x="2910840" y="2856738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22</xdr:row>
      <xdr:rowOff>0</xdr:rowOff>
    </xdr:from>
    <xdr:ext cx="1722292" cy="28575"/>
    <xdr:sp macro="" textlink="">
      <xdr:nvSpPr>
        <xdr:cNvPr id="2146" name="Rectangle 24">
          <a:extLst>
            <a:ext uri="{FF2B5EF4-FFF2-40B4-BE49-F238E27FC236}">
              <a16:creationId xmlns:a16="http://schemas.microsoft.com/office/drawing/2014/main" id="{B62C9FDA-2467-4DF0-B595-D414C9D1984F}"/>
            </a:ext>
          </a:extLst>
        </xdr:cNvPr>
        <xdr:cNvSpPr>
          <a:spLocks noChangeArrowheads="1"/>
        </xdr:cNvSpPr>
      </xdr:nvSpPr>
      <xdr:spPr bwMode="auto">
        <a:xfrm>
          <a:off x="3434715" y="2856738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942975</xdr:colOff>
      <xdr:row>20</xdr:row>
      <xdr:rowOff>0</xdr:rowOff>
    </xdr:from>
    <xdr:ext cx="1722292" cy="28575"/>
    <xdr:sp macro="" textlink="">
      <xdr:nvSpPr>
        <xdr:cNvPr id="2147" name="Rectangle 24">
          <a:extLst>
            <a:ext uri="{FF2B5EF4-FFF2-40B4-BE49-F238E27FC236}">
              <a16:creationId xmlns:a16="http://schemas.microsoft.com/office/drawing/2014/main" id="{2B160867-259D-4CA3-B633-4A091885D9AC}"/>
            </a:ext>
          </a:extLst>
        </xdr:cNvPr>
        <xdr:cNvSpPr>
          <a:spLocks noChangeArrowheads="1"/>
        </xdr:cNvSpPr>
      </xdr:nvSpPr>
      <xdr:spPr bwMode="auto">
        <a:xfrm>
          <a:off x="34728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381000</xdr:colOff>
      <xdr:row>20</xdr:row>
      <xdr:rowOff>0</xdr:rowOff>
    </xdr:from>
    <xdr:ext cx="1750868" cy="28575"/>
    <xdr:sp macro="" textlink="">
      <xdr:nvSpPr>
        <xdr:cNvPr id="2148" name="Rectangle 24">
          <a:extLst>
            <a:ext uri="{FF2B5EF4-FFF2-40B4-BE49-F238E27FC236}">
              <a16:creationId xmlns:a16="http://schemas.microsoft.com/office/drawing/2014/main" id="{33D8B62F-A51B-48EB-9A8D-32503184B41F}"/>
            </a:ext>
          </a:extLst>
        </xdr:cNvPr>
        <xdr:cNvSpPr>
          <a:spLocks noChangeArrowheads="1"/>
        </xdr:cNvSpPr>
      </xdr:nvSpPr>
      <xdr:spPr bwMode="auto">
        <a:xfrm>
          <a:off x="2910840" y="26388060"/>
          <a:ext cx="17508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904875</xdr:colOff>
      <xdr:row>20</xdr:row>
      <xdr:rowOff>0</xdr:rowOff>
    </xdr:from>
    <xdr:ext cx="1722292" cy="28575"/>
    <xdr:sp macro="" textlink="">
      <xdr:nvSpPr>
        <xdr:cNvPr id="2149" name="Rectangle 24">
          <a:extLst>
            <a:ext uri="{FF2B5EF4-FFF2-40B4-BE49-F238E27FC236}">
              <a16:creationId xmlns:a16="http://schemas.microsoft.com/office/drawing/2014/main" id="{33E793BA-F9FF-4146-8F42-83AEAF7A8882}"/>
            </a:ext>
          </a:extLst>
        </xdr:cNvPr>
        <xdr:cNvSpPr>
          <a:spLocks noChangeArrowheads="1"/>
        </xdr:cNvSpPr>
      </xdr:nvSpPr>
      <xdr:spPr bwMode="auto">
        <a:xfrm>
          <a:off x="3434715" y="26388060"/>
          <a:ext cx="1722292"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502</xdr:row>
      <xdr:rowOff>0</xdr:rowOff>
    </xdr:from>
    <xdr:ext cx="1066504" cy="230691"/>
    <xdr:pic>
      <xdr:nvPicPr>
        <xdr:cNvPr id="2150"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1"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2"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3"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4"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5"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6"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7"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8"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59"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60"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61"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2" name="3 Imagen">
          <a:extLst>
            <a:ext uri="{FF2B5EF4-FFF2-40B4-BE49-F238E27FC236}">
              <a16:creationId xmlns:a16="http://schemas.microsoft.com/office/drawing/2014/main" id="{792BFF57-2338-4027-B65D-EDC541950091}"/>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3"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4" name="3 Imagen">
          <a:extLst>
            <a:ext uri="{FF2B5EF4-FFF2-40B4-BE49-F238E27FC236}">
              <a16:creationId xmlns:a16="http://schemas.microsoft.com/office/drawing/2014/main" id="{265CA1BE-05D5-45DE-A06E-B6D41426C9CC}"/>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5"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6" name="3 Imagen">
          <a:extLst>
            <a:ext uri="{FF2B5EF4-FFF2-40B4-BE49-F238E27FC236}">
              <a16:creationId xmlns:a16="http://schemas.microsoft.com/office/drawing/2014/main" id="{5E1A2B27-3D2F-49DA-A6E0-CAD10693811A}"/>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12</xdr:col>
      <xdr:colOff>0</xdr:colOff>
      <xdr:row>502</xdr:row>
      <xdr:rowOff>0</xdr:rowOff>
    </xdr:from>
    <xdr:ext cx="1066504" cy="230691"/>
    <xdr:pic>
      <xdr:nvPicPr>
        <xdr:cNvPr id="2167"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66504" cy="230691"/>
        </a:xfrm>
        <a:prstGeom prst="rect">
          <a:avLst/>
        </a:prstGeom>
        <a:ln>
          <a:noFill/>
        </a:ln>
        <a:effectLst>
          <a:softEdge rad="112500"/>
        </a:effectLst>
      </xdr:spPr>
    </xdr:pic>
    <xdr:clientData/>
  </xdr:oneCellAnchor>
  <xdr:oneCellAnchor>
    <xdr:from>
      <xdr:col>12</xdr:col>
      <xdr:colOff>0</xdr:colOff>
      <xdr:row>502</xdr:row>
      <xdr:rowOff>0</xdr:rowOff>
    </xdr:from>
    <xdr:ext cx="1075190" cy="211638"/>
    <xdr:pic>
      <xdr:nvPicPr>
        <xdr:cNvPr id="2168" name="3 Imagen">
          <a:extLst>
            <a:ext uri="{FF2B5EF4-FFF2-40B4-BE49-F238E27FC236}">
              <a16:creationId xmlns:a16="http://schemas.microsoft.com/office/drawing/2014/main" id="{C44751F6-534D-470C-9278-E0097A84EEDB}"/>
            </a:ext>
          </a:extLst>
        </xdr:cNvPr>
        <xdr:cNvPicPr>
          <a:picLocks noChangeAspect="1"/>
        </xdr:cNvPicPr>
      </xdr:nvPicPr>
      <xdr:blipFill>
        <a:blip xmlns:r="http://schemas.openxmlformats.org/officeDocument/2006/relationships" r:embed="rId1" cstate="print"/>
        <a:stretch>
          <a:fillRect/>
        </a:stretch>
      </xdr:blipFill>
      <xdr:spPr>
        <a:xfrm>
          <a:off x="17510760" y="454350120"/>
          <a:ext cx="1075190" cy="211638"/>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69"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70"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8</xdr:col>
      <xdr:colOff>0</xdr:colOff>
      <xdr:row>502</xdr:row>
      <xdr:rowOff>0</xdr:rowOff>
    </xdr:from>
    <xdr:ext cx="1066504" cy="230691"/>
    <xdr:pic>
      <xdr:nvPicPr>
        <xdr:cNvPr id="2171"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1153668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2" name="3 Imagen">
          <a:extLst>
            <a:ext uri="{FF2B5EF4-FFF2-40B4-BE49-F238E27FC236}">
              <a16:creationId xmlns:a16="http://schemas.microsoft.com/office/drawing/2014/main" id="{89004D9C-6551-4C62-8F2B-BB14BEF4938D}"/>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3" name="3 Imagen">
          <a:extLst>
            <a:ext uri="{FF2B5EF4-FFF2-40B4-BE49-F238E27FC236}">
              <a16:creationId xmlns:a16="http://schemas.microsoft.com/office/drawing/2014/main" id="{86731817-F65E-4A8A-AD1E-3A189FD7E971}"/>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oneCellAnchor>
    <xdr:from>
      <xdr:col>4</xdr:col>
      <xdr:colOff>0</xdr:colOff>
      <xdr:row>502</xdr:row>
      <xdr:rowOff>0</xdr:rowOff>
    </xdr:from>
    <xdr:ext cx="1066504" cy="230691"/>
    <xdr:pic>
      <xdr:nvPicPr>
        <xdr:cNvPr id="2174" name="3 Imagen">
          <a:extLst>
            <a:ext uri="{FF2B5EF4-FFF2-40B4-BE49-F238E27FC236}">
              <a16:creationId xmlns:a16="http://schemas.microsoft.com/office/drawing/2014/main" id="{1FFFE115-1E91-4FF8-BFDD-62891BB354C8}"/>
            </a:ext>
          </a:extLst>
        </xdr:cNvPr>
        <xdr:cNvPicPr>
          <a:picLocks noChangeAspect="1"/>
        </xdr:cNvPicPr>
      </xdr:nvPicPr>
      <xdr:blipFill>
        <a:blip xmlns:r="http://schemas.openxmlformats.org/officeDocument/2006/relationships" r:embed="rId1" cstate="print"/>
        <a:stretch>
          <a:fillRect/>
        </a:stretch>
      </xdr:blipFill>
      <xdr:spPr>
        <a:xfrm>
          <a:off x="5928360" y="454350120"/>
          <a:ext cx="1066504" cy="230691"/>
        </a:xfrm>
        <a:prstGeom prst="rect">
          <a:avLst/>
        </a:prstGeom>
        <a:ln>
          <a:noFill/>
        </a:ln>
        <a:effectLst>
          <a:softEdge rad="112500"/>
        </a:effec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43"/>
  <sheetViews>
    <sheetView topLeftCell="A15" workbookViewId="0">
      <selection activeCell="D19" sqref="D19"/>
    </sheetView>
  </sheetViews>
  <sheetFormatPr baseColWidth="10" defaultRowHeight="15" x14ac:dyDescent="0.25"/>
  <cols>
    <col min="2" max="2" width="11.42578125" style="239"/>
    <col min="3" max="3" width="28.85546875" customWidth="1"/>
    <col min="4" max="4" width="33.85546875" customWidth="1"/>
  </cols>
  <sheetData>
    <row r="1" spans="1:8" x14ac:dyDescent="0.25">
      <c r="B1" s="182" t="s">
        <v>1463</v>
      </c>
      <c r="C1" s="182"/>
      <c r="D1" s="182"/>
      <c r="E1" s="182"/>
      <c r="F1" s="182"/>
      <c r="G1" s="182"/>
    </row>
    <row r="3" spans="1:8" x14ac:dyDescent="0.25">
      <c r="A3" s="216" t="s">
        <v>1444</v>
      </c>
      <c r="B3" s="216"/>
      <c r="C3" s="216"/>
      <c r="D3" s="216"/>
      <c r="E3" s="216"/>
      <c r="F3" s="216"/>
      <c r="G3" s="216"/>
      <c r="H3" s="216"/>
    </row>
    <row r="4" spans="1:8" x14ac:dyDescent="0.25">
      <c r="A4" s="217" t="s">
        <v>1229</v>
      </c>
      <c r="B4" s="218" t="s">
        <v>1286</v>
      </c>
      <c r="C4" s="218" t="s">
        <v>1230</v>
      </c>
      <c r="D4" s="218"/>
      <c r="E4" s="218" t="s">
        <v>1288</v>
      </c>
      <c r="F4" s="218" t="s">
        <v>1231</v>
      </c>
      <c r="G4" s="218" t="s">
        <v>1281</v>
      </c>
      <c r="H4" s="218" t="s">
        <v>1282</v>
      </c>
    </row>
    <row r="5" spans="1:8" x14ac:dyDescent="0.25">
      <c r="A5" s="217"/>
      <c r="B5" s="218"/>
      <c r="C5" s="219" t="s">
        <v>1236</v>
      </c>
      <c r="D5" s="219" t="s">
        <v>1237</v>
      </c>
      <c r="E5" s="218"/>
      <c r="F5" s="218"/>
      <c r="G5" s="218"/>
      <c r="H5" s="218"/>
    </row>
    <row r="6" spans="1:8" ht="214.5" x14ac:dyDescent="0.25">
      <c r="A6" s="223">
        <v>1</v>
      </c>
      <c r="B6" s="223">
        <v>2331101</v>
      </c>
      <c r="C6" s="221" t="s">
        <v>258</v>
      </c>
      <c r="D6" s="221" t="s">
        <v>259</v>
      </c>
      <c r="E6" s="223" t="s">
        <v>266</v>
      </c>
      <c r="F6" s="223">
        <v>1</v>
      </c>
      <c r="G6" s="226">
        <v>1</v>
      </c>
      <c r="H6" s="223">
        <v>10121800</v>
      </c>
    </row>
    <row r="7" spans="1:8" ht="214.5" x14ac:dyDescent="0.25">
      <c r="A7" s="235">
        <v>2</v>
      </c>
      <c r="B7" s="223">
        <v>2331101</v>
      </c>
      <c r="C7" s="221" t="s">
        <v>258</v>
      </c>
      <c r="D7" s="221" t="s">
        <v>259</v>
      </c>
      <c r="E7" s="223" t="s">
        <v>267</v>
      </c>
      <c r="F7" s="223">
        <v>1</v>
      </c>
      <c r="G7" s="226">
        <v>1</v>
      </c>
      <c r="H7" s="223">
        <v>10121800</v>
      </c>
    </row>
    <row r="8" spans="1:8" ht="24.75" x14ac:dyDescent="0.25">
      <c r="A8" s="223">
        <v>3</v>
      </c>
      <c r="B8" s="224">
        <v>2331101</v>
      </c>
      <c r="C8" s="225" t="s">
        <v>260</v>
      </c>
      <c r="D8" s="225" t="s">
        <v>261</v>
      </c>
      <c r="E8" s="224" t="s">
        <v>268</v>
      </c>
      <c r="F8" s="224">
        <v>1</v>
      </c>
      <c r="G8" s="226">
        <v>1</v>
      </c>
      <c r="H8" s="223">
        <v>41100000</v>
      </c>
    </row>
    <row r="9" spans="1:8" x14ac:dyDescent="0.25">
      <c r="A9" s="223">
        <v>4</v>
      </c>
      <c r="B9" s="224">
        <v>2331101</v>
      </c>
      <c r="C9" s="227" t="s">
        <v>262</v>
      </c>
      <c r="D9" s="227" t="s">
        <v>263</v>
      </c>
      <c r="E9" s="228" t="s">
        <v>21</v>
      </c>
      <c r="F9" s="224">
        <v>1</v>
      </c>
      <c r="G9" s="226">
        <v>1</v>
      </c>
      <c r="H9" s="223">
        <v>41100000</v>
      </c>
    </row>
    <row r="10" spans="1:8" x14ac:dyDescent="0.25">
      <c r="A10" s="223">
        <v>5</v>
      </c>
      <c r="B10" s="224">
        <v>2331101</v>
      </c>
      <c r="C10" s="227" t="s">
        <v>264</v>
      </c>
      <c r="D10" s="227" t="s">
        <v>265</v>
      </c>
      <c r="E10" s="228" t="s">
        <v>21</v>
      </c>
      <c r="F10" s="224">
        <v>1</v>
      </c>
      <c r="G10" s="226">
        <v>1</v>
      </c>
      <c r="H10" s="223">
        <v>10121800</v>
      </c>
    </row>
    <row r="11" spans="1:8" x14ac:dyDescent="0.25">
      <c r="A11" s="216" t="s">
        <v>1293</v>
      </c>
      <c r="B11" s="216"/>
      <c r="C11" s="216"/>
      <c r="D11" s="216"/>
      <c r="E11" s="216"/>
      <c r="F11" s="216"/>
      <c r="G11" s="216"/>
      <c r="H11" s="216"/>
    </row>
    <row r="12" spans="1:8" x14ac:dyDescent="0.25">
      <c r="A12" s="230" t="s">
        <v>1229</v>
      </c>
      <c r="B12" s="218" t="s">
        <v>1286</v>
      </c>
      <c r="C12" s="218" t="s">
        <v>1287</v>
      </c>
      <c r="D12" s="218"/>
      <c r="E12" s="218" t="s">
        <v>1288</v>
      </c>
      <c r="F12" s="218" t="s">
        <v>1231</v>
      </c>
      <c r="G12" s="218" t="s">
        <v>1281</v>
      </c>
      <c r="H12" s="218" t="s">
        <v>1282</v>
      </c>
    </row>
    <row r="13" spans="1:8" x14ac:dyDescent="0.25">
      <c r="A13" s="230"/>
      <c r="B13" s="218"/>
      <c r="C13" s="231" t="s">
        <v>256</v>
      </c>
      <c r="D13" s="231" t="s">
        <v>1237</v>
      </c>
      <c r="E13" s="218"/>
      <c r="F13" s="218"/>
      <c r="G13" s="218"/>
      <c r="H13" s="218"/>
    </row>
    <row r="14" spans="1:8" ht="24.75" x14ac:dyDescent="0.25">
      <c r="A14" s="223">
        <v>6</v>
      </c>
      <c r="B14" s="223">
        <v>3526201</v>
      </c>
      <c r="C14" s="226" t="s">
        <v>269</v>
      </c>
      <c r="D14" s="226" t="s">
        <v>270</v>
      </c>
      <c r="E14" s="223" t="s">
        <v>890</v>
      </c>
      <c r="F14" s="223">
        <v>1</v>
      </c>
      <c r="G14" s="226">
        <v>1</v>
      </c>
      <c r="H14" s="223">
        <v>51161701</v>
      </c>
    </row>
    <row r="15" spans="1:8" ht="90.75" x14ac:dyDescent="0.25">
      <c r="A15" s="223">
        <v>7</v>
      </c>
      <c r="B15" s="223">
        <v>3526201</v>
      </c>
      <c r="C15" s="226" t="s">
        <v>271</v>
      </c>
      <c r="D15" s="226" t="s">
        <v>270</v>
      </c>
      <c r="E15" s="223" t="s">
        <v>891</v>
      </c>
      <c r="F15" s="223">
        <v>1</v>
      </c>
      <c r="G15" s="226">
        <v>1</v>
      </c>
      <c r="H15" s="223">
        <v>10121800</v>
      </c>
    </row>
    <row r="16" spans="1:8" ht="16.5" x14ac:dyDescent="0.25">
      <c r="A16" s="223">
        <v>8</v>
      </c>
      <c r="B16" s="223">
        <v>3526201</v>
      </c>
      <c r="C16" s="226" t="s">
        <v>1294</v>
      </c>
      <c r="D16" s="226" t="s">
        <v>270</v>
      </c>
      <c r="E16" s="223" t="s">
        <v>892</v>
      </c>
      <c r="F16" s="223">
        <v>1</v>
      </c>
      <c r="G16" s="226">
        <v>1</v>
      </c>
      <c r="H16" s="223">
        <v>51241204</v>
      </c>
    </row>
    <row r="17" spans="1:8" ht="16.5" x14ac:dyDescent="0.25">
      <c r="A17" s="223">
        <v>9</v>
      </c>
      <c r="B17" s="223">
        <v>3526201</v>
      </c>
      <c r="C17" s="226" t="s">
        <v>273</v>
      </c>
      <c r="D17" s="226" t="s">
        <v>270</v>
      </c>
      <c r="E17" s="223" t="s">
        <v>893</v>
      </c>
      <c r="F17" s="223">
        <v>1</v>
      </c>
      <c r="G17" s="226">
        <v>1</v>
      </c>
      <c r="H17" s="223">
        <v>51142129</v>
      </c>
    </row>
    <row r="18" spans="1:8" ht="16.5" x14ac:dyDescent="0.25">
      <c r="A18" s="223">
        <v>10</v>
      </c>
      <c r="B18" s="223">
        <v>3526201</v>
      </c>
      <c r="C18" s="226" t="s">
        <v>1295</v>
      </c>
      <c r="D18" s="226" t="s">
        <v>270</v>
      </c>
      <c r="E18" s="223" t="s">
        <v>894</v>
      </c>
      <c r="F18" s="223">
        <v>1</v>
      </c>
      <c r="G18" s="226">
        <v>1</v>
      </c>
      <c r="H18" s="223">
        <v>51241201</v>
      </c>
    </row>
    <row r="19" spans="1:8" ht="132" x14ac:dyDescent="0.25">
      <c r="A19" s="223">
        <v>11</v>
      </c>
      <c r="B19" s="224">
        <v>3526201</v>
      </c>
      <c r="C19" s="232" t="s">
        <v>275</v>
      </c>
      <c r="D19" s="232" t="s">
        <v>1468</v>
      </c>
      <c r="E19" s="224" t="s">
        <v>895</v>
      </c>
      <c r="F19" s="224">
        <v>1</v>
      </c>
      <c r="G19" s="226">
        <v>1</v>
      </c>
      <c r="H19" s="224">
        <v>10121800</v>
      </c>
    </row>
    <row r="20" spans="1:8" x14ac:dyDescent="0.25">
      <c r="A20" s="223">
        <v>12</v>
      </c>
      <c r="B20" s="223">
        <v>3526201</v>
      </c>
      <c r="C20" s="233" t="s">
        <v>277</v>
      </c>
      <c r="D20" s="226" t="s">
        <v>270</v>
      </c>
      <c r="E20" s="223" t="s">
        <v>896</v>
      </c>
      <c r="F20" s="223">
        <v>1</v>
      </c>
      <c r="G20" s="226">
        <v>1</v>
      </c>
      <c r="H20" s="223">
        <v>51121501</v>
      </c>
    </row>
    <row r="21" spans="1:8" ht="41.25" x14ac:dyDescent="0.25">
      <c r="A21" s="223">
        <v>13</v>
      </c>
      <c r="B21" s="223">
        <v>3526201</v>
      </c>
      <c r="C21" s="226" t="s">
        <v>277</v>
      </c>
      <c r="D21" s="226" t="s">
        <v>270</v>
      </c>
      <c r="E21" s="223" t="s">
        <v>897</v>
      </c>
      <c r="F21" s="223">
        <v>1</v>
      </c>
      <c r="G21" s="226">
        <v>1</v>
      </c>
      <c r="H21" s="223">
        <v>51121501</v>
      </c>
    </row>
    <row r="22" spans="1:8" x14ac:dyDescent="0.25">
      <c r="A22" s="223">
        <v>14</v>
      </c>
      <c r="B22" s="223">
        <v>3526201</v>
      </c>
      <c r="C22" s="233" t="s">
        <v>278</v>
      </c>
      <c r="D22" s="226" t="s">
        <v>270</v>
      </c>
      <c r="E22" s="223" t="s">
        <v>898</v>
      </c>
      <c r="F22" s="223">
        <v>1</v>
      </c>
      <c r="G22" s="226">
        <v>1</v>
      </c>
      <c r="H22" s="223">
        <v>51121501</v>
      </c>
    </row>
    <row r="23" spans="1:8" ht="41.25" x14ac:dyDescent="0.25">
      <c r="A23" s="223">
        <v>15</v>
      </c>
      <c r="B23" s="223">
        <v>3526201</v>
      </c>
      <c r="C23" s="226" t="s">
        <v>279</v>
      </c>
      <c r="D23" s="226" t="s">
        <v>270</v>
      </c>
      <c r="E23" s="223" t="s">
        <v>899</v>
      </c>
      <c r="F23" s="223">
        <v>1</v>
      </c>
      <c r="G23" s="226">
        <v>1</v>
      </c>
      <c r="H23" s="223">
        <v>42190000</v>
      </c>
    </row>
    <row r="24" spans="1:8" x14ac:dyDescent="0.25">
      <c r="A24" s="220">
        <v>16</v>
      </c>
      <c r="B24" s="220">
        <v>3526201</v>
      </c>
      <c r="C24" s="233"/>
      <c r="D24" s="222" t="s">
        <v>270</v>
      </c>
      <c r="E24" s="220" t="s">
        <v>900</v>
      </c>
      <c r="F24" s="220">
        <v>1</v>
      </c>
      <c r="G24" s="222">
        <v>1</v>
      </c>
      <c r="H24" s="220">
        <v>42190000</v>
      </c>
    </row>
    <row r="25" spans="1:8" x14ac:dyDescent="0.25">
      <c r="A25" s="220"/>
      <c r="B25" s="220"/>
      <c r="C25" s="233" t="s">
        <v>280</v>
      </c>
      <c r="D25" s="222"/>
      <c r="E25" s="220"/>
      <c r="F25" s="220"/>
      <c r="G25" s="222"/>
      <c r="H25" s="220"/>
    </row>
    <row r="26" spans="1:8" x14ac:dyDescent="0.25">
      <c r="A26" s="223">
        <v>17</v>
      </c>
      <c r="B26" s="223">
        <v>3526201</v>
      </c>
      <c r="C26" s="226" t="s">
        <v>281</v>
      </c>
      <c r="D26" s="226" t="s">
        <v>270</v>
      </c>
      <c r="E26" s="223" t="s">
        <v>901</v>
      </c>
      <c r="F26" s="223">
        <v>1</v>
      </c>
      <c r="G26" s="226">
        <v>1</v>
      </c>
      <c r="H26" s="223">
        <v>42190000</v>
      </c>
    </row>
    <row r="27" spans="1:8" x14ac:dyDescent="0.25">
      <c r="A27" s="223">
        <v>18</v>
      </c>
      <c r="B27" s="223">
        <v>3526201</v>
      </c>
      <c r="C27" s="224" t="s">
        <v>282</v>
      </c>
      <c r="D27" s="226" t="s">
        <v>270</v>
      </c>
      <c r="E27" s="223" t="s">
        <v>902</v>
      </c>
      <c r="F27" s="223">
        <v>1</v>
      </c>
      <c r="G27" s="226">
        <v>1</v>
      </c>
      <c r="H27" s="223">
        <v>42190000</v>
      </c>
    </row>
    <row r="28" spans="1:8" ht="24.75" x14ac:dyDescent="0.25">
      <c r="A28" s="223">
        <v>19</v>
      </c>
      <c r="B28" s="223">
        <v>3526201</v>
      </c>
      <c r="C28" s="226" t="s">
        <v>283</v>
      </c>
      <c r="D28" s="226" t="s">
        <v>270</v>
      </c>
      <c r="E28" s="223" t="s">
        <v>903</v>
      </c>
      <c r="F28" s="223">
        <v>1</v>
      </c>
      <c r="G28" s="226">
        <v>1</v>
      </c>
      <c r="H28" s="223">
        <v>51210000</v>
      </c>
    </row>
    <row r="29" spans="1:8" x14ac:dyDescent="0.25">
      <c r="A29" s="223">
        <v>20</v>
      </c>
      <c r="B29" s="223">
        <v>3526201</v>
      </c>
      <c r="C29" s="226" t="s">
        <v>284</v>
      </c>
      <c r="D29" s="226" t="s">
        <v>270</v>
      </c>
      <c r="E29" s="223" t="s">
        <v>901</v>
      </c>
      <c r="F29" s="223">
        <v>1</v>
      </c>
      <c r="G29" s="226">
        <v>1</v>
      </c>
      <c r="H29" s="223">
        <v>12352104</v>
      </c>
    </row>
    <row r="30" spans="1:8" ht="16.5" x14ac:dyDescent="0.25">
      <c r="A30" s="223">
        <v>21</v>
      </c>
      <c r="B30" s="223">
        <v>3526201</v>
      </c>
      <c r="C30" s="226" t="s">
        <v>285</v>
      </c>
      <c r="D30" s="226" t="s">
        <v>270</v>
      </c>
      <c r="E30" s="223" t="s">
        <v>904</v>
      </c>
      <c r="F30" s="223">
        <v>1</v>
      </c>
      <c r="G30" s="226">
        <v>1</v>
      </c>
      <c r="H30" s="223">
        <v>42190000</v>
      </c>
    </row>
    <row r="31" spans="1:8" ht="16.5" x14ac:dyDescent="0.25">
      <c r="A31" s="223">
        <v>22</v>
      </c>
      <c r="B31" s="223">
        <v>3526201</v>
      </c>
      <c r="C31" s="226" t="s">
        <v>286</v>
      </c>
      <c r="D31" s="226" t="s">
        <v>270</v>
      </c>
      <c r="E31" s="223" t="s">
        <v>905</v>
      </c>
      <c r="F31" s="223">
        <v>1</v>
      </c>
      <c r="G31" s="226">
        <v>1</v>
      </c>
      <c r="H31" s="223">
        <v>11121802</v>
      </c>
    </row>
    <row r="32" spans="1:8" ht="16.5" x14ac:dyDescent="0.25">
      <c r="A32" s="223">
        <v>23</v>
      </c>
      <c r="B32" s="223">
        <v>3526201</v>
      </c>
      <c r="C32" s="226" t="s">
        <v>288</v>
      </c>
      <c r="D32" s="226" t="s">
        <v>270</v>
      </c>
      <c r="E32" s="223" t="s">
        <v>898</v>
      </c>
      <c r="F32" s="223">
        <v>1</v>
      </c>
      <c r="G32" s="226">
        <v>1</v>
      </c>
      <c r="H32" s="223">
        <v>10121800</v>
      </c>
    </row>
    <row r="33" spans="1:8" ht="16.5" x14ac:dyDescent="0.25">
      <c r="A33" s="223">
        <v>24</v>
      </c>
      <c r="B33" s="223">
        <v>3526201</v>
      </c>
      <c r="C33" s="226" t="s">
        <v>289</v>
      </c>
      <c r="D33" s="226" t="s">
        <v>270</v>
      </c>
      <c r="E33" s="223" t="s">
        <v>897</v>
      </c>
      <c r="F33" s="223">
        <v>1</v>
      </c>
      <c r="G33" s="226">
        <v>1</v>
      </c>
      <c r="H33" s="223">
        <v>10121800</v>
      </c>
    </row>
    <row r="34" spans="1:8" x14ac:dyDescent="0.25">
      <c r="A34" s="223">
        <v>25</v>
      </c>
      <c r="B34" s="223">
        <v>3526201</v>
      </c>
      <c r="C34" s="226" t="s">
        <v>290</v>
      </c>
      <c r="D34" s="226" t="s">
        <v>270</v>
      </c>
      <c r="E34" s="223" t="s">
        <v>907</v>
      </c>
      <c r="F34" s="223">
        <v>1</v>
      </c>
      <c r="G34" s="226">
        <v>1</v>
      </c>
      <c r="H34" s="223">
        <v>51101567</v>
      </c>
    </row>
    <row r="35" spans="1:8" ht="41.25" x14ac:dyDescent="0.25">
      <c r="A35" s="223">
        <v>26</v>
      </c>
      <c r="B35" s="223">
        <v>3526201</v>
      </c>
      <c r="C35" s="226" t="s">
        <v>291</v>
      </c>
      <c r="D35" s="226" t="s">
        <v>270</v>
      </c>
      <c r="E35" s="223" t="s">
        <v>908</v>
      </c>
      <c r="F35" s="223">
        <v>1</v>
      </c>
      <c r="G35" s="226">
        <v>1</v>
      </c>
      <c r="H35" s="223">
        <v>42190000</v>
      </c>
    </row>
    <row r="36" spans="1:8" ht="57.75" x14ac:dyDescent="0.25">
      <c r="A36" s="223">
        <v>27</v>
      </c>
      <c r="B36" s="223">
        <v>3526201</v>
      </c>
      <c r="C36" s="226" t="s">
        <v>292</v>
      </c>
      <c r="D36" s="226" t="s">
        <v>270</v>
      </c>
      <c r="E36" s="223" t="s">
        <v>909</v>
      </c>
      <c r="F36" s="223">
        <v>1</v>
      </c>
      <c r="G36" s="226">
        <v>1</v>
      </c>
      <c r="H36" s="223">
        <v>42190000</v>
      </c>
    </row>
    <row r="37" spans="1:8" ht="33" x14ac:dyDescent="0.25">
      <c r="A37" s="223">
        <v>28</v>
      </c>
      <c r="B37" s="223">
        <v>3526201</v>
      </c>
      <c r="C37" s="226" t="s">
        <v>293</v>
      </c>
      <c r="D37" s="226" t="s">
        <v>270</v>
      </c>
      <c r="E37" s="223" t="s">
        <v>910</v>
      </c>
      <c r="F37" s="223">
        <v>1</v>
      </c>
      <c r="G37" s="226">
        <v>1</v>
      </c>
      <c r="H37" s="223">
        <v>47131818</v>
      </c>
    </row>
    <row r="38" spans="1:8" ht="33" x14ac:dyDescent="0.25">
      <c r="A38" s="223">
        <v>29</v>
      </c>
      <c r="B38" s="223">
        <v>3526201</v>
      </c>
      <c r="C38" s="226" t="s">
        <v>1445</v>
      </c>
      <c r="D38" s="226" t="s">
        <v>270</v>
      </c>
      <c r="E38" s="223" t="s">
        <v>901</v>
      </c>
      <c r="F38" s="223">
        <v>1</v>
      </c>
      <c r="G38" s="226">
        <v>1</v>
      </c>
      <c r="H38" s="223">
        <v>47131818</v>
      </c>
    </row>
    <row r="39" spans="1:8" ht="313.5" x14ac:dyDescent="0.25">
      <c r="A39" s="223">
        <v>30</v>
      </c>
      <c r="B39" s="223">
        <v>3526201</v>
      </c>
      <c r="C39" s="226" t="s">
        <v>295</v>
      </c>
      <c r="D39" s="226" t="s">
        <v>270</v>
      </c>
      <c r="E39" s="223" t="s">
        <v>895</v>
      </c>
      <c r="F39" s="223">
        <v>1</v>
      </c>
      <c r="G39" s="226">
        <v>1</v>
      </c>
      <c r="H39" s="223">
        <v>42190000</v>
      </c>
    </row>
    <row r="40" spans="1:8" x14ac:dyDescent="0.25">
      <c r="A40" s="223">
        <v>31</v>
      </c>
      <c r="B40" s="223">
        <v>3526201</v>
      </c>
      <c r="C40" s="226" t="s">
        <v>297</v>
      </c>
      <c r="D40" s="226" t="s">
        <v>270</v>
      </c>
      <c r="E40" s="223" t="s">
        <v>912</v>
      </c>
      <c r="F40" s="223">
        <v>1</v>
      </c>
      <c r="G40" s="226">
        <v>1</v>
      </c>
      <c r="H40" s="223">
        <v>51151600</v>
      </c>
    </row>
    <row r="41" spans="1:8" x14ac:dyDescent="0.25">
      <c r="A41" s="223">
        <v>32</v>
      </c>
      <c r="B41" s="223">
        <v>3526201</v>
      </c>
      <c r="C41" s="226" t="s">
        <v>298</v>
      </c>
      <c r="D41" s="226" t="s">
        <v>270</v>
      </c>
      <c r="E41" s="223" t="s">
        <v>898</v>
      </c>
      <c r="F41" s="223">
        <v>1</v>
      </c>
      <c r="G41" s="226">
        <v>1</v>
      </c>
      <c r="H41" s="223">
        <v>51151600</v>
      </c>
    </row>
    <row r="42" spans="1:8" x14ac:dyDescent="0.25">
      <c r="A42" s="223">
        <v>33</v>
      </c>
      <c r="B42" s="223">
        <v>3526201</v>
      </c>
      <c r="C42" s="226" t="s">
        <v>299</v>
      </c>
      <c r="D42" s="226" t="s">
        <v>270</v>
      </c>
      <c r="E42" s="223" t="s">
        <v>913</v>
      </c>
      <c r="F42" s="223">
        <v>1</v>
      </c>
      <c r="G42" s="226">
        <v>1</v>
      </c>
      <c r="H42" s="223">
        <v>51101572</v>
      </c>
    </row>
    <row r="43" spans="1:8" ht="16.5" x14ac:dyDescent="0.25">
      <c r="A43" s="223">
        <v>34</v>
      </c>
      <c r="B43" s="223">
        <v>3526201</v>
      </c>
      <c r="C43" s="226" t="s">
        <v>300</v>
      </c>
      <c r="D43" s="226" t="s">
        <v>270</v>
      </c>
      <c r="E43" s="223" t="s">
        <v>914</v>
      </c>
      <c r="F43" s="223">
        <v>1</v>
      </c>
      <c r="G43" s="226">
        <v>1</v>
      </c>
      <c r="H43" s="223">
        <v>51101718</v>
      </c>
    </row>
    <row r="44" spans="1:8" ht="16.5" x14ac:dyDescent="0.25">
      <c r="A44" s="223">
        <v>35</v>
      </c>
      <c r="B44" s="223">
        <v>3526201</v>
      </c>
      <c r="C44" s="226" t="s">
        <v>301</v>
      </c>
      <c r="D44" s="226" t="s">
        <v>270</v>
      </c>
      <c r="E44" s="223" t="s">
        <v>915</v>
      </c>
      <c r="F44" s="223">
        <v>1</v>
      </c>
      <c r="G44" s="226">
        <v>1</v>
      </c>
      <c r="H44" s="223">
        <v>51161811</v>
      </c>
    </row>
    <row r="45" spans="1:8" ht="16.5" x14ac:dyDescent="0.25">
      <c r="A45" s="223">
        <v>36</v>
      </c>
      <c r="B45" s="223">
        <v>3526201</v>
      </c>
      <c r="C45" s="226" t="s">
        <v>301</v>
      </c>
      <c r="D45" s="226" t="s">
        <v>270</v>
      </c>
      <c r="E45" s="223" t="s">
        <v>898</v>
      </c>
      <c r="F45" s="223">
        <v>1</v>
      </c>
      <c r="G45" s="226">
        <v>1</v>
      </c>
      <c r="H45" s="223">
        <v>51161811</v>
      </c>
    </row>
    <row r="46" spans="1:8" x14ac:dyDescent="0.25">
      <c r="A46" s="223">
        <v>37</v>
      </c>
      <c r="B46" s="223">
        <v>3526201</v>
      </c>
      <c r="C46" s="226" t="s">
        <v>302</v>
      </c>
      <c r="D46" s="226" t="s">
        <v>270</v>
      </c>
      <c r="E46" s="223" t="s">
        <v>267</v>
      </c>
      <c r="F46" s="223">
        <v>1</v>
      </c>
      <c r="G46" s="226">
        <v>1</v>
      </c>
      <c r="H46" s="223">
        <v>42190000</v>
      </c>
    </row>
    <row r="47" spans="1:8" ht="16.5" x14ac:dyDescent="0.25">
      <c r="A47" s="223">
        <v>38</v>
      </c>
      <c r="B47" s="223">
        <v>3526201</v>
      </c>
      <c r="C47" s="226" t="s">
        <v>303</v>
      </c>
      <c r="D47" s="226" t="s">
        <v>270</v>
      </c>
      <c r="E47" s="223" t="s">
        <v>916</v>
      </c>
      <c r="F47" s="223">
        <v>1</v>
      </c>
      <c r="G47" s="226">
        <v>1</v>
      </c>
      <c r="H47" s="223">
        <v>42190000</v>
      </c>
    </row>
    <row r="48" spans="1:8" ht="16.5" x14ac:dyDescent="0.25">
      <c r="A48" s="223">
        <v>39</v>
      </c>
      <c r="B48" s="223">
        <v>3526201</v>
      </c>
      <c r="C48" s="226" t="s">
        <v>304</v>
      </c>
      <c r="D48" s="226" t="s">
        <v>270</v>
      </c>
      <c r="E48" s="223" t="s">
        <v>917</v>
      </c>
      <c r="F48" s="223">
        <v>1</v>
      </c>
      <c r="G48" s="226">
        <v>1</v>
      </c>
      <c r="H48" s="223">
        <v>51101550</v>
      </c>
    </row>
    <row r="49" spans="1:8" ht="24.75" x14ac:dyDescent="0.25">
      <c r="A49" s="223">
        <v>40</v>
      </c>
      <c r="B49" s="223">
        <v>3526201</v>
      </c>
      <c r="C49" s="226" t="s">
        <v>305</v>
      </c>
      <c r="D49" s="226" t="s">
        <v>270</v>
      </c>
      <c r="E49" s="223" t="s">
        <v>21</v>
      </c>
      <c r="F49" s="223">
        <v>1</v>
      </c>
      <c r="G49" s="226">
        <v>1</v>
      </c>
      <c r="H49" s="223">
        <v>42190000</v>
      </c>
    </row>
    <row r="50" spans="1:8" ht="24.75" x14ac:dyDescent="0.25">
      <c r="A50" s="223">
        <v>41</v>
      </c>
      <c r="B50" s="223">
        <v>3526201</v>
      </c>
      <c r="C50" s="226" t="s">
        <v>306</v>
      </c>
      <c r="D50" s="226" t="s">
        <v>270</v>
      </c>
      <c r="E50" s="223" t="s">
        <v>918</v>
      </c>
      <c r="F50" s="223">
        <v>1</v>
      </c>
      <c r="G50" s="226">
        <v>1</v>
      </c>
      <c r="H50" s="223">
        <v>42190000</v>
      </c>
    </row>
    <row r="51" spans="1:8" x14ac:dyDescent="0.25">
      <c r="A51" s="223">
        <v>42</v>
      </c>
      <c r="B51" s="223">
        <v>3526201</v>
      </c>
      <c r="C51" s="226" t="s">
        <v>1296</v>
      </c>
      <c r="D51" s="226" t="s">
        <v>270</v>
      </c>
      <c r="E51" s="223" t="s">
        <v>919</v>
      </c>
      <c r="F51" s="223">
        <v>1</v>
      </c>
      <c r="G51" s="226">
        <v>1</v>
      </c>
      <c r="H51" s="223">
        <v>51102700</v>
      </c>
    </row>
    <row r="52" spans="1:8" ht="16.5" x14ac:dyDescent="0.25">
      <c r="A52" s="223">
        <v>43</v>
      </c>
      <c r="B52" s="223">
        <v>3526201</v>
      </c>
      <c r="C52" s="226" t="s">
        <v>308</v>
      </c>
      <c r="D52" s="226" t="s">
        <v>270</v>
      </c>
      <c r="E52" s="223" t="s">
        <v>920</v>
      </c>
      <c r="F52" s="223">
        <v>1</v>
      </c>
      <c r="G52" s="226">
        <v>1</v>
      </c>
      <c r="H52" s="223">
        <v>51102700</v>
      </c>
    </row>
    <row r="53" spans="1:8" ht="16.5" x14ac:dyDescent="0.25">
      <c r="A53" s="223">
        <v>44</v>
      </c>
      <c r="B53" s="223">
        <v>3526201</v>
      </c>
      <c r="C53" s="226" t="s">
        <v>309</v>
      </c>
      <c r="D53" s="226" t="s">
        <v>270</v>
      </c>
      <c r="E53" s="223" t="s">
        <v>901</v>
      </c>
      <c r="F53" s="223">
        <v>1</v>
      </c>
      <c r="G53" s="226">
        <v>1</v>
      </c>
      <c r="H53" s="223">
        <v>51102700</v>
      </c>
    </row>
    <row r="54" spans="1:8" x14ac:dyDescent="0.25">
      <c r="A54" s="223">
        <v>45</v>
      </c>
      <c r="B54" s="223">
        <v>3526201</v>
      </c>
      <c r="C54" s="226" t="s">
        <v>310</v>
      </c>
      <c r="D54" s="226" t="s">
        <v>270</v>
      </c>
      <c r="E54" s="223" t="s">
        <v>21</v>
      </c>
      <c r="F54" s="223">
        <v>1</v>
      </c>
      <c r="G54" s="226">
        <v>1</v>
      </c>
      <c r="H54" s="223">
        <v>51102700</v>
      </c>
    </row>
    <row r="55" spans="1:8" ht="16.5" x14ac:dyDescent="0.25">
      <c r="A55" s="223">
        <v>46</v>
      </c>
      <c r="B55" s="223">
        <v>3526201</v>
      </c>
      <c r="C55" s="226" t="s">
        <v>311</v>
      </c>
      <c r="D55" s="226" t="s">
        <v>270</v>
      </c>
      <c r="E55" s="223" t="s">
        <v>921</v>
      </c>
      <c r="F55" s="223">
        <v>1</v>
      </c>
      <c r="G55" s="226">
        <v>1</v>
      </c>
      <c r="H55" s="223">
        <v>51102700</v>
      </c>
    </row>
    <row r="56" spans="1:8" ht="16.5" x14ac:dyDescent="0.25">
      <c r="A56" s="223">
        <v>47</v>
      </c>
      <c r="B56" s="223">
        <v>3526201</v>
      </c>
      <c r="C56" s="226" t="s">
        <v>312</v>
      </c>
      <c r="D56" s="226" t="s">
        <v>270</v>
      </c>
      <c r="E56" s="223" t="s">
        <v>922</v>
      </c>
      <c r="F56" s="223">
        <v>1</v>
      </c>
      <c r="G56" s="226">
        <v>1</v>
      </c>
      <c r="H56" s="223">
        <v>10121800</v>
      </c>
    </row>
    <row r="57" spans="1:8" ht="16.5" x14ac:dyDescent="0.25">
      <c r="A57" s="223">
        <v>48</v>
      </c>
      <c r="B57" s="223">
        <v>3526201</v>
      </c>
      <c r="C57" s="226" t="s">
        <v>313</v>
      </c>
      <c r="D57" s="226" t="s">
        <v>270</v>
      </c>
      <c r="E57" s="223" t="s">
        <v>923</v>
      </c>
      <c r="F57" s="223">
        <v>1</v>
      </c>
      <c r="G57" s="226">
        <v>1</v>
      </c>
      <c r="H57" s="223">
        <v>51101805</v>
      </c>
    </row>
    <row r="58" spans="1:8" ht="16.5" x14ac:dyDescent="0.25">
      <c r="A58" s="223">
        <v>49</v>
      </c>
      <c r="B58" s="223">
        <v>3526201</v>
      </c>
      <c r="C58" s="226" t="s">
        <v>314</v>
      </c>
      <c r="D58" s="226" t="s">
        <v>270</v>
      </c>
      <c r="E58" s="223" t="s">
        <v>924</v>
      </c>
      <c r="F58" s="223">
        <v>1</v>
      </c>
      <c r="G58" s="226">
        <v>1</v>
      </c>
      <c r="H58" s="223">
        <v>42190000</v>
      </c>
    </row>
    <row r="59" spans="1:8" ht="41.25" x14ac:dyDescent="0.25">
      <c r="A59" s="223">
        <v>50</v>
      </c>
      <c r="B59" s="223">
        <v>3526201</v>
      </c>
      <c r="C59" s="226" t="s">
        <v>315</v>
      </c>
      <c r="D59" s="226" t="s">
        <v>270</v>
      </c>
      <c r="E59" s="223" t="s">
        <v>925</v>
      </c>
      <c r="F59" s="223">
        <v>1</v>
      </c>
      <c r="G59" s="226">
        <v>1</v>
      </c>
      <c r="H59" s="223">
        <v>42190000</v>
      </c>
    </row>
    <row r="60" spans="1:8" ht="24.75" x14ac:dyDescent="0.25">
      <c r="A60" s="223">
        <v>51</v>
      </c>
      <c r="B60" s="223">
        <v>3526201</v>
      </c>
      <c r="C60" s="226" t="s">
        <v>316</v>
      </c>
      <c r="D60" s="226" t="s">
        <v>270</v>
      </c>
      <c r="E60" s="223" t="s">
        <v>926</v>
      </c>
      <c r="F60" s="223">
        <v>1</v>
      </c>
      <c r="G60" s="226">
        <v>1</v>
      </c>
      <c r="H60" s="223">
        <v>42190000</v>
      </c>
    </row>
    <row r="61" spans="1:8" ht="16.5" x14ac:dyDescent="0.25">
      <c r="A61" s="223">
        <v>52</v>
      </c>
      <c r="B61" s="223">
        <v>3526201</v>
      </c>
      <c r="C61" s="226" t="s">
        <v>317</v>
      </c>
      <c r="D61" s="226" t="s">
        <v>270</v>
      </c>
      <c r="E61" s="223" t="s">
        <v>927</v>
      </c>
      <c r="F61" s="223">
        <v>1</v>
      </c>
      <c r="G61" s="226">
        <v>1</v>
      </c>
      <c r="H61" s="223">
        <v>42190000</v>
      </c>
    </row>
    <row r="62" spans="1:8" ht="41.25" x14ac:dyDescent="0.25">
      <c r="A62" s="223">
        <v>53</v>
      </c>
      <c r="B62" s="223">
        <v>3526201</v>
      </c>
      <c r="C62" s="226" t="s">
        <v>318</v>
      </c>
      <c r="D62" s="226" t="s">
        <v>270</v>
      </c>
      <c r="E62" s="223" t="s">
        <v>928</v>
      </c>
      <c r="F62" s="223">
        <v>1</v>
      </c>
      <c r="G62" s="226">
        <v>1</v>
      </c>
      <c r="H62" s="223">
        <v>42190000</v>
      </c>
    </row>
    <row r="63" spans="1:8" ht="41.25" x14ac:dyDescent="0.25">
      <c r="A63" s="223">
        <v>54</v>
      </c>
      <c r="B63" s="223">
        <v>3526201</v>
      </c>
      <c r="C63" s="226" t="s">
        <v>319</v>
      </c>
      <c r="D63" s="226" t="s">
        <v>270</v>
      </c>
      <c r="E63" s="223" t="s">
        <v>929</v>
      </c>
      <c r="F63" s="223">
        <v>1</v>
      </c>
      <c r="G63" s="226">
        <v>1</v>
      </c>
      <c r="H63" s="223">
        <v>42312300</v>
      </c>
    </row>
    <row r="64" spans="1:8" ht="24.75" x14ac:dyDescent="0.25">
      <c r="A64" s="223">
        <v>55</v>
      </c>
      <c r="B64" s="223">
        <v>3526201</v>
      </c>
      <c r="C64" s="226" t="s">
        <v>320</v>
      </c>
      <c r="D64" s="226" t="s">
        <v>270</v>
      </c>
      <c r="E64" s="223" t="s">
        <v>930</v>
      </c>
      <c r="F64" s="223">
        <v>1</v>
      </c>
      <c r="G64" s="226">
        <v>1</v>
      </c>
      <c r="H64" s="223">
        <v>51181704</v>
      </c>
    </row>
    <row r="65" spans="1:8" ht="123.75" x14ac:dyDescent="0.25">
      <c r="A65" s="223">
        <v>56</v>
      </c>
      <c r="B65" s="223">
        <v>3526201</v>
      </c>
      <c r="C65" s="226" t="s">
        <v>1297</v>
      </c>
      <c r="D65" s="226" t="s">
        <v>322</v>
      </c>
      <c r="E65" s="223" t="s">
        <v>925</v>
      </c>
      <c r="F65" s="223">
        <v>1</v>
      </c>
      <c r="G65" s="226">
        <v>1</v>
      </c>
      <c r="H65" s="223">
        <v>51191601</v>
      </c>
    </row>
    <row r="66" spans="1:8" x14ac:dyDescent="0.25">
      <c r="A66" s="223">
        <v>57</v>
      </c>
      <c r="B66" s="223">
        <v>3526201</v>
      </c>
      <c r="C66" s="226" t="s">
        <v>323</v>
      </c>
      <c r="D66" s="226" t="s">
        <v>270</v>
      </c>
      <c r="E66" s="223" t="s">
        <v>21</v>
      </c>
      <c r="F66" s="223">
        <v>1</v>
      </c>
      <c r="G66" s="226">
        <v>1</v>
      </c>
      <c r="H66" s="223">
        <v>51191601</v>
      </c>
    </row>
    <row r="67" spans="1:8" x14ac:dyDescent="0.25">
      <c r="A67" s="223">
        <v>58</v>
      </c>
      <c r="B67" s="223">
        <v>3526201</v>
      </c>
      <c r="C67" s="226" t="s">
        <v>324</v>
      </c>
      <c r="D67" s="226" t="s">
        <v>270</v>
      </c>
      <c r="E67" s="223" t="s">
        <v>931</v>
      </c>
      <c r="F67" s="223">
        <v>1</v>
      </c>
      <c r="G67" s="226">
        <v>1</v>
      </c>
      <c r="H67" s="223">
        <v>51142121</v>
      </c>
    </row>
    <row r="68" spans="1:8" x14ac:dyDescent="0.25">
      <c r="A68" s="223">
        <v>59</v>
      </c>
      <c r="B68" s="223">
        <v>3526201</v>
      </c>
      <c r="C68" s="226" t="s">
        <v>325</v>
      </c>
      <c r="D68" s="226" t="s">
        <v>270</v>
      </c>
      <c r="E68" s="223" t="s">
        <v>932</v>
      </c>
      <c r="F68" s="223">
        <v>1</v>
      </c>
      <c r="G68" s="226">
        <v>1</v>
      </c>
      <c r="H68" s="223">
        <v>42190000</v>
      </c>
    </row>
    <row r="69" spans="1:8" ht="24.75" x14ac:dyDescent="0.25">
      <c r="A69" s="223">
        <v>60</v>
      </c>
      <c r="B69" s="223">
        <v>3526201</v>
      </c>
      <c r="C69" s="226" t="s">
        <v>326</v>
      </c>
      <c r="D69" s="226" t="s">
        <v>270</v>
      </c>
      <c r="E69" s="223" t="s">
        <v>933</v>
      </c>
      <c r="F69" s="223">
        <v>1</v>
      </c>
      <c r="G69" s="226">
        <v>1</v>
      </c>
      <c r="H69" s="223">
        <v>42190000</v>
      </c>
    </row>
    <row r="70" spans="1:8" ht="24.75" x14ac:dyDescent="0.25">
      <c r="A70" s="223">
        <v>61</v>
      </c>
      <c r="B70" s="223">
        <v>3526201</v>
      </c>
      <c r="C70" s="226" t="s">
        <v>327</v>
      </c>
      <c r="D70" s="226" t="s">
        <v>270</v>
      </c>
      <c r="E70" s="223" t="s">
        <v>934</v>
      </c>
      <c r="F70" s="223">
        <v>1</v>
      </c>
      <c r="G70" s="226">
        <v>1</v>
      </c>
      <c r="H70" s="223">
        <v>42190000</v>
      </c>
    </row>
    <row r="71" spans="1:8" x14ac:dyDescent="0.25">
      <c r="A71" s="223">
        <v>62</v>
      </c>
      <c r="B71" s="223">
        <v>3526201</v>
      </c>
      <c r="C71" s="226" t="s">
        <v>1298</v>
      </c>
      <c r="D71" s="226" t="s">
        <v>270</v>
      </c>
      <c r="E71" s="223" t="s">
        <v>935</v>
      </c>
      <c r="F71" s="223">
        <v>1</v>
      </c>
      <c r="G71" s="226">
        <v>1</v>
      </c>
      <c r="H71" s="223">
        <v>51101557</v>
      </c>
    </row>
    <row r="72" spans="1:8" x14ac:dyDescent="0.25">
      <c r="A72" s="223">
        <v>63</v>
      </c>
      <c r="B72" s="223">
        <v>3526201</v>
      </c>
      <c r="C72" s="226" t="s">
        <v>329</v>
      </c>
      <c r="D72" s="226" t="s">
        <v>270</v>
      </c>
      <c r="E72" s="223" t="s">
        <v>895</v>
      </c>
      <c r="F72" s="223">
        <v>1</v>
      </c>
      <c r="G72" s="226">
        <v>1</v>
      </c>
      <c r="H72" s="223">
        <v>51212016</v>
      </c>
    </row>
    <row r="73" spans="1:8" ht="24.75" x14ac:dyDescent="0.25">
      <c r="A73" s="223">
        <v>64</v>
      </c>
      <c r="B73" s="223">
        <v>3526201</v>
      </c>
      <c r="C73" s="226" t="s">
        <v>330</v>
      </c>
      <c r="D73" s="226" t="s">
        <v>270</v>
      </c>
      <c r="E73" s="223" t="s">
        <v>936</v>
      </c>
      <c r="F73" s="223">
        <v>1</v>
      </c>
      <c r="G73" s="226">
        <v>1</v>
      </c>
      <c r="H73" s="223">
        <v>42190000</v>
      </c>
    </row>
    <row r="74" spans="1:8" ht="24.75" x14ac:dyDescent="0.25">
      <c r="A74" s="223">
        <v>65</v>
      </c>
      <c r="B74" s="223">
        <v>3526201</v>
      </c>
      <c r="C74" s="226" t="s">
        <v>331</v>
      </c>
      <c r="D74" s="226" t="s">
        <v>270</v>
      </c>
      <c r="E74" s="223" t="s">
        <v>937</v>
      </c>
      <c r="F74" s="223">
        <v>1</v>
      </c>
      <c r="G74" s="226">
        <v>1</v>
      </c>
      <c r="H74" s="223">
        <v>42190000</v>
      </c>
    </row>
    <row r="75" spans="1:8" ht="16.5" x14ac:dyDescent="0.25">
      <c r="A75" s="223">
        <v>66</v>
      </c>
      <c r="B75" s="223">
        <v>3526201</v>
      </c>
      <c r="C75" s="226" t="s">
        <v>332</v>
      </c>
      <c r="D75" s="226" t="s">
        <v>270</v>
      </c>
      <c r="E75" s="223" t="s">
        <v>917</v>
      </c>
      <c r="F75" s="223">
        <v>1</v>
      </c>
      <c r="G75" s="226">
        <v>1</v>
      </c>
      <c r="H75" s="223">
        <v>51102601</v>
      </c>
    </row>
    <row r="76" spans="1:8" ht="16.5" x14ac:dyDescent="0.25">
      <c r="A76" s="223">
        <v>67</v>
      </c>
      <c r="B76" s="223">
        <v>3526201</v>
      </c>
      <c r="C76" s="226" t="s">
        <v>333</v>
      </c>
      <c r="D76" s="226" t="s">
        <v>270</v>
      </c>
      <c r="E76" s="223" t="s">
        <v>938</v>
      </c>
      <c r="F76" s="223">
        <v>1</v>
      </c>
      <c r="G76" s="226">
        <v>1</v>
      </c>
      <c r="H76" s="223">
        <v>51102601</v>
      </c>
    </row>
    <row r="77" spans="1:8" x14ac:dyDescent="0.25">
      <c r="A77" s="223">
        <v>68</v>
      </c>
      <c r="B77" s="223">
        <v>3526201</v>
      </c>
      <c r="C77" s="226" t="s">
        <v>334</v>
      </c>
      <c r="D77" s="226" t="s">
        <v>270</v>
      </c>
      <c r="E77" s="223" t="s">
        <v>939</v>
      </c>
      <c r="F77" s="223">
        <v>1</v>
      </c>
      <c r="G77" s="226">
        <v>1</v>
      </c>
      <c r="H77" s="223">
        <v>51151703</v>
      </c>
    </row>
    <row r="78" spans="1:8" ht="41.25" x14ac:dyDescent="0.25">
      <c r="A78" s="223">
        <v>69</v>
      </c>
      <c r="B78" s="223">
        <v>3526201</v>
      </c>
      <c r="C78" s="226" t="s">
        <v>335</v>
      </c>
      <c r="D78" s="226" t="s">
        <v>270</v>
      </c>
      <c r="E78" s="223" t="s">
        <v>940</v>
      </c>
      <c r="F78" s="223">
        <v>1</v>
      </c>
      <c r="G78" s="226">
        <v>1</v>
      </c>
      <c r="H78" s="223">
        <v>42190000</v>
      </c>
    </row>
    <row r="79" spans="1:8" ht="16.5" x14ac:dyDescent="0.25">
      <c r="A79" s="223">
        <v>70</v>
      </c>
      <c r="B79" s="223">
        <v>3526201</v>
      </c>
      <c r="C79" s="226" t="s">
        <v>336</v>
      </c>
      <c r="D79" s="226" t="s">
        <v>270</v>
      </c>
      <c r="E79" s="223" t="s">
        <v>941</v>
      </c>
      <c r="F79" s="223">
        <v>1</v>
      </c>
      <c r="G79" s="226">
        <v>1</v>
      </c>
      <c r="H79" s="223">
        <v>51131805</v>
      </c>
    </row>
    <row r="80" spans="1:8" ht="16.5" x14ac:dyDescent="0.25">
      <c r="A80" s="223">
        <v>71</v>
      </c>
      <c r="B80" s="223">
        <v>3526201</v>
      </c>
      <c r="C80" s="226" t="s">
        <v>337</v>
      </c>
      <c r="D80" s="226" t="s">
        <v>270</v>
      </c>
      <c r="E80" s="223" t="s">
        <v>897</v>
      </c>
      <c r="F80" s="223">
        <v>1</v>
      </c>
      <c r="G80" s="226">
        <v>1</v>
      </c>
      <c r="H80" s="223">
        <v>42190000</v>
      </c>
    </row>
    <row r="81" spans="1:8" ht="24.75" x14ac:dyDescent="0.25">
      <c r="A81" s="223">
        <v>72</v>
      </c>
      <c r="B81" s="223">
        <v>3526201</v>
      </c>
      <c r="C81" s="226" t="s">
        <v>338</v>
      </c>
      <c r="D81" s="226" t="s">
        <v>270</v>
      </c>
      <c r="E81" s="223" t="s">
        <v>942</v>
      </c>
      <c r="F81" s="223">
        <v>1</v>
      </c>
      <c r="G81" s="226">
        <v>1</v>
      </c>
      <c r="H81" s="223">
        <v>51101721</v>
      </c>
    </row>
    <row r="82" spans="1:8" ht="16.5" x14ac:dyDescent="0.25">
      <c r="A82" s="223">
        <v>73</v>
      </c>
      <c r="B82" s="223">
        <v>3526201</v>
      </c>
      <c r="C82" s="226" t="s">
        <v>339</v>
      </c>
      <c r="D82" s="226" t="s">
        <v>270</v>
      </c>
      <c r="E82" s="223" t="s">
        <v>943</v>
      </c>
      <c r="F82" s="223">
        <v>1</v>
      </c>
      <c r="G82" s="226">
        <v>1</v>
      </c>
      <c r="H82" s="223">
        <v>51101721</v>
      </c>
    </row>
    <row r="83" spans="1:8" ht="24.75" x14ac:dyDescent="0.25">
      <c r="A83" s="223">
        <v>74</v>
      </c>
      <c r="B83" s="223">
        <v>3526201</v>
      </c>
      <c r="C83" s="226" t="s">
        <v>340</v>
      </c>
      <c r="D83" s="226" t="s">
        <v>270</v>
      </c>
      <c r="E83" s="223" t="s">
        <v>898</v>
      </c>
      <c r="F83" s="223">
        <v>1</v>
      </c>
      <c r="G83" s="226">
        <v>1</v>
      </c>
      <c r="H83" s="223">
        <v>51142701</v>
      </c>
    </row>
    <row r="84" spans="1:8" ht="24.75" x14ac:dyDescent="0.25">
      <c r="A84" s="223">
        <v>75</v>
      </c>
      <c r="B84" s="223">
        <v>3526201</v>
      </c>
      <c r="C84" s="226" t="s">
        <v>341</v>
      </c>
      <c r="D84" s="226" t="s">
        <v>270</v>
      </c>
      <c r="E84" s="223" t="s">
        <v>944</v>
      </c>
      <c r="F84" s="223">
        <v>1</v>
      </c>
      <c r="G84" s="226">
        <v>1</v>
      </c>
      <c r="H84" s="223">
        <v>42190000</v>
      </c>
    </row>
    <row r="85" spans="1:8" x14ac:dyDescent="0.25">
      <c r="A85" s="223">
        <v>76</v>
      </c>
      <c r="B85" s="223">
        <v>3526201</v>
      </c>
      <c r="C85" s="226" t="s">
        <v>342</v>
      </c>
      <c r="D85" s="226" t="s">
        <v>270</v>
      </c>
      <c r="E85" s="223" t="s">
        <v>945</v>
      </c>
      <c r="F85" s="223">
        <v>1</v>
      </c>
      <c r="G85" s="226">
        <v>1</v>
      </c>
      <c r="H85" s="223">
        <v>42310000</v>
      </c>
    </row>
    <row r="86" spans="1:8" ht="33" x14ac:dyDescent="0.25">
      <c r="A86" s="223">
        <v>77</v>
      </c>
      <c r="B86" s="223">
        <v>3526201</v>
      </c>
      <c r="C86" s="226" t="s">
        <v>343</v>
      </c>
      <c r="D86" s="226" t="s">
        <v>270</v>
      </c>
      <c r="E86" s="223" t="s">
        <v>946</v>
      </c>
      <c r="F86" s="223">
        <v>1</v>
      </c>
      <c r="G86" s="226">
        <v>1</v>
      </c>
      <c r="H86" s="223">
        <v>42310000</v>
      </c>
    </row>
    <row r="87" spans="1:8" ht="16.5" x14ac:dyDescent="0.25">
      <c r="A87" s="223">
        <v>78</v>
      </c>
      <c r="B87" s="223">
        <v>3526201</v>
      </c>
      <c r="C87" s="226" t="s">
        <v>344</v>
      </c>
      <c r="D87" s="226" t="s">
        <v>270</v>
      </c>
      <c r="E87" s="223" t="s">
        <v>914</v>
      </c>
      <c r="F87" s="223">
        <v>1</v>
      </c>
      <c r="G87" s="226">
        <v>1</v>
      </c>
      <c r="H87" s="223">
        <v>51101584</v>
      </c>
    </row>
    <row r="88" spans="1:8" ht="24.75" x14ac:dyDescent="0.25">
      <c r="A88" s="223">
        <v>79</v>
      </c>
      <c r="B88" s="223">
        <v>3526201</v>
      </c>
      <c r="C88" s="226" t="s">
        <v>345</v>
      </c>
      <c r="D88" s="226" t="s">
        <v>270</v>
      </c>
      <c r="E88" s="223" t="s">
        <v>897</v>
      </c>
      <c r="F88" s="223">
        <v>1</v>
      </c>
      <c r="G88" s="226">
        <v>1</v>
      </c>
      <c r="H88" s="223">
        <v>51101584</v>
      </c>
    </row>
    <row r="89" spans="1:8" x14ac:dyDescent="0.25">
      <c r="A89" s="223">
        <v>80</v>
      </c>
      <c r="B89" s="223">
        <v>3526201</v>
      </c>
      <c r="C89" s="226" t="s">
        <v>346</v>
      </c>
      <c r="D89" s="226" t="s">
        <v>270</v>
      </c>
      <c r="E89" s="223" t="s">
        <v>947</v>
      </c>
      <c r="F89" s="223">
        <v>1</v>
      </c>
      <c r="G89" s="226">
        <v>1</v>
      </c>
      <c r="H89" s="223">
        <v>51101584</v>
      </c>
    </row>
    <row r="90" spans="1:8" ht="33" x14ac:dyDescent="0.25">
      <c r="A90" s="223">
        <v>81</v>
      </c>
      <c r="B90" s="223">
        <v>3526201</v>
      </c>
      <c r="C90" s="226" t="s">
        <v>347</v>
      </c>
      <c r="D90" s="226" t="s">
        <v>270</v>
      </c>
      <c r="E90" s="223" t="s">
        <v>948</v>
      </c>
      <c r="F90" s="223">
        <v>1</v>
      </c>
      <c r="G90" s="226">
        <v>1</v>
      </c>
      <c r="H90" s="223">
        <v>51101584</v>
      </c>
    </row>
    <row r="91" spans="1:8" ht="33" x14ac:dyDescent="0.25">
      <c r="A91" s="223">
        <v>82</v>
      </c>
      <c r="B91" s="223">
        <v>3526201</v>
      </c>
      <c r="C91" s="226" t="s">
        <v>348</v>
      </c>
      <c r="D91" s="226" t="s">
        <v>270</v>
      </c>
      <c r="E91" s="223" t="s">
        <v>949</v>
      </c>
      <c r="F91" s="223">
        <v>1</v>
      </c>
      <c r="G91" s="226">
        <v>1</v>
      </c>
      <c r="H91" s="223">
        <v>51142149</v>
      </c>
    </row>
    <row r="92" spans="1:8" x14ac:dyDescent="0.25">
      <c r="A92" s="223">
        <v>83</v>
      </c>
      <c r="B92" s="223">
        <v>3526201</v>
      </c>
      <c r="C92" s="226" t="s">
        <v>349</v>
      </c>
      <c r="D92" s="226" t="s">
        <v>270</v>
      </c>
      <c r="E92" s="223" t="s">
        <v>950</v>
      </c>
      <c r="F92" s="223">
        <v>1</v>
      </c>
      <c r="G92" s="226">
        <v>1</v>
      </c>
      <c r="H92" s="223">
        <v>51101809</v>
      </c>
    </row>
    <row r="93" spans="1:8" ht="16.5" x14ac:dyDescent="0.25">
      <c r="A93" s="223">
        <v>84</v>
      </c>
      <c r="B93" s="223">
        <v>3526201</v>
      </c>
      <c r="C93" s="226" t="s">
        <v>350</v>
      </c>
      <c r="D93" s="226" t="s">
        <v>270</v>
      </c>
      <c r="E93" s="223" t="s">
        <v>951</v>
      </c>
      <c r="F93" s="223">
        <v>1</v>
      </c>
      <c r="G93" s="226">
        <v>1</v>
      </c>
      <c r="H93" s="223">
        <v>42132200</v>
      </c>
    </row>
    <row r="94" spans="1:8" ht="16.5" x14ac:dyDescent="0.25">
      <c r="A94" s="223">
        <v>85</v>
      </c>
      <c r="B94" s="223">
        <v>3526201</v>
      </c>
      <c r="C94" s="226" t="s">
        <v>351</v>
      </c>
      <c r="D94" s="226" t="s">
        <v>270</v>
      </c>
      <c r="E94" s="223" t="s">
        <v>951</v>
      </c>
      <c r="F94" s="223">
        <v>1</v>
      </c>
      <c r="G94" s="226">
        <v>1</v>
      </c>
      <c r="H94" s="223">
        <v>42132200</v>
      </c>
    </row>
    <row r="95" spans="1:8" ht="16.5" x14ac:dyDescent="0.25">
      <c r="A95" s="223">
        <v>86</v>
      </c>
      <c r="B95" s="223">
        <v>3526201</v>
      </c>
      <c r="C95" s="226" t="s">
        <v>352</v>
      </c>
      <c r="D95" s="226" t="s">
        <v>270</v>
      </c>
      <c r="E95" s="223" t="s">
        <v>951</v>
      </c>
      <c r="F95" s="223">
        <v>1</v>
      </c>
      <c r="G95" s="226">
        <v>1</v>
      </c>
      <c r="H95" s="223">
        <v>42132200</v>
      </c>
    </row>
    <row r="96" spans="1:8" x14ac:dyDescent="0.25">
      <c r="A96" s="223">
        <v>87</v>
      </c>
      <c r="B96" s="223">
        <v>3526201</v>
      </c>
      <c r="C96" s="226" t="s">
        <v>353</v>
      </c>
      <c r="D96" s="226" t="s">
        <v>270</v>
      </c>
      <c r="E96" s="223" t="s">
        <v>952</v>
      </c>
      <c r="F96" s="223">
        <v>1</v>
      </c>
      <c r="G96" s="226">
        <v>1</v>
      </c>
      <c r="H96" s="223">
        <v>42132200</v>
      </c>
    </row>
    <row r="97" spans="1:8" x14ac:dyDescent="0.25">
      <c r="A97" s="223">
        <v>88</v>
      </c>
      <c r="B97" s="223">
        <v>3526201</v>
      </c>
      <c r="C97" s="226" t="s">
        <v>354</v>
      </c>
      <c r="D97" s="226" t="s">
        <v>270</v>
      </c>
      <c r="E97" s="223" t="s">
        <v>952</v>
      </c>
      <c r="F97" s="223">
        <v>1</v>
      </c>
      <c r="G97" s="226">
        <v>1</v>
      </c>
      <c r="H97" s="223">
        <v>42132200</v>
      </c>
    </row>
    <row r="98" spans="1:8" x14ac:dyDescent="0.25">
      <c r="A98" s="223">
        <v>89</v>
      </c>
      <c r="B98" s="223">
        <v>3526201</v>
      </c>
      <c r="C98" s="226" t="s">
        <v>355</v>
      </c>
      <c r="D98" s="226" t="s">
        <v>270</v>
      </c>
      <c r="E98" s="223" t="s">
        <v>21</v>
      </c>
      <c r="F98" s="223">
        <v>1</v>
      </c>
      <c r="G98" s="226">
        <v>1</v>
      </c>
      <c r="H98" s="223">
        <v>42132200</v>
      </c>
    </row>
    <row r="99" spans="1:8" ht="33" x14ac:dyDescent="0.25">
      <c r="A99" s="223">
        <v>90</v>
      </c>
      <c r="B99" s="223">
        <v>3526201</v>
      </c>
      <c r="C99" s="226" t="s">
        <v>356</v>
      </c>
      <c r="D99" s="226" t="s">
        <v>270</v>
      </c>
      <c r="E99" s="223" t="s">
        <v>953</v>
      </c>
      <c r="F99" s="223">
        <v>1</v>
      </c>
      <c r="G99" s="226">
        <v>1</v>
      </c>
      <c r="H99" s="223">
        <v>51121700</v>
      </c>
    </row>
    <row r="100" spans="1:8" x14ac:dyDescent="0.25">
      <c r="A100" s="223">
        <v>91</v>
      </c>
      <c r="B100" s="223">
        <v>3526201</v>
      </c>
      <c r="C100" s="226" t="s">
        <v>357</v>
      </c>
      <c r="D100" s="226" t="s">
        <v>270</v>
      </c>
      <c r="E100" s="223" t="s">
        <v>896</v>
      </c>
      <c r="F100" s="223">
        <v>1</v>
      </c>
      <c r="G100" s="226">
        <v>1</v>
      </c>
      <c r="H100" s="223">
        <v>42190000</v>
      </c>
    </row>
    <row r="101" spans="1:8" ht="24.75" x14ac:dyDescent="0.25">
      <c r="A101" s="223">
        <v>92</v>
      </c>
      <c r="B101" s="223">
        <v>3526201</v>
      </c>
      <c r="C101" s="226" t="s">
        <v>358</v>
      </c>
      <c r="D101" s="226" t="s">
        <v>270</v>
      </c>
      <c r="E101" s="223" t="s">
        <v>901</v>
      </c>
      <c r="F101" s="223">
        <v>1</v>
      </c>
      <c r="G101" s="226">
        <v>1</v>
      </c>
      <c r="H101" s="223">
        <v>53131608</v>
      </c>
    </row>
    <row r="102" spans="1:8" x14ac:dyDescent="0.25">
      <c r="A102" s="223">
        <v>93</v>
      </c>
      <c r="B102" s="223">
        <v>3526201</v>
      </c>
      <c r="C102" s="226" t="s">
        <v>359</v>
      </c>
      <c r="D102" s="226" t="s">
        <v>270</v>
      </c>
      <c r="E102" s="223" t="s">
        <v>954</v>
      </c>
      <c r="F102" s="223">
        <v>1</v>
      </c>
      <c r="G102" s="226">
        <v>1</v>
      </c>
      <c r="H102" s="223">
        <v>41122000</v>
      </c>
    </row>
    <row r="103" spans="1:8" ht="16.5" x14ac:dyDescent="0.25">
      <c r="A103" s="223">
        <v>94</v>
      </c>
      <c r="B103" s="223">
        <v>3526201</v>
      </c>
      <c r="C103" s="226" t="s">
        <v>360</v>
      </c>
      <c r="D103" s="226" t="s">
        <v>270</v>
      </c>
      <c r="E103" s="223" t="s">
        <v>954</v>
      </c>
      <c r="F103" s="223">
        <v>1</v>
      </c>
      <c r="G103" s="226">
        <v>1</v>
      </c>
      <c r="H103" s="223">
        <v>41122000</v>
      </c>
    </row>
    <row r="104" spans="1:8" ht="16.5" x14ac:dyDescent="0.25">
      <c r="A104" s="223">
        <v>95</v>
      </c>
      <c r="B104" s="223">
        <v>3526201</v>
      </c>
      <c r="C104" s="226" t="s">
        <v>361</v>
      </c>
      <c r="D104" s="226" t="s">
        <v>270</v>
      </c>
      <c r="E104" s="223" t="s">
        <v>954</v>
      </c>
      <c r="F104" s="223">
        <v>1</v>
      </c>
      <c r="G104" s="226">
        <v>1</v>
      </c>
      <c r="H104" s="223">
        <v>41122000</v>
      </c>
    </row>
    <row r="105" spans="1:8" ht="16.5" x14ac:dyDescent="0.25">
      <c r="A105" s="223">
        <v>96</v>
      </c>
      <c r="B105" s="223">
        <v>3526201</v>
      </c>
      <c r="C105" s="226" t="s">
        <v>362</v>
      </c>
      <c r="D105" s="226" t="s">
        <v>270</v>
      </c>
      <c r="E105" s="223" t="s">
        <v>955</v>
      </c>
      <c r="F105" s="223">
        <v>1</v>
      </c>
      <c r="G105" s="226">
        <v>1</v>
      </c>
      <c r="H105" s="223">
        <v>41122000</v>
      </c>
    </row>
    <row r="106" spans="1:8" ht="16.5" x14ac:dyDescent="0.25">
      <c r="A106" s="223">
        <v>97</v>
      </c>
      <c r="B106" s="223">
        <v>3526201</v>
      </c>
      <c r="C106" s="226" t="s">
        <v>363</v>
      </c>
      <c r="D106" s="226" t="s">
        <v>270</v>
      </c>
      <c r="E106" s="223" t="s">
        <v>956</v>
      </c>
      <c r="F106" s="223">
        <v>1</v>
      </c>
      <c r="G106" s="226">
        <v>1</v>
      </c>
      <c r="H106" s="223">
        <v>41122000</v>
      </c>
    </row>
    <row r="107" spans="1:8" ht="16.5" x14ac:dyDescent="0.25">
      <c r="A107" s="223">
        <v>98</v>
      </c>
      <c r="B107" s="223">
        <v>3526201</v>
      </c>
      <c r="C107" s="226" t="s">
        <v>365</v>
      </c>
      <c r="D107" s="226" t="s">
        <v>270</v>
      </c>
      <c r="E107" s="223" t="s">
        <v>898</v>
      </c>
      <c r="F107" s="223">
        <v>1</v>
      </c>
      <c r="G107" s="226">
        <v>1</v>
      </c>
      <c r="H107" s="223">
        <v>51140000</v>
      </c>
    </row>
    <row r="108" spans="1:8" x14ac:dyDescent="0.25">
      <c r="A108" s="223">
        <v>99</v>
      </c>
      <c r="B108" s="223">
        <v>3526201</v>
      </c>
      <c r="C108" s="226" t="s">
        <v>367</v>
      </c>
      <c r="D108" s="226" t="s">
        <v>270</v>
      </c>
      <c r="E108" s="223" t="s">
        <v>957</v>
      </c>
      <c r="F108" s="223">
        <v>1</v>
      </c>
      <c r="G108" s="226">
        <v>1</v>
      </c>
      <c r="H108" s="223">
        <v>51241120</v>
      </c>
    </row>
    <row r="109" spans="1:8" x14ac:dyDescent="0.25">
      <c r="A109" s="223">
        <v>100</v>
      </c>
      <c r="B109" s="223">
        <v>3526201</v>
      </c>
      <c r="C109" s="226" t="s">
        <v>368</v>
      </c>
      <c r="D109" s="226" t="s">
        <v>270</v>
      </c>
      <c r="E109" s="223" t="s">
        <v>898</v>
      </c>
      <c r="F109" s="223">
        <v>1</v>
      </c>
      <c r="G109" s="226">
        <v>1</v>
      </c>
      <c r="H109" s="223">
        <v>51142904</v>
      </c>
    </row>
    <row r="110" spans="1:8" ht="16.5" x14ac:dyDescent="0.25">
      <c r="A110" s="223">
        <v>101</v>
      </c>
      <c r="B110" s="223">
        <v>3526201</v>
      </c>
      <c r="C110" s="226" t="s">
        <v>1299</v>
      </c>
      <c r="D110" s="226" t="s">
        <v>270</v>
      </c>
      <c r="E110" s="223" t="s">
        <v>958</v>
      </c>
      <c r="F110" s="223">
        <v>1</v>
      </c>
      <c r="G110" s="226">
        <v>1</v>
      </c>
      <c r="H110" s="223">
        <v>51151800</v>
      </c>
    </row>
    <row r="111" spans="1:8" ht="16.5" x14ac:dyDescent="0.25">
      <c r="A111" s="223">
        <v>102</v>
      </c>
      <c r="B111" s="223">
        <v>3526201</v>
      </c>
      <c r="C111" s="226" t="s">
        <v>370</v>
      </c>
      <c r="D111" s="226" t="s">
        <v>270</v>
      </c>
      <c r="E111" s="223" t="s">
        <v>912</v>
      </c>
      <c r="F111" s="223">
        <v>1</v>
      </c>
      <c r="G111" s="226">
        <v>1</v>
      </c>
      <c r="H111" s="223">
        <v>51142100</v>
      </c>
    </row>
    <row r="112" spans="1:8" ht="16.5" x14ac:dyDescent="0.25">
      <c r="A112" s="223">
        <v>103</v>
      </c>
      <c r="B112" s="223">
        <v>3526201</v>
      </c>
      <c r="C112" s="226" t="s">
        <v>371</v>
      </c>
      <c r="D112" s="226" t="s">
        <v>270</v>
      </c>
      <c r="E112" s="223" t="s">
        <v>959</v>
      </c>
      <c r="F112" s="223">
        <v>1</v>
      </c>
      <c r="G112" s="226">
        <v>1</v>
      </c>
      <c r="H112" s="223">
        <v>51142100</v>
      </c>
    </row>
    <row r="113" spans="1:8" ht="24.75" x14ac:dyDescent="0.25">
      <c r="A113" s="223">
        <v>104</v>
      </c>
      <c r="B113" s="223">
        <v>3526201</v>
      </c>
      <c r="C113" s="226" t="s">
        <v>372</v>
      </c>
      <c r="D113" s="226" t="s">
        <v>270</v>
      </c>
      <c r="E113" s="223" t="s">
        <v>960</v>
      </c>
      <c r="F113" s="223">
        <v>1</v>
      </c>
      <c r="G113" s="226">
        <v>1</v>
      </c>
      <c r="H113" s="223">
        <v>51101603</v>
      </c>
    </row>
    <row r="114" spans="1:8" x14ac:dyDescent="0.25">
      <c r="A114" s="223">
        <v>105</v>
      </c>
      <c r="B114" s="223">
        <v>3526201</v>
      </c>
      <c r="C114" s="226" t="s">
        <v>373</v>
      </c>
      <c r="D114" s="226" t="s">
        <v>270</v>
      </c>
      <c r="E114" s="223" t="s">
        <v>21</v>
      </c>
      <c r="F114" s="223">
        <v>1</v>
      </c>
      <c r="G114" s="226">
        <v>1</v>
      </c>
      <c r="H114" s="223">
        <v>51101603</v>
      </c>
    </row>
    <row r="115" spans="1:8" x14ac:dyDescent="0.25">
      <c r="A115" s="223">
        <v>106</v>
      </c>
      <c r="B115" s="223">
        <v>3526201</v>
      </c>
      <c r="C115" s="226" t="s">
        <v>1300</v>
      </c>
      <c r="D115" s="226" t="s">
        <v>270</v>
      </c>
      <c r="E115" s="223" t="s">
        <v>961</v>
      </c>
      <c r="F115" s="223">
        <v>1</v>
      </c>
      <c r="G115" s="226">
        <v>1</v>
      </c>
      <c r="H115" s="223">
        <v>51161700</v>
      </c>
    </row>
    <row r="116" spans="1:8" ht="24.75" x14ac:dyDescent="0.25">
      <c r="A116" s="223">
        <v>107</v>
      </c>
      <c r="B116" s="223">
        <v>3526201</v>
      </c>
      <c r="C116" s="226" t="s">
        <v>375</v>
      </c>
      <c r="D116" s="226" t="s">
        <v>270</v>
      </c>
      <c r="E116" s="223" t="s">
        <v>962</v>
      </c>
      <c r="F116" s="223">
        <v>1</v>
      </c>
      <c r="G116" s="226">
        <v>1</v>
      </c>
      <c r="H116" s="223">
        <v>51101513</v>
      </c>
    </row>
    <row r="117" spans="1:8" ht="24.75" x14ac:dyDescent="0.25">
      <c r="A117" s="223">
        <v>108</v>
      </c>
      <c r="B117" s="223">
        <v>3526201</v>
      </c>
      <c r="C117" s="226" t="s">
        <v>376</v>
      </c>
      <c r="D117" s="226" t="s">
        <v>270</v>
      </c>
      <c r="E117" s="223" t="s">
        <v>963</v>
      </c>
      <c r="F117" s="223">
        <v>1</v>
      </c>
      <c r="G117" s="226">
        <v>1</v>
      </c>
      <c r="H117" s="223">
        <v>51101815</v>
      </c>
    </row>
    <row r="118" spans="1:8" ht="16.5" x14ac:dyDescent="0.25">
      <c r="A118" s="223">
        <v>109</v>
      </c>
      <c r="B118" s="223">
        <v>3526201</v>
      </c>
      <c r="C118" s="226" t="s">
        <v>1301</v>
      </c>
      <c r="D118" s="226" t="s">
        <v>270</v>
      </c>
      <c r="E118" s="223" t="s">
        <v>964</v>
      </c>
      <c r="F118" s="223">
        <v>1</v>
      </c>
      <c r="G118" s="226">
        <v>1</v>
      </c>
      <c r="H118" s="223">
        <v>51101518</v>
      </c>
    </row>
    <row r="119" spans="1:8" ht="16.5" x14ac:dyDescent="0.25">
      <c r="A119" s="223">
        <v>110</v>
      </c>
      <c r="B119" s="223">
        <v>3526201</v>
      </c>
      <c r="C119" s="226" t="s">
        <v>378</v>
      </c>
      <c r="D119" s="226" t="s">
        <v>270</v>
      </c>
      <c r="E119" s="223" t="s">
        <v>895</v>
      </c>
      <c r="F119" s="223">
        <v>1</v>
      </c>
      <c r="G119" s="226">
        <v>1</v>
      </c>
      <c r="H119" s="223">
        <v>42190000</v>
      </c>
    </row>
    <row r="120" spans="1:8" ht="16.5" x14ac:dyDescent="0.25">
      <c r="A120" s="223">
        <v>111</v>
      </c>
      <c r="B120" s="223">
        <v>3526201</v>
      </c>
      <c r="C120" s="226" t="s">
        <v>1302</v>
      </c>
      <c r="D120" s="226" t="s">
        <v>270</v>
      </c>
      <c r="E120" s="223" t="s">
        <v>965</v>
      </c>
      <c r="F120" s="223">
        <v>1</v>
      </c>
      <c r="G120" s="226">
        <v>1</v>
      </c>
      <c r="H120" s="223">
        <v>51101510</v>
      </c>
    </row>
    <row r="121" spans="1:8" ht="16.5" x14ac:dyDescent="0.25">
      <c r="A121" s="223">
        <v>112</v>
      </c>
      <c r="B121" s="223">
        <v>3526201</v>
      </c>
      <c r="C121" s="226" t="s">
        <v>380</v>
      </c>
      <c r="D121" s="226" t="s">
        <v>270</v>
      </c>
      <c r="E121" s="223" t="s">
        <v>966</v>
      </c>
      <c r="F121" s="223">
        <v>1</v>
      </c>
      <c r="G121" s="226">
        <v>1</v>
      </c>
      <c r="H121" s="223">
        <v>51101510</v>
      </c>
    </row>
    <row r="122" spans="1:8" ht="16.5" x14ac:dyDescent="0.25">
      <c r="A122" s="223">
        <v>113</v>
      </c>
      <c r="B122" s="223">
        <v>3526201</v>
      </c>
      <c r="C122" s="226" t="s">
        <v>381</v>
      </c>
      <c r="D122" s="226" t="s">
        <v>270</v>
      </c>
      <c r="E122" s="223" t="s">
        <v>967</v>
      </c>
      <c r="F122" s="223">
        <v>1</v>
      </c>
      <c r="G122" s="226">
        <v>1</v>
      </c>
      <c r="H122" s="223">
        <v>51182203</v>
      </c>
    </row>
    <row r="123" spans="1:8" ht="24.75" x14ac:dyDescent="0.25">
      <c r="A123" s="223">
        <v>114</v>
      </c>
      <c r="B123" s="223">
        <v>3526201</v>
      </c>
      <c r="C123" s="226" t="s">
        <v>382</v>
      </c>
      <c r="D123" s="226" t="s">
        <v>270</v>
      </c>
      <c r="E123" s="223" t="s">
        <v>968</v>
      </c>
      <c r="F123" s="223">
        <v>1</v>
      </c>
      <c r="G123" s="226">
        <v>1</v>
      </c>
      <c r="H123" s="223">
        <v>51100000</v>
      </c>
    </row>
    <row r="124" spans="1:8" ht="33" x14ac:dyDescent="0.25">
      <c r="A124" s="223">
        <v>115</v>
      </c>
      <c r="B124" s="223">
        <v>3526201</v>
      </c>
      <c r="C124" s="226" t="s">
        <v>383</v>
      </c>
      <c r="D124" s="226" t="s">
        <v>270</v>
      </c>
      <c r="E124" s="223" t="s">
        <v>969</v>
      </c>
      <c r="F124" s="223">
        <v>1</v>
      </c>
      <c r="G124" s="226">
        <v>1</v>
      </c>
      <c r="H124" s="223">
        <v>51100000</v>
      </c>
    </row>
    <row r="125" spans="1:8" ht="24.75" x14ac:dyDescent="0.25">
      <c r="A125" s="223">
        <v>116</v>
      </c>
      <c r="B125" s="223">
        <v>3526201</v>
      </c>
      <c r="C125" s="226" t="s">
        <v>384</v>
      </c>
      <c r="D125" s="226" t="s">
        <v>270</v>
      </c>
      <c r="E125" s="223" t="s">
        <v>970</v>
      </c>
      <c r="F125" s="223">
        <v>1</v>
      </c>
      <c r="G125" s="226">
        <v>1</v>
      </c>
      <c r="H125" s="223">
        <v>51101507</v>
      </c>
    </row>
    <row r="126" spans="1:8" ht="24.75" x14ac:dyDescent="0.25">
      <c r="A126" s="223">
        <v>117</v>
      </c>
      <c r="B126" s="223">
        <v>3526201</v>
      </c>
      <c r="C126" s="226" t="s">
        <v>385</v>
      </c>
      <c r="D126" s="226" t="s">
        <v>270</v>
      </c>
      <c r="E126" s="223" t="s">
        <v>898</v>
      </c>
      <c r="F126" s="223">
        <v>1</v>
      </c>
      <c r="G126" s="226">
        <v>1</v>
      </c>
      <c r="H126" s="223">
        <v>51141801</v>
      </c>
    </row>
    <row r="127" spans="1:8" x14ac:dyDescent="0.25">
      <c r="A127" s="223">
        <v>118</v>
      </c>
      <c r="B127" s="223">
        <v>3526201</v>
      </c>
      <c r="C127" s="226" t="s">
        <v>386</v>
      </c>
      <c r="D127" s="226" t="s">
        <v>270</v>
      </c>
      <c r="E127" s="223" t="s">
        <v>914</v>
      </c>
      <c r="F127" s="223">
        <v>1</v>
      </c>
      <c r="G127" s="226">
        <v>1</v>
      </c>
      <c r="H127" s="223">
        <v>51141801</v>
      </c>
    </row>
    <row r="128" spans="1:8" ht="16.5" x14ac:dyDescent="0.25">
      <c r="A128" s="223">
        <v>119</v>
      </c>
      <c r="B128" s="223">
        <v>3526201</v>
      </c>
      <c r="C128" s="226" t="s">
        <v>387</v>
      </c>
      <c r="D128" s="226" t="s">
        <v>270</v>
      </c>
      <c r="E128" s="223" t="s">
        <v>971</v>
      </c>
      <c r="F128" s="223">
        <v>1</v>
      </c>
      <c r="G128" s="226">
        <v>1</v>
      </c>
      <c r="H128" s="223">
        <v>51100000</v>
      </c>
    </row>
    <row r="129" spans="1:8" ht="24.75" x14ac:dyDescent="0.25">
      <c r="A129" s="223">
        <v>120</v>
      </c>
      <c r="B129" s="223">
        <v>3526201</v>
      </c>
      <c r="C129" s="226" t="s">
        <v>388</v>
      </c>
      <c r="D129" s="226" t="s">
        <v>270</v>
      </c>
      <c r="E129" s="223" t="s">
        <v>972</v>
      </c>
      <c r="F129" s="223">
        <v>1</v>
      </c>
      <c r="G129" s="226">
        <v>1</v>
      </c>
      <c r="H129" s="223">
        <v>51101705</v>
      </c>
    </row>
    <row r="130" spans="1:8" ht="16.5" x14ac:dyDescent="0.25">
      <c r="A130" s="223">
        <v>121</v>
      </c>
      <c r="B130" s="223">
        <v>3526201</v>
      </c>
      <c r="C130" s="226" t="s">
        <v>389</v>
      </c>
      <c r="D130" s="226" t="s">
        <v>270</v>
      </c>
      <c r="E130" s="223" t="s">
        <v>973</v>
      </c>
      <c r="F130" s="223">
        <v>1</v>
      </c>
      <c r="G130" s="226">
        <v>1</v>
      </c>
      <c r="H130" s="223">
        <v>51181708</v>
      </c>
    </row>
    <row r="131" spans="1:8" x14ac:dyDescent="0.25">
      <c r="A131" s="223">
        <v>122</v>
      </c>
      <c r="B131" s="223">
        <v>3526201</v>
      </c>
      <c r="C131" s="226" t="s">
        <v>390</v>
      </c>
      <c r="D131" s="226" t="s">
        <v>270</v>
      </c>
      <c r="E131" s="223" t="s">
        <v>912</v>
      </c>
      <c r="F131" s="223">
        <v>1</v>
      </c>
      <c r="G131" s="226">
        <v>1</v>
      </c>
      <c r="H131" s="223">
        <v>51181818</v>
      </c>
    </row>
    <row r="132" spans="1:8" ht="24.75" x14ac:dyDescent="0.25">
      <c r="A132" s="223">
        <v>123</v>
      </c>
      <c r="B132" s="223">
        <v>3526201</v>
      </c>
      <c r="C132" s="226" t="s">
        <v>391</v>
      </c>
      <c r="D132" s="226" t="s">
        <v>270</v>
      </c>
      <c r="E132" s="223" t="s">
        <v>898</v>
      </c>
      <c r="F132" s="223">
        <v>1</v>
      </c>
      <c r="G132" s="226">
        <v>1</v>
      </c>
      <c r="H132" s="223">
        <v>51101800</v>
      </c>
    </row>
    <row r="133" spans="1:8" x14ac:dyDescent="0.25">
      <c r="A133" s="223">
        <v>124</v>
      </c>
      <c r="B133" s="223">
        <v>3526201</v>
      </c>
      <c r="C133" s="226" t="s">
        <v>392</v>
      </c>
      <c r="D133" s="226" t="s">
        <v>270</v>
      </c>
      <c r="E133" s="223" t="s">
        <v>974</v>
      </c>
      <c r="F133" s="223">
        <v>1</v>
      </c>
      <c r="G133" s="226">
        <v>1</v>
      </c>
      <c r="H133" s="223">
        <v>51142941</v>
      </c>
    </row>
    <row r="134" spans="1:8" ht="33" x14ac:dyDescent="0.25">
      <c r="A134" s="223">
        <v>125</v>
      </c>
      <c r="B134" s="223">
        <v>3526201</v>
      </c>
      <c r="C134" s="226" t="s">
        <v>393</v>
      </c>
      <c r="D134" s="226" t="s">
        <v>270</v>
      </c>
      <c r="E134" s="223" t="s">
        <v>895</v>
      </c>
      <c r="F134" s="223">
        <v>1</v>
      </c>
      <c r="G134" s="226">
        <v>1</v>
      </c>
      <c r="H134" s="223">
        <v>42190000</v>
      </c>
    </row>
    <row r="135" spans="1:8" ht="41.25" x14ac:dyDescent="0.25">
      <c r="A135" s="223">
        <v>126</v>
      </c>
      <c r="B135" s="223">
        <v>3526201</v>
      </c>
      <c r="C135" s="226" t="s">
        <v>394</v>
      </c>
      <c r="D135" s="226" t="s">
        <v>270</v>
      </c>
      <c r="E135" s="223" t="s">
        <v>975</v>
      </c>
      <c r="F135" s="223">
        <v>1</v>
      </c>
      <c r="G135" s="226">
        <v>1</v>
      </c>
      <c r="H135" s="223">
        <v>40160000</v>
      </c>
    </row>
    <row r="136" spans="1:8" ht="66" x14ac:dyDescent="0.25">
      <c r="A136" s="223">
        <v>127</v>
      </c>
      <c r="B136" s="223">
        <v>3526201</v>
      </c>
      <c r="C136" s="226" t="s">
        <v>395</v>
      </c>
      <c r="D136" s="226" t="s">
        <v>270</v>
      </c>
      <c r="E136" s="223" t="s">
        <v>976</v>
      </c>
      <c r="F136" s="223">
        <v>1</v>
      </c>
      <c r="G136" s="226">
        <v>1</v>
      </c>
      <c r="H136" s="223">
        <v>42190000</v>
      </c>
    </row>
    <row r="137" spans="1:8" ht="49.5" x14ac:dyDescent="0.25">
      <c r="A137" s="223">
        <v>128</v>
      </c>
      <c r="B137" s="223">
        <v>3526201</v>
      </c>
      <c r="C137" s="226" t="s">
        <v>396</v>
      </c>
      <c r="D137" s="226" t="s">
        <v>270</v>
      </c>
      <c r="E137" s="223" t="s">
        <v>977</v>
      </c>
      <c r="F137" s="223">
        <v>1</v>
      </c>
      <c r="G137" s="226">
        <v>1</v>
      </c>
      <c r="H137" s="223">
        <v>42190000</v>
      </c>
    </row>
    <row r="138" spans="1:8" ht="41.25" x14ac:dyDescent="0.25">
      <c r="A138" s="223">
        <v>129</v>
      </c>
      <c r="B138" s="223">
        <v>3526201</v>
      </c>
      <c r="C138" s="226" t="s">
        <v>397</v>
      </c>
      <c r="D138" s="226" t="s">
        <v>270</v>
      </c>
      <c r="E138" s="223" t="s">
        <v>978</v>
      </c>
      <c r="F138" s="223">
        <v>1</v>
      </c>
      <c r="G138" s="226">
        <v>1</v>
      </c>
      <c r="H138" s="223">
        <v>10224900</v>
      </c>
    </row>
    <row r="139" spans="1:8" ht="33" x14ac:dyDescent="0.25">
      <c r="A139" s="223">
        <v>130</v>
      </c>
      <c r="B139" s="223">
        <v>3526201</v>
      </c>
      <c r="C139" s="226" t="s">
        <v>398</v>
      </c>
      <c r="D139" s="226" t="s">
        <v>270</v>
      </c>
      <c r="E139" s="223" t="s">
        <v>979</v>
      </c>
      <c r="F139" s="223">
        <v>1</v>
      </c>
      <c r="G139" s="226">
        <v>1</v>
      </c>
      <c r="H139" s="223">
        <v>10324900</v>
      </c>
    </row>
    <row r="140" spans="1:8" ht="16.5" x14ac:dyDescent="0.25">
      <c r="A140" s="223">
        <v>131</v>
      </c>
      <c r="B140" s="223">
        <v>3526201</v>
      </c>
      <c r="C140" s="226" t="s">
        <v>399</v>
      </c>
      <c r="D140" s="226" t="s">
        <v>270</v>
      </c>
      <c r="E140" s="223" t="s">
        <v>980</v>
      </c>
      <c r="F140" s="223">
        <v>1</v>
      </c>
      <c r="G140" s="226">
        <v>1</v>
      </c>
      <c r="H140" s="223">
        <v>42190000</v>
      </c>
    </row>
    <row r="141" spans="1:8" ht="16.5" x14ac:dyDescent="0.25">
      <c r="A141" s="223">
        <v>132</v>
      </c>
      <c r="B141" s="223">
        <v>3526201</v>
      </c>
      <c r="C141" s="226" t="s">
        <v>400</v>
      </c>
      <c r="D141" s="226" t="s">
        <v>270</v>
      </c>
      <c r="E141" s="223" t="s">
        <v>981</v>
      </c>
      <c r="F141" s="223">
        <v>1</v>
      </c>
      <c r="G141" s="226">
        <v>1</v>
      </c>
      <c r="H141" s="223">
        <v>12160000</v>
      </c>
    </row>
    <row r="142" spans="1:8" ht="41.25" x14ac:dyDescent="0.25">
      <c r="A142" s="223">
        <v>133</v>
      </c>
      <c r="B142" s="223">
        <v>3526201</v>
      </c>
      <c r="C142" s="226" t="s">
        <v>401</v>
      </c>
      <c r="D142" s="226" t="s">
        <v>270</v>
      </c>
      <c r="E142" s="223" t="s">
        <v>982</v>
      </c>
      <c r="F142" s="223">
        <v>1</v>
      </c>
      <c r="G142" s="226">
        <v>1</v>
      </c>
      <c r="H142" s="223">
        <v>12160000</v>
      </c>
    </row>
    <row r="143" spans="1:8" ht="41.25" x14ac:dyDescent="0.25">
      <c r="A143" s="223">
        <v>134</v>
      </c>
      <c r="B143" s="223">
        <v>3526201</v>
      </c>
      <c r="C143" s="226" t="s">
        <v>402</v>
      </c>
      <c r="D143" s="226" t="s">
        <v>270</v>
      </c>
      <c r="E143" s="223" t="s">
        <v>981</v>
      </c>
      <c r="F143" s="223">
        <v>1</v>
      </c>
      <c r="G143" s="226">
        <v>1</v>
      </c>
      <c r="H143" s="223">
        <v>12160000</v>
      </c>
    </row>
    <row r="144" spans="1:8" ht="41.25" x14ac:dyDescent="0.25">
      <c r="A144" s="223">
        <v>135</v>
      </c>
      <c r="B144" s="223">
        <v>3526201</v>
      </c>
      <c r="C144" s="226" t="s">
        <v>403</v>
      </c>
      <c r="D144" s="226" t="s">
        <v>270</v>
      </c>
      <c r="E144" s="223" t="s">
        <v>21</v>
      </c>
      <c r="F144" s="223">
        <v>1</v>
      </c>
      <c r="G144" s="226">
        <v>1</v>
      </c>
      <c r="H144" s="223">
        <v>41110000</v>
      </c>
    </row>
    <row r="145" spans="1:8" ht="148.5" x14ac:dyDescent="0.25">
      <c r="A145" s="223">
        <v>136</v>
      </c>
      <c r="B145" s="223">
        <v>3526201</v>
      </c>
      <c r="C145" s="226" t="s">
        <v>404</v>
      </c>
      <c r="D145" s="226" t="s">
        <v>270</v>
      </c>
      <c r="E145" s="223" t="s">
        <v>895</v>
      </c>
      <c r="F145" s="223">
        <v>1</v>
      </c>
      <c r="G145" s="226">
        <v>1</v>
      </c>
      <c r="H145" s="223">
        <v>42190000</v>
      </c>
    </row>
    <row r="146" spans="1:8" ht="24.75" x14ac:dyDescent="0.25">
      <c r="A146" s="223">
        <v>137</v>
      </c>
      <c r="B146" s="223">
        <v>3526201</v>
      </c>
      <c r="C146" s="226" t="s">
        <v>405</v>
      </c>
      <c r="D146" s="226" t="s">
        <v>270</v>
      </c>
      <c r="E146" s="223" t="s">
        <v>983</v>
      </c>
      <c r="F146" s="223">
        <v>1</v>
      </c>
      <c r="G146" s="226">
        <v>1</v>
      </c>
      <c r="H146" s="223">
        <v>51170000</v>
      </c>
    </row>
    <row r="147" spans="1:8" ht="24.75" x14ac:dyDescent="0.25">
      <c r="A147" s="223">
        <v>138</v>
      </c>
      <c r="B147" s="223">
        <v>3526201</v>
      </c>
      <c r="C147" s="226" t="s">
        <v>406</v>
      </c>
      <c r="D147" s="226" t="s">
        <v>270</v>
      </c>
      <c r="E147" s="223" t="s">
        <v>984</v>
      </c>
      <c r="F147" s="223">
        <v>1</v>
      </c>
      <c r="G147" s="226">
        <v>1</v>
      </c>
      <c r="H147" s="223">
        <v>51170000</v>
      </c>
    </row>
    <row r="148" spans="1:8" ht="16.5" x14ac:dyDescent="0.25">
      <c r="A148" s="223">
        <v>139</v>
      </c>
      <c r="B148" s="223">
        <v>3526201</v>
      </c>
      <c r="C148" s="226" t="s">
        <v>407</v>
      </c>
      <c r="D148" s="226" t="s">
        <v>270</v>
      </c>
      <c r="E148" s="223" t="s">
        <v>985</v>
      </c>
      <c r="F148" s="223">
        <v>1</v>
      </c>
      <c r="G148" s="226">
        <v>1</v>
      </c>
      <c r="H148" s="223">
        <v>51170000</v>
      </c>
    </row>
    <row r="149" spans="1:8" ht="33" x14ac:dyDescent="0.25">
      <c r="A149" s="223">
        <v>140</v>
      </c>
      <c r="B149" s="223">
        <v>3526201</v>
      </c>
      <c r="C149" s="226" t="s">
        <v>408</v>
      </c>
      <c r="D149" s="226" t="s">
        <v>270</v>
      </c>
      <c r="E149" s="223" t="s">
        <v>986</v>
      </c>
      <c r="F149" s="223">
        <v>1</v>
      </c>
      <c r="G149" s="226">
        <v>1</v>
      </c>
      <c r="H149" s="223">
        <v>25170000</v>
      </c>
    </row>
    <row r="150" spans="1:8" ht="16.5" x14ac:dyDescent="0.25">
      <c r="A150" s="223">
        <v>141</v>
      </c>
      <c r="B150" s="223">
        <v>3526201</v>
      </c>
      <c r="C150" s="226" t="s">
        <v>409</v>
      </c>
      <c r="D150" s="226" t="s">
        <v>270</v>
      </c>
      <c r="E150" s="223" t="s">
        <v>987</v>
      </c>
      <c r="F150" s="223">
        <v>1</v>
      </c>
      <c r="G150" s="226">
        <v>1</v>
      </c>
      <c r="H150" s="223">
        <v>42292900</v>
      </c>
    </row>
    <row r="151" spans="1:8" ht="16.5" x14ac:dyDescent="0.25">
      <c r="A151" s="223">
        <v>142</v>
      </c>
      <c r="B151" s="223">
        <v>3526201</v>
      </c>
      <c r="C151" s="226" t="s">
        <v>410</v>
      </c>
      <c r="D151" s="226" t="s">
        <v>270</v>
      </c>
      <c r="E151" s="223" t="s">
        <v>987</v>
      </c>
      <c r="F151" s="223">
        <v>1</v>
      </c>
      <c r="G151" s="226">
        <v>1</v>
      </c>
      <c r="H151" s="223">
        <v>42292900</v>
      </c>
    </row>
    <row r="152" spans="1:8" ht="24.75" x14ac:dyDescent="0.25">
      <c r="A152" s="223">
        <v>143</v>
      </c>
      <c r="B152" s="223">
        <v>3526201</v>
      </c>
      <c r="C152" s="226" t="s">
        <v>411</v>
      </c>
      <c r="D152" s="226" t="s">
        <v>270</v>
      </c>
      <c r="E152" s="223" t="s">
        <v>987</v>
      </c>
      <c r="F152" s="223">
        <v>1</v>
      </c>
      <c r="G152" s="226">
        <v>1</v>
      </c>
      <c r="H152" s="223">
        <v>42292900</v>
      </c>
    </row>
    <row r="153" spans="1:8" ht="16.5" x14ac:dyDescent="0.25">
      <c r="A153" s="223">
        <v>144</v>
      </c>
      <c r="B153" s="223">
        <v>3526201</v>
      </c>
      <c r="C153" s="226" t="s">
        <v>412</v>
      </c>
      <c r="D153" s="226" t="s">
        <v>270</v>
      </c>
      <c r="E153" s="223" t="s">
        <v>988</v>
      </c>
      <c r="F153" s="223">
        <v>1</v>
      </c>
      <c r="G153" s="226">
        <v>1</v>
      </c>
      <c r="H153" s="223">
        <v>42130000</v>
      </c>
    </row>
    <row r="154" spans="1:8" ht="16.5" x14ac:dyDescent="0.25">
      <c r="A154" s="223">
        <v>145</v>
      </c>
      <c r="B154" s="223">
        <v>3526201</v>
      </c>
      <c r="C154" s="226" t="s">
        <v>413</v>
      </c>
      <c r="D154" s="226" t="s">
        <v>270</v>
      </c>
      <c r="E154" s="223" t="s">
        <v>989</v>
      </c>
      <c r="F154" s="223">
        <v>1</v>
      </c>
      <c r="G154" s="226">
        <v>1</v>
      </c>
      <c r="H154" s="223">
        <v>20120000</v>
      </c>
    </row>
    <row r="155" spans="1:8" ht="16.5" x14ac:dyDescent="0.25">
      <c r="A155" s="223">
        <v>146</v>
      </c>
      <c r="B155" s="223">
        <v>3526201</v>
      </c>
      <c r="C155" s="226" t="s">
        <v>1303</v>
      </c>
      <c r="D155" s="226" t="s">
        <v>270</v>
      </c>
      <c r="E155" s="223" t="s">
        <v>989</v>
      </c>
      <c r="F155" s="223">
        <v>1</v>
      </c>
      <c r="G155" s="226">
        <v>1</v>
      </c>
      <c r="H155" s="223">
        <v>20120000</v>
      </c>
    </row>
    <row r="156" spans="1:8" ht="41.25" x14ac:dyDescent="0.25">
      <c r="A156" s="223">
        <v>147</v>
      </c>
      <c r="B156" s="223">
        <v>3526201</v>
      </c>
      <c r="C156" s="226" t="s">
        <v>415</v>
      </c>
      <c r="D156" s="226" t="s">
        <v>270</v>
      </c>
      <c r="E156" s="223" t="s">
        <v>990</v>
      </c>
      <c r="F156" s="223">
        <v>1</v>
      </c>
      <c r="G156" s="226">
        <v>1</v>
      </c>
      <c r="H156" s="223">
        <v>42140000</v>
      </c>
    </row>
    <row r="157" spans="1:8" ht="16.5" x14ac:dyDescent="0.25">
      <c r="A157" s="223">
        <v>148</v>
      </c>
      <c r="B157" s="223">
        <v>3526201</v>
      </c>
      <c r="C157" s="226" t="s">
        <v>416</v>
      </c>
      <c r="D157" s="226" t="s">
        <v>270</v>
      </c>
      <c r="E157" s="223" t="s">
        <v>991</v>
      </c>
      <c r="F157" s="223">
        <v>1</v>
      </c>
      <c r="G157" s="226">
        <v>1</v>
      </c>
      <c r="H157" s="223">
        <v>14111700</v>
      </c>
    </row>
    <row r="158" spans="1:8" ht="16.5" x14ac:dyDescent="0.25">
      <c r="A158" s="223">
        <v>149</v>
      </c>
      <c r="B158" s="223">
        <v>3526201</v>
      </c>
      <c r="C158" s="226" t="s">
        <v>417</v>
      </c>
      <c r="D158" s="226" t="s">
        <v>270</v>
      </c>
      <c r="E158" s="223" t="s">
        <v>992</v>
      </c>
      <c r="F158" s="223">
        <v>1</v>
      </c>
      <c r="G158" s="226">
        <v>1</v>
      </c>
      <c r="H158" s="223">
        <v>51102500</v>
      </c>
    </row>
    <row r="159" spans="1:8" ht="16.5" x14ac:dyDescent="0.25">
      <c r="A159" s="223">
        <v>150</v>
      </c>
      <c r="B159" s="223">
        <v>3526201</v>
      </c>
      <c r="C159" s="226" t="s">
        <v>418</v>
      </c>
      <c r="D159" s="226" t="s">
        <v>270</v>
      </c>
      <c r="E159" s="223" t="s">
        <v>993</v>
      </c>
      <c r="F159" s="223">
        <v>1</v>
      </c>
      <c r="G159" s="226">
        <v>1</v>
      </c>
      <c r="H159" s="223">
        <v>51102500</v>
      </c>
    </row>
    <row r="160" spans="1:8" ht="16.5" x14ac:dyDescent="0.25">
      <c r="A160" s="223">
        <v>151</v>
      </c>
      <c r="B160" s="223">
        <v>3526201</v>
      </c>
      <c r="C160" s="226" t="s">
        <v>419</v>
      </c>
      <c r="D160" s="226" t="s">
        <v>270</v>
      </c>
      <c r="E160" s="223" t="s">
        <v>994</v>
      </c>
      <c r="F160" s="223">
        <v>1</v>
      </c>
      <c r="G160" s="226">
        <v>1</v>
      </c>
      <c r="H160" s="223">
        <v>51140000</v>
      </c>
    </row>
    <row r="161" spans="1:8" x14ac:dyDescent="0.25">
      <c r="A161" s="223">
        <v>152</v>
      </c>
      <c r="B161" s="223">
        <v>3526201</v>
      </c>
      <c r="C161" s="226" t="s">
        <v>420</v>
      </c>
      <c r="D161" s="226" t="s">
        <v>270</v>
      </c>
      <c r="E161" s="223" t="s">
        <v>914</v>
      </c>
      <c r="F161" s="223">
        <v>1</v>
      </c>
      <c r="G161" s="226">
        <v>1</v>
      </c>
      <c r="H161" s="223">
        <v>51181709</v>
      </c>
    </row>
    <row r="162" spans="1:8" ht="16.5" x14ac:dyDescent="0.25">
      <c r="A162" s="223">
        <v>153</v>
      </c>
      <c r="B162" s="223">
        <v>3526201</v>
      </c>
      <c r="C162" s="226" t="s">
        <v>421</v>
      </c>
      <c r="D162" s="226" t="s">
        <v>270</v>
      </c>
      <c r="E162" s="223" t="s">
        <v>932</v>
      </c>
      <c r="F162" s="223">
        <v>1</v>
      </c>
      <c r="G162" s="226">
        <v>1</v>
      </c>
      <c r="H162" s="223">
        <v>51102505</v>
      </c>
    </row>
    <row r="163" spans="1:8" ht="16.5" x14ac:dyDescent="0.25">
      <c r="A163" s="223">
        <v>154</v>
      </c>
      <c r="B163" s="223">
        <v>3526201</v>
      </c>
      <c r="C163" s="226" t="s">
        <v>422</v>
      </c>
      <c r="D163" s="226" t="s">
        <v>270</v>
      </c>
      <c r="E163" s="223" t="s">
        <v>897</v>
      </c>
      <c r="F163" s="223">
        <v>1</v>
      </c>
      <c r="G163" s="226">
        <v>1</v>
      </c>
      <c r="H163" s="223">
        <v>12160000</v>
      </c>
    </row>
    <row r="164" spans="1:8" ht="16.5" x14ac:dyDescent="0.25">
      <c r="A164" s="223">
        <v>155</v>
      </c>
      <c r="B164" s="223">
        <v>3526201</v>
      </c>
      <c r="C164" s="226" t="s">
        <v>423</v>
      </c>
      <c r="D164" s="226" t="s">
        <v>270</v>
      </c>
      <c r="E164" s="223" t="s">
        <v>956</v>
      </c>
      <c r="F164" s="223">
        <v>1</v>
      </c>
      <c r="G164" s="226">
        <v>1</v>
      </c>
      <c r="H164" s="223">
        <v>41120000</v>
      </c>
    </row>
    <row r="165" spans="1:8" ht="16.5" x14ac:dyDescent="0.25">
      <c r="A165" s="223">
        <v>156</v>
      </c>
      <c r="B165" s="223">
        <v>3526201</v>
      </c>
      <c r="C165" s="226" t="s">
        <v>424</v>
      </c>
      <c r="D165" s="226" t="s">
        <v>270</v>
      </c>
      <c r="E165" s="223" t="s">
        <v>956</v>
      </c>
      <c r="F165" s="223">
        <v>1</v>
      </c>
      <c r="G165" s="226">
        <v>1</v>
      </c>
      <c r="H165" s="223">
        <v>41120000</v>
      </c>
    </row>
    <row r="166" spans="1:8" ht="82.5" x14ac:dyDescent="0.25">
      <c r="A166" s="223">
        <v>157</v>
      </c>
      <c r="B166" s="223">
        <v>3526201</v>
      </c>
      <c r="C166" s="226" t="s">
        <v>425</v>
      </c>
      <c r="D166" s="226" t="s">
        <v>270</v>
      </c>
      <c r="E166" s="223" t="s">
        <v>21</v>
      </c>
      <c r="F166" s="223">
        <v>1</v>
      </c>
      <c r="G166" s="226">
        <v>1</v>
      </c>
      <c r="H166" s="223">
        <v>41120000</v>
      </c>
    </row>
    <row r="167" spans="1:8" ht="16.5" x14ac:dyDescent="0.25">
      <c r="A167" s="223">
        <v>158</v>
      </c>
      <c r="B167" s="223">
        <v>3526201</v>
      </c>
      <c r="C167" s="226" t="s">
        <v>426</v>
      </c>
      <c r="D167" s="226" t="s">
        <v>270</v>
      </c>
      <c r="E167" s="223" t="s">
        <v>956</v>
      </c>
      <c r="F167" s="223">
        <v>1</v>
      </c>
      <c r="G167" s="226">
        <v>1</v>
      </c>
      <c r="H167" s="223">
        <v>41120000</v>
      </c>
    </row>
    <row r="168" spans="1:8" ht="16.5" x14ac:dyDescent="0.25">
      <c r="A168" s="223">
        <v>159</v>
      </c>
      <c r="B168" s="223">
        <v>3526201</v>
      </c>
      <c r="C168" s="226" t="s">
        <v>427</v>
      </c>
      <c r="D168" s="226" t="s">
        <v>270</v>
      </c>
      <c r="E168" s="223" t="s">
        <v>896</v>
      </c>
      <c r="F168" s="223">
        <v>1</v>
      </c>
      <c r="G168" s="226">
        <v>1</v>
      </c>
      <c r="H168" s="223">
        <v>42190000</v>
      </c>
    </row>
    <row r="169" spans="1:8" ht="16.5" x14ac:dyDescent="0.25">
      <c r="A169" s="223">
        <v>160</v>
      </c>
      <c r="B169" s="223">
        <v>3526201</v>
      </c>
      <c r="C169" s="226" t="s">
        <v>428</v>
      </c>
      <c r="D169" s="226" t="s">
        <v>270</v>
      </c>
      <c r="E169" s="223" t="s">
        <v>995</v>
      </c>
      <c r="F169" s="223">
        <v>1</v>
      </c>
      <c r="G169" s="226">
        <v>1</v>
      </c>
      <c r="H169" s="223">
        <v>10121800</v>
      </c>
    </row>
    <row r="170" spans="1:8" ht="49.5" x14ac:dyDescent="0.25">
      <c r="A170" s="223">
        <v>161</v>
      </c>
      <c r="B170" s="223">
        <v>3526201</v>
      </c>
      <c r="C170" s="226" t="s">
        <v>429</v>
      </c>
      <c r="D170" s="226" t="s">
        <v>270</v>
      </c>
      <c r="E170" s="223" t="s">
        <v>995</v>
      </c>
      <c r="F170" s="223">
        <v>1</v>
      </c>
      <c r="G170" s="226">
        <v>1</v>
      </c>
      <c r="H170" s="223">
        <v>51200000</v>
      </c>
    </row>
    <row r="171" spans="1:8" ht="66" x14ac:dyDescent="0.25">
      <c r="A171" s="223">
        <v>162</v>
      </c>
      <c r="B171" s="223">
        <v>3526201</v>
      </c>
      <c r="C171" s="226" t="s">
        <v>1304</v>
      </c>
      <c r="D171" s="226" t="s">
        <v>270</v>
      </c>
      <c r="E171" s="223" t="s">
        <v>995</v>
      </c>
      <c r="F171" s="223">
        <v>1</v>
      </c>
      <c r="G171" s="226">
        <v>1</v>
      </c>
      <c r="H171" s="223">
        <v>42190000</v>
      </c>
    </row>
    <row r="172" spans="1:8" ht="33" x14ac:dyDescent="0.25">
      <c r="A172" s="223">
        <v>163</v>
      </c>
      <c r="B172" s="223">
        <v>3526201</v>
      </c>
      <c r="C172" s="226" t="s">
        <v>431</v>
      </c>
      <c r="D172" s="226" t="s">
        <v>270</v>
      </c>
      <c r="E172" s="223" t="s">
        <v>995</v>
      </c>
      <c r="F172" s="223">
        <v>1</v>
      </c>
      <c r="G172" s="226">
        <v>1</v>
      </c>
      <c r="H172" s="223">
        <v>51200000</v>
      </c>
    </row>
    <row r="173" spans="1:8" ht="16.5" x14ac:dyDescent="0.25">
      <c r="A173" s="223">
        <v>164</v>
      </c>
      <c r="B173" s="223">
        <v>3526201</v>
      </c>
      <c r="C173" s="226" t="s">
        <v>432</v>
      </c>
      <c r="D173" s="226" t="s">
        <v>270</v>
      </c>
      <c r="E173" s="223" t="s">
        <v>995</v>
      </c>
      <c r="F173" s="223">
        <v>1</v>
      </c>
      <c r="G173" s="226">
        <v>1</v>
      </c>
      <c r="H173" s="223">
        <v>51200000</v>
      </c>
    </row>
    <row r="174" spans="1:8" ht="66" x14ac:dyDescent="0.25">
      <c r="A174" s="223">
        <v>165</v>
      </c>
      <c r="B174" s="223">
        <v>3526201</v>
      </c>
      <c r="C174" s="226" t="s">
        <v>433</v>
      </c>
      <c r="D174" s="226" t="s">
        <v>270</v>
      </c>
      <c r="E174" s="223" t="s">
        <v>996</v>
      </c>
      <c r="F174" s="223">
        <v>1</v>
      </c>
      <c r="G174" s="226">
        <v>1</v>
      </c>
      <c r="H174" s="223">
        <v>51200000</v>
      </c>
    </row>
    <row r="175" spans="1:8" ht="16.5" x14ac:dyDescent="0.25">
      <c r="A175" s="223">
        <v>166</v>
      </c>
      <c r="B175" s="223">
        <v>3526201</v>
      </c>
      <c r="C175" s="226" t="s">
        <v>434</v>
      </c>
      <c r="D175" s="226" t="s">
        <v>270</v>
      </c>
      <c r="E175" s="223" t="s">
        <v>997</v>
      </c>
      <c r="F175" s="223">
        <v>1</v>
      </c>
      <c r="G175" s="226">
        <v>1</v>
      </c>
      <c r="H175" s="223">
        <v>42310000</v>
      </c>
    </row>
    <row r="176" spans="1:8" ht="16.5" x14ac:dyDescent="0.25">
      <c r="A176" s="223">
        <v>167</v>
      </c>
      <c r="B176" s="223">
        <v>3526201</v>
      </c>
      <c r="C176" s="226" t="s">
        <v>434</v>
      </c>
      <c r="D176" s="226" t="s">
        <v>270</v>
      </c>
      <c r="E176" s="223" t="s">
        <v>21</v>
      </c>
      <c r="F176" s="223">
        <v>1</v>
      </c>
      <c r="G176" s="226">
        <v>1</v>
      </c>
      <c r="H176" s="223">
        <v>42310000</v>
      </c>
    </row>
    <row r="177" spans="1:8" x14ac:dyDescent="0.25">
      <c r="A177" s="223">
        <v>168</v>
      </c>
      <c r="B177" s="223">
        <v>3526201</v>
      </c>
      <c r="C177" s="226" t="s">
        <v>435</v>
      </c>
      <c r="D177" s="226" t="s">
        <v>270</v>
      </c>
      <c r="E177" s="223" t="s">
        <v>21</v>
      </c>
      <c r="F177" s="223">
        <v>1</v>
      </c>
      <c r="G177" s="226">
        <v>1</v>
      </c>
      <c r="H177" s="223">
        <v>42160000</v>
      </c>
    </row>
    <row r="178" spans="1:8" x14ac:dyDescent="0.25">
      <c r="A178" s="223">
        <v>169</v>
      </c>
      <c r="B178" s="223">
        <v>3526201</v>
      </c>
      <c r="C178" s="226" t="s">
        <v>436</v>
      </c>
      <c r="D178" s="226" t="s">
        <v>270</v>
      </c>
      <c r="E178" s="223" t="s">
        <v>21</v>
      </c>
      <c r="F178" s="223">
        <v>1</v>
      </c>
      <c r="G178" s="226">
        <v>1</v>
      </c>
      <c r="H178" s="223">
        <v>42160000</v>
      </c>
    </row>
    <row r="179" spans="1:8" ht="41.25" x14ac:dyDescent="0.25">
      <c r="A179" s="223">
        <v>170</v>
      </c>
      <c r="B179" s="223">
        <v>3526201</v>
      </c>
      <c r="C179" s="226" t="s">
        <v>437</v>
      </c>
      <c r="D179" s="226" t="s">
        <v>270</v>
      </c>
      <c r="E179" s="223" t="s">
        <v>998</v>
      </c>
      <c r="F179" s="223">
        <v>1</v>
      </c>
      <c r="G179" s="226">
        <v>1</v>
      </c>
      <c r="H179" s="223">
        <v>42190000</v>
      </c>
    </row>
    <row r="180" spans="1:8" ht="24.75" x14ac:dyDescent="0.25">
      <c r="A180" s="223">
        <v>171</v>
      </c>
      <c r="B180" s="223">
        <v>3526201</v>
      </c>
      <c r="C180" s="226" t="s">
        <v>1305</v>
      </c>
      <c r="D180" s="226" t="s">
        <v>270</v>
      </c>
      <c r="E180" s="223" t="s">
        <v>999</v>
      </c>
      <c r="F180" s="223">
        <v>1</v>
      </c>
      <c r="G180" s="226">
        <v>1</v>
      </c>
      <c r="H180" s="223">
        <v>42190000</v>
      </c>
    </row>
    <row r="181" spans="1:8" ht="16.5" x14ac:dyDescent="0.25">
      <c r="A181" s="223">
        <v>172</v>
      </c>
      <c r="B181" s="223">
        <v>3526201</v>
      </c>
      <c r="C181" s="226" t="s">
        <v>439</v>
      </c>
      <c r="D181" s="226" t="s">
        <v>270</v>
      </c>
      <c r="E181" s="223" t="s">
        <v>1000</v>
      </c>
      <c r="F181" s="223">
        <v>1</v>
      </c>
      <c r="G181" s="226">
        <v>1</v>
      </c>
      <c r="H181" s="223">
        <v>42190000</v>
      </c>
    </row>
    <row r="182" spans="1:8" ht="16.5" x14ac:dyDescent="0.25">
      <c r="A182" s="223">
        <v>173</v>
      </c>
      <c r="B182" s="223">
        <v>3526201</v>
      </c>
      <c r="C182" s="226" t="s">
        <v>440</v>
      </c>
      <c r="D182" s="226" t="s">
        <v>270</v>
      </c>
      <c r="E182" s="223" t="s">
        <v>901</v>
      </c>
      <c r="F182" s="223">
        <v>1</v>
      </c>
      <c r="G182" s="226">
        <v>1</v>
      </c>
      <c r="H182" s="223">
        <v>42190000</v>
      </c>
    </row>
    <row r="183" spans="1:8" ht="16.5" x14ac:dyDescent="0.25">
      <c r="A183" s="223">
        <v>174</v>
      </c>
      <c r="B183" s="223">
        <v>3526201</v>
      </c>
      <c r="C183" s="226" t="s">
        <v>441</v>
      </c>
      <c r="D183" s="226" t="s">
        <v>270</v>
      </c>
      <c r="E183" s="223" t="s">
        <v>1001</v>
      </c>
      <c r="F183" s="223">
        <v>1</v>
      </c>
      <c r="G183" s="226">
        <v>1</v>
      </c>
      <c r="H183" s="223">
        <v>51100000</v>
      </c>
    </row>
    <row r="184" spans="1:8" ht="41.25" x14ac:dyDescent="0.25">
      <c r="A184" s="223">
        <v>175</v>
      </c>
      <c r="B184" s="223">
        <v>3526201</v>
      </c>
      <c r="C184" s="226" t="s">
        <v>442</v>
      </c>
      <c r="D184" s="226" t="s">
        <v>270</v>
      </c>
      <c r="E184" s="223" t="s">
        <v>1002</v>
      </c>
      <c r="F184" s="223">
        <v>1</v>
      </c>
      <c r="G184" s="226">
        <v>1</v>
      </c>
      <c r="H184" s="223">
        <v>42190000</v>
      </c>
    </row>
    <row r="185" spans="1:8" ht="24.75" x14ac:dyDescent="0.25">
      <c r="A185" s="223">
        <v>176</v>
      </c>
      <c r="B185" s="223">
        <v>3526201</v>
      </c>
      <c r="C185" s="226" t="s">
        <v>443</v>
      </c>
      <c r="D185" s="226" t="s">
        <v>270</v>
      </c>
      <c r="E185" s="223" t="s">
        <v>1003</v>
      </c>
      <c r="F185" s="223">
        <v>1</v>
      </c>
      <c r="G185" s="226">
        <v>1</v>
      </c>
      <c r="H185" s="223">
        <v>42190000</v>
      </c>
    </row>
    <row r="186" spans="1:8" ht="16.5" x14ac:dyDescent="0.25">
      <c r="A186" s="223">
        <v>177</v>
      </c>
      <c r="B186" s="223">
        <v>3526201</v>
      </c>
      <c r="C186" s="226" t="s">
        <v>444</v>
      </c>
      <c r="D186" s="226" t="s">
        <v>270</v>
      </c>
      <c r="E186" s="223" t="s">
        <v>898</v>
      </c>
      <c r="F186" s="223">
        <v>1</v>
      </c>
      <c r="G186" s="226">
        <v>1</v>
      </c>
      <c r="H186" s="223">
        <v>42190000</v>
      </c>
    </row>
    <row r="187" spans="1:8" ht="16.5" x14ac:dyDescent="0.25">
      <c r="A187" s="223">
        <v>178</v>
      </c>
      <c r="B187" s="223">
        <v>3526201</v>
      </c>
      <c r="C187" s="226" t="s">
        <v>1306</v>
      </c>
      <c r="D187" s="226" t="s">
        <v>270</v>
      </c>
      <c r="E187" s="223" t="s">
        <v>1004</v>
      </c>
      <c r="F187" s="223">
        <v>1</v>
      </c>
      <c r="G187" s="226">
        <v>1</v>
      </c>
      <c r="H187" s="223">
        <v>42190000</v>
      </c>
    </row>
    <row r="188" spans="1:8" ht="24.75" x14ac:dyDescent="0.25">
      <c r="A188" s="223">
        <v>179</v>
      </c>
      <c r="B188" s="223">
        <v>3526201</v>
      </c>
      <c r="C188" s="226" t="s">
        <v>446</v>
      </c>
      <c r="D188" s="226" t="s">
        <v>270</v>
      </c>
      <c r="E188" s="223" t="s">
        <v>1446</v>
      </c>
      <c r="F188" s="223">
        <v>1</v>
      </c>
      <c r="G188" s="226">
        <v>1</v>
      </c>
      <c r="H188" s="223">
        <v>42190000</v>
      </c>
    </row>
    <row r="189" spans="1:8" x14ac:dyDescent="0.25">
      <c r="A189" s="223">
        <v>180</v>
      </c>
      <c r="B189" s="223">
        <v>3526201</v>
      </c>
      <c r="C189" s="226" t="s">
        <v>447</v>
      </c>
      <c r="D189" s="226" t="s">
        <v>270</v>
      </c>
      <c r="E189" s="223" t="s">
        <v>1006</v>
      </c>
      <c r="F189" s="223">
        <v>1</v>
      </c>
      <c r="G189" s="226">
        <v>1</v>
      </c>
      <c r="H189" s="223">
        <v>42190000</v>
      </c>
    </row>
    <row r="190" spans="1:8" ht="24.75" x14ac:dyDescent="0.25">
      <c r="A190" s="223">
        <v>181</v>
      </c>
      <c r="B190" s="223">
        <v>3526201</v>
      </c>
      <c r="C190" s="226" t="s">
        <v>448</v>
      </c>
      <c r="D190" s="226" t="s">
        <v>270</v>
      </c>
      <c r="E190" s="223" t="s">
        <v>912</v>
      </c>
      <c r="F190" s="223">
        <v>1</v>
      </c>
      <c r="G190" s="226">
        <v>1</v>
      </c>
      <c r="H190" s="223">
        <v>42190000</v>
      </c>
    </row>
    <row r="191" spans="1:8" x14ac:dyDescent="0.25">
      <c r="A191" s="223">
        <v>182</v>
      </c>
      <c r="B191" s="223">
        <v>3526201</v>
      </c>
      <c r="C191" s="226" t="s">
        <v>1308</v>
      </c>
      <c r="D191" s="226" t="s">
        <v>270</v>
      </c>
      <c r="E191" s="223" t="s">
        <v>1007</v>
      </c>
      <c r="F191" s="223">
        <v>1</v>
      </c>
      <c r="G191" s="226">
        <v>1</v>
      </c>
      <c r="H191" s="223">
        <v>51161811</v>
      </c>
    </row>
    <row r="192" spans="1:8" x14ac:dyDescent="0.25">
      <c r="A192" s="223">
        <v>183</v>
      </c>
      <c r="B192" s="223">
        <v>3526201</v>
      </c>
      <c r="C192" s="226" t="s">
        <v>1309</v>
      </c>
      <c r="D192" s="226" t="s">
        <v>270</v>
      </c>
      <c r="E192" s="223" t="s">
        <v>912</v>
      </c>
      <c r="F192" s="223">
        <v>1</v>
      </c>
      <c r="G192" s="226">
        <v>1</v>
      </c>
      <c r="H192" s="223">
        <v>51181701</v>
      </c>
    </row>
    <row r="193" spans="1:8" x14ac:dyDescent="0.25">
      <c r="A193" s="223">
        <v>184</v>
      </c>
      <c r="B193" s="223">
        <v>3526201</v>
      </c>
      <c r="C193" s="226" t="s">
        <v>451</v>
      </c>
      <c r="D193" s="226" t="s">
        <v>270</v>
      </c>
      <c r="E193" s="223" t="s">
        <v>1008</v>
      </c>
      <c r="F193" s="223">
        <v>1</v>
      </c>
      <c r="G193" s="226">
        <v>1</v>
      </c>
      <c r="H193" s="223">
        <v>15120000</v>
      </c>
    </row>
    <row r="194" spans="1:8" ht="16.5" x14ac:dyDescent="0.25">
      <c r="A194" s="223">
        <v>185</v>
      </c>
      <c r="B194" s="223">
        <v>3526201</v>
      </c>
      <c r="C194" s="226" t="s">
        <v>452</v>
      </c>
      <c r="D194" s="226" t="s">
        <v>270</v>
      </c>
      <c r="E194" s="223" t="s">
        <v>1009</v>
      </c>
      <c r="F194" s="223">
        <v>1</v>
      </c>
      <c r="G194" s="226">
        <v>1</v>
      </c>
      <c r="H194" s="223">
        <v>51101513</v>
      </c>
    </row>
    <row r="195" spans="1:8" x14ac:dyDescent="0.25">
      <c r="A195" s="223">
        <v>186</v>
      </c>
      <c r="B195" s="223">
        <v>3526201</v>
      </c>
      <c r="C195" s="226" t="s">
        <v>453</v>
      </c>
      <c r="D195" s="226" t="s">
        <v>270</v>
      </c>
      <c r="E195" s="223" t="s">
        <v>1010</v>
      </c>
      <c r="F195" s="223">
        <v>1</v>
      </c>
      <c r="G195" s="226">
        <v>1</v>
      </c>
      <c r="H195" s="223">
        <v>51101811</v>
      </c>
    </row>
    <row r="196" spans="1:8" x14ac:dyDescent="0.25">
      <c r="A196" s="223">
        <v>187</v>
      </c>
      <c r="B196" s="223">
        <v>3526201</v>
      </c>
      <c r="C196" s="226" t="s">
        <v>454</v>
      </c>
      <c r="D196" s="226" t="s">
        <v>270</v>
      </c>
      <c r="E196" s="223" t="s">
        <v>917</v>
      </c>
      <c r="F196" s="223">
        <v>1</v>
      </c>
      <c r="G196" s="226">
        <v>1</v>
      </c>
      <c r="H196" s="223">
        <v>42190000</v>
      </c>
    </row>
    <row r="197" spans="1:8" ht="16.5" x14ac:dyDescent="0.25">
      <c r="A197" s="223">
        <v>188</v>
      </c>
      <c r="B197" s="223">
        <v>3526201</v>
      </c>
      <c r="C197" s="226" t="s">
        <v>455</v>
      </c>
      <c r="D197" s="226" t="s">
        <v>270</v>
      </c>
      <c r="E197" s="223" t="s">
        <v>1011</v>
      </c>
      <c r="F197" s="223">
        <v>1</v>
      </c>
      <c r="G197" s="226">
        <v>1</v>
      </c>
      <c r="H197" s="223">
        <v>51201502</v>
      </c>
    </row>
    <row r="198" spans="1:8" ht="16.5" x14ac:dyDescent="0.25">
      <c r="A198" s="223">
        <v>189</v>
      </c>
      <c r="B198" s="223">
        <v>3526201</v>
      </c>
      <c r="C198" s="226" t="s">
        <v>457</v>
      </c>
      <c r="D198" s="226" t="s">
        <v>270</v>
      </c>
      <c r="E198" s="223" t="s">
        <v>1013</v>
      </c>
      <c r="F198" s="223">
        <v>1</v>
      </c>
      <c r="G198" s="226">
        <v>1</v>
      </c>
      <c r="H198" s="223">
        <v>10224900</v>
      </c>
    </row>
    <row r="199" spans="1:8" ht="16.5" x14ac:dyDescent="0.25">
      <c r="A199" s="223">
        <v>190</v>
      </c>
      <c r="B199" s="223">
        <v>3526201</v>
      </c>
      <c r="C199" s="226" t="s">
        <v>458</v>
      </c>
      <c r="D199" s="226" t="s">
        <v>270</v>
      </c>
      <c r="E199" s="223" t="s">
        <v>959</v>
      </c>
      <c r="F199" s="223">
        <v>1</v>
      </c>
      <c r="G199" s="226">
        <v>1</v>
      </c>
      <c r="H199" s="223">
        <v>42190000</v>
      </c>
    </row>
    <row r="200" spans="1:8" ht="16.5" x14ac:dyDescent="0.25">
      <c r="A200" s="223">
        <v>191</v>
      </c>
      <c r="B200" s="223">
        <v>3526201</v>
      </c>
      <c r="C200" s="226" t="s">
        <v>459</v>
      </c>
      <c r="D200" s="226" t="s">
        <v>270</v>
      </c>
      <c r="E200" s="223" t="s">
        <v>1014</v>
      </c>
      <c r="F200" s="223">
        <v>1</v>
      </c>
      <c r="G200" s="226">
        <v>1</v>
      </c>
      <c r="H200" s="223">
        <v>51101550</v>
      </c>
    </row>
    <row r="201" spans="1:8" ht="16.5" x14ac:dyDescent="0.25">
      <c r="A201" s="223">
        <v>192</v>
      </c>
      <c r="B201" s="223">
        <v>3526201</v>
      </c>
      <c r="C201" s="226" t="s">
        <v>460</v>
      </c>
      <c r="D201" s="226" t="s">
        <v>270</v>
      </c>
      <c r="E201" s="223" t="s">
        <v>1015</v>
      </c>
      <c r="F201" s="223">
        <v>1</v>
      </c>
      <c r="G201" s="226">
        <v>1</v>
      </c>
      <c r="H201" s="223">
        <v>51101584</v>
      </c>
    </row>
    <row r="202" spans="1:8" ht="16.5" x14ac:dyDescent="0.25">
      <c r="A202" s="223">
        <v>193</v>
      </c>
      <c r="B202" s="223">
        <v>3526201</v>
      </c>
      <c r="C202" s="226" t="s">
        <v>461</v>
      </c>
      <c r="D202" s="226" t="s">
        <v>270</v>
      </c>
      <c r="E202" s="223" t="s">
        <v>1016</v>
      </c>
      <c r="F202" s="223">
        <v>1</v>
      </c>
      <c r="G202" s="226">
        <v>1</v>
      </c>
      <c r="H202" s="223">
        <v>42190000</v>
      </c>
    </row>
    <row r="203" spans="1:8" ht="24.75" x14ac:dyDescent="0.25">
      <c r="A203" s="223">
        <v>194</v>
      </c>
      <c r="B203" s="223">
        <v>3526201</v>
      </c>
      <c r="C203" s="226" t="s">
        <v>462</v>
      </c>
      <c r="D203" s="226" t="s">
        <v>270</v>
      </c>
      <c r="E203" s="223" t="s">
        <v>1017</v>
      </c>
      <c r="F203" s="223">
        <v>1</v>
      </c>
      <c r="G203" s="226">
        <v>1</v>
      </c>
      <c r="H203" s="223">
        <v>42190000</v>
      </c>
    </row>
    <row r="204" spans="1:8" x14ac:dyDescent="0.25">
      <c r="A204" s="223">
        <v>195</v>
      </c>
      <c r="B204" s="223">
        <v>3526201</v>
      </c>
      <c r="C204" s="226" t="s">
        <v>463</v>
      </c>
      <c r="D204" s="226" t="s">
        <v>270</v>
      </c>
      <c r="E204" s="223" t="s">
        <v>1018</v>
      </c>
      <c r="F204" s="223">
        <v>1</v>
      </c>
      <c r="G204" s="226">
        <v>1</v>
      </c>
      <c r="H204" s="223">
        <v>42190000</v>
      </c>
    </row>
    <row r="205" spans="1:8" ht="16.5" x14ac:dyDescent="0.25">
      <c r="A205" s="223">
        <v>196</v>
      </c>
      <c r="B205" s="223">
        <v>3526201</v>
      </c>
      <c r="C205" s="226" t="s">
        <v>464</v>
      </c>
      <c r="D205" s="226" t="s">
        <v>270</v>
      </c>
      <c r="E205" s="223" t="s">
        <v>1019</v>
      </c>
      <c r="F205" s="223">
        <v>1</v>
      </c>
      <c r="G205" s="226">
        <v>1</v>
      </c>
      <c r="H205" s="223">
        <v>42190000</v>
      </c>
    </row>
    <row r="206" spans="1:8" ht="74.25" x14ac:dyDescent="0.25">
      <c r="A206" s="223">
        <v>197</v>
      </c>
      <c r="B206" s="223">
        <v>3526201</v>
      </c>
      <c r="C206" s="226" t="s">
        <v>465</v>
      </c>
      <c r="D206" s="226" t="s">
        <v>270</v>
      </c>
      <c r="E206" s="223" t="s">
        <v>1020</v>
      </c>
      <c r="F206" s="223">
        <v>1</v>
      </c>
      <c r="G206" s="226">
        <v>1</v>
      </c>
      <c r="H206" s="223">
        <v>41100000</v>
      </c>
    </row>
    <row r="207" spans="1:8" ht="57.75" x14ac:dyDescent="0.25">
      <c r="A207" s="223">
        <v>198</v>
      </c>
      <c r="B207" s="223">
        <v>3526201</v>
      </c>
      <c r="C207" s="226" t="s">
        <v>1310</v>
      </c>
      <c r="D207" s="226" t="s">
        <v>270</v>
      </c>
      <c r="E207" s="223" t="s">
        <v>1021</v>
      </c>
      <c r="F207" s="223">
        <v>1</v>
      </c>
      <c r="G207" s="226">
        <v>1</v>
      </c>
      <c r="H207" s="223">
        <v>42190000</v>
      </c>
    </row>
    <row r="208" spans="1:8" x14ac:dyDescent="0.25">
      <c r="A208" s="223">
        <v>199</v>
      </c>
      <c r="B208" s="223">
        <v>3526201</v>
      </c>
      <c r="C208" s="226" t="s">
        <v>468</v>
      </c>
      <c r="D208" s="226" t="s">
        <v>270</v>
      </c>
      <c r="E208" s="223" t="s">
        <v>1023</v>
      </c>
      <c r="F208" s="223">
        <v>1</v>
      </c>
      <c r="G208" s="226">
        <v>1</v>
      </c>
      <c r="H208" s="223">
        <v>12160000</v>
      </c>
    </row>
    <row r="209" spans="1:8" ht="16.5" x14ac:dyDescent="0.25">
      <c r="A209" s="223">
        <v>200</v>
      </c>
      <c r="B209" s="223">
        <v>3526201</v>
      </c>
      <c r="C209" s="226" t="s">
        <v>469</v>
      </c>
      <c r="D209" s="226" t="s">
        <v>270</v>
      </c>
      <c r="E209" s="223" t="s">
        <v>897</v>
      </c>
      <c r="F209" s="223">
        <v>1</v>
      </c>
      <c r="G209" s="226">
        <v>1</v>
      </c>
      <c r="H209" s="223">
        <v>12160000</v>
      </c>
    </row>
    <row r="210" spans="1:8" ht="16.5" x14ac:dyDescent="0.25">
      <c r="A210" s="223">
        <v>201</v>
      </c>
      <c r="B210" s="223">
        <v>3526201</v>
      </c>
      <c r="C210" s="226" t="s">
        <v>470</v>
      </c>
      <c r="D210" s="226" t="s">
        <v>270</v>
      </c>
      <c r="E210" s="223" t="s">
        <v>1024</v>
      </c>
      <c r="F210" s="223">
        <v>1</v>
      </c>
      <c r="G210" s="226">
        <v>1</v>
      </c>
      <c r="H210" s="223">
        <v>12160000</v>
      </c>
    </row>
    <row r="211" spans="1:8" x14ac:dyDescent="0.25">
      <c r="A211" s="223">
        <v>202</v>
      </c>
      <c r="B211" s="223">
        <v>3526201</v>
      </c>
      <c r="C211" s="226" t="s">
        <v>1311</v>
      </c>
      <c r="D211" s="226" t="s">
        <v>270</v>
      </c>
      <c r="E211" s="223" t="s">
        <v>1025</v>
      </c>
      <c r="F211" s="223">
        <v>1</v>
      </c>
      <c r="G211" s="226">
        <v>1</v>
      </c>
      <c r="H211" s="223">
        <v>50460000</v>
      </c>
    </row>
    <row r="212" spans="1:8" x14ac:dyDescent="0.25">
      <c r="A212" s="223">
        <v>203</v>
      </c>
      <c r="B212" s="223">
        <v>3526201</v>
      </c>
      <c r="C212" s="226" t="s">
        <v>472</v>
      </c>
      <c r="D212" s="226" t="s">
        <v>270</v>
      </c>
      <c r="E212" s="223" t="s">
        <v>1026</v>
      </c>
      <c r="F212" s="223">
        <v>1</v>
      </c>
      <c r="G212" s="226">
        <v>1</v>
      </c>
      <c r="H212" s="223">
        <v>50460000</v>
      </c>
    </row>
    <row r="213" spans="1:8" x14ac:dyDescent="0.25">
      <c r="A213" s="223">
        <v>204</v>
      </c>
      <c r="B213" s="223">
        <v>3526201</v>
      </c>
      <c r="C213" s="226" t="s">
        <v>473</v>
      </c>
      <c r="D213" s="226" t="s">
        <v>270</v>
      </c>
      <c r="E213" s="223" t="s">
        <v>1026</v>
      </c>
      <c r="F213" s="223">
        <v>1</v>
      </c>
      <c r="G213" s="226">
        <v>1</v>
      </c>
      <c r="H213" s="223">
        <v>50460000</v>
      </c>
    </row>
    <row r="214" spans="1:8" x14ac:dyDescent="0.25">
      <c r="A214" s="223">
        <v>205</v>
      </c>
      <c r="B214" s="223">
        <v>3526201</v>
      </c>
      <c r="C214" s="226" t="s">
        <v>474</v>
      </c>
      <c r="D214" s="226" t="s">
        <v>270</v>
      </c>
      <c r="E214" s="223" t="s">
        <v>1026</v>
      </c>
      <c r="F214" s="223">
        <v>1</v>
      </c>
      <c r="G214" s="226">
        <v>1</v>
      </c>
      <c r="H214" s="223">
        <v>50460000</v>
      </c>
    </row>
    <row r="215" spans="1:8" x14ac:dyDescent="0.25">
      <c r="A215" s="223">
        <v>206</v>
      </c>
      <c r="B215" s="223">
        <v>3526201</v>
      </c>
      <c r="C215" s="226" t="s">
        <v>475</v>
      </c>
      <c r="D215" s="226" t="s">
        <v>270</v>
      </c>
      <c r="E215" s="223" t="s">
        <v>1026</v>
      </c>
      <c r="F215" s="223">
        <v>1</v>
      </c>
      <c r="G215" s="226">
        <v>1</v>
      </c>
      <c r="H215" s="223">
        <v>50460000</v>
      </c>
    </row>
    <row r="216" spans="1:8" x14ac:dyDescent="0.25">
      <c r="A216" s="223">
        <v>207</v>
      </c>
      <c r="B216" s="223">
        <v>3526201</v>
      </c>
      <c r="C216" s="226" t="s">
        <v>476</v>
      </c>
      <c r="D216" s="226" t="s">
        <v>270</v>
      </c>
      <c r="E216" s="223" t="s">
        <v>1027</v>
      </c>
      <c r="F216" s="223">
        <v>1</v>
      </c>
      <c r="G216" s="226">
        <v>1</v>
      </c>
      <c r="H216" s="223">
        <v>42190000</v>
      </c>
    </row>
    <row r="217" spans="1:8" x14ac:dyDescent="0.25">
      <c r="A217" s="223">
        <v>208</v>
      </c>
      <c r="B217" s="223">
        <v>3526201</v>
      </c>
      <c r="C217" s="226" t="s">
        <v>477</v>
      </c>
      <c r="D217" s="226" t="s">
        <v>270</v>
      </c>
      <c r="E217" s="223" t="s">
        <v>1027</v>
      </c>
      <c r="F217" s="223">
        <v>1</v>
      </c>
      <c r="G217" s="226">
        <v>1</v>
      </c>
      <c r="H217" s="223">
        <v>42190000</v>
      </c>
    </row>
    <row r="218" spans="1:8" ht="16.5" x14ac:dyDescent="0.25">
      <c r="A218" s="223">
        <v>209</v>
      </c>
      <c r="B218" s="223">
        <v>3526201</v>
      </c>
      <c r="C218" s="226" t="s">
        <v>478</v>
      </c>
      <c r="D218" s="226" t="s">
        <v>270</v>
      </c>
      <c r="E218" s="223" t="s">
        <v>1028</v>
      </c>
      <c r="F218" s="223">
        <v>1</v>
      </c>
      <c r="G218" s="226">
        <v>1</v>
      </c>
      <c r="H218" s="223">
        <v>51140000</v>
      </c>
    </row>
    <row r="219" spans="1:8" x14ac:dyDescent="0.25">
      <c r="A219" s="223">
        <v>210</v>
      </c>
      <c r="B219" s="223">
        <v>3526201</v>
      </c>
      <c r="C219" s="226" t="s">
        <v>1312</v>
      </c>
      <c r="D219" s="226" t="s">
        <v>270</v>
      </c>
      <c r="E219" s="223" t="s">
        <v>1029</v>
      </c>
      <c r="F219" s="223">
        <v>1</v>
      </c>
      <c r="G219" s="226">
        <v>1</v>
      </c>
      <c r="H219" s="223">
        <v>43220000</v>
      </c>
    </row>
    <row r="220" spans="1:8" x14ac:dyDescent="0.25">
      <c r="A220" s="223">
        <v>211</v>
      </c>
      <c r="B220" s="223">
        <v>3526201</v>
      </c>
      <c r="C220" s="226" t="s">
        <v>1313</v>
      </c>
      <c r="D220" s="226" t="s">
        <v>270</v>
      </c>
      <c r="E220" s="223" t="s">
        <v>1029</v>
      </c>
      <c r="F220" s="223">
        <v>1</v>
      </c>
      <c r="G220" s="226">
        <v>1</v>
      </c>
      <c r="H220" s="223">
        <v>43220000</v>
      </c>
    </row>
    <row r="221" spans="1:8" x14ac:dyDescent="0.25">
      <c r="A221" s="223">
        <v>212</v>
      </c>
      <c r="B221" s="223">
        <v>3526201</v>
      </c>
      <c r="C221" s="226" t="s">
        <v>1314</v>
      </c>
      <c r="D221" s="226" t="s">
        <v>270</v>
      </c>
      <c r="E221" s="223" t="s">
        <v>1029</v>
      </c>
      <c r="F221" s="223">
        <v>1</v>
      </c>
      <c r="G221" s="226">
        <v>1</v>
      </c>
      <c r="H221" s="223">
        <v>43220000</v>
      </c>
    </row>
    <row r="222" spans="1:8" ht="16.5" x14ac:dyDescent="0.25">
      <c r="A222" s="223">
        <v>213</v>
      </c>
      <c r="B222" s="223">
        <v>3526201</v>
      </c>
      <c r="C222" s="226" t="s">
        <v>482</v>
      </c>
      <c r="D222" s="226" t="s">
        <v>270</v>
      </c>
      <c r="E222" s="223" t="s">
        <v>1030</v>
      </c>
      <c r="F222" s="223">
        <v>1</v>
      </c>
      <c r="G222" s="226">
        <v>1</v>
      </c>
      <c r="H222" s="223">
        <v>42190000</v>
      </c>
    </row>
    <row r="223" spans="1:8" x14ac:dyDescent="0.25">
      <c r="A223" s="223">
        <v>214</v>
      </c>
      <c r="B223" s="223">
        <v>3526201</v>
      </c>
      <c r="C223" s="226" t="s">
        <v>1315</v>
      </c>
      <c r="D223" s="226" t="s">
        <v>270</v>
      </c>
      <c r="E223" s="223" t="s">
        <v>1031</v>
      </c>
      <c r="F223" s="223">
        <v>1</v>
      </c>
      <c r="G223" s="226">
        <v>1</v>
      </c>
      <c r="H223" s="223">
        <v>42190000</v>
      </c>
    </row>
    <row r="224" spans="1:8" x14ac:dyDescent="0.25">
      <c r="A224" s="223">
        <v>215</v>
      </c>
      <c r="B224" s="223">
        <v>3526201</v>
      </c>
      <c r="C224" s="226" t="s">
        <v>1316</v>
      </c>
      <c r="D224" s="226" t="s">
        <v>270</v>
      </c>
      <c r="E224" s="223" t="s">
        <v>1031</v>
      </c>
      <c r="F224" s="223">
        <v>1</v>
      </c>
      <c r="G224" s="226">
        <v>1</v>
      </c>
      <c r="H224" s="223">
        <v>42190000</v>
      </c>
    </row>
    <row r="225" spans="1:8" x14ac:dyDescent="0.25">
      <c r="A225" s="223">
        <v>216</v>
      </c>
      <c r="B225" s="223">
        <v>3526201</v>
      </c>
      <c r="C225" s="226" t="s">
        <v>1317</v>
      </c>
      <c r="D225" s="226" t="s">
        <v>270</v>
      </c>
      <c r="E225" s="223" t="s">
        <v>1031</v>
      </c>
      <c r="F225" s="223">
        <v>1</v>
      </c>
      <c r="G225" s="226">
        <v>1</v>
      </c>
      <c r="H225" s="223">
        <v>42190000</v>
      </c>
    </row>
    <row r="226" spans="1:8" x14ac:dyDescent="0.25">
      <c r="A226" s="223">
        <v>217</v>
      </c>
      <c r="B226" s="223">
        <v>3526201</v>
      </c>
      <c r="C226" s="226" t="s">
        <v>1318</v>
      </c>
      <c r="D226" s="226" t="s">
        <v>270</v>
      </c>
      <c r="E226" s="223" t="s">
        <v>1031</v>
      </c>
      <c r="F226" s="223">
        <v>1</v>
      </c>
      <c r="G226" s="226">
        <v>1</v>
      </c>
      <c r="H226" s="223">
        <v>42190000</v>
      </c>
    </row>
    <row r="227" spans="1:8" x14ac:dyDescent="0.25">
      <c r="A227" s="223">
        <v>218</v>
      </c>
      <c r="B227" s="223">
        <v>3526201</v>
      </c>
      <c r="C227" s="226" t="s">
        <v>1319</v>
      </c>
      <c r="D227" s="226" t="s">
        <v>270</v>
      </c>
      <c r="E227" s="223" t="s">
        <v>1031</v>
      </c>
      <c r="F227" s="223">
        <v>1</v>
      </c>
      <c r="G227" s="226">
        <v>1</v>
      </c>
      <c r="H227" s="223">
        <v>42190000</v>
      </c>
    </row>
    <row r="228" spans="1:8" x14ac:dyDescent="0.25">
      <c r="A228" s="223">
        <v>219</v>
      </c>
      <c r="B228" s="223">
        <v>3526201</v>
      </c>
      <c r="C228" s="226" t="s">
        <v>1320</v>
      </c>
      <c r="D228" s="226" t="s">
        <v>270</v>
      </c>
      <c r="E228" s="223" t="s">
        <v>1031</v>
      </c>
      <c r="F228" s="223">
        <v>1</v>
      </c>
      <c r="G228" s="226">
        <v>1</v>
      </c>
      <c r="H228" s="223">
        <v>42190000</v>
      </c>
    </row>
    <row r="229" spans="1:8" x14ac:dyDescent="0.25">
      <c r="A229" s="223">
        <v>220</v>
      </c>
      <c r="B229" s="223">
        <v>3526201</v>
      </c>
      <c r="C229" s="226" t="s">
        <v>1321</v>
      </c>
      <c r="D229" s="226" t="s">
        <v>270</v>
      </c>
      <c r="E229" s="223" t="s">
        <v>1031</v>
      </c>
      <c r="F229" s="223">
        <v>1</v>
      </c>
      <c r="G229" s="226">
        <v>1</v>
      </c>
      <c r="H229" s="223">
        <v>42190000</v>
      </c>
    </row>
    <row r="230" spans="1:8" ht="16.5" x14ac:dyDescent="0.25">
      <c r="A230" s="223">
        <v>221</v>
      </c>
      <c r="B230" s="223">
        <v>3526201</v>
      </c>
      <c r="C230" s="226" t="s">
        <v>490</v>
      </c>
      <c r="D230" s="226" t="s">
        <v>270</v>
      </c>
      <c r="E230" s="223" t="s">
        <v>1032</v>
      </c>
      <c r="F230" s="223">
        <v>1</v>
      </c>
      <c r="G230" s="226">
        <v>1</v>
      </c>
      <c r="H230" s="223">
        <v>42190000</v>
      </c>
    </row>
    <row r="231" spans="1:8" ht="24.75" x14ac:dyDescent="0.25">
      <c r="A231" s="223">
        <v>222</v>
      </c>
      <c r="B231" s="223">
        <v>3526201</v>
      </c>
      <c r="C231" s="226" t="s">
        <v>491</v>
      </c>
      <c r="D231" s="226" t="s">
        <v>270</v>
      </c>
      <c r="E231" s="223" t="s">
        <v>1033</v>
      </c>
      <c r="F231" s="223">
        <v>1</v>
      </c>
      <c r="G231" s="226">
        <v>1</v>
      </c>
      <c r="H231" s="223">
        <v>42190000</v>
      </c>
    </row>
    <row r="232" spans="1:8" ht="16.5" x14ac:dyDescent="0.25">
      <c r="A232" s="223">
        <v>223</v>
      </c>
      <c r="B232" s="223">
        <v>3526201</v>
      </c>
      <c r="C232" s="226" t="s">
        <v>492</v>
      </c>
      <c r="D232" s="226" t="s">
        <v>270</v>
      </c>
      <c r="E232" s="223" t="s">
        <v>1034</v>
      </c>
      <c r="F232" s="223">
        <v>1</v>
      </c>
      <c r="G232" s="226">
        <v>1</v>
      </c>
      <c r="H232" s="223">
        <v>42190000</v>
      </c>
    </row>
    <row r="233" spans="1:8" ht="16.5" x14ac:dyDescent="0.25">
      <c r="A233" s="223">
        <v>224</v>
      </c>
      <c r="B233" s="223">
        <v>3526201</v>
      </c>
      <c r="C233" s="226" t="s">
        <v>493</v>
      </c>
      <c r="D233" s="226" t="s">
        <v>270</v>
      </c>
      <c r="E233" s="223" t="s">
        <v>1035</v>
      </c>
      <c r="F233" s="223">
        <v>1</v>
      </c>
      <c r="G233" s="226">
        <v>1</v>
      </c>
      <c r="H233" s="223">
        <v>41120000</v>
      </c>
    </row>
    <row r="234" spans="1:8" ht="16.5" x14ac:dyDescent="0.25">
      <c r="A234" s="223">
        <v>225</v>
      </c>
      <c r="B234" s="223">
        <v>3526201</v>
      </c>
      <c r="C234" s="226" t="s">
        <v>494</v>
      </c>
      <c r="D234" s="226" t="s">
        <v>270</v>
      </c>
      <c r="E234" s="223" t="s">
        <v>1035</v>
      </c>
      <c r="F234" s="223">
        <v>1</v>
      </c>
      <c r="G234" s="226">
        <v>1</v>
      </c>
      <c r="H234" s="223">
        <v>41120000</v>
      </c>
    </row>
    <row r="235" spans="1:8" x14ac:dyDescent="0.25">
      <c r="A235" s="223">
        <v>226</v>
      </c>
      <c r="B235" s="223">
        <v>3526201</v>
      </c>
      <c r="C235" s="226" t="s">
        <v>495</v>
      </c>
      <c r="D235" s="226" t="s">
        <v>270</v>
      </c>
      <c r="E235" s="223" t="s">
        <v>925</v>
      </c>
      <c r="F235" s="223">
        <v>1</v>
      </c>
      <c r="G235" s="226">
        <v>1</v>
      </c>
      <c r="H235" s="223">
        <v>42190000</v>
      </c>
    </row>
    <row r="236" spans="1:8" x14ac:dyDescent="0.25">
      <c r="A236" s="223">
        <v>227</v>
      </c>
      <c r="B236" s="223">
        <v>3526201</v>
      </c>
      <c r="C236" s="226" t="s">
        <v>496</v>
      </c>
      <c r="D236" s="226" t="s">
        <v>270</v>
      </c>
      <c r="E236" s="223" t="s">
        <v>925</v>
      </c>
      <c r="F236" s="223">
        <v>1</v>
      </c>
      <c r="G236" s="226">
        <v>1</v>
      </c>
      <c r="H236" s="223">
        <v>12160000</v>
      </c>
    </row>
    <row r="237" spans="1:8" x14ac:dyDescent="0.25">
      <c r="A237" s="223">
        <v>228</v>
      </c>
      <c r="B237" s="223">
        <v>3526201</v>
      </c>
      <c r="C237" s="226" t="s">
        <v>497</v>
      </c>
      <c r="D237" s="226" t="s">
        <v>270</v>
      </c>
      <c r="E237" s="223" t="s">
        <v>1036</v>
      </c>
      <c r="F237" s="223">
        <v>1</v>
      </c>
      <c r="G237" s="226">
        <v>1</v>
      </c>
      <c r="H237" s="223">
        <v>12160000</v>
      </c>
    </row>
    <row r="238" spans="1:8" ht="24.75" x14ac:dyDescent="0.25">
      <c r="A238" s="223">
        <v>229</v>
      </c>
      <c r="B238" s="223">
        <v>3526201</v>
      </c>
      <c r="C238" s="226" t="s">
        <v>498</v>
      </c>
      <c r="D238" s="226" t="s">
        <v>270</v>
      </c>
      <c r="E238" s="223" t="s">
        <v>1037</v>
      </c>
      <c r="F238" s="223">
        <v>1</v>
      </c>
      <c r="G238" s="226">
        <v>1</v>
      </c>
      <c r="H238" s="223">
        <v>42190000</v>
      </c>
    </row>
    <row r="239" spans="1:8" x14ac:dyDescent="0.25">
      <c r="A239" s="223">
        <v>230</v>
      </c>
      <c r="B239" s="223">
        <v>3526201</v>
      </c>
      <c r="C239" s="226" t="s">
        <v>499</v>
      </c>
      <c r="D239" s="226" t="s">
        <v>270</v>
      </c>
      <c r="E239" s="223" t="s">
        <v>1038</v>
      </c>
      <c r="F239" s="223">
        <v>1</v>
      </c>
      <c r="G239" s="226">
        <v>1</v>
      </c>
      <c r="H239" s="223">
        <v>42190000</v>
      </c>
    </row>
    <row r="240" spans="1:8" x14ac:dyDescent="0.25">
      <c r="A240" s="223">
        <v>231</v>
      </c>
      <c r="B240" s="223">
        <v>3526201</v>
      </c>
      <c r="C240" s="226" t="s">
        <v>500</v>
      </c>
      <c r="D240" s="226" t="s">
        <v>270</v>
      </c>
      <c r="E240" s="223" t="s">
        <v>897</v>
      </c>
      <c r="F240" s="223">
        <v>1</v>
      </c>
      <c r="G240" s="226">
        <v>1</v>
      </c>
      <c r="H240" s="223">
        <v>42190000</v>
      </c>
    </row>
    <row r="241" spans="1:8" x14ac:dyDescent="0.25">
      <c r="A241" s="223">
        <v>232</v>
      </c>
      <c r="B241" s="223">
        <v>3526201</v>
      </c>
      <c r="C241" s="226" t="s">
        <v>501</v>
      </c>
      <c r="D241" s="226" t="s">
        <v>270</v>
      </c>
      <c r="E241" s="223" t="s">
        <v>1039</v>
      </c>
      <c r="F241" s="223">
        <v>1</v>
      </c>
      <c r="G241" s="226">
        <v>1</v>
      </c>
      <c r="H241" s="223">
        <v>42190000</v>
      </c>
    </row>
    <row r="242" spans="1:8" x14ac:dyDescent="0.25">
      <c r="A242" s="223">
        <v>233</v>
      </c>
      <c r="B242" s="223">
        <v>3526201</v>
      </c>
      <c r="C242" s="226" t="s">
        <v>1322</v>
      </c>
      <c r="D242" s="226" t="s">
        <v>270</v>
      </c>
      <c r="E242" s="223" t="s">
        <v>1040</v>
      </c>
      <c r="F242" s="223">
        <v>1</v>
      </c>
      <c r="G242" s="226">
        <v>1</v>
      </c>
      <c r="H242" s="223">
        <v>42190000</v>
      </c>
    </row>
    <row r="243" spans="1:8" x14ac:dyDescent="0.25">
      <c r="A243" s="223">
        <v>234</v>
      </c>
      <c r="B243" s="223">
        <v>3526201</v>
      </c>
      <c r="C243" s="226" t="s">
        <v>503</v>
      </c>
      <c r="D243" s="226" t="s">
        <v>270</v>
      </c>
      <c r="E243" s="223" t="s">
        <v>1041</v>
      </c>
      <c r="F243" s="223">
        <v>1</v>
      </c>
      <c r="G243" s="226">
        <v>1</v>
      </c>
      <c r="H243" s="223">
        <v>42190000</v>
      </c>
    </row>
    <row r="244" spans="1:8" ht="16.5" x14ac:dyDescent="0.25">
      <c r="A244" s="223">
        <v>235</v>
      </c>
      <c r="B244" s="223">
        <v>3526201</v>
      </c>
      <c r="C244" s="226" t="s">
        <v>504</v>
      </c>
      <c r="D244" s="226" t="s">
        <v>270</v>
      </c>
      <c r="E244" s="223" t="s">
        <v>1042</v>
      </c>
      <c r="F244" s="223">
        <v>1</v>
      </c>
      <c r="G244" s="226">
        <v>1</v>
      </c>
      <c r="H244" s="223">
        <v>42190000</v>
      </c>
    </row>
    <row r="245" spans="1:8" x14ac:dyDescent="0.25">
      <c r="A245" s="223">
        <v>236</v>
      </c>
      <c r="B245" s="223">
        <v>3526201</v>
      </c>
      <c r="C245" s="226" t="s">
        <v>505</v>
      </c>
      <c r="D245" s="226" t="s">
        <v>270</v>
      </c>
      <c r="E245" s="223" t="s">
        <v>925</v>
      </c>
      <c r="F245" s="223">
        <v>1</v>
      </c>
      <c r="G245" s="226">
        <v>1</v>
      </c>
      <c r="H245" s="223">
        <v>42190000</v>
      </c>
    </row>
    <row r="246" spans="1:8" x14ac:dyDescent="0.25">
      <c r="A246" s="223">
        <v>237</v>
      </c>
      <c r="B246" s="223">
        <v>3526201</v>
      </c>
      <c r="C246" s="226" t="s">
        <v>506</v>
      </c>
      <c r="D246" s="226" t="s">
        <v>270</v>
      </c>
      <c r="E246" s="223" t="s">
        <v>925</v>
      </c>
      <c r="F246" s="223">
        <v>1</v>
      </c>
      <c r="G246" s="226">
        <v>1</v>
      </c>
      <c r="H246" s="223">
        <v>42190000</v>
      </c>
    </row>
    <row r="247" spans="1:8" x14ac:dyDescent="0.25">
      <c r="A247" s="223">
        <v>238</v>
      </c>
      <c r="B247" s="223">
        <v>3526201</v>
      </c>
      <c r="C247" s="226" t="s">
        <v>1323</v>
      </c>
      <c r="D247" s="226" t="s">
        <v>270</v>
      </c>
      <c r="E247" s="223" t="s">
        <v>1043</v>
      </c>
      <c r="F247" s="223">
        <v>1</v>
      </c>
      <c r="G247" s="226">
        <v>1</v>
      </c>
      <c r="H247" s="223">
        <v>42190000</v>
      </c>
    </row>
    <row r="248" spans="1:8" x14ac:dyDescent="0.25">
      <c r="A248" s="223">
        <v>239</v>
      </c>
      <c r="B248" s="223">
        <v>3526201</v>
      </c>
      <c r="C248" s="226" t="s">
        <v>1324</v>
      </c>
      <c r="D248" s="226" t="s">
        <v>270</v>
      </c>
      <c r="E248" s="223" t="s">
        <v>1043</v>
      </c>
      <c r="F248" s="223">
        <v>1</v>
      </c>
      <c r="G248" s="226">
        <v>1</v>
      </c>
      <c r="H248" s="223">
        <v>42190000</v>
      </c>
    </row>
    <row r="249" spans="1:8" ht="16.5" x14ac:dyDescent="0.25">
      <c r="A249" s="223">
        <v>240</v>
      </c>
      <c r="B249" s="223">
        <v>3526201</v>
      </c>
      <c r="C249" s="226" t="s">
        <v>509</v>
      </c>
      <c r="D249" s="226" t="s">
        <v>270</v>
      </c>
      <c r="E249" s="223" t="s">
        <v>1043</v>
      </c>
      <c r="F249" s="223">
        <v>1</v>
      </c>
      <c r="G249" s="226">
        <v>1</v>
      </c>
      <c r="H249" s="223">
        <v>42190000</v>
      </c>
    </row>
    <row r="250" spans="1:8" x14ac:dyDescent="0.25">
      <c r="A250" s="223">
        <v>241</v>
      </c>
      <c r="B250" s="223">
        <v>3526201</v>
      </c>
      <c r="C250" s="226" t="s">
        <v>510</v>
      </c>
      <c r="D250" s="226" t="s">
        <v>270</v>
      </c>
      <c r="E250" s="223" t="s">
        <v>925</v>
      </c>
      <c r="F250" s="223">
        <v>1</v>
      </c>
      <c r="G250" s="226">
        <v>1</v>
      </c>
      <c r="H250" s="223">
        <v>42190000</v>
      </c>
    </row>
    <row r="251" spans="1:8" ht="16.5" x14ac:dyDescent="0.25">
      <c r="A251" s="223">
        <v>242</v>
      </c>
      <c r="B251" s="223">
        <v>3526201</v>
      </c>
      <c r="C251" s="226" t="s">
        <v>511</v>
      </c>
      <c r="D251" s="226" t="s">
        <v>270</v>
      </c>
      <c r="E251" s="223" t="s">
        <v>925</v>
      </c>
      <c r="F251" s="223">
        <v>1</v>
      </c>
      <c r="G251" s="226">
        <v>1</v>
      </c>
      <c r="H251" s="223">
        <v>42190000</v>
      </c>
    </row>
    <row r="252" spans="1:8" x14ac:dyDescent="0.25">
      <c r="A252" s="223">
        <v>243</v>
      </c>
      <c r="B252" s="223">
        <v>3526201</v>
      </c>
      <c r="C252" s="226" t="s">
        <v>512</v>
      </c>
      <c r="D252" s="226" t="s">
        <v>270</v>
      </c>
      <c r="E252" s="223" t="s">
        <v>1044</v>
      </c>
      <c r="F252" s="223">
        <v>1</v>
      </c>
      <c r="G252" s="226">
        <v>1</v>
      </c>
      <c r="H252" s="223">
        <v>12160000</v>
      </c>
    </row>
    <row r="253" spans="1:8" ht="16.5" x14ac:dyDescent="0.25">
      <c r="A253" s="223">
        <v>244</v>
      </c>
      <c r="B253" s="223">
        <v>3526201</v>
      </c>
      <c r="C253" s="226" t="s">
        <v>513</v>
      </c>
      <c r="D253" s="226" t="s">
        <v>270</v>
      </c>
      <c r="E253" s="223" t="s">
        <v>1043</v>
      </c>
      <c r="F253" s="223">
        <v>1</v>
      </c>
      <c r="G253" s="226">
        <v>1</v>
      </c>
      <c r="H253" s="223">
        <v>42190000</v>
      </c>
    </row>
    <row r="254" spans="1:8" ht="16.5" x14ac:dyDescent="0.25">
      <c r="A254" s="223">
        <v>245</v>
      </c>
      <c r="B254" s="223">
        <v>3526201</v>
      </c>
      <c r="C254" s="226" t="s">
        <v>514</v>
      </c>
      <c r="D254" s="226" t="s">
        <v>270</v>
      </c>
      <c r="E254" s="223" t="s">
        <v>1045</v>
      </c>
      <c r="F254" s="223">
        <v>1</v>
      </c>
      <c r="G254" s="226">
        <v>1</v>
      </c>
      <c r="H254" s="223">
        <v>42190000</v>
      </c>
    </row>
    <row r="255" spans="1:8" ht="16.5" x14ac:dyDescent="0.25">
      <c r="A255" s="223">
        <v>246</v>
      </c>
      <c r="B255" s="223">
        <v>3526201</v>
      </c>
      <c r="C255" s="226" t="s">
        <v>515</v>
      </c>
      <c r="D255" s="226" t="s">
        <v>270</v>
      </c>
      <c r="E255" s="223" t="s">
        <v>1046</v>
      </c>
      <c r="F255" s="223">
        <v>1</v>
      </c>
      <c r="G255" s="226">
        <v>1</v>
      </c>
      <c r="H255" s="223">
        <v>42190000</v>
      </c>
    </row>
    <row r="256" spans="1:8" ht="16.5" x14ac:dyDescent="0.25">
      <c r="A256" s="223">
        <v>247</v>
      </c>
      <c r="B256" s="223">
        <v>3526201</v>
      </c>
      <c r="C256" s="226" t="s">
        <v>516</v>
      </c>
      <c r="D256" s="226" t="s">
        <v>270</v>
      </c>
      <c r="E256" s="223" t="s">
        <v>1045</v>
      </c>
      <c r="F256" s="223">
        <v>1</v>
      </c>
      <c r="G256" s="226">
        <v>1</v>
      </c>
      <c r="H256" s="223">
        <v>42190000</v>
      </c>
    </row>
    <row r="257" spans="1:8" ht="16.5" x14ac:dyDescent="0.25">
      <c r="A257" s="223">
        <v>248</v>
      </c>
      <c r="B257" s="223">
        <v>3526201</v>
      </c>
      <c r="C257" s="226" t="s">
        <v>517</v>
      </c>
      <c r="D257" s="226" t="s">
        <v>270</v>
      </c>
      <c r="E257" s="223" t="s">
        <v>1047</v>
      </c>
      <c r="F257" s="223">
        <v>1</v>
      </c>
      <c r="G257" s="226">
        <v>1</v>
      </c>
      <c r="H257" s="223">
        <v>42190000</v>
      </c>
    </row>
    <row r="258" spans="1:8" x14ac:dyDescent="0.25">
      <c r="A258" s="223">
        <v>249</v>
      </c>
      <c r="B258" s="223">
        <v>3526201</v>
      </c>
      <c r="C258" s="226" t="s">
        <v>518</v>
      </c>
      <c r="D258" s="226" t="s">
        <v>270</v>
      </c>
      <c r="E258" s="223" t="s">
        <v>1048</v>
      </c>
      <c r="F258" s="223">
        <v>1</v>
      </c>
      <c r="G258" s="226">
        <v>1</v>
      </c>
      <c r="H258" s="223">
        <v>12170000</v>
      </c>
    </row>
    <row r="259" spans="1:8" ht="16.5" x14ac:dyDescent="0.25">
      <c r="A259" s="223">
        <v>250</v>
      </c>
      <c r="B259" s="223">
        <v>3526201</v>
      </c>
      <c r="C259" s="226" t="s">
        <v>519</v>
      </c>
      <c r="D259" s="226" t="s">
        <v>270</v>
      </c>
      <c r="E259" s="223" t="s">
        <v>1049</v>
      </c>
      <c r="F259" s="223">
        <v>1</v>
      </c>
      <c r="G259" s="226">
        <v>1</v>
      </c>
      <c r="H259" s="223">
        <v>14110000</v>
      </c>
    </row>
    <row r="260" spans="1:8" ht="16.5" x14ac:dyDescent="0.25">
      <c r="A260" s="223">
        <v>251</v>
      </c>
      <c r="B260" s="223">
        <v>3526201</v>
      </c>
      <c r="C260" s="226" t="s">
        <v>520</v>
      </c>
      <c r="D260" s="226" t="s">
        <v>270</v>
      </c>
      <c r="E260" s="223" t="s">
        <v>1050</v>
      </c>
      <c r="F260" s="223">
        <v>1</v>
      </c>
      <c r="G260" s="226">
        <v>1</v>
      </c>
      <c r="H260" s="223">
        <v>42190000</v>
      </c>
    </row>
    <row r="261" spans="1:8" ht="16.5" x14ac:dyDescent="0.25">
      <c r="A261" s="223">
        <v>252</v>
      </c>
      <c r="B261" s="223">
        <v>3526201</v>
      </c>
      <c r="C261" s="226" t="s">
        <v>521</v>
      </c>
      <c r="D261" s="226" t="s">
        <v>270</v>
      </c>
      <c r="E261" s="223" t="s">
        <v>1051</v>
      </c>
      <c r="F261" s="223">
        <v>1</v>
      </c>
      <c r="G261" s="226">
        <v>1</v>
      </c>
      <c r="H261" s="223">
        <v>42190000</v>
      </c>
    </row>
    <row r="262" spans="1:8" ht="16.5" x14ac:dyDescent="0.25">
      <c r="A262" s="223">
        <v>253</v>
      </c>
      <c r="B262" s="223">
        <v>3526201</v>
      </c>
      <c r="C262" s="226" t="s">
        <v>522</v>
      </c>
      <c r="D262" s="226" t="s">
        <v>270</v>
      </c>
      <c r="E262" s="223" t="s">
        <v>1050</v>
      </c>
      <c r="F262" s="223">
        <v>1</v>
      </c>
      <c r="G262" s="226">
        <v>1</v>
      </c>
      <c r="H262" s="223">
        <v>42190000</v>
      </c>
    </row>
    <row r="263" spans="1:8" ht="16.5" x14ac:dyDescent="0.25">
      <c r="A263" s="223">
        <v>254</v>
      </c>
      <c r="B263" s="223">
        <v>3526201</v>
      </c>
      <c r="C263" s="226" t="s">
        <v>523</v>
      </c>
      <c r="D263" s="226" t="s">
        <v>270</v>
      </c>
      <c r="E263" s="223" t="s">
        <v>1051</v>
      </c>
      <c r="F263" s="223">
        <v>1</v>
      </c>
      <c r="G263" s="226">
        <v>1</v>
      </c>
      <c r="H263" s="223">
        <v>42190000</v>
      </c>
    </row>
    <row r="264" spans="1:8" ht="16.5" x14ac:dyDescent="0.25">
      <c r="A264" s="223">
        <v>255</v>
      </c>
      <c r="B264" s="223">
        <v>3526201</v>
      </c>
      <c r="C264" s="226" t="s">
        <v>524</v>
      </c>
      <c r="D264" s="226" t="s">
        <v>270</v>
      </c>
      <c r="E264" s="223" t="s">
        <v>1052</v>
      </c>
      <c r="F264" s="223">
        <v>1</v>
      </c>
      <c r="G264" s="226">
        <v>1</v>
      </c>
      <c r="H264" s="223">
        <v>42190000</v>
      </c>
    </row>
    <row r="265" spans="1:8" ht="16.5" x14ac:dyDescent="0.25">
      <c r="A265" s="223">
        <v>256</v>
      </c>
      <c r="B265" s="223">
        <v>3526201</v>
      </c>
      <c r="C265" s="226" t="s">
        <v>525</v>
      </c>
      <c r="D265" s="226" t="s">
        <v>270</v>
      </c>
      <c r="E265" s="223" t="s">
        <v>1052</v>
      </c>
      <c r="F265" s="223">
        <v>1</v>
      </c>
      <c r="G265" s="226">
        <v>1</v>
      </c>
      <c r="H265" s="223">
        <v>14110000</v>
      </c>
    </row>
    <row r="266" spans="1:8" ht="24.75" x14ac:dyDescent="0.25">
      <c r="A266" s="223">
        <v>257</v>
      </c>
      <c r="B266" s="223">
        <v>3526201</v>
      </c>
      <c r="C266" s="226" t="s">
        <v>526</v>
      </c>
      <c r="D266" s="226" t="s">
        <v>270</v>
      </c>
      <c r="E266" s="223" t="s">
        <v>1053</v>
      </c>
      <c r="F266" s="223">
        <v>1</v>
      </c>
      <c r="G266" s="226">
        <v>1</v>
      </c>
      <c r="H266" s="223">
        <v>60100000</v>
      </c>
    </row>
    <row r="267" spans="1:8" x14ac:dyDescent="0.25">
      <c r="A267" s="223">
        <v>258</v>
      </c>
      <c r="B267" s="223">
        <v>3526201</v>
      </c>
      <c r="C267" s="226" t="s">
        <v>527</v>
      </c>
      <c r="D267" s="226" t="s">
        <v>270</v>
      </c>
      <c r="E267" s="223" t="s">
        <v>1054</v>
      </c>
      <c r="F267" s="223">
        <v>1</v>
      </c>
      <c r="G267" s="226">
        <v>1</v>
      </c>
      <c r="H267" s="223">
        <v>42190000</v>
      </c>
    </row>
    <row r="268" spans="1:8" ht="16.5" x14ac:dyDescent="0.25">
      <c r="A268" s="223">
        <v>259</v>
      </c>
      <c r="B268" s="223">
        <v>3526201</v>
      </c>
      <c r="C268" s="226" t="s">
        <v>528</v>
      </c>
      <c r="D268" s="226" t="s">
        <v>270</v>
      </c>
      <c r="E268" s="223" t="s">
        <v>1055</v>
      </c>
      <c r="F268" s="223">
        <v>1</v>
      </c>
      <c r="G268" s="226">
        <v>1</v>
      </c>
      <c r="H268" s="223">
        <v>42190000</v>
      </c>
    </row>
    <row r="269" spans="1:8" ht="16.5" x14ac:dyDescent="0.25">
      <c r="A269" s="223">
        <v>260</v>
      </c>
      <c r="B269" s="223">
        <v>3526201</v>
      </c>
      <c r="C269" s="226" t="s">
        <v>529</v>
      </c>
      <c r="D269" s="226" t="s">
        <v>270</v>
      </c>
      <c r="E269" s="223" t="s">
        <v>1056</v>
      </c>
      <c r="F269" s="223">
        <v>1</v>
      </c>
      <c r="G269" s="226">
        <v>1</v>
      </c>
      <c r="H269" s="223">
        <v>42190000</v>
      </c>
    </row>
    <row r="270" spans="1:8" ht="33" x14ac:dyDescent="0.25">
      <c r="A270" s="223">
        <v>261</v>
      </c>
      <c r="B270" s="223">
        <v>3526201</v>
      </c>
      <c r="C270" s="226" t="s">
        <v>530</v>
      </c>
      <c r="D270" s="226" t="s">
        <v>270</v>
      </c>
      <c r="E270" s="223" t="s">
        <v>1057</v>
      </c>
      <c r="F270" s="223">
        <v>1</v>
      </c>
      <c r="G270" s="226">
        <v>1</v>
      </c>
      <c r="H270" s="223">
        <v>42190000</v>
      </c>
    </row>
    <row r="271" spans="1:8" ht="33" x14ac:dyDescent="0.25">
      <c r="A271" s="223">
        <v>262</v>
      </c>
      <c r="B271" s="223">
        <v>3526201</v>
      </c>
      <c r="C271" s="226" t="s">
        <v>531</v>
      </c>
      <c r="D271" s="226" t="s">
        <v>270</v>
      </c>
      <c r="E271" s="223" t="s">
        <v>1058</v>
      </c>
      <c r="F271" s="223">
        <v>1</v>
      </c>
      <c r="G271" s="226">
        <v>1</v>
      </c>
      <c r="H271" s="223">
        <v>42142700</v>
      </c>
    </row>
    <row r="272" spans="1:8" ht="16.5" x14ac:dyDescent="0.25">
      <c r="A272" s="223">
        <v>263</v>
      </c>
      <c r="B272" s="223">
        <v>3526201</v>
      </c>
      <c r="C272" s="226" t="s">
        <v>532</v>
      </c>
      <c r="D272" s="226" t="s">
        <v>270</v>
      </c>
      <c r="E272" s="223" t="s">
        <v>1059</v>
      </c>
      <c r="F272" s="223">
        <v>1</v>
      </c>
      <c r="G272" s="226">
        <v>1</v>
      </c>
      <c r="H272" s="223">
        <v>24110000</v>
      </c>
    </row>
    <row r="273" spans="1:8" ht="16.5" x14ac:dyDescent="0.25">
      <c r="A273" s="223">
        <v>264</v>
      </c>
      <c r="B273" s="223">
        <v>3526201</v>
      </c>
      <c r="C273" s="226" t="s">
        <v>533</v>
      </c>
      <c r="D273" s="226" t="s">
        <v>270</v>
      </c>
      <c r="E273" s="223" t="s">
        <v>1060</v>
      </c>
      <c r="F273" s="223">
        <v>1</v>
      </c>
      <c r="G273" s="226">
        <v>1</v>
      </c>
      <c r="H273" s="223">
        <v>60100000</v>
      </c>
    </row>
    <row r="274" spans="1:8" ht="16.5" x14ac:dyDescent="0.25">
      <c r="A274" s="223">
        <v>265</v>
      </c>
      <c r="B274" s="223">
        <v>3526201</v>
      </c>
      <c r="C274" s="226" t="s">
        <v>534</v>
      </c>
      <c r="D274" s="226" t="s">
        <v>270</v>
      </c>
      <c r="E274" s="223" t="s">
        <v>1061</v>
      </c>
      <c r="F274" s="223">
        <v>1</v>
      </c>
      <c r="G274" s="226">
        <v>1</v>
      </c>
      <c r="H274" s="223">
        <v>60100000</v>
      </c>
    </row>
    <row r="275" spans="1:8" ht="16.5" x14ac:dyDescent="0.25">
      <c r="A275" s="223">
        <v>266</v>
      </c>
      <c r="B275" s="223">
        <v>3526201</v>
      </c>
      <c r="C275" s="226" t="s">
        <v>535</v>
      </c>
      <c r="D275" s="226" t="s">
        <v>270</v>
      </c>
      <c r="E275" s="223" t="s">
        <v>1062</v>
      </c>
      <c r="F275" s="223">
        <v>1</v>
      </c>
      <c r="G275" s="226">
        <v>1</v>
      </c>
      <c r="H275" s="223">
        <v>60100000</v>
      </c>
    </row>
    <row r="276" spans="1:8" ht="16.5" x14ac:dyDescent="0.25">
      <c r="A276" s="223">
        <v>267</v>
      </c>
      <c r="B276" s="223">
        <v>3526201</v>
      </c>
      <c r="C276" s="226" t="s">
        <v>536</v>
      </c>
      <c r="D276" s="226" t="s">
        <v>270</v>
      </c>
      <c r="E276" s="223" t="s">
        <v>898</v>
      </c>
      <c r="F276" s="223">
        <v>1</v>
      </c>
      <c r="G276" s="226">
        <v>1</v>
      </c>
      <c r="H276" s="223">
        <v>60100000</v>
      </c>
    </row>
    <row r="277" spans="1:8" ht="33" x14ac:dyDescent="0.25">
      <c r="A277" s="223">
        <v>268</v>
      </c>
      <c r="B277" s="223">
        <v>3526201</v>
      </c>
      <c r="C277" s="226" t="s">
        <v>537</v>
      </c>
      <c r="D277" s="226" t="s">
        <v>270</v>
      </c>
      <c r="E277" s="223" t="s">
        <v>1063</v>
      </c>
      <c r="F277" s="223">
        <v>1</v>
      </c>
      <c r="G277" s="226">
        <v>1</v>
      </c>
      <c r="H277" s="223">
        <v>24110000</v>
      </c>
    </row>
    <row r="278" spans="1:8" ht="41.25" x14ac:dyDescent="0.25">
      <c r="A278" s="223">
        <v>269</v>
      </c>
      <c r="B278" s="223">
        <v>3526201</v>
      </c>
      <c r="C278" s="226" t="s">
        <v>538</v>
      </c>
      <c r="D278" s="226" t="s">
        <v>270</v>
      </c>
      <c r="E278" s="223" t="s">
        <v>1064</v>
      </c>
      <c r="F278" s="223">
        <v>1</v>
      </c>
      <c r="G278" s="226">
        <v>1</v>
      </c>
      <c r="H278" s="223">
        <v>42140000</v>
      </c>
    </row>
    <row r="279" spans="1:8" ht="16.5" x14ac:dyDescent="0.25">
      <c r="A279" s="223">
        <v>270</v>
      </c>
      <c r="B279" s="223">
        <v>3526201</v>
      </c>
      <c r="C279" s="226" t="s">
        <v>539</v>
      </c>
      <c r="D279" s="226" t="s">
        <v>540</v>
      </c>
      <c r="E279" s="223" t="s">
        <v>21</v>
      </c>
      <c r="F279" s="223">
        <v>1</v>
      </c>
      <c r="G279" s="226">
        <v>1</v>
      </c>
      <c r="H279" s="223">
        <v>42190000</v>
      </c>
    </row>
    <row r="280" spans="1:8" ht="16.5" x14ac:dyDescent="0.25">
      <c r="A280" s="223">
        <v>271</v>
      </c>
      <c r="B280" s="223">
        <v>3526201</v>
      </c>
      <c r="C280" s="226" t="s">
        <v>541</v>
      </c>
      <c r="D280" s="226" t="s">
        <v>542</v>
      </c>
      <c r="E280" s="223" t="s">
        <v>21</v>
      </c>
      <c r="F280" s="223">
        <v>1</v>
      </c>
      <c r="G280" s="226">
        <v>1</v>
      </c>
      <c r="H280" s="223">
        <v>42190000</v>
      </c>
    </row>
    <row r="281" spans="1:8" ht="24.75" x14ac:dyDescent="0.25">
      <c r="A281" s="223">
        <v>272</v>
      </c>
      <c r="B281" s="223">
        <v>3526201</v>
      </c>
      <c r="C281" s="226" t="s">
        <v>543</v>
      </c>
      <c r="D281" s="226" t="s">
        <v>544</v>
      </c>
      <c r="E281" s="223" t="s">
        <v>21</v>
      </c>
      <c r="F281" s="223">
        <v>1</v>
      </c>
      <c r="G281" s="226">
        <v>1</v>
      </c>
      <c r="H281" s="223">
        <v>42190000</v>
      </c>
    </row>
    <row r="282" spans="1:8" ht="33" x14ac:dyDescent="0.25">
      <c r="A282" s="223">
        <v>273</v>
      </c>
      <c r="B282" s="223">
        <v>3526201</v>
      </c>
      <c r="C282" s="226" t="s">
        <v>545</v>
      </c>
      <c r="D282" s="226" t="s">
        <v>546</v>
      </c>
      <c r="E282" s="223" t="s">
        <v>21</v>
      </c>
      <c r="F282" s="223">
        <v>1</v>
      </c>
      <c r="G282" s="226">
        <v>1</v>
      </c>
      <c r="H282" s="223">
        <v>10224900</v>
      </c>
    </row>
    <row r="283" spans="1:8" ht="57.75" x14ac:dyDescent="0.25">
      <c r="A283" s="223">
        <v>274</v>
      </c>
      <c r="B283" s="223">
        <v>3526201</v>
      </c>
      <c r="C283" s="226" t="s">
        <v>547</v>
      </c>
      <c r="D283" s="226" t="s">
        <v>548</v>
      </c>
      <c r="E283" s="223" t="s">
        <v>21</v>
      </c>
      <c r="F283" s="223">
        <v>1</v>
      </c>
      <c r="G283" s="226">
        <v>1</v>
      </c>
      <c r="H283" s="223">
        <v>42190000</v>
      </c>
    </row>
    <row r="284" spans="1:8" ht="16.5" x14ac:dyDescent="0.25">
      <c r="A284" s="223">
        <v>275</v>
      </c>
      <c r="B284" s="223">
        <v>3526201</v>
      </c>
      <c r="C284" s="226" t="s">
        <v>549</v>
      </c>
      <c r="D284" s="226" t="s">
        <v>550</v>
      </c>
      <c r="E284" s="223" t="s">
        <v>21</v>
      </c>
      <c r="F284" s="223">
        <v>1</v>
      </c>
      <c r="G284" s="226">
        <v>1</v>
      </c>
      <c r="H284" s="223">
        <v>42190000</v>
      </c>
    </row>
    <row r="285" spans="1:8" x14ac:dyDescent="0.25">
      <c r="A285" s="223">
        <v>276</v>
      </c>
      <c r="B285" s="223">
        <v>3526201</v>
      </c>
      <c r="C285" s="226" t="s">
        <v>551</v>
      </c>
      <c r="D285" s="226" t="s">
        <v>552</v>
      </c>
      <c r="E285" s="223" t="s">
        <v>21</v>
      </c>
      <c r="F285" s="223">
        <v>1</v>
      </c>
      <c r="G285" s="226">
        <v>1</v>
      </c>
      <c r="H285" s="223">
        <v>42190000</v>
      </c>
    </row>
    <row r="286" spans="1:8" ht="16.5" x14ac:dyDescent="0.25">
      <c r="A286" s="223">
        <v>277</v>
      </c>
      <c r="B286" s="223">
        <v>3526201</v>
      </c>
      <c r="C286" s="226" t="s">
        <v>553</v>
      </c>
      <c r="D286" s="226" t="s">
        <v>554</v>
      </c>
      <c r="E286" s="223" t="s">
        <v>21</v>
      </c>
      <c r="F286" s="223">
        <v>1</v>
      </c>
      <c r="G286" s="226">
        <v>1</v>
      </c>
      <c r="H286" s="223">
        <v>42190000</v>
      </c>
    </row>
    <row r="287" spans="1:8" ht="16.5" x14ac:dyDescent="0.25">
      <c r="A287" s="223">
        <v>278</v>
      </c>
      <c r="B287" s="223">
        <v>3526201</v>
      </c>
      <c r="C287" s="226" t="s">
        <v>555</v>
      </c>
      <c r="D287" s="226" t="s">
        <v>556</v>
      </c>
      <c r="E287" s="223" t="s">
        <v>21</v>
      </c>
      <c r="F287" s="223">
        <v>1</v>
      </c>
      <c r="G287" s="226">
        <v>1</v>
      </c>
      <c r="H287" s="223">
        <v>51101551</v>
      </c>
    </row>
    <row r="288" spans="1:8" ht="16.5" x14ac:dyDescent="0.25">
      <c r="A288" s="223">
        <v>279</v>
      </c>
      <c r="B288" s="223">
        <v>3526201</v>
      </c>
      <c r="C288" s="226" t="s">
        <v>557</v>
      </c>
      <c r="D288" s="226" t="s">
        <v>558</v>
      </c>
      <c r="E288" s="223" t="s">
        <v>21</v>
      </c>
      <c r="F288" s="223">
        <v>1</v>
      </c>
      <c r="G288" s="226">
        <v>1</v>
      </c>
      <c r="H288" s="223">
        <v>51132001</v>
      </c>
    </row>
    <row r="289" spans="1:8" x14ac:dyDescent="0.25">
      <c r="A289" s="223">
        <v>280</v>
      </c>
      <c r="B289" s="223">
        <v>3526201</v>
      </c>
      <c r="C289" s="226" t="s">
        <v>559</v>
      </c>
      <c r="D289" s="226" t="s">
        <v>560</v>
      </c>
      <c r="E289" s="223" t="s">
        <v>21</v>
      </c>
      <c r="F289" s="223">
        <v>1</v>
      </c>
      <c r="G289" s="226">
        <v>1</v>
      </c>
      <c r="H289" s="223">
        <v>54101600</v>
      </c>
    </row>
    <row r="290" spans="1:8" ht="74.25" x14ac:dyDescent="0.25">
      <c r="A290" s="223">
        <v>281</v>
      </c>
      <c r="B290" s="223">
        <v>3526201</v>
      </c>
      <c r="C290" s="226" t="s">
        <v>1325</v>
      </c>
      <c r="D290" s="226" t="s">
        <v>562</v>
      </c>
      <c r="E290" s="223" t="s">
        <v>21</v>
      </c>
      <c r="F290" s="223">
        <v>1</v>
      </c>
      <c r="G290" s="226">
        <v>1</v>
      </c>
      <c r="H290" s="223">
        <v>42190000</v>
      </c>
    </row>
    <row r="291" spans="1:8" ht="49.5" x14ac:dyDescent="0.25">
      <c r="A291" s="223">
        <v>282</v>
      </c>
      <c r="B291" s="223">
        <v>3526201</v>
      </c>
      <c r="C291" s="226" t="s">
        <v>563</v>
      </c>
      <c r="D291" s="226" t="s">
        <v>564</v>
      </c>
      <c r="E291" s="223" t="s">
        <v>21</v>
      </c>
      <c r="F291" s="223">
        <v>1</v>
      </c>
      <c r="G291" s="226">
        <v>1</v>
      </c>
      <c r="H291" s="223">
        <v>42190000</v>
      </c>
    </row>
    <row r="292" spans="1:8" x14ac:dyDescent="0.25">
      <c r="A292" s="223">
        <v>283</v>
      </c>
      <c r="B292" s="223">
        <v>3526201</v>
      </c>
      <c r="C292" s="226" t="s">
        <v>1326</v>
      </c>
      <c r="D292" s="226" t="s">
        <v>566</v>
      </c>
      <c r="E292" s="223" t="s">
        <v>21</v>
      </c>
      <c r="F292" s="223">
        <v>1</v>
      </c>
      <c r="G292" s="226">
        <v>1</v>
      </c>
      <c r="H292" s="223">
        <v>51101542</v>
      </c>
    </row>
    <row r="293" spans="1:8" ht="16.5" x14ac:dyDescent="0.25">
      <c r="A293" s="223">
        <v>284</v>
      </c>
      <c r="B293" s="223">
        <v>3526201</v>
      </c>
      <c r="C293" s="226" t="s">
        <v>567</v>
      </c>
      <c r="D293" s="226" t="s">
        <v>568</v>
      </c>
      <c r="E293" s="223" t="s">
        <v>21</v>
      </c>
      <c r="F293" s="223">
        <v>1</v>
      </c>
      <c r="G293" s="226">
        <v>1</v>
      </c>
      <c r="H293" s="223">
        <v>51141505</v>
      </c>
    </row>
    <row r="294" spans="1:8" ht="41.25" x14ac:dyDescent="0.25">
      <c r="A294" s="223">
        <v>285</v>
      </c>
      <c r="B294" s="223">
        <v>3526201</v>
      </c>
      <c r="C294" s="226" t="s">
        <v>569</v>
      </c>
      <c r="D294" s="226" t="s">
        <v>570</v>
      </c>
      <c r="E294" s="223" t="s">
        <v>1447</v>
      </c>
      <c r="F294" s="223">
        <v>1</v>
      </c>
      <c r="G294" s="226">
        <v>1</v>
      </c>
      <c r="H294" s="223">
        <v>51200000</v>
      </c>
    </row>
    <row r="295" spans="1:8" ht="49.5" x14ac:dyDescent="0.25">
      <c r="A295" s="223">
        <v>286</v>
      </c>
      <c r="B295" s="223">
        <v>3526201</v>
      </c>
      <c r="C295" s="226" t="s">
        <v>571</v>
      </c>
      <c r="D295" s="226" t="s">
        <v>1327</v>
      </c>
      <c r="E295" s="223" t="s">
        <v>1447</v>
      </c>
      <c r="F295" s="223">
        <v>1</v>
      </c>
      <c r="G295" s="226">
        <v>1</v>
      </c>
      <c r="H295" s="223">
        <v>51200000</v>
      </c>
    </row>
    <row r="296" spans="1:8" ht="49.5" x14ac:dyDescent="0.25">
      <c r="A296" s="223">
        <v>287</v>
      </c>
      <c r="B296" s="223">
        <v>3526201</v>
      </c>
      <c r="C296" s="226" t="s">
        <v>1328</v>
      </c>
      <c r="D296" s="226" t="s">
        <v>1329</v>
      </c>
      <c r="E296" s="223" t="s">
        <v>1447</v>
      </c>
      <c r="F296" s="223">
        <v>1</v>
      </c>
      <c r="G296" s="226">
        <v>1</v>
      </c>
      <c r="H296" s="223">
        <v>51200000</v>
      </c>
    </row>
    <row r="297" spans="1:8" ht="82.5" x14ac:dyDescent="0.25">
      <c r="A297" s="223">
        <v>288</v>
      </c>
      <c r="B297" s="223">
        <v>3526201</v>
      </c>
      <c r="C297" s="226" t="s">
        <v>575</v>
      </c>
      <c r="D297" s="226" t="s">
        <v>1330</v>
      </c>
      <c r="E297" s="223" t="s">
        <v>1066</v>
      </c>
      <c r="F297" s="223">
        <v>1</v>
      </c>
      <c r="G297" s="226">
        <v>1</v>
      </c>
      <c r="H297" s="223">
        <v>42190000</v>
      </c>
    </row>
    <row r="298" spans="1:8" ht="90.75" x14ac:dyDescent="0.25">
      <c r="A298" s="223">
        <v>289</v>
      </c>
      <c r="B298" s="223">
        <v>3526201</v>
      </c>
      <c r="C298" s="226" t="s">
        <v>575</v>
      </c>
      <c r="D298" s="226" t="s">
        <v>1331</v>
      </c>
      <c r="E298" s="223" t="s">
        <v>1066</v>
      </c>
      <c r="F298" s="223">
        <v>1</v>
      </c>
      <c r="G298" s="226">
        <v>1</v>
      </c>
      <c r="H298" s="223">
        <v>42190000</v>
      </c>
    </row>
    <row r="299" spans="1:8" ht="115.5" x14ac:dyDescent="0.25">
      <c r="A299" s="223">
        <v>290</v>
      </c>
      <c r="B299" s="223">
        <v>3526201</v>
      </c>
      <c r="C299" s="226" t="s">
        <v>575</v>
      </c>
      <c r="D299" s="226" t="s">
        <v>1332</v>
      </c>
      <c r="E299" s="223" t="s">
        <v>1066</v>
      </c>
      <c r="F299" s="223">
        <v>1</v>
      </c>
      <c r="G299" s="226">
        <v>1</v>
      </c>
      <c r="H299" s="223">
        <v>42190000</v>
      </c>
    </row>
    <row r="300" spans="1:8" ht="132" x14ac:dyDescent="0.25">
      <c r="A300" s="223">
        <v>291</v>
      </c>
      <c r="B300" s="223">
        <v>3526201</v>
      </c>
      <c r="C300" s="226" t="s">
        <v>575</v>
      </c>
      <c r="D300" s="226" t="s">
        <v>579</v>
      </c>
      <c r="E300" s="223" t="s">
        <v>1066</v>
      </c>
      <c r="F300" s="223">
        <v>1</v>
      </c>
      <c r="G300" s="226">
        <v>1</v>
      </c>
      <c r="H300" s="223">
        <v>42190000</v>
      </c>
    </row>
    <row r="301" spans="1:8" ht="82.5" x14ac:dyDescent="0.25">
      <c r="A301" s="223">
        <v>292</v>
      </c>
      <c r="B301" s="223">
        <v>3526201</v>
      </c>
      <c r="C301" s="226" t="s">
        <v>575</v>
      </c>
      <c r="D301" s="226" t="s">
        <v>1333</v>
      </c>
      <c r="E301" s="223" t="s">
        <v>1066</v>
      </c>
      <c r="F301" s="223">
        <v>1</v>
      </c>
      <c r="G301" s="226">
        <v>1</v>
      </c>
      <c r="H301" s="223">
        <v>42190000</v>
      </c>
    </row>
    <row r="302" spans="1:8" ht="33" x14ac:dyDescent="0.25">
      <c r="A302" s="223">
        <v>293</v>
      </c>
      <c r="B302" s="223">
        <v>3526201</v>
      </c>
      <c r="C302" s="226" t="s">
        <v>575</v>
      </c>
      <c r="D302" s="226" t="s">
        <v>1334</v>
      </c>
      <c r="E302" s="223" t="s">
        <v>1066</v>
      </c>
      <c r="F302" s="223">
        <v>1</v>
      </c>
      <c r="G302" s="226">
        <v>1</v>
      </c>
      <c r="H302" s="223">
        <v>42190000</v>
      </c>
    </row>
    <row r="303" spans="1:8" ht="41.25" x14ac:dyDescent="0.25">
      <c r="A303" s="223">
        <v>294</v>
      </c>
      <c r="B303" s="223">
        <v>3526201</v>
      </c>
      <c r="C303" s="226" t="s">
        <v>575</v>
      </c>
      <c r="D303" s="226" t="s">
        <v>1335</v>
      </c>
      <c r="E303" s="223" t="s">
        <v>1066</v>
      </c>
      <c r="F303" s="223">
        <v>1</v>
      </c>
      <c r="G303" s="226">
        <v>1</v>
      </c>
      <c r="H303" s="223">
        <v>42190000</v>
      </c>
    </row>
    <row r="304" spans="1:8" ht="16.5" x14ac:dyDescent="0.25">
      <c r="A304" s="223">
        <v>295</v>
      </c>
      <c r="B304" s="223">
        <v>3526201</v>
      </c>
      <c r="C304" s="226" t="s">
        <v>762</v>
      </c>
      <c r="D304" s="226" t="s">
        <v>1336</v>
      </c>
      <c r="E304" s="223" t="s">
        <v>1067</v>
      </c>
      <c r="F304" s="223">
        <v>1</v>
      </c>
      <c r="G304" s="226">
        <v>1</v>
      </c>
      <c r="H304" s="223">
        <v>42190000</v>
      </c>
    </row>
    <row r="305" spans="1:8" ht="24.75" x14ac:dyDescent="0.25">
      <c r="A305" s="223">
        <v>296</v>
      </c>
      <c r="B305" s="223">
        <v>3526201</v>
      </c>
      <c r="C305" s="226" t="s">
        <v>762</v>
      </c>
      <c r="D305" s="226" t="s">
        <v>585</v>
      </c>
      <c r="E305" s="223" t="s">
        <v>1068</v>
      </c>
      <c r="F305" s="223">
        <v>1</v>
      </c>
      <c r="G305" s="226">
        <v>1</v>
      </c>
      <c r="H305" s="223">
        <v>42190000</v>
      </c>
    </row>
    <row r="306" spans="1:8" ht="24.75" x14ac:dyDescent="0.25">
      <c r="A306" s="223">
        <v>297</v>
      </c>
      <c r="B306" s="223">
        <v>3526201</v>
      </c>
      <c r="C306" s="226" t="s">
        <v>762</v>
      </c>
      <c r="D306" s="226" t="s">
        <v>586</v>
      </c>
      <c r="E306" s="223" t="s">
        <v>1069</v>
      </c>
      <c r="F306" s="223">
        <v>1</v>
      </c>
      <c r="G306" s="226">
        <v>1</v>
      </c>
      <c r="H306" s="223">
        <v>42190000</v>
      </c>
    </row>
    <row r="307" spans="1:8" ht="24.75" x14ac:dyDescent="0.25">
      <c r="A307" s="223">
        <v>298</v>
      </c>
      <c r="B307" s="223">
        <v>3526201</v>
      </c>
      <c r="C307" s="226" t="s">
        <v>762</v>
      </c>
      <c r="D307" s="226" t="s">
        <v>1337</v>
      </c>
      <c r="E307" s="223" t="s">
        <v>1070</v>
      </c>
      <c r="F307" s="223">
        <v>1</v>
      </c>
      <c r="G307" s="226">
        <v>1</v>
      </c>
      <c r="H307" s="223">
        <v>42190000</v>
      </c>
    </row>
    <row r="308" spans="1:8" ht="24.75" x14ac:dyDescent="0.25">
      <c r="A308" s="223">
        <v>299</v>
      </c>
      <c r="B308" s="223">
        <v>3526201</v>
      </c>
      <c r="C308" s="226" t="s">
        <v>762</v>
      </c>
      <c r="D308" s="226" t="s">
        <v>588</v>
      </c>
      <c r="E308" s="223" t="s">
        <v>1071</v>
      </c>
      <c r="F308" s="223">
        <v>1</v>
      </c>
      <c r="G308" s="226">
        <v>1</v>
      </c>
      <c r="H308" s="223">
        <v>42190000</v>
      </c>
    </row>
    <row r="309" spans="1:8" ht="24.75" x14ac:dyDescent="0.25">
      <c r="A309" s="223">
        <v>300</v>
      </c>
      <c r="B309" s="223">
        <v>3526201</v>
      </c>
      <c r="C309" s="226" t="s">
        <v>762</v>
      </c>
      <c r="D309" s="226" t="s">
        <v>1338</v>
      </c>
      <c r="E309" s="223" t="s">
        <v>1072</v>
      </c>
      <c r="F309" s="223">
        <v>1</v>
      </c>
      <c r="G309" s="226">
        <v>1</v>
      </c>
      <c r="H309" s="223">
        <v>42190000</v>
      </c>
    </row>
    <row r="310" spans="1:8" ht="24.75" x14ac:dyDescent="0.25">
      <c r="A310" s="223">
        <v>301</v>
      </c>
      <c r="B310" s="223">
        <v>3526201</v>
      </c>
      <c r="C310" s="226" t="s">
        <v>762</v>
      </c>
      <c r="D310" s="226" t="s">
        <v>590</v>
      </c>
      <c r="E310" s="223" t="s">
        <v>1072</v>
      </c>
      <c r="F310" s="223">
        <v>1</v>
      </c>
      <c r="G310" s="226">
        <v>1</v>
      </c>
      <c r="H310" s="223">
        <v>42190000</v>
      </c>
    </row>
    <row r="311" spans="1:8" ht="33" x14ac:dyDescent="0.25">
      <c r="A311" s="223">
        <v>302</v>
      </c>
      <c r="B311" s="223">
        <v>3526201</v>
      </c>
      <c r="C311" s="226" t="s">
        <v>1339</v>
      </c>
      <c r="D311" s="226" t="s">
        <v>592</v>
      </c>
      <c r="E311" s="223" t="s">
        <v>944</v>
      </c>
      <c r="F311" s="223">
        <v>1</v>
      </c>
      <c r="G311" s="226">
        <v>1</v>
      </c>
      <c r="H311" s="223">
        <v>42190000</v>
      </c>
    </row>
    <row r="312" spans="1:8" ht="33" x14ac:dyDescent="0.25">
      <c r="A312" s="223">
        <v>303</v>
      </c>
      <c r="B312" s="223">
        <v>3526201</v>
      </c>
      <c r="C312" s="226" t="s">
        <v>1339</v>
      </c>
      <c r="D312" s="226" t="s">
        <v>593</v>
      </c>
      <c r="E312" s="223" t="s">
        <v>944</v>
      </c>
      <c r="F312" s="223">
        <v>1</v>
      </c>
      <c r="G312" s="226">
        <v>1</v>
      </c>
      <c r="H312" s="223">
        <v>42190000</v>
      </c>
    </row>
    <row r="313" spans="1:8" ht="16.5" x14ac:dyDescent="0.25">
      <c r="A313" s="223">
        <v>304</v>
      </c>
      <c r="B313" s="223">
        <v>3526201</v>
      </c>
      <c r="C313" s="226" t="s">
        <v>762</v>
      </c>
      <c r="D313" s="226" t="s">
        <v>594</v>
      </c>
      <c r="E313" s="223" t="s">
        <v>1073</v>
      </c>
      <c r="F313" s="223">
        <v>1</v>
      </c>
      <c r="G313" s="226">
        <v>1</v>
      </c>
      <c r="H313" s="223">
        <v>42190000</v>
      </c>
    </row>
    <row r="314" spans="1:8" ht="16.5" x14ac:dyDescent="0.25">
      <c r="A314" s="223">
        <v>305</v>
      </c>
      <c r="B314" s="223">
        <v>3526201</v>
      </c>
      <c r="C314" s="226" t="s">
        <v>762</v>
      </c>
      <c r="D314" s="226" t="s">
        <v>595</v>
      </c>
      <c r="E314" s="223" t="s">
        <v>1073</v>
      </c>
      <c r="F314" s="223">
        <v>1</v>
      </c>
      <c r="G314" s="226">
        <v>1</v>
      </c>
      <c r="H314" s="223">
        <v>42190000</v>
      </c>
    </row>
    <row r="315" spans="1:8" ht="16.5" x14ac:dyDescent="0.25">
      <c r="A315" s="223">
        <v>306</v>
      </c>
      <c r="B315" s="223">
        <v>3526201</v>
      </c>
      <c r="C315" s="226" t="s">
        <v>762</v>
      </c>
      <c r="D315" s="226" t="s">
        <v>1340</v>
      </c>
      <c r="E315" s="223" t="s">
        <v>1073</v>
      </c>
      <c r="F315" s="223">
        <v>1</v>
      </c>
      <c r="G315" s="226">
        <v>1</v>
      </c>
      <c r="H315" s="223">
        <v>42190000</v>
      </c>
    </row>
    <row r="316" spans="1:8" ht="16.5" x14ac:dyDescent="0.25">
      <c r="A316" s="223">
        <v>307</v>
      </c>
      <c r="B316" s="223">
        <v>3526201</v>
      </c>
      <c r="C316" s="226" t="s">
        <v>762</v>
      </c>
      <c r="D316" s="226" t="s">
        <v>1341</v>
      </c>
      <c r="E316" s="223" t="s">
        <v>1074</v>
      </c>
      <c r="F316" s="223">
        <v>1</v>
      </c>
      <c r="G316" s="226">
        <v>1</v>
      </c>
      <c r="H316" s="223">
        <v>42190000</v>
      </c>
    </row>
    <row r="317" spans="1:8" ht="16.5" x14ac:dyDescent="0.25">
      <c r="A317" s="223">
        <v>308</v>
      </c>
      <c r="B317" s="223">
        <v>3526201</v>
      </c>
      <c r="C317" s="226" t="s">
        <v>762</v>
      </c>
      <c r="D317" s="226" t="s">
        <v>1342</v>
      </c>
      <c r="E317" s="223" t="s">
        <v>1074</v>
      </c>
      <c r="F317" s="223">
        <v>1</v>
      </c>
      <c r="G317" s="226">
        <v>1</v>
      </c>
      <c r="H317" s="223">
        <v>42190000</v>
      </c>
    </row>
    <row r="318" spans="1:8" ht="16.5" x14ac:dyDescent="0.25">
      <c r="A318" s="223">
        <v>309</v>
      </c>
      <c r="B318" s="223">
        <v>3526201</v>
      </c>
      <c r="C318" s="226" t="s">
        <v>762</v>
      </c>
      <c r="D318" s="226" t="s">
        <v>1343</v>
      </c>
      <c r="E318" s="223" t="s">
        <v>1074</v>
      </c>
      <c r="F318" s="223">
        <v>1</v>
      </c>
      <c r="G318" s="226">
        <v>1</v>
      </c>
      <c r="H318" s="223">
        <v>42190000</v>
      </c>
    </row>
    <row r="319" spans="1:8" ht="16.5" x14ac:dyDescent="0.25">
      <c r="A319" s="223">
        <v>310</v>
      </c>
      <c r="B319" s="223">
        <v>3526201</v>
      </c>
      <c r="C319" s="226" t="s">
        <v>762</v>
      </c>
      <c r="D319" s="226" t="s">
        <v>1344</v>
      </c>
      <c r="E319" s="223" t="s">
        <v>1074</v>
      </c>
      <c r="F319" s="223">
        <v>1</v>
      </c>
      <c r="G319" s="226">
        <v>1</v>
      </c>
      <c r="H319" s="223">
        <v>42190000</v>
      </c>
    </row>
    <row r="320" spans="1:8" ht="24.75" x14ac:dyDescent="0.25">
      <c r="A320" s="223">
        <v>311</v>
      </c>
      <c r="B320" s="223">
        <v>3526201</v>
      </c>
      <c r="C320" s="226" t="s">
        <v>1345</v>
      </c>
      <c r="D320" s="226" t="s">
        <v>602</v>
      </c>
      <c r="E320" s="223" t="s">
        <v>926</v>
      </c>
      <c r="F320" s="223">
        <v>1</v>
      </c>
      <c r="G320" s="226">
        <v>1</v>
      </c>
      <c r="H320" s="223">
        <v>42190000</v>
      </c>
    </row>
    <row r="321" spans="1:8" ht="24.75" x14ac:dyDescent="0.25">
      <c r="A321" s="223">
        <v>312</v>
      </c>
      <c r="B321" s="223">
        <v>3526201</v>
      </c>
      <c r="C321" s="226" t="s">
        <v>1345</v>
      </c>
      <c r="D321" s="226" t="s">
        <v>603</v>
      </c>
      <c r="E321" s="223" t="s">
        <v>926</v>
      </c>
      <c r="F321" s="223">
        <v>1</v>
      </c>
      <c r="G321" s="226">
        <v>1</v>
      </c>
      <c r="H321" s="223">
        <v>42190000</v>
      </c>
    </row>
    <row r="322" spans="1:8" ht="24.75" x14ac:dyDescent="0.25">
      <c r="A322" s="223">
        <v>313</v>
      </c>
      <c r="B322" s="223">
        <v>3526201</v>
      </c>
      <c r="C322" s="226" t="s">
        <v>1346</v>
      </c>
      <c r="D322" s="226" t="s">
        <v>607</v>
      </c>
      <c r="E322" s="223" t="s">
        <v>917</v>
      </c>
      <c r="F322" s="223">
        <v>1</v>
      </c>
      <c r="G322" s="226">
        <v>1</v>
      </c>
      <c r="H322" s="223">
        <v>42190000</v>
      </c>
    </row>
    <row r="323" spans="1:8" ht="24.75" x14ac:dyDescent="0.25">
      <c r="A323" s="223">
        <v>314</v>
      </c>
      <c r="B323" s="223">
        <v>3526201</v>
      </c>
      <c r="C323" s="226" t="s">
        <v>1346</v>
      </c>
      <c r="D323" s="226" t="s">
        <v>608</v>
      </c>
      <c r="E323" s="223" t="s">
        <v>917</v>
      </c>
      <c r="F323" s="223">
        <v>1</v>
      </c>
      <c r="G323" s="226">
        <v>1</v>
      </c>
      <c r="H323" s="223">
        <v>42190000</v>
      </c>
    </row>
    <row r="324" spans="1:8" ht="33" x14ac:dyDescent="0.25">
      <c r="A324" s="223">
        <v>315</v>
      </c>
      <c r="B324" s="223">
        <v>3526201</v>
      </c>
      <c r="C324" s="226" t="s">
        <v>1346</v>
      </c>
      <c r="D324" s="226" t="s">
        <v>609</v>
      </c>
      <c r="E324" s="223" t="s">
        <v>1076</v>
      </c>
      <c r="F324" s="223">
        <v>1</v>
      </c>
      <c r="G324" s="226">
        <v>1</v>
      </c>
      <c r="H324" s="223">
        <v>42190000</v>
      </c>
    </row>
    <row r="325" spans="1:8" ht="33" x14ac:dyDescent="0.25">
      <c r="A325" s="223">
        <v>316</v>
      </c>
      <c r="B325" s="223">
        <v>3526201</v>
      </c>
      <c r="C325" s="226" t="s">
        <v>743</v>
      </c>
      <c r="D325" s="226" t="s">
        <v>610</v>
      </c>
      <c r="E325" s="223" t="s">
        <v>1076</v>
      </c>
      <c r="F325" s="223">
        <v>1</v>
      </c>
      <c r="G325" s="226">
        <v>1</v>
      </c>
      <c r="H325" s="223">
        <v>42190000</v>
      </c>
    </row>
    <row r="326" spans="1:8" ht="24.75" x14ac:dyDescent="0.25">
      <c r="A326" s="223">
        <v>317</v>
      </c>
      <c r="B326" s="223">
        <v>3526201</v>
      </c>
      <c r="C326" s="226" t="s">
        <v>1345</v>
      </c>
      <c r="D326" s="226" t="s">
        <v>611</v>
      </c>
      <c r="E326" s="223" t="s">
        <v>1077</v>
      </c>
      <c r="F326" s="223">
        <v>1</v>
      </c>
      <c r="G326" s="226">
        <v>1</v>
      </c>
      <c r="H326" s="223">
        <v>42190000</v>
      </c>
    </row>
    <row r="327" spans="1:8" ht="16.5" x14ac:dyDescent="0.25">
      <c r="A327" s="223">
        <v>318</v>
      </c>
      <c r="B327" s="223">
        <v>3526201</v>
      </c>
      <c r="C327" s="226" t="s">
        <v>1345</v>
      </c>
      <c r="D327" s="226" t="s">
        <v>612</v>
      </c>
      <c r="E327" s="223" t="s">
        <v>935</v>
      </c>
      <c r="F327" s="223">
        <v>1</v>
      </c>
      <c r="G327" s="226">
        <v>1</v>
      </c>
      <c r="H327" s="223">
        <v>42190000</v>
      </c>
    </row>
    <row r="328" spans="1:8" ht="16.5" x14ac:dyDescent="0.25">
      <c r="A328" s="223">
        <v>319</v>
      </c>
      <c r="B328" s="223">
        <v>3526201</v>
      </c>
      <c r="C328" s="226" t="s">
        <v>1345</v>
      </c>
      <c r="D328" s="226" t="s">
        <v>613</v>
      </c>
      <c r="E328" s="223" t="s">
        <v>1078</v>
      </c>
      <c r="F328" s="223">
        <v>1</v>
      </c>
      <c r="G328" s="226">
        <v>1</v>
      </c>
      <c r="H328" s="223">
        <v>42190000</v>
      </c>
    </row>
    <row r="329" spans="1:8" ht="16.5" x14ac:dyDescent="0.25">
      <c r="A329" s="223">
        <v>320</v>
      </c>
      <c r="B329" s="223">
        <v>3526201</v>
      </c>
      <c r="C329" s="226" t="s">
        <v>1345</v>
      </c>
      <c r="D329" s="226" t="s">
        <v>614</v>
      </c>
      <c r="E329" s="223" t="s">
        <v>1070</v>
      </c>
      <c r="F329" s="223">
        <v>1</v>
      </c>
      <c r="G329" s="226">
        <v>1</v>
      </c>
      <c r="H329" s="223">
        <v>42190000</v>
      </c>
    </row>
    <row r="330" spans="1:8" ht="16.5" x14ac:dyDescent="0.25">
      <c r="A330" s="223">
        <v>321</v>
      </c>
      <c r="B330" s="223">
        <v>3526201</v>
      </c>
      <c r="C330" s="226" t="s">
        <v>1345</v>
      </c>
      <c r="D330" s="226" t="s">
        <v>615</v>
      </c>
      <c r="E330" s="223" t="s">
        <v>941</v>
      </c>
      <c r="F330" s="223">
        <v>1</v>
      </c>
      <c r="G330" s="226">
        <v>1</v>
      </c>
      <c r="H330" s="223">
        <v>42190000</v>
      </c>
    </row>
    <row r="331" spans="1:8" ht="16.5" x14ac:dyDescent="0.25">
      <c r="A331" s="223">
        <v>322</v>
      </c>
      <c r="B331" s="223">
        <v>3526201</v>
      </c>
      <c r="C331" s="226" t="s">
        <v>1347</v>
      </c>
      <c r="D331" s="226" t="s">
        <v>617</v>
      </c>
      <c r="E331" s="223" t="s">
        <v>916</v>
      </c>
      <c r="F331" s="223">
        <v>1</v>
      </c>
      <c r="G331" s="226">
        <v>1</v>
      </c>
      <c r="H331" s="223">
        <v>42190000</v>
      </c>
    </row>
    <row r="332" spans="1:8" ht="16.5" x14ac:dyDescent="0.25">
      <c r="A332" s="223">
        <v>323</v>
      </c>
      <c r="B332" s="223">
        <v>3526201</v>
      </c>
      <c r="C332" s="226" t="s">
        <v>1347</v>
      </c>
      <c r="D332" s="226" t="s">
        <v>618</v>
      </c>
      <c r="E332" s="223" t="s">
        <v>916</v>
      </c>
      <c r="F332" s="223">
        <v>1</v>
      </c>
      <c r="G332" s="226">
        <v>1</v>
      </c>
      <c r="H332" s="223">
        <v>42190000</v>
      </c>
    </row>
    <row r="333" spans="1:8" ht="24.75" x14ac:dyDescent="0.25">
      <c r="A333" s="223">
        <v>324</v>
      </c>
      <c r="B333" s="223">
        <v>3526201</v>
      </c>
      <c r="C333" s="226" t="s">
        <v>1347</v>
      </c>
      <c r="D333" s="226" t="s">
        <v>620</v>
      </c>
      <c r="E333" s="223" t="s">
        <v>941</v>
      </c>
      <c r="F333" s="223">
        <v>1</v>
      </c>
      <c r="G333" s="226">
        <v>1</v>
      </c>
      <c r="H333" s="223">
        <v>42190000</v>
      </c>
    </row>
    <row r="334" spans="1:8" ht="16.5" x14ac:dyDescent="0.25">
      <c r="A334" s="223">
        <v>325</v>
      </c>
      <c r="B334" s="223">
        <v>3526201</v>
      </c>
      <c r="C334" s="226" t="s">
        <v>1347</v>
      </c>
      <c r="D334" s="226" t="s">
        <v>621</v>
      </c>
      <c r="E334" s="223" t="s">
        <v>1079</v>
      </c>
      <c r="F334" s="223">
        <v>1</v>
      </c>
      <c r="G334" s="226">
        <v>1</v>
      </c>
      <c r="H334" s="223">
        <v>42190000</v>
      </c>
    </row>
    <row r="335" spans="1:8" ht="24.75" x14ac:dyDescent="0.25">
      <c r="A335" s="223">
        <v>326</v>
      </c>
      <c r="B335" s="223">
        <v>3526201</v>
      </c>
      <c r="C335" s="226" t="s">
        <v>1348</v>
      </c>
      <c r="D335" s="226" t="s">
        <v>1349</v>
      </c>
      <c r="E335" s="223" t="s">
        <v>916</v>
      </c>
      <c r="F335" s="223">
        <v>1</v>
      </c>
      <c r="G335" s="226">
        <v>1</v>
      </c>
      <c r="H335" s="223">
        <v>42190000</v>
      </c>
    </row>
    <row r="336" spans="1:8" ht="33" x14ac:dyDescent="0.25">
      <c r="A336" s="223">
        <v>327</v>
      </c>
      <c r="B336" s="223">
        <v>3526201</v>
      </c>
      <c r="C336" s="226" t="s">
        <v>1350</v>
      </c>
      <c r="D336" s="226" t="s">
        <v>625</v>
      </c>
      <c r="E336" s="223" t="s">
        <v>941</v>
      </c>
      <c r="F336" s="223">
        <v>1</v>
      </c>
      <c r="G336" s="226">
        <v>1</v>
      </c>
      <c r="H336" s="223">
        <v>42190000</v>
      </c>
    </row>
    <row r="337" spans="1:8" ht="82.5" x14ac:dyDescent="0.25">
      <c r="A337" s="223">
        <v>328</v>
      </c>
      <c r="B337" s="223">
        <v>3526201</v>
      </c>
      <c r="C337" s="226" t="s">
        <v>1351</v>
      </c>
      <c r="D337" s="226" t="s">
        <v>1352</v>
      </c>
      <c r="E337" s="223" t="s">
        <v>1067</v>
      </c>
      <c r="F337" s="223">
        <v>1</v>
      </c>
      <c r="G337" s="226">
        <v>1</v>
      </c>
      <c r="H337" s="223">
        <v>42190000</v>
      </c>
    </row>
    <row r="338" spans="1:8" ht="49.5" x14ac:dyDescent="0.25">
      <c r="A338" s="223">
        <v>329</v>
      </c>
      <c r="B338" s="223">
        <v>3526201</v>
      </c>
      <c r="C338" s="226" t="s">
        <v>1353</v>
      </c>
      <c r="D338" s="226" t="s">
        <v>629</v>
      </c>
      <c r="E338" s="223" t="s">
        <v>1080</v>
      </c>
      <c r="F338" s="223">
        <v>1</v>
      </c>
      <c r="G338" s="226">
        <v>1</v>
      </c>
      <c r="H338" s="223">
        <v>42190000</v>
      </c>
    </row>
    <row r="339" spans="1:8" ht="74.25" x14ac:dyDescent="0.25">
      <c r="A339" s="223">
        <v>330</v>
      </c>
      <c r="B339" s="223">
        <v>3526201</v>
      </c>
      <c r="C339" s="226" t="s">
        <v>1353</v>
      </c>
      <c r="D339" s="226" t="s">
        <v>630</v>
      </c>
      <c r="E339" s="223" t="s">
        <v>1081</v>
      </c>
      <c r="F339" s="223">
        <v>1</v>
      </c>
      <c r="G339" s="226">
        <v>1</v>
      </c>
      <c r="H339" s="223">
        <v>42190000</v>
      </c>
    </row>
    <row r="340" spans="1:8" ht="74.25" x14ac:dyDescent="0.25">
      <c r="A340" s="223">
        <v>331</v>
      </c>
      <c r="B340" s="223">
        <v>3526201</v>
      </c>
      <c r="C340" s="226" t="s">
        <v>1353</v>
      </c>
      <c r="D340" s="226" t="s">
        <v>1354</v>
      </c>
      <c r="E340" s="223" t="s">
        <v>1082</v>
      </c>
      <c r="F340" s="223">
        <v>1</v>
      </c>
      <c r="G340" s="226">
        <v>1</v>
      </c>
      <c r="H340" s="223">
        <v>42190000</v>
      </c>
    </row>
    <row r="341" spans="1:8" ht="49.5" x14ac:dyDescent="0.25">
      <c r="A341" s="223">
        <v>332</v>
      </c>
      <c r="B341" s="223">
        <v>3526201</v>
      </c>
      <c r="C341" s="226" t="s">
        <v>1353</v>
      </c>
      <c r="D341" s="226" t="s">
        <v>632</v>
      </c>
      <c r="E341" s="223" t="s">
        <v>1448</v>
      </c>
      <c r="F341" s="223">
        <v>1</v>
      </c>
      <c r="G341" s="226">
        <v>1</v>
      </c>
      <c r="H341" s="223">
        <v>42190000</v>
      </c>
    </row>
    <row r="342" spans="1:8" ht="41.25" x14ac:dyDescent="0.25">
      <c r="A342" s="223">
        <v>333</v>
      </c>
      <c r="B342" s="223">
        <v>3526201</v>
      </c>
      <c r="C342" s="226" t="s">
        <v>1353</v>
      </c>
      <c r="D342" s="226" t="s">
        <v>633</v>
      </c>
      <c r="E342" s="223" t="s">
        <v>1038</v>
      </c>
      <c r="F342" s="223">
        <v>1</v>
      </c>
      <c r="G342" s="226">
        <v>1</v>
      </c>
      <c r="H342" s="223">
        <v>42190000</v>
      </c>
    </row>
    <row r="343" spans="1:8" ht="16.5" x14ac:dyDescent="0.25">
      <c r="A343" s="223">
        <v>334</v>
      </c>
      <c r="B343" s="223">
        <v>3526201</v>
      </c>
      <c r="C343" s="226" t="s">
        <v>1355</v>
      </c>
      <c r="D343" s="226" t="s">
        <v>1356</v>
      </c>
      <c r="E343" s="223" t="s">
        <v>1081</v>
      </c>
      <c r="F343" s="223">
        <v>1</v>
      </c>
      <c r="G343" s="226">
        <v>1</v>
      </c>
      <c r="H343" s="223">
        <v>42190000</v>
      </c>
    </row>
    <row r="344" spans="1:8" ht="24.75" x14ac:dyDescent="0.25">
      <c r="A344" s="223">
        <v>335</v>
      </c>
      <c r="B344" s="223">
        <v>3526201</v>
      </c>
      <c r="C344" s="226" t="s">
        <v>1355</v>
      </c>
      <c r="D344" s="226" t="s">
        <v>636</v>
      </c>
      <c r="E344" s="223" t="s">
        <v>1079</v>
      </c>
      <c r="F344" s="223">
        <v>1</v>
      </c>
      <c r="G344" s="226">
        <v>1</v>
      </c>
      <c r="H344" s="223">
        <v>42190000</v>
      </c>
    </row>
    <row r="345" spans="1:8" ht="24.75" x14ac:dyDescent="0.25">
      <c r="A345" s="223">
        <v>336</v>
      </c>
      <c r="B345" s="223">
        <v>3526201</v>
      </c>
      <c r="C345" s="226" t="s">
        <v>1357</v>
      </c>
      <c r="D345" s="226" t="s">
        <v>638</v>
      </c>
      <c r="E345" s="223" t="s">
        <v>941</v>
      </c>
      <c r="F345" s="223">
        <v>1</v>
      </c>
      <c r="G345" s="226">
        <v>1</v>
      </c>
      <c r="H345" s="223">
        <v>42190000</v>
      </c>
    </row>
    <row r="346" spans="1:8" x14ac:dyDescent="0.25">
      <c r="A346" s="223">
        <v>337</v>
      </c>
      <c r="B346" s="223">
        <v>3526201</v>
      </c>
      <c r="C346" s="226" t="s">
        <v>1357</v>
      </c>
      <c r="D346" s="226" t="s">
        <v>639</v>
      </c>
      <c r="E346" s="223" t="s">
        <v>1084</v>
      </c>
      <c r="F346" s="223">
        <v>1</v>
      </c>
      <c r="G346" s="226">
        <v>1</v>
      </c>
      <c r="H346" s="223">
        <v>42190000</v>
      </c>
    </row>
    <row r="347" spans="1:8" ht="24.75" x14ac:dyDescent="0.25">
      <c r="A347" s="223">
        <v>338</v>
      </c>
      <c r="B347" s="223">
        <v>3526201</v>
      </c>
      <c r="C347" s="226" t="s">
        <v>1358</v>
      </c>
      <c r="D347" s="226" t="s">
        <v>641</v>
      </c>
      <c r="E347" s="223" t="s">
        <v>1078</v>
      </c>
      <c r="F347" s="223">
        <v>1</v>
      </c>
      <c r="G347" s="226">
        <v>1</v>
      </c>
      <c r="H347" s="223">
        <v>42190000</v>
      </c>
    </row>
    <row r="348" spans="1:8" ht="24.75" x14ac:dyDescent="0.25">
      <c r="A348" s="223">
        <v>339</v>
      </c>
      <c r="B348" s="223">
        <v>3526201</v>
      </c>
      <c r="C348" s="226" t="s">
        <v>642</v>
      </c>
      <c r="D348" s="226" t="s">
        <v>643</v>
      </c>
      <c r="E348" s="223" t="s">
        <v>1078</v>
      </c>
      <c r="F348" s="223">
        <v>1</v>
      </c>
      <c r="G348" s="226">
        <v>1</v>
      </c>
      <c r="H348" s="223">
        <v>42190000</v>
      </c>
    </row>
    <row r="349" spans="1:8" ht="16.5" x14ac:dyDescent="0.25">
      <c r="A349" s="223">
        <v>340</v>
      </c>
      <c r="B349" s="223">
        <v>3526201</v>
      </c>
      <c r="C349" s="226" t="s">
        <v>644</v>
      </c>
      <c r="D349" s="226" t="s">
        <v>645</v>
      </c>
      <c r="E349" s="223" t="s">
        <v>1094</v>
      </c>
      <c r="F349" s="223">
        <v>1</v>
      </c>
      <c r="G349" s="226">
        <v>1</v>
      </c>
      <c r="H349" s="223">
        <v>42190000</v>
      </c>
    </row>
    <row r="350" spans="1:8" ht="16.5" x14ac:dyDescent="0.25">
      <c r="A350" s="223">
        <v>341</v>
      </c>
      <c r="B350" s="223">
        <v>3526201</v>
      </c>
      <c r="C350" s="226" t="s">
        <v>646</v>
      </c>
      <c r="D350" s="226" t="s">
        <v>647</v>
      </c>
      <c r="E350" s="223" t="s">
        <v>1085</v>
      </c>
      <c r="F350" s="223">
        <v>1</v>
      </c>
      <c r="G350" s="226">
        <v>1</v>
      </c>
      <c r="H350" s="223">
        <v>42190000</v>
      </c>
    </row>
    <row r="351" spans="1:8" ht="33" x14ac:dyDescent="0.25">
      <c r="A351" s="223">
        <v>342</v>
      </c>
      <c r="B351" s="223">
        <v>3526201</v>
      </c>
      <c r="C351" s="226" t="s">
        <v>1345</v>
      </c>
      <c r="D351" s="226" t="s">
        <v>1359</v>
      </c>
      <c r="E351" s="223" t="s">
        <v>1086</v>
      </c>
      <c r="F351" s="223">
        <v>1</v>
      </c>
      <c r="G351" s="226">
        <v>1</v>
      </c>
      <c r="H351" s="223">
        <v>42190000</v>
      </c>
    </row>
    <row r="352" spans="1:8" ht="24.75" x14ac:dyDescent="0.25">
      <c r="A352" s="223">
        <v>343</v>
      </c>
      <c r="B352" s="223">
        <v>3526201</v>
      </c>
      <c r="C352" s="226" t="s">
        <v>1360</v>
      </c>
      <c r="D352" s="226" t="s">
        <v>650</v>
      </c>
      <c r="E352" s="223" t="s">
        <v>1087</v>
      </c>
      <c r="F352" s="223">
        <v>1</v>
      </c>
      <c r="G352" s="226">
        <v>1</v>
      </c>
      <c r="H352" s="223">
        <v>42190000</v>
      </c>
    </row>
    <row r="353" spans="1:8" ht="16.5" x14ac:dyDescent="0.25">
      <c r="A353" s="223">
        <v>344</v>
      </c>
      <c r="B353" s="223">
        <v>3526201</v>
      </c>
      <c r="C353" s="226" t="s">
        <v>1360</v>
      </c>
      <c r="D353" s="226" t="s">
        <v>1361</v>
      </c>
      <c r="E353" s="223" t="s">
        <v>1081</v>
      </c>
      <c r="F353" s="223">
        <v>1</v>
      </c>
      <c r="G353" s="226">
        <v>1</v>
      </c>
      <c r="H353" s="223">
        <v>42190000</v>
      </c>
    </row>
    <row r="354" spans="1:8" ht="41.25" x14ac:dyDescent="0.25">
      <c r="A354" s="223">
        <v>345</v>
      </c>
      <c r="B354" s="223">
        <v>3526201</v>
      </c>
      <c r="C354" s="226" t="s">
        <v>1360</v>
      </c>
      <c r="D354" s="226" t="s">
        <v>652</v>
      </c>
      <c r="E354" s="223" t="s">
        <v>1088</v>
      </c>
      <c r="F354" s="223">
        <v>1</v>
      </c>
      <c r="G354" s="226">
        <v>1</v>
      </c>
      <c r="H354" s="223">
        <v>42190000</v>
      </c>
    </row>
    <row r="355" spans="1:8" ht="57.75" x14ac:dyDescent="0.25">
      <c r="A355" s="223">
        <v>346</v>
      </c>
      <c r="B355" s="223">
        <v>3526201</v>
      </c>
      <c r="C355" s="226" t="s">
        <v>653</v>
      </c>
      <c r="D355" s="226" t="s">
        <v>1362</v>
      </c>
      <c r="E355" s="223" t="s">
        <v>1089</v>
      </c>
      <c r="F355" s="223">
        <v>1</v>
      </c>
      <c r="G355" s="226">
        <v>1</v>
      </c>
      <c r="H355" s="223">
        <v>42190000</v>
      </c>
    </row>
    <row r="356" spans="1:8" ht="82.5" x14ac:dyDescent="0.25">
      <c r="A356" s="223">
        <v>347</v>
      </c>
      <c r="B356" s="223">
        <v>3526201</v>
      </c>
      <c r="C356" s="226" t="s">
        <v>655</v>
      </c>
      <c r="D356" s="226" t="s">
        <v>1363</v>
      </c>
      <c r="E356" s="223" t="s">
        <v>1090</v>
      </c>
      <c r="F356" s="223">
        <v>1</v>
      </c>
      <c r="G356" s="226">
        <v>1</v>
      </c>
      <c r="H356" s="223">
        <v>42190000</v>
      </c>
    </row>
    <row r="357" spans="1:8" ht="16.5" x14ac:dyDescent="0.25">
      <c r="A357" s="223">
        <v>348</v>
      </c>
      <c r="B357" s="223">
        <v>3526201</v>
      </c>
      <c r="C357" s="226" t="s">
        <v>657</v>
      </c>
      <c r="D357" s="226" t="s">
        <v>658</v>
      </c>
      <c r="E357" s="223" t="s">
        <v>1091</v>
      </c>
      <c r="F357" s="223">
        <v>1</v>
      </c>
      <c r="G357" s="226">
        <v>1</v>
      </c>
      <c r="H357" s="223">
        <v>42190000</v>
      </c>
    </row>
    <row r="358" spans="1:8" ht="16.5" x14ac:dyDescent="0.25">
      <c r="A358" s="223">
        <v>349</v>
      </c>
      <c r="B358" s="223">
        <v>3526201</v>
      </c>
      <c r="C358" s="226" t="s">
        <v>1364</v>
      </c>
      <c r="D358" s="226" t="s">
        <v>1365</v>
      </c>
      <c r="E358" s="223" t="s">
        <v>1075</v>
      </c>
      <c r="F358" s="223">
        <v>1</v>
      </c>
      <c r="G358" s="226">
        <v>1</v>
      </c>
      <c r="H358" s="223">
        <v>42190000</v>
      </c>
    </row>
    <row r="359" spans="1:8" ht="24.75" x14ac:dyDescent="0.25">
      <c r="A359" s="223">
        <v>350</v>
      </c>
      <c r="B359" s="223">
        <v>3526201</v>
      </c>
      <c r="C359" s="226" t="s">
        <v>1364</v>
      </c>
      <c r="D359" s="226" t="s">
        <v>661</v>
      </c>
      <c r="E359" s="223" t="s">
        <v>1078</v>
      </c>
      <c r="F359" s="223">
        <v>1</v>
      </c>
      <c r="G359" s="226">
        <v>1</v>
      </c>
      <c r="H359" s="223">
        <v>42190000</v>
      </c>
    </row>
    <row r="360" spans="1:8" ht="24.75" x14ac:dyDescent="0.25">
      <c r="A360" s="223">
        <v>351</v>
      </c>
      <c r="B360" s="223">
        <v>3526201</v>
      </c>
      <c r="C360" s="226" t="s">
        <v>1364</v>
      </c>
      <c r="D360" s="226" t="s">
        <v>1366</v>
      </c>
      <c r="E360" s="223" t="s">
        <v>1092</v>
      </c>
      <c r="F360" s="223">
        <v>1</v>
      </c>
      <c r="G360" s="226">
        <v>1</v>
      </c>
      <c r="H360" s="223">
        <v>42190000</v>
      </c>
    </row>
    <row r="361" spans="1:8" ht="33" x14ac:dyDescent="0.25">
      <c r="A361" s="223">
        <v>352</v>
      </c>
      <c r="B361" s="223">
        <v>3526201</v>
      </c>
      <c r="C361" s="226" t="s">
        <v>663</v>
      </c>
      <c r="D361" s="226" t="s">
        <v>1367</v>
      </c>
      <c r="E361" s="223" t="s">
        <v>1093</v>
      </c>
      <c r="F361" s="223">
        <v>1</v>
      </c>
      <c r="G361" s="226">
        <v>1</v>
      </c>
      <c r="H361" s="223">
        <v>42190000</v>
      </c>
    </row>
    <row r="362" spans="1:8" ht="33" x14ac:dyDescent="0.25">
      <c r="A362" s="223">
        <v>353</v>
      </c>
      <c r="B362" s="223">
        <v>3526201</v>
      </c>
      <c r="C362" s="226" t="s">
        <v>1364</v>
      </c>
      <c r="D362" s="226" t="s">
        <v>665</v>
      </c>
      <c r="E362" s="223" t="s">
        <v>1094</v>
      </c>
      <c r="F362" s="223">
        <v>1</v>
      </c>
      <c r="G362" s="226">
        <v>1</v>
      </c>
      <c r="H362" s="223">
        <v>42190000</v>
      </c>
    </row>
    <row r="363" spans="1:8" ht="16.5" x14ac:dyDescent="0.25">
      <c r="A363" s="223">
        <v>354</v>
      </c>
      <c r="B363" s="223">
        <v>3526201</v>
      </c>
      <c r="C363" s="226" t="s">
        <v>1364</v>
      </c>
      <c r="D363" s="226" t="s">
        <v>666</v>
      </c>
      <c r="E363" s="223" t="s">
        <v>1094</v>
      </c>
      <c r="F363" s="223">
        <v>1</v>
      </c>
      <c r="G363" s="226">
        <v>1</v>
      </c>
      <c r="H363" s="223">
        <v>42190000</v>
      </c>
    </row>
    <row r="364" spans="1:8" ht="24.75" x14ac:dyDescent="0.25">
      <c r="A364" s="223">
        <v>355</v>
      </c>
      <c r="B364" s="223">
        <v>3526201</v>
      </c>
      <c r="C364" s="226" t="s">
        <v>663</v>
      </c>
      <c r="D364" s="226" t="s">
        <v>667</v>
      </c>
      <c r="E364" s="223" t="s">
        <v>1095</v>
      </c>
      <c r="F364" s="223">
        <v>1</v>
      </c>
      <c r="G364" s="226">
        <v>1</v>
      </c>
      <c r="H364" s="223">
        <v>42190000</v>
      </c>
    </row>
    <row r="365" spans="1:8" ht="41.25" x14ac:dyDescent="0.25">
      <c r="A365" s="223">
        <v>356</v>
      </c>
      <c r="B365" s="223">
        <v>3526201</v>
      </c>
      <c r="C365" s="226" t="s">
        <v>663</v>
      </c>
      <c r="D365" s="226" t="s">
        <v>668</v>
      </c>
      <c r="E365" s="223" t="s">
        <v>1096</v>
      </c>
      <c r="F365" s="223">
        <v>1</v>
      </c>
      <c r="G365" s="226">
        <v>1</v>
      </c>
      <c r="H365" s="223">
        <v>42190000</v>
      </c>
    </row>
    <row r="366" spans="1:8" ht="33" x14ac:dyDescent="0.25">
      <c r="A366" s="223">
        <v>357</v>
      </c>
      <c r="B366" s="223">
        <v>3526201</v>
      </c>
      <c r="C366" s="226" t="s">
        <v>669</v>
      </c>
      <c r="D366" s="226" t="s">
        <v>1368</v>
      </c>
      <c r="E366" s="223" t="s">
        <v>1097</v>
      </c>
      <c r="F366" s="223">
        <v>1</v>
      </c>
      <c r="G366" s="226">
        <v>1</v>
      </c>
      <c r="H366" s="223">
        <v>42190000</v>
      </c>
    </row>
    <row r="367" spans="1:8" ht="41.25" x14ac:dyDescent="0.25">
      <c r="A367" s="223">
        <v>358</v>
      </c>
      <c r="B367" s="223">
        <v>3526201</v>
      </c>
      <c r="C367" s="226" t="s">
        <v>663</v>
      </c>
      <c r="D367" s="226" t="s">
        <v>671</v>
      </c>
      <c r="E367" s="223" t="s">
        <v>1098</v>
      </c>
      <c r="F367" s="223">
        <v>1</v>
      </c>
      <c r="G367" s="226">
        <v>1</v>
      </c>
      <c r="H367" s="223">
        <v>42190000</v>
      </c>
    </row>
    <row r="368" spans="1:8" ht="24.75" x14ac:dyDescent="0.25">
      <c r="A368" s="223">
        <v>359</v>
      </c>
      <c r="B368" s="223">
        <v>3526201</v>
      </c>
      <c r="C368" s="226" t="s">
        <v>1364</v>
      </c>
      <c r="D368" s="226" t="s">
        <v>1369</v>
      </c>
      <c r="E368" s="223" t="s">
        <v>1099</v>
      </c>
      <c r="F368" s="223">
        <v>1</v>
      </c>
      <c r="G368" s="226">
        <v>1</v>
      </c>
      <c r="H368" s="223">
        <v>42190000</v>
      </c>
    </row>
    <row r="369" spans="1:8" ht="49.5" x14ac:dyDescent="0.25">
      <c r="A369" s="223">
        <v>360</v>
      </c>
      <c r="B369" s="223">
        <v>3526201</v>
      </c>
      <c r="C369" s="226" t="s">
        <v>1364</v>
      </c>
      <c r="D369" s="226" t="s">
        <v>1370</v>
      </c>
      <c r="E369" s="223" t="s">
        <v>1100</v>
      </c>
      <c r="F369" s="223">
        <v>1</v>
      </c>
      <c r="G369" s="226">
        <v>1</v>
      </c>
      <c r="H369" s="223">
        <v>42190000</v>
      </c>
    </row>
    <row r="370" spans="1:8" ht="16.5" x14ac:dyDescent="0.25">
      <c r="A370" s="223">
        <v>361</v>
      </c>
      <c r="B370" s="223">
        <v>3526201</v>
      </c>
      <c r="C370" s="226" t="s">
        <v>1364</v>
      </c>
      <c r="D370" s="226" t="s">
        <v>674</v>
      </c>
      <c r="E370" s="223" t="s">
        <v>1101</v>
      </c>
      <c r="F370" s="223">
        <v>1</v>
      </c>
      <c r="G370" s="226">
        <v>1</v>
      </c>
      <c r="H370" s="223">
        <v>42190000</v>
      </c>
    </row>
    <row r="371" spans="1:8" ht="24.75" x14ac:dyDescent="0.25">
      <c r="A371" s="223">
        <v>362</v>
      </c>
      <c r="B371" s="223">
        <v>3526201</v>
      </c>
      <c r="C371" s="226" t="s">
        <v>1364</v>
      </c>
      <c r="D371" s="226" t="s">
        <v>675</v>
      </c>
      <c r="E371" s="223" t="s">
        <v>1081</v>
      </c>
      <c r="F371" s="223">
        <v>1</v>
      </c>
      <c r="G371" s="226">
        <v>1</v>
      </c>
      <c r="H371" s="223">
        <v>42190000</v>
      </c>
    </row>
    <row r="372" spans="1:8" ht="24.75" x14ac:dyDescent="0.25">
      <c r="A372" s="223">
        <v>363</v>
      </c>
      <c r="B372" s="223">
        <v>3526201</v>
      </c>
      <c r="C372" s="226" t="s">
        <v>1364</v>
      </c>
      <c r="D372" s="226" t="s">
        <v>676</v>
      </c>
      <c r="E372" s="223" t="s">
        <v>1102</v>
      </c>
      <c r="F372" s="223">
        <v>1</v>
      </c>
      <c r="G372" s="226">
        <v>1</v>
      </c>
      <c r="H372" s="223">
        <v>42190000</v>
      </c>
    </row>
    <row r="373" spans="1:8" ht="49.5" x14ac:dyDescent="0.25">
      <c r="A373" s="223">
        <v>364</v>
      </c>
      <c r="B373" s="223">
        <v>3526201</v>
      </c>
      <c r="C373" s="226" t="s">
        <v>1364</v>
      </c>
      <c r="D373" s="226" t="s">
        <v>1371</v>
      </c>
      <c r="E373" s="223" t="s">
        <v>1075</v>
      </c>
      <c r="F373" s="223">
        <v>1</v>
      </c>
      <c r="G373" s="226">
        <v>1</v>
      </c>
      <c r="H373" s="223">
        <v>42190000</v>
      </c>
    </row>
    <row r="374" spans="1:8" ht="49.5" x14ac:dyDescent="0.25">
      <c r="A374" s="223">
        <v>365</v>
      </c>
      <c r="B374" s="223">
        <v>3526201</v>
      </c>
      <c r="C374" s="226" t="s">
        <v>1364</v>
      </c>
      <c r="D374" s="226" t="s">
        <v>1372</v>
      </c>
      <c r="E374" s="223" t="s">
        <v>1093</v>
      </c>
      <c r="F374" s="223">
        <v>1</v>
      </c>
      <c r="G374" s="226">
        <v>1</v>
      </c>
      <c r="H374" s="223">
        <v>42190000</v>
      </c>
    </row>
    <row r="375" spans="1:8" ht="24.75" x14ac:dyDescent="0.25">
      <c r="A375" s="223">
        <v>366</v>
      </c>
      <c r="B375" s="223">
        <v>3526201</v>
      </c>
      <c r="C375" s="226" t="s">
        <v>1373</v>
      </c>
      <c r="D375" s="226" t="s">
        <v>680</v>
      </c>
      <c r="E375" s="223" t="s">
        <v>965</v>
      </c>
      <c r="F375" s="223">
        <v>1</v>
      </c>
      <c r="G375" s="226">
        <v>1</v>
      </c>
      <c r="H375" s="223">
        <v>42190000</v>
      </c>
    </row>
    <row r="376" spans="1:8" ht="24.75" x14ac:dyDescent="0.25">
      <c r="A376" s="223">
        <v>367</v>
      </c>
      <c r="B376" s="223">
        <v>3526201</v>
      </c>
      <c r="C376" s="226" t="s">
        <v>681</v>
      </c>
      <c r="D376" s="226" t="s">
        <v>1374</v>
      </c>
      <c r="E376" s="223" t="s">
        <v>994</v>
      </c>
      <c r="F376" s="223">
        <v>1</v>
      </c>
      <c r="G376" s="226">
        <v>1</v>
      </c>
      <c r="H376" s="223">
        <v>42190000</v>
      </c>
    </row>
    <row r="377" spans="1:8" ht="24.75" x14ac:dyDescent="0.25">
      <c r="A377" s="223">
        <v>368</v>
      </c>
      <c r="B377" s="223">
        <v>3526201</v>
      </c>
      <c r="C377" s="226" t="s">
        <v>681</v>
      </c>
      <c r="D377" s="226" t="s">
        <v>1375</v>
      </c>
      <c r="E377" s="223" t="s">
        <v>994</v>
      </c>
      <c r="F377" s="223">
        <v>1</v>
      </c>
      <c r="G377" s="226">
        <v>1</v>
      </c>
      <c r="H377" s="223">
        <v>42190000</v>
      </c>
    </row>
    <row r="378" spans="1:8" ht="24.75" x14ac:dyDescent="0.25">
      <c r="A378" s="223">
        <v>369</v>
      </c>
      <c r="B378" s="223">
        <v>3526201</v>
      </c>
      <c r="C378" s="226" t="s">
        <v>681</v>
      </c>
      <c r="D378" s="226" t="s">
        <v>1376</v>
      </c>
      <c r="E378" s="223" t="s">
        <v>994</v>
      </c>
      <c r="F378" s="223">
        <v>1</v>
      </c>
      <c r="G378" s="226">
        <v>1</v>
      </c>
      <c r="H378" s="223">
        <v>42190000</v>
      </c>
    </row>
    <row r="379" spans="1:8" ht="24.75" x14ac:dyDescent="0.25">
      <c r="A379" s="223">
        <v>370</v>
      </c>
      <c r="B379" s="223">
        <v>3526201</v>
      </c>
      <c r="C379" s="226" t="s">
        <v>681</v>
      </c>
      <c r="D379" s="226" t="s">
        <v>1377</v>
      </c>
      <c r="E379" s="223" t="s">
        <v>994</v>
      </c>
      <c r="F379" s="223">
        <v>1</v>
      </c>
      <c r="G379" s="226">
        <v>1</v>
      </c>
      <c r="H379" s="223">
        <v>42190000</v>
      </c>
    </row>
    <row r="380" spans="1:8" ht="24.75" x14ac:dyDescent="0.25">
      <c r="A380" s="223">
        <v>371</v>
      </c>
      <c r="B380" s="223">
        <v>3526201</v>
      </c>
      <c r="C380" s="226" t="s">
        <v>686</v>
      </c>
      <c r="D380" s="226" t="s">
        <v>1378</v>
      </c>
      <c r="E380" s="223" t="s">
        <v>1103</v>
      </c>
      <c r="F380" s="223">
        <v>1</v>
      </c>
      <c r="G380" s="226">
        <v>1</v>
      </c>
      <c r="H380" s="223">
        <v>42190000</v>
      </c>
    </row>
    <row r="381" spans="1:8" ht="24.75" x14ac:dyDescent="0.25">
      <c r="A381" s="223">
        <v>372</v>
      </c>
      <c r="B381" s="223">
        <v>3526201</v>
      </c>
      <c r="C381" s="226" t="s">
        <v>686</v>
      </c>
      <c r="D381" s="226" t="s">
        <v>1379</v>
      </c>
      <c r="E381" s="223" t="s">
        <v>1103</v>
      </c>
      <c r="F381" s="223">
        <v>1</v>
      </c>
      <c r="G381" s="226">
        <v>1</v>
      </c>
      <c r="H381" s="223">
        <v>42190000</v>
      </c>
    </row>
    <row r="382" spans="1:8" ht="24.75" x14ac:dyDescent="0.25">
      <c r="A382" s="223">
        <v>373</v>
      </c>
      <c r="B382" s="223">
        <v>3526201</v>
      </c>
      <c r="C382" s="226" t="s">
        <v>686</v>
      </c>
      <c r="D382" s="226" t="s">
        <v>1380</v>
      </c>
      <c r="E382" s="223" t="s">
        <v>1103</v>
      </c>
      <c r="F382" s="223">
        <v>1</v>
      </c>
      <c r="G382" s="226">
        <v>1</v>
      </c>
      <c r="H382" s="223">
        <v>42190000</v>
      </c>
    </row>
    <row r="383" spans="1:8" ht="33" x14ac:dyDescent="0.25">
      <c r="A383" s="223">
        <v>374</v>
      </c>
      <c r="B383" s="223">
        <v>3526201</v>
      </c>
      <c r="C383" s="226" t="s">
        <v>690</v>
      </c>
      <c r="D383" s="226" t="s">
        <v>691</v>
      </c>
      <c r="E383" s="223" t="s">
        <v>1104</v>
      </c>
      <c r="F383" s="223">
        <v>1</v>
      </c>
      <c r="G383" s="226">
        <v>1</v>
      </c>
      <c r="H383" s="223">
        <v>42190000</v>
      </c>
    </row>
    <row r="384" spans="1:8" ht="24.75" x14ac:dyDescent="0.25">
      <c r="A384" s="223">
        <v>375</v>
      </c>
      <c r="B384" s="223">
        <v>3526201</v>
      </c>
      <c r="C384" s="226" t="s">
        <v>1364</v>
      </c>
      <c r="D384" s="226" t="s">
        <v>1381</v>
      </c>
      <c r="E384" s="234"/>
      <c r="F384" s="223">
        <v>1</v>
      </c>
      <c r="G384" s="226">
        <v>1</v>
      </c>
      <c r="H384" s="223">
        <v>42190000</v>
      </c>
    </row>
    <row r="385" spans="1:8" ht="57.75" x14ac:dyDescent="0.25">
      <c r="A385" s="223">
        <v>376</v>
      </c>
      <c r="B385" s="223">
        <v>3526201</v>
      </c>
      <c r="C385" s="226" t="s">
        <v>693</v>
      </c>
      <c r="D385" s="226" t="s">
        <v>1382</v>
      </c>
      <c r="E385" s="223" t="s">
        <v>1106</v>
      </c>
      <c r="F385" s="223">
        <v>1</v>
      </c>
      <c r="G385" s="226">
        <v>1</v>
      </c>
      <c r="H385" s="223">
        <v>42190000</v>
      </c>
    </row>
    <row r="386" spans="1:8" ht="24.75" x14ac:dyDescent="0.25">
      <c r="A386" s="223">
        <v>377</v>
      </c>
      <c r="B386" s="223">
        <v>3526201</v>
      </c>
      <c r="C386" s="226" t="s">
        <v>693</v>
      </c>
      <c r="D386" s="226" t="s">
        <v>1383</v>
      </c>
      <c r="E386" s="223" t="s">
        <v>1107</v>
      </c>
      <c r="F386" s="223">
        <v>1</v>
      </c>
      <c r="G386" s="226">
        <v>1</v>
      </c>
      <c r="H386" s="223">
        <v>42190000</v>
      </c>
    </row>
    <row r="387" spans="1:8" ht="66" x14ac:dyDescent="0.25">
      <c r="A387" s="223">
        <v>378</v>
      </c>
      <c r="B387" s="223">
        <v>3526201</v>
      </c>
      <c r="C387" s="226" t="s">
        <v>693</v>
      </c>
      <c r="D387" s="226" t="s">
        <v>696</v>
      </c>
      <c r="E387" s="235" t="s">
        <v>1449</v>
      </c>
      <c r="F387" s="223">
        <v>1</v>
      </c>
      <c r="G387" s="226">
        <v>1</v>
      </c>
      <c r="H387" s="223">
        <v>42190000</v>
      </c>
    </row>
    <row r="388" spans="1:8" ht="74.25" x14ac:dyDescent="0.25">
      <c r="A388" s="223">
        <v>379</v>
      </c>
      <c r="B388" s="223">
        <v>3526201</v>
      </c>
      <c r="C388" s="226" t="s">
        <v>697</v>
      </c>
      <c r="D388" s="226" t="s">
        <v>1385</v>
      </c>
      <c r="E388" s="223" t="s">
        <v>1106</v>
      </c>
      <c r="F388" s="223">
        <v>1</v>
      </c>
      <c r="G388" s="226">
        <v>1</v>
      </c>
      <c r="H388" s="223">
        <v>42190000</v>
      </c>
    </row>
    <row r="389" spans="1:8" ht="24.75" x14ac:dyDescent="0.25">
      <c r="A389" s="223">
        <v>380</v>
      </c>
      <c r="B389" s="223">
        <v>3526201</v>
      </c>
      <c r="C389" s="226" t="s">
        <v>701</v>
      </c>
      <c r="D389" s="226" t="s">
        <v>702</v>
      </c>
      <c r="E389" s="223" t="s">
        <v>1104</v>
      </c>
      <c r="F389" s="223">
        <v>1</v>
      </c>
      <c r="G389" s="226">
        <v>1</v>
      </c>
      <c r="H389" s="223">
        <v>42190000</v>
      </c>
    </row>
    <row r="390" spans="1:8" ht="57.75" x14ac:dyDescent="0.25">
      <c r="A390" s="223">
        <v>381</v>
      </c>
      <c r="B390" s="223">
        <v>3526201</v>
      </c>
      <c r="C390" s="226" t="s">
        <v>788</v>
      </c>
      <c r="D390" s="226" t="s">
        <v>704</v>
      </c>
      <c r="E390" s="223" t="s">
        <v>1109</v>
      </c>
      <c r="F390" s="223">
        <v>1</v>
      </c>
      <c r="G390" s="226">
        <v>1</v>
      </c>
      <c r="H390" s="223">
        <v>42190000</v>
      </c>
    </row>
    <row r="391" spans="1:8" ht="49.5" x14ac:dyDescent="0.25">
      <c r="A391" s="223">
        <v>382</v>
      </c>
      <c r="B391" s="223">
        <v>3526201</v>
      </c>
      <c r="C391" s="226" t="s">
        <v>705</v>
      </c>
      <c r="D391" s="226" t="s">
        <v>1386</v>
      </c>
      <c r="E391" s="223" t="s">
        <v>1110</v>
      </c>
      <c r="F391" s="223">
        <v>1</v>
      </c>
      <c r="G391" s="226">
        <v>1</v>
      </c>
      <c r="H391" s="223">
        <v>42190000</v>
      </c>
    </row>
    <row r="392" spans="1:8" ht="24.75" x14ac:dyDescent="0.25">
      <c r="A392" s="223">
        <v>383</v>
      </c>
      <c r="B392" s="223">
        <v>3526201</v>
      </c>
      <c r="C392" s="226" t="s">
        <v>1387</v>
      </c>
      <c r="D392" s="226" t="s">
        <v>1388</v>
      </c>
      <c r="E392" s="223" t="s">
        <v>1111</v>
      </c>
      <c r="F392" s="223">
        <v>1</v>
      </c>
      <c r="G392" s="226">
        <v>1</v>
      </c>
      <c r="H392" s="223">
        <v>42190000</v>
      </c>
    </row>
    <row r="393" spans="1:8" ht="74.25" x14ac:dyDescent="0.25">
      <c r="A393" s="223">
        <v>384</v>
      </c>
      <c r="B393" s="223">
        <v>3526201</v>
      </c>
      <c r="C393" s="226" t="s">
        <v>709</v>
      </c>
      <c r="D393" s="226" t="s">
        <v>710</v>
      </c>
      <c r="E393" s="223" t="s">
        <v>1389</v>
      </c>
      <c r="F393" s="223">
        <v>1</v>
      </c>
      <c r="G393" s="226">
        <v>1</v>
      </c>
      <c r="H393" s="223">
        <v>42190000</v>
      </c>
    </row>
    <row r="394" spans="1:8" x14ac:dyDescent="0.25">
      <c r="A394" s="223">
        <v>385</v>
      </c>
      <c r="B394" s="223">
        <v>3526201</v>
      </c>
      <c r="C394" s="226" t="s">
        <v>1390</v>
      </c>
      <c r="D394" s="226" t="s">
        <v>712</v>
      </c>
      <c r="E394" s="223" t="s">
        <v>21</v>
      </c>
      <c r="F394" s="223">
        <v>1</v>
      </c>
      <c r="G394" s="226">
        <v>1</v>
      </c>
      <c r="H394" s="223">
        <v>11121802</v>
      </c>
    </row>
    <row r="395" spans="1:8" ht="49.5" x14ac:dyDescent="0.25">
      <c r="A395" s="223">
        <v>386</v>
      </c>
      <c r="B395" s="223">
        <v>3526201</v>
      </c>
      <c r="C395" s="226" t="s">
        <v>713</v>
      </c>
      <c r="D395" s="226" t="s">
        <v>714</v>
      </c>
      <c r="E395" s="223" t="s">
        <v>925</v>
      </c>
      <c r="F395" s="223">
        <v>1</v>
      </c>
      <c r="G395" s="226">
        <v>1</v>
      </c>
      <c r="H395" s="223">
        <v>42190000</v>
      </c>
    </row>
    <row r="396" spans="1:8" ht="24.75" x14ac:dyDescent="0.25">
      <c r="A396" s="223">
        <v>387</v>
      </c>
      <c r="B396" s="223">
        <v>3526201</v>
      </c>
      <c r="C396" s="226" t="s">
        <v>1391</v>
      </c>
      <c r="D396" s="226" t="s">
        <v>716</v>
      </c>
      <c r="E396" s="223" t="s">
        <v>1113</v>
      </c>
      <c r="F396" s="223">
        <v>1</v>
      </c>
      <c r="G396" s="226">
        <v>1</v>
      </c>
      <c r="H396" s="223">
        <v>42310000</v>
      </c>
    </row>
    <row r="397" spans="1:8" ht="24.75" x14ac:dyDescent="0.25">
      <c r="A397" s="223">
        <v>388</v>
      </c>
      <c r="B397" s="223">
        <v>3526201</v>
      </c>
      <c r="C397" s="226" t="s">
        <v>717</v>
      </c>
      <c r="D397" s="226" t="s">
        <v>718</v>
      </c>
      <c r="E397" s="223" t="s">
        <v>1114</v>
      </c>
      <c r="F397" s="223">
        <v>1</v>
      </c>
      <c r="G397" s="226">
        <v>1</v>
      </c>
      <c r="H397" s="223">
        <v>42190000</v>
      </c>
    </row>
    <row r="398" spans="1:8" ht="41.25" x14ac:dyDescent="0.25">
      <c r="A398" s="223">
        <v>389</v>
      </c>
      <c r="B398" s="223">
        <v>3526201</v>
      </c>
      <c r="C398" s="226" t="s">
        <v>719</v>
      </c>
      <c r="D398" s="226" t="s">
        <v>720</v>
      </c>
      <c r="E398" s="223" t="s">
        <v>1115</v>
      </c>
      <c r="F398" s="223">
        <v>1</v>
      </c>
      <c r="G398" s="226">
        <v>1</v>
      </c>
      <c r="H398" s="223">
        <v>42190000</v>
      </c>
    </row>
    <row r="399" spans="1:8" ht="41.25" x14ac:dyDescent="0.25">
      <c r="A399" s="223">
        <v>390</v>
      </c>
      <c r="B399" s="223">
        <v>3526201</v>
      </c>
      <c r="C399" s="226" t="s">
        <v>721</v>
      </c>
      <c r="D399" s="226" t="s">
        <v>722</v>
      </c>
      <c r="E399" s="223" t="s">
        <v>1116</v>
      </c>
      <c r="F399" s="223">
        <v>1</v>
      </c>
      <c r="G399" s="226">
        <v>1</v>
      </c>
      <c r="H399" s="223">
        <v>42190000</v>
      </c>
    </row>
    <row r="400" spans="1:8" ht="41.25" x14ac:dyDescent="0.25">
      <c r="A400" s="223">
        <v>391</v>
      </c>
      <c r="B400" s="223">
        <v>3526201</v>
      </c>
      <c r="C400" s="226" t="s">
        <v>721</v>
      </c>
      <c r="D400" s="226" t="s">
        <v>723</v>
      </c>
      <c r="E400" s="223" t="s">
        <v>898</v>
      </c>
      <c r="F400" s="223">
        <v>1</v>
      </c>
      <c r="G400" s="226">
        <v>1</v>
      </c>
      <c r="H400" s="223">
        <v>42190000</v>
      </c>
    </row>
    <row r="401" spans="1:8" ht="99" x14ac:dyDescent="0.25">
      <c r="A401" s="223">
        <v>392</v>
      </c>
      <c r="B401" s="223">
        <v>3526201</v>
      </c>
      <c r="C401" s="226" t="s">
        <v>709</v>
      </c>
      <c r="D401" s="226" t="s">
        <v>724</v>
      </c>
      <c r="E401" s="223" t="s">
        <v>895</v>
      </c>
      <c r="F401" s="223">
        <v>1</v>
      </c>
      <c r="G401" s="226">
        <v>1</v>
      </c>
      <c r="H401" s="223">
        <v>42190000</v>
      </c>
    </row>
    <row r="402" spans="1:8" ht="41.25" x14ac:dyDescent="0.25">
      <c r="A402" s="223">
        <v>393</v>
      </c>
      <c r="B402" s="223">
        <v>3526201</v>
      </c>
      <c r="C402" s="226" t="s">
        <v>725</v>
      </c>
      <c r="D402" s="226" t="s">
        <v>726</v>
      </c>
      <c r="E402" s="223" t="s">
        <v>1117</v>
      </c>
      <c r="F402" s="223">
        <v>1</v>
      </c>
      <c r="G402" s="226">
        <v>1</v>
      </c>
      <c r="H402" s="223">
        <v>42190000</v>
      </c>
    </row>
    <row r="403" spans="1:8" ht="41.25" x14ac:dyDescent="0.25">
      <c r="A403" s="223">
        <v>394</v>
      </c>
      <c r="B403" s="223">
        <v>3526201</v>
      </c>
      <c r="C403" s="226" t="s">
        <v>727</v>
      </c>
      <c r="D403" s="226" t="s">
        <v>1392</v>
      </c>
      <c r="E403" s="223" t="s">
        <v>1118</v>
      </c>
      <c r="F403" s="223">
        <v>1</v>
      </c>
      <c r="G403" s="226">
        <v>1</v>
      </c>
      <c r="H403" s="223">
        <v>42190000</v>
      </c>
    </row>
    <row r="404" spans="1:8" ht="33" x14ac:dyDescent="0.25">
      <c r="A404" s="223">
        <v>395</v>
      </c>
      <c r="B404" s="223">
        <v>3526201</v>
      </c>
      <c r="C404" s="226" t="s">
        <v>729</v>
      </c>
      <c r="D404" s="226" t="s">
        <v>730</v>
      </c>
      <c r="E404" s="223" t="s">
        <v>1119</v>
      </c>
      <c r="F404" s="223">
        <v>1</v>
      </c>
      <c r="G404" s="226">
        <v>1</v>
      </c>
      <c r="H404" s="223">
        <v>42190000</v>
      </c>
    </row>
    <row r="405" spans="1:8" ht="33" x14ac:dyDescent="0.25">
      <c r="A405" s="223">
        <v>396</v>
      </c>
      <c r="B405" s="223">
        <v>3526201</v>
      </c>
      <c r="C405" s="226" t="s">
        <v>731</v>
      </c>
      <c r="D405" s="226" t="s">
        <v>732</v>
      </c>
      <c r="E405" s="223" t="s">
        <v>1120</v>
      </c>
      <c r="F405" s="223">
        <v>1</v>
      </c>
      <c r="G405" s="226">
        <v>1</v>
      </c>
      <c r="H405" s="223">
        <v>42190000</v>
      </c>
    </row>
    <row r="406" spans="1:8" ht="74.25" x14ac:dyDescent="0.25">
      <c r="A406" s="223">
        <v>397</v>
      </c>
      <c r="B406" s="223">
        <v>3526201</v>
      </c>
      <c r="C406" s="226" t="s">
        <v>733</v>
      </c>
      <c r="D406" s="226" t="s">
        <v>734</v>
      </c>
      <c r="E406" s="223" t="s">
        <v>1121</v>
      </c>
      <c r="F406" s="223">
        <v>1</v>
      </c>
      <c r="G406" s="226">
        <v>1</v>
      </c>
      <c r="H406" s="223">
        <v>42190000</v>
      </c>
    </row>
    <row r="407" spans="1:8" ht="74.25" x14ac:dyDescent="0.25">
      <c r="A407" s="223">
        <v>398</v>
      </c>
      <c r="B407" s="223">
        <v>3526201</v>
      </c>
      <c r="C407" s="226" t="s">
        <v>735</v>
      </c>
      <c r="D407" s="226" t="s">
        <v>736</v>
      </c>
      <c r="E407" s="223" t="s">
        <v>897</v>
      </c>
      <c r="F407" s="223">
        <v>1</v>
      </c>
      <c r="G407" s="226">
        <v>1</v>
      </c>
      <c r="H407" s="223">
        <v>42190000</v>
      </c>
    </row>
    <row r="408" spans="1:8" ht="41.25" x14ac:dyDescent="0.25">
      <c r="A408" s="223">
        <v>399</v>
      </c>
      <c r="B408" s="223">
        <v>3526201</v>
      </c>
      <c r="C408" s="226" t="s">
        <v>737</v>
      </c>
      <c r="D408" s="226" t="s">
        <v>738</v>
      </c>
      <c r="E408" s="223" t="s">
        <v>1122</v>
      </c>
      <c r="F408" s="223">
        <v>1</v>
      </c>
      <c r="G408" s="226">
        <v>1</v>
      </c>
      <c r="H408" s="223">
        <v>42190000</v>
      </c>
    </row>
    <row r="409" spans="1:8" ht="41.25" x14ac:dyDescent="0.25">
      <c r="A409" s="223">
        <v>400</v>
      </c>
      <c r="B409" s="223">
        <v>3526201</v>
      </c>
      <c r="C409" s="226" t="s">
        <v>739</v>
      </c>
      <c r="D409" s="226" t="s">
        <v>740</v>
      </c>
      <c r="E409" s="223" t="s">
        <v>1123</v>
      </c>
      <c r="F409" s="223">
        <v>1</v>
      </c>
      <c r="G409" s="226">
        <v>1</v>
      </c>
      <c r="H409" s="223">
        <v>42120000</v>
      </c>
    </row>
    <row r="410" spans="1:8" ht="33" x14ac:dyDescent="0.25">
      <c r="A410" s="223">
        <v>401</v>
      </c>
      <c r="B410" s="223">
        <v>3526201</v>
      </c>
      <c r="C410" s="226" t="s">
        <v>741</v>
      </c>
      <c r="D410" s="226" t="s">
        <v>742</v>
      </c>
      <c r="E410" s="223" t="s">
        <v>1072</v>
      </c>
      <c r="F410" s="223">
        <v>1</v>
      </c>
      <c r="G410" s="226">
        <v>1</v>
      </c>
      <c r="H410" s="223">
        <v>42190000</v>
      </c>
    </row>
    <row r="411" spans="1:8" ht="33" x14ac:dyDescent="0.25">
      <c r="A411" s="223">
        <v>402</v>
      </c>
      <c r="B411" s="223">
        <v>3526201</v>
      </c>
      <c r="C411" s="226" t="s">
        <v>743</v>
      </c>
      <c r="D411" s="226" t="s">
        <v>744</v>
      </c>
      <c r="E411" s="223" t="s">
        <v>1124</v>
      </c>
      <c r="F411" s="223">
        <v>1</v>
      </c>
      <c r="G411" s="226">
        <v>1</v>
      </c>
      <c r="H411" s="223">
        <v>42190000</v>
      </c>
    </row>
    <row r="412" spans="1:8" ht="24.75" x14ac:dyDescent="0.25">
      <c r="A412" s="223">
        <v>403</v>
      </c>
      <c r="B412" s="223">
        <v>3526201</v>
      </c>
      <c r="C412" s="226" t="s">
        <v>741</v>
      </c>
      <c r="D412" s="226" t="s">
        <v>745</v>
      </c>
      <c r="E412" s="223" t="s">
        <v>1125</v>
      </c>
      <c r="F412" s="223">
        <v>1</v>
      </c>
      <c r="G412" s="226">
        <v>1</v>
      </c>
      <c r="H412" s="223">
        <v>42190000</v>
      </c>
    </row>
    <row r="413" spans="1:8" ht="24.75" x14ac:dyDescent="0.25">
      <c r="A413" s="223">
        <v>404</v>
      </c>
      <c r="B413" s="223">
        <v>3526201</v>
      </c>
      <c r="C413" s="226" t="s">
        <v>746</v>
      </c>
      <c r="D413" s="226" t="s">
        <v>747</v>
      </c>
      <c r="E413" s="223" t="s">
        <v>21</v>
      </c>
      <c r="F413" s="223">
        <v>1</v>
      </c>
      <c r="G413" s="226">
        <v>1</v>
      </c>
      <c r="H413" s="223">
        <v>42190000</v>
      </c>
    </row>
    <row r="414" spans="1:8" ht="24.75" x14ac:dyDescent="0.25">
      <c r="A414" s="223">
        <v>405</v>
      </c>
      <c r="B414" s="223">
        <v>3526201</v>
      </c>
      <c r="C414" s="226" t="s">
        <v>1393</v>
      </c>
      <c r="D414" s="226" t="s">
        <v>749</v>
      </c>
      <c r="E414" s="223" t="s">
        <v>21</v>
      </c>
      <c r="F414" s="223">
        <v>1</v>
      </c>
      <c r="G414" s="226">
        <v>1</v>
      </c>
      <c r="H414" s="223">
        <v>14111700</v>
      </c>
    </row>
    <row r="415" spans="1:8" x14ac:dyDescent="0.25">
      <c r="A415" s="223">
        <v>406</v>
      </c>
      <c r="B415" s="223">
        <v>3526201</v>
      </c>
      <c r="C415" s="226" t="s">
        <v>762</v>
      </c>
      <c r="D415" s="226" t="s">
        <v>750</v>
      </c>
      <c r="E415" s="223" t="s">
        <v>936</v>
      </c>
      <c r="F415" s="223">
        <v>1</v>
      </c>
      <c r="G415" s="226">
        <v>1</v>
      </c>
      <c r="H415" s="223">
        <v>42190000</v>
      </c>
    </row>
    <row r="416" spans="1:8" x14ac:dyDescent="0.25">
      <c r="A416" s="223">
        <v>407</v>
      </c>
      <c r="B416" s="223">
        <v>3526201</v>
      </c>
      <c r="C416" s="226" t="s">
        <v>751</v>
      </c>
      <c r="D416" s="226" t="s">
        <v>752</v>
      </c>
      <c r="E416" s="223" t="s">
        <v>1126</v>
      </c>
      <c r="F416" s="223">
        <v>1</v>
      </c>
      <c r="G416" s="226">
        <v>1</v>
      </c>
      <c r="H416" s="223">
        <v>42190000</v>
      </c>
    </row>
    <row r="417" spans="1:8" ht="16.5" x14ac:dyDescent="0.25">
      <c r="A417" s="223">
        <v>408</v>
      </c>
      <c r="B417" s="223">
        <v>3526201</v>
      </c>
      <c r="C417" s="226" t="s">
        <v>753</v>
      </c>
      <c r="D417" s="226" t="s">
        <v>754</v>
      </c>
      <c r="E417" s="223" t="s">
        <v>917</v>
      </c>
      <c r="F417" s="223">
        <v>1</v>
      </c>
      <c r="G417" s="226">
        <v>1</v>
      </c>
      <c r="H417" s="223">
        <v>42190000</v>
      </c>
    </row>
    <row r="418" spans="1:8" x14ac:dyDescent="0.25">
      <c r="A418" s="223">
        <v>409</v>
      </c>
      <c r="B418" s="223">
        <v>3526201</v>
      </c>
      <c r="C418" s="226" t="s">
        <v>1364</v>
      </c>
      <c r="D418" s="226" t="s">
        <v>755</v>
      </c>
      <c r="E418" s="223" t="s">
        <v>1126</v>
      </c>
      <c r="F418" s="223">
        <v>1</v>
      </c>
      <c r="G418" s="226">
        <v>1</v>
      </c>
      <c r="H418" s="223">
        <v>42190000</v>
      </c>
    </row>
    <row r="419" spans="1:8" ht="49.5" x14ac:dyDescent="0.25">
      <c r="A419" s="223">
        <v>410</v>
      </c>
      <c r="B419" s="223">
        <v>3526201</v>
      </c>
      <c r="C419" s="226" t="s">
        <v>756</v>
      </c>
      <c r="D419" s="226" t="s">
        <v>757</v>
      </c>
      <c r="E419" s="223" t="s">
        <v>936</v>
      </c>
      <c r="F419" s="223">
        <v>1</v>
      </c>
      <c r="G419" s="226">
        <v>1</v>
      </c>
      <c r="H419" s="223">
        <v>42190000</v>
      </c>
    </row>
    <row r="420" spans="1:8" ht="16.5" x14ac:dyDescent="0.25">
      <c r="A420" s="223">
        <v>411</v>
      </c>
      <c r="B420" s="223">
        <v>3526201</v>
      </c>
      <c r="C420" s="226" t="s">
        <v>758</v>
      </c>
      <c r="D420" s="226" t="s">
        <v>759</v>
      </c>
      <c r="E420" s="223" t="s">
        <v>912</v>
      </c>
      <c r="F420" s="223">
        <v>1</v>
      </c>
      <c r="G420" s="226">
        <v>1</v>
      </c>
      <c r="H420" s="223">
        <v>42190000</v>
      </c>
    </row>
    <row r="421" spans="1:8" x14ac:dyDescent="0.25">
      <c r="A421" s="223">
        <v>412</v>
      </c>
      <c r="B421" s="223">
        <v>3526201</v>
      </c>
      <c r="C421" s="226" t="s">
        <v>760</v>
      </c>
      <c r="D421" s="226" t="s">
        <v>761</v>
      </c>
      <c r="E421" s="223" t="s">
        <v>914</v>
      </c>
      <c r="F421" s="223">
        <v>1</v>
      </c>
      <c r="G421" s="226">
        <v>1</v>
      </c>
      <c r="H421" s="223">
        <v>42190000</v>
      </c>
    </row>
    <row r="422" spans="1:8" ht="16.5" x14ac:dyDescent="0.25">
      <c r="A422" s="223">
        <v>413</v>
      </c>
      <c r="B422" s="223">
        <v>3526201</v>
      </c>
      <c r="C422" s="226" t="s">
        <v>762</v>
      </c>
      <c r="D422" s="226" t="s">
        <v>763</v>
      </c>
      <c r="E422" s="223" t="s">
        <v>912</v>
      </c>
      <c r="F422" s="223">
        <v>1</v>
      </c>
      <c r="G422" s="226">
        <v>1</v>
      </c>
      <c r="H422" s="223">
        <v>42190000</v>
      </c>
    </row>
    <row r="423" spans="1:8" ht="41.25" x14ac:dyDescent="0.25">
      <c r="A423" s="223">
        <v>414</v>
      </c>
      <c r="B423" s="223">
        <v>3526201</v>
      </c>
      <c r="C423" s="226" t="s">
        <v>764</v>
      </c>
      <c r="D423" s="226" t="s">
        <v>765</v>
      </c>
      <c r="E423" s="223" t="s">
        <v>914</v>
      </c>
      <c r="F423" s="223">
        <v>1</v>
      </c>
      <c r="G423" s="226">
        <v>1</v>
      </c>
      <c r="H423" s="223">
        <v>42190000</v>
      </c>
    </row>
    <row r="424" spans="1:8" ht="24.75" x14ac:dyDescent="0.25">
      <c r="A424" s="223">
        <v>415</v>
      </c>
      <c r="B424" s="223">
        <v>3526201</v>
      </c>
      <c r="C424" s="226" t="s">
        <v>741</v>
      </c>
      <c r="D424" s="226" t="s">
        <v>766</v>
      </c>
      <c r="E424" s="223" t="s">
        <v>897</v>
      </c>
      <c r="F424" s="223">
        <v>1</v>
      </c>
      <c r="G424" s="226">
        <v>1</v>
      </c>
      <c r="H424" s="223">
        <v>42190000</v>
      </c>
    </row>
    <row r="425" spans="1:8" ht="33" x14ac:dyDescent="0.25">
      <c r="A425" s="223">
        <v>416</v>
      </c>
      <c r="B425" s="223">
        <v>3526201</v>
      </c>
      <c r="C425" s="226" t="s">
        <v>741</v>
      </c>
      <c r="D425" s="226" t="s">
        <v>767</v>
      </c>
      <c r="E425" s="223" t="s">
        <v>1127</v>
      </c>
      <c r="F425" s="223">
        <v>1</v>
      </c>
      <c r="G425" s="226">
        <v>1</v>
      </c>
      <c r="H425" s="223">
        <v>42190000</v>
      </c>
    </row>
    <row r="426" spans="1:8" ht="33" x14ac:dyDescent="0.25">
      <c r="A426" s="223">
        <v>417</v>
      </c>
      <c r="B426" s="223">
        <v>3526201</v>
      </c>
      <c r="C426" s="226" t="s">
        <v>741</v>
      </c>
      <c r="D426" s="226" t="s">
        <v>769</v>
      </c>
      <c r="E426" s="223" t="s">
        <v>1128</v>
      </c>
      <c r="F426" s="223">
        <v>1</v>
      </c>
      <c r="G426" s="226">
        <v>1</v>
      </c>
      <c r="H426" s="223">
        <v>42190000</v>
      </c>
    </row>
    <row r="427" spans="1:8" ht="33" x14ac:dyDescent="0.25">
      <c r="A427" s="223">
        <v>418</v>
      </c>
      <c r="B427" s="223">
        <v>3526201</v>
      </c>
      <c r="C427" s="226" t="s">
        <v>770</v>
      </c>
      <c r="D427" s="226" t="s">
        <v>771</v>
      </c>
      <c r="E427" s="223" t="s">
        <v>1129</v>
      </c>
      <c r="F427" s="223">
        <v>1</v>
      </c>
      <c r="G427" s="226">
        <v>1</v>
      </c>
      <c r="H427" s="223">
        <v>42190000</v>
      </c>
    </row>
    <row r="428" spans="1:8" ht="33" x14ac:dyDescent="0.25">
      <c r="A428" s="223">
        <v>419</v>
      </c>
      <c r="B428" s="223">
        <v>3526201</v>
      </c>
      <c r="C428" s="226" t="s">
        <v>774</v>
      </c>
      <c r="D428" s="226" t="s">
        <v>775</v>
      </c>
      <c r="E428" s="223" t="s">
        <v>21</v>
      </c>
      <c r="F428" s="223">
        <v>1</v>
      </c>
      <c r="G428" s="226">
        <v>1</v>
      </c>
      <c r="H428" s="223">
        <v>42190000</v>
      </c>
    </row>
    <row r="429" spans="1:8" ht="33" x14ac:dyDescent="0.25">
      <c r="A429" s="223">
        <v>420</v>
      </c>
      <c r="B429" s="223">
        <v>3526201</v>
      </c>
      <c r="C429" s="226" t="s">
        <v>774</v>
      </c>
      <c r="D429" s="226" t="s">
        <v>776</v>
      </c>
      <c r="E429" s="223" t="s">
        <v>921</v>
      </c>
      <c r="F429" s="223">
        <v>1</v>
      </c>
      <c r="G429" s="226">
        <v>1</v>
      </c>
      <c r="H429" s="223">
        <v>42190000</v>
      </c>
    </row>
    <row r="430" spans="1:8" ht="24.75" x14ac:dyDescent="0.25">
      <c r="A430" s="223">
        <v>421</v>
      </c>
      <c r="B430" s="223">
        <v>3526201</v>
      </c>
      <c r="C430" s="226" t="s">
        <v>777</v>
      </c>
      <c r="D430" s="226" t="s">
        <v>778</v>
      </c>
      <c r="E430" s="223" t="s">
        <v>912</v>
      </c>
      <c r="F430" s="223">
        <v>1</v>
      </c>
      <c r="G430" s="226">
        <v>1</v>
      </c>
      <c r="H430" s="223">
        <v>42190000</v>
      </c>
    </row>
    <row r="431" spans="1:8" ht="24.75" x14ac:dyDescent="0.25">
      <c r="A431" s="223">
        <v>422</v>
      </c>
      <c r="B431" s="223">
        <v>3526201</v>
      </c>
      <c r="C431" s="226" t="s">
        <v>1394</v>
      </c>
      <c r="D431" s="226" t="s">
        <v>780</v>
      </c>
      <c r="E431" s="223" t="s">
        <v>914</v>
      </c>
      <c r="F431" s="223">
        <v>1</v>
      </c>
      <c r="G431" s="226">
        <v>1</v>
      </c>
      <c r="H431" s="223">
        <v>42190000</v>
      </c>
    </row>
    <row r="432" spans="1:8" ht="107.25" x14ac:dyDescent="0.25">
      <c r="A432" s="223">
        <v>423</v>
      </c>
      <c r="B432" s="223">
        <v>3526201</v>
      </c>
      <c r="C432" s="226" t="s">
        <v>1394</v>
      </c>
      <c r="D432" s="226" t="s">
        <v>781</v>
      </c>
      <c r="E432" s="223" t="s">
        <v>916</v>
      </c>
      <c r="F432" s="223">
        <v>1</v>
      </c>
      <c r="G432" s="226">
        <v>1</v>
      </c>
      <c r="H432" s="223">
        <v>42190000</v>
      </c>
    </row>
    <row r="433" spans="1:8" ht="24.75" x14ac:dyDescent="0.25">
      <c r="A433" s="223">
        <v>424</v>
      </c>
      <c r="B433" s="223">
        <v>3526201</v>
      </c>
      <c r="C433" s="226" t="s">
        <v>782</v>
      </c>
      <c r="D433" s="226" t="s">
        <v>783</v>
      </c>
      <c r="E433" s="223" t="s">
        <v>898</v>
      </c>
      <c r="F433" s="223">
        <v>1</v>
      </c>
      <c r="G433" s="226">
        <v>1</v>
      </c>
      <c r="H433" s="223">
        <v>42190000</v>
      </c>
    </row>
    <row r="434" spans="1:8" ht="33" x14ac:dyDescent="0.25">
      <c r="A434" s="223">
        <v>425</v>
      </c>
      <c r="B434" s="223">
        <v>3526201</v>
      </c>
      <c r="C434" s="226" t="s">
        <v>784</v>
      </c>
      <c r="D434" s="226" t="s">
        <v>785</v>
      </c>
      <c r="E434" s="223" t="s">
        <v>901</v>
      </c>
      <c r="F434" s="223">
        <v>1</v>
      </c>
      <c r="G434" s="226">
        <v>1</v>
      </c>
      <c r="H434" s="223">
        <v>42190000</v>
      </c>
    </row>
    <row r="435" spans="1:8" ht="24.75" x14ac:dyDescent="0.25">
      <c r="A435" s="223">
        <v>426</v>
      </c>
      <c r="B435" s="223">
        <v>3526201</v>
      </c>
      <c r="C435" s="226" t="s">
        <v>786</v>
      </c>
      <c r="D435" s="226" t="s">
        <v>787</v>
      </c>
      <c r="E435" s="223" t="s">
        <v>918</v>
      </c>
      <c r="F435" s="223">
        <v>1</v>
      </c>
      <c r="G435" s="226">
        <v>1</v>
      </c>
      <c r="H435" s="223">
        <v>42190000</v>
      </c>
    </row>
    <row r="436" spans="1:8" x14ac:dyDescent="0.25">
      <c r="A436" s="223">
        <v>427</v>
      </c>
      <c r="B436" s="223">
        <v>3526201</v>
      </c>
      <c r="C436" s="226" t="s">
        <v>788</v>
      </c>
      <c r="D436" s="226" t="s">
        <v>789</v>
      </c>
      <c r="E436" s="223" t="s">
        <v>1131</v>
      </c>
      <c r="F436" s="223">
        <v>1</v>
      </c>
      <c r="G436" s="226">
        <v>1</v>
      </c>
      <c r="H436" s="223">
        <v>42190000</v>
      </c>
    </row>
    <row r="437" spans="1:8" ht="33" x14ac:dyDescent="0.25">
      <c r="A437" s="223">
        <v>428</v>
      </c>
      <c r="B437" s="223">
        <v>3526201</v>
      </c>
      <c r="C437" s="226" t="s">
        <v>788</v>
      </c>
      <c r="D437" s="226" t="s">
        <v>790</v>
      </c>
      <c r="E437" s="223" t="s">
        <v>21</v>
      </c>
      <c r="F437" s="223">
        <v>1</v>
      </c>
      <c r="G437" s="226">
        <v>1</v>
      </c>
      <c r="H437" s="223">
        <v>42190000</v>
      </c>
    </row>
    <row r="438" spans="1:8" ht="41.25" x14ac:dyDescent="0.25">
      <c r="A438" s="223">
        <v>429</v>
      </c>
      <c r="B438" s="223">
        <v>3526201</v>
      </c>
      <c r="C438" s="226" t="s">
        <v>1395</v>
      </c>
      <c r="D438" s="226" t="s">
        <v>792</v>
      </c>
      <c r="E438" s="223" t="s">
        <v>21</v>
      </c>
      <c r="F438" s="223">
        <v>1</v>
      </c>
      <c r="G438" s="226">
        <v>1</v>
      </c>
      <c r="H438" s="223">
        <v>42190000</v>
      </c>
    </row>
    <row r="439" spans="1:8" ht="24.75" x14ac:dyDescent="0.25">
      <c r="A439" s="223">
        <v>430</v>
      </c>
      <c r="B439" s="223">
        <v>3526201</v>
      </c>
      <c r="C439" s="226" t="s">
        <v>1396</v>
      </c>
      <c r="D439" s="226" t="s">
        <v>794</v>
      </c>
      <c r="E439" s="223" t="s">
        <v>926</v>
      </c>
      <c r="F439" s="223">
        <v>1</v>
      </c>
      <c r="G439" s="226">
        <v>1</v>
      </c>
      <c r="H439" s="223">
        <v>42190000</v>
      </c>
    </row>
    <row r="440" spans="1:8" ht="33" x14ac:dyDescent="0.25">
      <c r="A440" s="223">
        <v>431</v>
      </c>
      <c r="B440" s="223">
        <v>3526201</v>
      </c>
      <c r="C440" s="226" t="s">
        <v>795</v>
      </c>
      <c r="D440" s="226" t="s">
        <v>796</v>
      </c>
      <c r="E440" s="223" t="s">
        <v>898</v>
      </c>
      <c r="F440" s="223">
        <v>1</v>
      </c>
      <c r="G440" s="226">
        <v>1</v>
      </c>
      <c r="H440" s="223">
        <v>53131600</v>
      </c>
    </row>
    <row r="441" spans="1:8" ht="66" x14ac:dyDescent="0.25">
      <c r="A441" s="223">
        <v>432</v>
      </c>
      <c r="B441" s="223">
        <v>3526201</v>
      </c>
      <c r="C441" s="226" t="s">
        <v>797</v>
      </c>
      <c r="D441" s="226" t="s">
        <v>798</v>
      </c>
      <c r="E441" s="223" t="s">
        <v>921</v>
      </c>
      <c r="F441" s="223">
        <v>1</v>
      </c>
      <c r="G441" s="226">
        <v>1</v>
      </c>
      <c r="H441" s="223">
        <v>41100000</v>
      </c>
    </row>
    <row r="442" spans="1:8" ht="33" x14ac:dyDescent="0.25">
      <c r="A442" s="223">
        <v>433</v>
      </c>
      <c r="B442" s="223">
        <v>3526201</v>
      </c>
      <c r="C442" s="226" t="s">
        <v>799</v>
      </c>
      <c r="D442" s="226" t="s">
        <v>800</v>
      </c>
      <c r="E442" s="223" t="s">
        <v>1450</v>
      </c>
      <c r="F442" s="223">
        <v>1</v>
      </c>
      <c r="G442" s="226">
        <v>1</v>
      </c>
      <c r="H442" s="223">
        <v>42190000</v>
      </c>
    </row>
    <row r="443" spans="1:8" ht="24.75" x14ac:dyDescent="0.25">
      <c r="A443" s="223">
        <v>434</v>
      </c>
      <c r="B443" s="223">
        <v>3526201</v>
      </c>
      <c r="C443" s="226" t="s">
        <v>799</v>
      </c>
      <c r="D443" s="226" t="s">
        <v>801</v>
      </c>
      <c r="E443" s="223" t="s">
        <v>1451</v>
      </c>
      <c r="F443" s="223">
        <v>1</v>
      </c>
      <c r="G443" s="226">
        <v>1</v>
      </c>
      <c r="H443" s="223">
        <v>42190000</v>
      </c>
    </row>
    <row r="444" spans="1:8" ht="24.75" x14ac:dyDescent="0.25">
      <c r="A444" s="223">
        <v>435</v>
      </c>
      <c r="B444" s="223">
        <v>3526201</v>
      </c>
      <c r="C444" s="226" t="s">
        <v>802</v>
      </c>
      <c r="D444" s="226" t="s">
        <v>803</v>
      </c>
      <c r="E444" s="223" t="s">
        <v>1120</v>
      </c>
      <c r="F444" s="223">
        <v>1</v>
      </c>
      <c r="G444" s="226">
        <v>1</v>
      </c>
      <c r="H444" s="223">
        <v>42190000</v>
      </c>
    </row>
    <row r="445" spans="1:8" ht="24.75" x14ac:dyDescent="0.25">
      <c r="A445" s="223">
        <v>436</v>
      </c>
      <c r="B445" s="223">
        <v>3526201</v>
      </c>
      <c r="C445" s="226" t="s">
        <v>799</v>
      </c>
      <c r="D445" s="226" t="s">
        <v>804</v>
      </c>
      <c r="E445" s="223" t="s">
        <v>1138</v>
      </c>
      <c r="F445" s="223">
        <v>1</v>
      </c>
      <c r="G445" s="226">
        <v>1</v>
      </c>
      <c r="H445" s="223">
        <v>42190000</v>
      </c>
    </row>
    <row r="446" spans="1:8" ht="33" x14ac:dyDescent="0.25">
      <c r="A446" s="223">
        <v>437</v>
      </c>
      <c r="B446" s="223">
        <v>3526201</v>
      </c>
      <c r="C446" s="226" t="s">
        <v>805</v>
      </c>
      <c r="D446" s="226" t="s">
        <v>806</v>
      </c>
      <c r="E446" s="223" t="s">
        <v>1139</v>
      </c>
      <c r="F446" s="223">
        <v>1</v>
      </c>
      <c r="G446" s="226">
        <v>1</v>
      </c>
      <c r="H446" s="223">
        <v>42190000</v>
      </c>
    </row>
    <row r="447" spans="1:8" ht="33" x14ac:dyDescent="0.25">
      <c r="A447" s="223">
        <v>438</v>
      </c>
      <c r="B447" s="223">
        <v>3526201</v>
      </c>
      <c r="C447" s="226" t="s">
        <v>807</v>
      </c>
      <c r="D447" s="226" t="s">
        <v>808</v>
      </c>
      <c r="E447" s="223" t="s">
        <v>914</v>
      </c>
      <c r="F447" s="223">
        <v>1</v>
      </c>
      <c r="G447" s="226">
        <v>1</v>
      </c>
      <c r="H447" s="223">
        <v>42190000</v>
      </c>
    </row>
    <row r="448" spans="1:8" ht="41.25" x14ac:dyDescent="0.25">
      <c r="A448" s="223">
        <v>439</v>
      </c>
      <c r="B448" s="223">
        <v>3526201</v>
      </c>
      <c r="C448" s="226" t="s">
        <v>809</v>
      </c>
      <c r="D448" s="226" t="s">
        <v>810</v>
      </c>
      <c r="E448" s="223" t="s">
        <v>1140</v>
      </c>
      <c r="F448" s="223">
        <v>1</v>
      </c>
      <c r="G448" s="226">
        <v>1</v>
      </c>
      <c r="H448" s="223">
        <v>42240000</v>
      </c>
    </row>
    <row r="449" spans="1:8" ht="33" x14ac:dyDescent="0.25">
      <c r="A449" s="223">
        <v>440</v>
      </c>
      <c r="B449" s="223">
        <v>3526201</v>
      </c>
      <c r="C449" s="226" t="s">
        <v>811</v>
      </c>
      <c r="D449" s="226" t="s">
        <v>812</v>
      </c>
      <c r="E449" s="223" t="s">
        <v>1141</v>
      </c>
      <c r="F449" s="223">
        <v>1</v>
      </c>
      <c r="G449" s="226">
        <v>1</v>
      </c>
      <c r="H449" s="223">
        <v>51240000</v>
      </c>
    </row>
    <row r="450" spans="1:8" x14ac:dyDescent="0.25">
      <c r="A450" s="223">
        <v>441</v>
      </c>
      <c r="B450" s="223">
        <v>3526201</v>
      </c>
      <c r="C450" s="226" t="s">
        <v>1397</v>
      </c>
      <c r="D450" s="226" t="s">
        <v>1398</v>
      </c>
      <c r="E450" s="223" t="s">
        <v>1142</v>
      </c>
      <c r="F450" s="223">
        <v>1</v>
      </c>
      <c r="G450" s="226">
        <v>1</v>
      </c>
      <c r="H450" s="223">
        <v>53131600</v>
      </c>
    </row>
    <row r="451" spans="1:8" ht="24.75" x14ac:dyDescent="0.25">
      <c r="A451" s="223">
        <v>442</v>
      </c>
      <c r="B451" s="223">
        <v>3526201</v>
      </c>
      <c r="C451" s="226" t="s">
        <v>815</v>
      </c>
      <c r="D451" s="226" t="s">
        <v>816</v>
      </c>
      <c r="E451" s="223" t="s">
        <v>1143</v>
      </c>
      <c r="F451" s="223">
        <v>1</v>
      </c>
      <c r="G451" s="226">
        <v>1</v>
      </c>
      <c r="H451" s="223">
        <v>10224900</v>
      </c>
    </row>
    <row r="452" spans="1:8" ht="33" x14ac:dyDescent="0.25">
      <c r="A452" s="223">
        <v>443</v>
      </c>
      <c r="B452" s="223">
        <v>3526201</v>
      </c>
      <c r="C452" s="226" t="s">
        <v>817</v>
      </c>
      <c r="D452" s="226" t="s">
        <v>818</v>
      </c>
      <c r="E452" s="223" t="s">
        <v>1144</v>
      </c>
      <c r="F452" s="223">
        <v>1</v>
      </c>
      <c r="G452" s="226">
        <v>1</v>
      </c>
      <c r="H452" s="223">
        <v>42280000</v>
      </c>
    </row>
    <row r="453" spans="1:8" ht="33" x14ac:dyDescent="0.25">
      <c r="A453" s="223">
        <v>444</v>
      </c>
      <c r="B453" s="223">
        <v>3526201</v>
      </c>
      <c r="C453" s="226" t="s">
        <v>819</v>
      </c>
      <c r="D453" s="226" t="s">
        <v>820</v>
      </c>
      <c r="E453" s="223" t="s">
        <v>1145</v>
      </c>
      <c r="F453" s="223">
        <v>1</v>
      </c>
      <c r="G453" s="226">
        <v>1</v>
      </c>
      <c r="H453" s="223">
        <v>42240000</v>
      </c>
    </row>
    <row r="454" spans="1:8" ht="33" x14ac:dyDescent="0.25">
      <c r="A454" s="223">
        <v>445</v>
      </c>
      <c r="B454" s="223">
        <v>3526201</v>
      </c>
      <c r="C454" s="226" t="s">
        <v>821</v>
      </c>
      <c r="D454" s="226" t="s">
        <v>822</v>
      </c>
      <c r="E454" s="223" t="s">
        <v>1146</v>
      </c>
      <c r="F454" s="223">
        <v>1</v>
      </c>
      <c r="G454" s="226">
        <v>1</v>
      </c>
      <c r="H454" s="223">
        <v>51100000</v>
      </c>
    </row>
    <row r="455" spans="1:8" ht="41.25" x14ac:dyDescent="0.25">
      <c r="A455" s="223">
        <v>446</v>
      </c>
      <c r="B455" s="223">
        <v>3526201</v>
      </c>
      <c r="C455" s="226" t="s">
        <v>823</v>
      </c>
      <c r="D455" s="226" t="s">
        <v>824</v>
      </c>
      <c r="E455" s="223" t="s">
        <v>1452</v>
      </c>
      <c r="F455" s="223">
        <v>1</v>
      </c>
      <c r="G455" s="226">
        <v>1</v>
      </c>
      <c r="H455" s="223">
        <v>73100000</v>
      </c>
    </row>
    <row r="456" spans="1:8" ht="41.25" x14ac:dyDescent="0.25">
      <c r="A456" s="223">
        <v>447</v>
      </c>
      <c r="B456" s="223">
        <v>3526201</v>
      </c>
      <c r="C456" s="226" t="s">
        <v>823</v>
      </c>
      <c r="D456" s="226" t="s">
        <v>825</v>
      </c>
      <c r="E456" s="223" t="s">
        <v>1453</v>
      </c>
      <c r="F456" s="223">
        <v>1</v>
      </c>
      <c r="G456" s="226">
        <v>1</v>
      </c>
      <c r="H456" s="223">
        <v>73100000</v>
      </c>
    </row>
    <row r="457" spans="1:8" ht="33" x14ac:dyDescent="0.25">
      <c r="A457" s="223">
        <v>448</v>
      </c>
      <c r="B457" s="223">
        <v>3526201</v>
      </c>
      <c r="C457" s="226" t="s">
        <v>826</v>
      </c>
      <c r="D457" s="226" t="s">
        <v>827</v>
      </c>
      <c r="E457" s="223" t="s">
        <v>1146</v>
      </c>
      <c r="F457" s="223">
        <v>1</v>
      </c>
      <c r="G457" s="226">
        <v>1</v>
      </c>
      <c r="H457" s="223">
        <v>51100000</v>
      </c>
    </row>
    <row r="458" spans="1:8" ht="49.5" x14ac:dyDescent="0.25">
      <c r="A458" s="223">
        <v>449</v>
      </c>
      <c r="B458" s="223">
        <v>3526201</v>
      </c>
      <c r="C458" s="226" t="s">
        <v>828</v>
      </c>
      <c r="D458" s="226" t="s">
        <v>829</v>
      </c>
      <c r="E458" s="223" t="s">
        <v>897</v>
      </c>
      <c r="F458" s="223">
        <v>1</v>
      </c>
      <c r="G458" s="226">
        <v>1</v>
      </c>
      <c r="H458" s="223">
        <v>41100000</v>
      </c>
    </row>
    <row r="459" spans="1:8" ht="49.5" x14ac:dyDescent="0.25">
      <c r="A459" s="223">
        <v>450</v>
      </c>
      <c r="B459" s="223">
        <v>3526201</v>
      </c>
      <c r="C459" s="226" t="s">
        <v>828</v>
      </c>
      <c r="D459" s="226" t="s">
        <v>830</v>
      </c>
      <c r="E459" s="223" t="s">
        <v>1048</v>
      </c>
      <c r="F459" s="223">
        <v>1</v>
      </c>
      <c r="G459" s="226">
        <v>1</v>
      </c>
      <c r="H459" s="223">
        <v>41100000</v>
      </c>
    </row>
    <row r="460" spans="1:8" ht="24.75" x14ac:dyDescent="0.25">
      <c r="A460" s="223">
        <v>451</v>
      </c>
      <c r="B460" s="223">
        <v>3526201</v>
      </c>
      <c r="C460" s="226" t="s">
        <v>831</v>
      </c>
      <c r="D460" s="226" t="s">
        <v>832</v>
      </c>
      <c r="E460" s="223" t="s">
        <v>21</v>
      </c>
      <c r="F460" s="223">
        <v>1</v>
      </c>
      <c r="G460" s="226">
        <v>1</v>
      </c>
      <c r="H460" s="223">
        <v>73100000</v>
      </c>
    </row>
    <row r="461" spans="1:8" ht="24.75" x14ac:dyDescent="0.25">
      <c r="A461" s="223">
        <v>452</v>
      </c>
      <c r="B461" s="223">
        <v>3526201</v>
      </c>
      <c r="C461" s="226" t="s">
        <v>833</v>
      </c>
      <c r="D461" s="226" t="s">
        <v>834</v>
      </c>
      <c r="E461" s="223" t="s">
        <v>1150</v>
      </c>
      <c r="F461" s="223">
        <v>1</v>
      </c>
      <c r="G461" s="226">
        <v>1</v>
      </c>
      <c r="H461" s="223">
        <v>51100000</v>
      </c>
    </row>
    <row r="462" spans="1:8" ht="41.25" x14ac:dyDescent="0.25">
      <c r="A462" s="223">
        <v>453</v>
      </c>
      <c r="B462" s="223">
        <v>3526201</v>
      </c>
      <c r="C462" s="226" t="s">
        <v>823</v>
      </c>
      <c r="D462" s="226" t="s">
        <v>835</v>
      </c>
      <c r="E462" s="223" t="s">
        <v>1454</v>
      </c>
      <c r="F462" s="223">
        <v>1</v>
      </c>
      <c r="G462" s="226">
        <v>1</v>
      </c>
      <c r="H462" s="223">
        <v>73100000</v>
      </c>
    </row>
    <row r="463" spans="1:8" ht="24.75" x14ac:dyDescent="0.25">
      <c r="A463" s="223">
        <v>454</v>
      </c>
      <c r="B463" s="223">
        <v>3526201</v>
      </c>
      <c r="C463" s="226" t="s">
        <v>836</v>
      </c>
      <c r="D463" s="226" t="s">
        <v>837</v>
      </c>
      <c r="E463" s="223" t="s">
        <v>914</v>
      </c>
      <c r="F463" s="223">
        <v>1</v>
      </c>
      <c r="G463" s="226">
        <v>1</v>
      </c>
      <c r="H463" s="223">
        <v>42190000</v>
      </c>
    </row>
    <row r="464" spans="1:8" ht="41.25" x14ac:dyDescent="0.25">
      <c r="A464" s="223">
        <v>455</v>
      </c>
      <c r="B464" s="223">
        <v>3526201</v>
      </c>
      <c r="C464" s="226" t="s">
        <v>838</v>
      </c>
      <c r="D464" s="226" t="s">
        <v>839</v>
      </c>
      <c r="E464" s="223" t="s">
        <v>912</v>
      </c>
      <c r="F464" s="223">
        <v>1</v>
      </c>
      <c r="G464" s="226">
        <v>1</v>
      </c>
      <c r="H464" s="223">
        <v>42190000</v>
      </c>
    </row>
    <row r="465" spans="1:8" ht="107.25" x14ac:dyDescent="0.25">
      <c r="A465" s="223">
        <v>456</v>
      </c>
      <c r="B465" s="223">
        <v>3526201</v>
      </c>
      <c r="C465" s="226" t="s">
        <v>828</v>
      </c>
      <c r="D465" s="226" t="s">
        <v>840</v>
      </c>
      <c r="E465" s="223" t="s">
        <v>1455</v>
      </c>
      <c r="F465" s="223">
        <v>1</v>
      </c>
      <c r="G465" s="226">
        <v>1</v>
      </c>
      <c r="H465" s="223">
        <v>41100000</v>
      </c>
    </row>
    <row r="466" spans="1:8" ht="107.25" x14ac:dyDescent="0.25">
      <c r="A466" s="223">
        <v>457</v>
      </c>
      <c r="B466" s="223">
        <v>3526201</v>
      </c>
      <c r="C466" s="226" t="s">
        <v>828</v>
      </c>
      <c r="D466" s="226" t="s">
        <v>841</v>
      </c>
      <c r="E466" s="223" t="s">
        <v>1143</v>
      </c>
      <c r="F466" s="223">
        <v>1</v>
      </c>
      <c r="G466" s="226">
        <v>1</v>
      </c>
      <c r="H466" s="223">
        <v>41100000</v>
      </c>
    </row>
    <row r="467" spans="1:8" ht="66" x14ac:dyDescent="0.25">
      <c r="A467" s="223">
        <v>458</v>
      </c>
      <c r="B467" s="223">
        <v>3526201</v>
      </c>
      <c r="C467" s="226" t="s">
        <v>828</v>
      </c>
      <c r="D467" s="226" t="s">
        <v>842</v>
      </c>
      <c r="E467" s="223" t="s">
        <v>1455</v>
      </c>
      <c r="F467" s="223">
        <v>1</v>
      </c>
      <c r="G467" s="226">
        <v>1</v>
      </c>
      <c r="H467" s="223">
        <v>41100000</v>
      </c>
    </row>
    <row r="468" spans="1:8" ht="49.5" x14ac:dyDescent="0.25">
      <c r="A468" s="223">
        <v>459</v>
      </c>
      <c r="B468" s="223">
        <v>3526201</v>
      </c>
      <c r="C468" s="226" t="s">
        <v>843</v>
      </c>
      <c r="D468" s="226" t="s">
        <v>844</v>
      </c>
      <c r="E468" s="223" t="s">
        <v>1456</v>
      </c>
      <c r="F468" s="223">
        <v>1</v>
      </c>
      <c r="G468" s="226">
        <v>1</v>
      </c>
      <c r="H468" s="223">
        <v>40160000</v>
      </c>
    </row>
    <row r="469" spans="1:8" ht="16.5" x14ac:dyDescent="0.25">
      <c r="A469" s="223">
        <v>460</v>
      </c>
      <c r="B469" s="223">
        <v>3526201</v>
      </c>
      <c r="C469" s="226" t="s">
        <v>845</v>
      </c>
      <c r="D469" s="226" t="s">
        <v>846</v>
      </c>
      <c r="E469" s="223" t="s">
        <v>1154</v>
      </c>
      <c r="F469" s="223">
        <v>1</v>
      </c>
      <c r="G469" s="226">
        <v>1</v>
      </c>
      <c r="H469" s="223">
        <v>41100000</v>
      </c>
    </row>
    <row r="470" spans="1:8" ht="24.75" x14ac:dyDescent="0.25">
      <c r="A470" s="220">
        <v>461</v>
      </c>
      <c r="B470" s="220">
        <v>3526201</v>
      </c>
      <c r="C470" s="222" t="s">
        <v>847</v>
      </c>
      <c r="D470" s="226" t="s">
        <v>1273</v>
      </c>
      <c r="E470" s="220" t="s">
        <v>1457</v>
      </c>
      <c r="F470" s="220">
        <v>1</v>
      </c>
      <c r="G470" s="222">
        <v>1</v>
      </c>
      <c r="H470" s="220">
        <v>41100000</v>
      </c>
    </row>
    <row r="471" spans="1:8" ht="24.75" x14ac:dyDescent="0.25">
      <c r="A471" s="220"/>
      <c r="B471" s="220"/>
      <c r="C471" s="222"/>
      <c r="D471" s="226" t="s">
        <v>1274</v>
      </c>
      <c r="E471" s="220"/>
      <c r="F471" s="220"/>
      <c r="G471" s="222"/>
      <c r="H471" s="220"/>
    </row>
    <row r="472" spans="1:8" ht="16.5" x14ac:dyDescent="0.25">
      <c r="A472" s="220"/>
      <c r="B472" s="220"/>
      <c r="C472" s="222"/>
      <c r="D472" s="226" t="s">
        <v>1275</v>
      </c>
      <c r="E472" s="220"/>
      <c r="F472" s="220"/>
      <c r="G472" s="222"/>
      <c r="H472" s="220"/>
    </row>
    <row r="473" spans="1:8" ht="16.5" x14ac:dyDescent="0.25">
      <c r="A473" s="220"/>
      <c r="B473" s="220"/>
      <c r="C473" s="222"/>
      <c r="D473" s="226" t="s">
        <v>1276</v>
      </c>
      <c r="E473" s="220"/>
      <c r="F473" s="220"/>
      <c r="G473" s="222"/>
      <c r="H473" s="220"/>
    </row>
    <row r="474" spans="1:8" ht="16.5" x14ac:dyDescent="0.25">
      <c r="A474" s="220"/>
      <c r="B474" s="220"/>
      <c r="C474" s="222"/>
      <c r="D474" s="226" t="s">
        <v>1277</v>
      </c>
      <c r="E474" s="220"/>
      <c r="F474" s="220"/>
      <c r="G474" s="222"/>
      <c r="H474" s="220"/>
    </row>
    <row r="475" spans="1:8" ht="99" x14ac:dyDescent="0.25">
      <c r="A475" s="223">
        <v>462</v>
      </c>
      <c r="B475" s="223">
        <v>3526201</v>
      </c>
      <c r="C475" s="226" t="s">
        <v>823</v>
      </c>
      <c r="D475" s="226" t="s">
        <v>849</v>
      </c>
      <c r="E475" s="223" t="s">
        <v>1455</v>
      </c>
      <c r="F475" s="223">
        <v>1</v>
      </c>
      <c r="G475" s="226">
        <v>1</v>
      </c>
      <c r="H475" s="223">
        <v>73100000</v>
      </c>
    </row>
    <row r="476" spans="1:8" ht="115.5" x14ac:dyDescent="0.25">
      <c r="A476" s="223">
        <v>463</v>
      </c>
      <c r="B476" s="223">
        <v>3526201</v>
      </c>
      <c r="C476" s="226" t="s">
        <v>828</v>
      </c>
      <c r="D476" s="226" t="s">
        <v>850</v>
      </c>
      <c r="E476" s="223" t="s">
        <v>897</v>
      </c>
      <c r="F476" s="223">
        <v>1</v>
      </c>
      <c r="G476" s="226">
        <v>1</v>
      </c>
      <c r="H476" s="223">
        <v>41100000</v>
      </c>
    </row>
    <row r="477" spans="1:8" ht="33" x14ac:dyDescent="0.25">
      <c r="A477" s="223">
        <v>464</v>
      </c>
      <c r="B477" s="223">
        <v>3526201</v>
      </c>
      <c r="C477" s="226" t="s">
        <v>851</v>
      </c>
      <c r="D477" s="226" t="s">
        <v>852</v>
      </c>
      <c r="E477" s="223" t="s">
        <v>912</v>
      </c>
      <c r="F477" s="223">
        <v>1</v>
      </c>
      <c r="G477" s="226">
        <v>1</v>
      </c>
      <c r="H477" s="223">
        <v>42190000</v>
      </c>
    </row>
    <row r="478" spans="1:8" ht="33" x14ac:dyDescent="0.25">
      <c r="A478" s="223">
        <v>465</v>
      </c>
      <c r="B478" s="223">
        <v>3526201</v>
      </c>
      <c r="C478" s="226" t="s">
        <v>853</v>
      </c>
      <c r="D478" s="226" t="s">
        <v>854</v>
      </c>
      <c r="E478" s="223" t="s">
        <v>898</v>
      </c>
      <c r="F478" s="223">
        <v>1</v>
      </c>
      <c r="G478" s="226">
        <v>1</v>
      </c>
      <c r="H478" s="223">
        <v>42190000</v>
      </c>
    </row>
    <row r="479" spans="1:8" ht="33" x14ac:dyDescent="0.25">
      <c r="A479" s="223">
        <v>466</v>
      </c>
      <c r="B479" s="223">
        <v>3526201</v>
      </c>
      <c r="C479" s="226" t="s">
        <v>853</v>
      </c>
      <c r="D479" s="226" t="s">
        <v>855</v>
      </c>
      <c r="E479" s="223" t="s">
        <v>897</v>
      </c>
      <c r="F479" s="223">
        <v>1</v>
      </c>
      <c r="G479" s="226">
        <v>1</v>
      </c>
      <c r="H479" s="223">
        <v>42190000</v>
      </c>
    </row>
    <row r="480" spans="1:8" ht="41.25" x14ac:dyDescent="0.25">
      <c r="A480" s="223">
        <v>467</v>
      </c>
      <c r="B480" s="223">
        <v>3526201</v>
      </c>
      <c r="C480" s="226" t="s">
        <v>856</v>
      </c>
      <c r="D480" s="226" t="s">
        <v>857</v>
      </c>
      <c r="E480" s="223" t="s">
        <v>1156</v>
      </c>
      <c r="F480" s="223">
        <v>1</v>
      </c>
      <c r="G480" s="226">
        <v>1</v>
      </c>
      <c r="H480" s="223">
        <v>42190000</v>
      </c>
    </row>
    <row r="481" spans="1:8" ht="41.25" x14ac:dyDescent="0.25">
      <c r="A481" s="223">
        <v>468</v>
      </c>
      <c r="B481" s="223">
        <v>3526201</v>
      </c>
      <c r="C481" s="226" t="s">
        <v>856</v>
      </c>
      <c r="D481" s="226" t="s">
        <v>858</v>
      </c>
      <c r="E481" s="223" t="s">
        <v>1157</v>
      </c>
      <c r="F481" s="223">
        <v>1</v>
      </c>
      <c r="G481" s="226">
        <v>1</v>
      </c>
      <c r="H481" s="223">
        <v>42190000</v>
      </c>
    </row>
    <row r="482" spans="1:8" ht="74.25" x14ac:dyDescent="0.25">
      <c r="A482" s="223">
        <v>469</v>
      </c>
      <c r="B482" s="223">
        <v>3526201</v>
      </c>
      <c r="C482" s="226" t="s">
        <v>1399</v>
      </c>
      <c r="D482" s="226" t="s">
        <v>1400</v>
      </c>
      <c r="E482" s="223" t="s">
        <v>897</v>
      </c>
      <c r="F482" s="223">
        <v>1</v>
      </c>
      <c r="G482" s="226">
        <v>1</v>
      </c>
      <c r="H482" s="223">
        <v>42190000</v>
      </c>
    </row>
    <row r="483" spans="1:8" ht="74.25" x14ac:dyDescent="0.25">
      <c r="A483" s="223">
        <v>470</v>
      </c>
      <c r="B483" s="223">
        <v>3526201</v>
      </c>
      <c r="C483" s="226" t="s">
        <v>861</v>
      </c>
      <c r="D483" s="226" t="s">
        <v>1401</v>
      </c>
      <c r="E483" s="223" t="s">
        <v>1455</v>
      </c>
      <c r="F483" s="223">
        <v>1</v>
      </c>
      <c r="G483" s="226">
        <v>1</v>
      </c>
      <c r="H483" s="223">
        <v>42190000</v>
      </c>
    </row>
    <row r="484" spans="1:8" ht="24.75" x14ac:dyDescent="0.25">
      <c r="A484" s="223">
        <v>471</v>
      </c>
      <c r="B484" s="223">
        <v>3526201</v>
      </c>
      <c r="C484" s="226" t="s">
        <v>823</v>
      </c>
      <c r="D484" s="226" t="s">
        <v>863</v>
      </c>
      <c r="E484" s="223" t="s">
        <v>944</v>
      </c>
      <c r="F484" s="223">
        <v>1</v>
      </c>
      <c r="G484" s="226">
        <v>1</v>
      </c>
      <c r="H484" s="223">
        <v>42190000</v>
      </c>
    </row>
    <row r="485" spans="1:8" ht="24.75" x14ac:dyDescent="0.25">
      <c r="A485" s="220">
        <v>472</v>
      </c>
      <c r="B485" s="220">
        <v>3526201</v>
      </c>
      <c r="C485" s="222" t="s">
        <v>823</v>
      </c>
      <c r="D485" s="226" t="s">
        <v>1278</v>
      </c>
      <c r="E485" s="220" t="s">
        <v>944</v>
      </c>
      <c r="F485" s="220">
        <v>1</v>
      </c>
      <c r="G485" s="222">
        <v>1</v>
      </c>
      <c r="H485" s="220">
        <v>42190000</v>
      </c>
    </row>
    <row r="486" spans="1:8" x14ac:dyDescent="0.25">
      <c r="A486" s="220"/>
      <c r="B486" s="220"/>
      <c r="C486" s="222"/>
      <c r="D486" s="226" t="s">
        <v>1279</v>
      </c>
      <c r="E486" s="220"/>
      <c r="F486" s="220"/>
      <c r="G486" s="222"/>
      <c r="H486" s="220"/>
    </row>
    <row r="487" spans="1:8" x14ac:dyDescent="0.25">
      <c r="A487" s="223">
        <v>473</v>
      </c>
      <c r="B487" s="223">
        <v>3526201</v>
      </c>
      <c r="C487" s="226" t="s">
        <v>1402</v>
      </c>
      <c r="D487" s="226" t="s">
        <v>866</v>
      </c>
      <c r="E487" s="223" t="s">
        <v>1458</v>
      </c>
      <c r="F487" s="223">
        <v>1</v>
      </c>
      <c r="G487" s="226">
        <v>1</v>
      </c>
      <c r="H487" s="223">
        <v>42310000</v>
      </c>
    </row>
    <row r="488" spans="1:8" ht="16.5" x14ac:dyDescent="0.25">
      <c r="A488" s="223">
        <v>474</v>
      </c>
      <c r="B488" s="223">
        <v>3526201</v>
      </c>
      <c r="C488" s="226" t="s">
        <v>867</v>
      </c>
      <c r="D488" s="226" t="s">
        <v>868</v>
      </c>
      <c r="E488" s="223" t="s">
        <v>21</v>
      </c>
      <c r="F488" s="223">
        <v>1</v>
      </c>
      <c r="G488" s="226">
        <v>1</v>
      </c>
      <c r="H488" s="223">
        <v>42190000</v>
      </c>
    </row>
    <row r="489" spans="1:8" ht="16.5" x14ac:dyDescent="0.25">
      <c r="A489" s="223">
        <v>475</v>
      </c>
      <c r="B489" s="223">
        <v>3526201</v>
      </c>
      <c r="C489" s="226" t="s">
        <v>869</v>
      </c>
      <c r="D489" s="226" t="s">
        <v>870</v>
      </c>
      <c r="E489" s="223" t="s">
        <v>897</v>
      </c>
      <c r="F489" s="223">
        <v>1</v>
      </c>
      <c r="G489" s="226">
        <v>1</v>
      </c>
      <c r="H489" s="223">
        <v>42190000</v>
      </c>
    </row>
    <row r="490" spans="1:8" ht="16.5" x14ac:dyDescent="0.25">
      <c r="A490" s="223">
        <v>476</v>
      </c>
      <c r="B490" s="223">
        <v>3526201</v>
      </c>
      <c r="C490" s="226" t="s">
        <v>1403</v>
      </c>
      <c r="D490" s="226" t="s">
        <v>1404</v>
      </c>
      <c r="E490" s="223" t="s">
        <v>994</v>
      </c>
      <c r="F490" s="223">
        <v>1</v>
      </c>
      <c r="G490" s="226">
        <v>1</v>
      </c>
      <c r="H490" s="223">
        <v>42190000</v>
      </c>
    </row>
    <row r="491" spans="1:8" ht="24.75" x14ac:dyDescent="0.25">
      <c r="A491" s="223">
        <v>477</v>
      </c>
      <c r="B491" s="223">
        <v>3526201</v>
      </c>
      <c r="C491" s="226" t="s">
        <v>873</v>
      </c>
      <c r="D491" s="226" t="s">
        <v>874</v>
      </c>
      <c r="E491" s="223" t="s">
        <v>1459</v>
      </c>
      <c r="F491" s="223">
        <v>1</v>
      </c>
      <c r="G491" s="226">
        <v>1</v>
      </c>
      <c r="H491" s="223">
        <v>42190000</v>
      </c>
    </row>
    <row r="492" spans="1:8" x14ac:dyDescent="0.25">
      <c r="A492" s="223">
        <v>478</v>
      </c>
      <c r="B492" s="223">
        <v>3526201</v>
      </c>
      <c r="C492" s="226" t="s">
        <v>875</v>
      </c>
      <c r="D492" s="226" t="s">
        <v>876</v>
      </c>
      <c r="E492" s="223" t="s">
        <v>21</v>
      </c>
      <c r="F492" s="223">
        <v>1</v>
      </c>
      <c r="G492" s="226">
        <v>1</v>
      </c>
      <c r="H492" s="223">
        <v>42310000</v>
      </c>
    </row>
    <row r="493" spans="1:8" ht="24.75" x14ac:dyDescent="0.25">
      <c r="A493" s="223">
        <v>479</v>
      </c>
      <c r="B493" s="223">
        <v>3526201</v>
      </c>
      <c r="C493" s="226" t="s">
        <v>1405</v>
      </c>
      <c r="D493" s="226" t="s">
        <v>878</v>
      </c>
      <c r="E493" s="223" t="s">
        <v>1120</v>
      </c>
      <c r="F493" s="223">
        <v>1</v>
      </c>
      <c r="G493" s="226">
        <v>1</v>
      </c>
      <c r="H493" s="223">
        <v>42190000</v>
      </c>
    </row>
    <row r="494" spans="1:8" ht="24.75" x14ac:dyDescent="0.25">
      <c r="A494" s="223">
        <v>480</v>
      </c>
      <c r="B494" s="223">
        <v>3526201</v>
      </c>
      <c r="C494" s="226" t="s">
        <v>1406</v>
      </c>
      <c r="D494" s="226" t="s">
        <v>1407</v>
      </c>
      <c r="E494" s="223" t="s">
        <v>912</v>
      </c>
      <c r="F494" s="223">
        <v>1</v>
      </c>
      <c r="G494" s="226">
        <v>1</v>
      </c>
      <c r="H494" s="223">
        <v>42190000</v>
      </c>
    </row>
    <row r="495" spans="1:8" ht="74.25" x14ac:dyDescent="0.25">
      <c r="A495" s="223">
        <v>481</v>
      </c>
      <c r="B495" s="223">
        <v>3526201</v>
      </c>
      <c r="C495" s="226" t="s">
        <v>743</v>
      </c>
      <c r="D495" s="226" t="s">
        <v>881</v>
      </c>
      <c r="E495" s="223" t="s">
        <v>897</v>
      </c>
      <c r="F495" s="223">
        <v>1</v>
      </c>
      <c r="G495" s="226">
        <v>1</v>
      </c>
      <c r="H495" s="223">
        <v>42190000</v>
      </c>
    </row>
    <row r="496" spans="1:8" ht="74.25" x14ac:dyDescent="0.25">
      <c r="A496" s="223">
        <v>482</v>
      </c>
      <c r="B496" s="223">
        <v>3526201</v>
      </c>
      <c r="C496" s="226" t="s">
        <v>743</v>
      </c>
      <c r="D496" s="226" t="s">
        <v>883</v>
      </c>
      <c r="E496" s="223" t="s">
        <v>912</v>
      </c>
      <c r="F496" s="223">
        <v>1</v>
      </c>
      <c r="G496" s="226">
        <v>1</v>
      </c>
      <c r="H496" s="223">
        <v>42190000</v>
      </c>
    </row>
    <row r="497" spans="1:8" ht="41.25" x14ac:dyDescent="0.25">
      <c r="A497" s="223">
        <v>483</v>
      </c>
      <c r="B497" s="223">
        <v>3526201</v>
      </c>
      <c r="C497" s="226" t="s">
        <v>1397</v>
      </c>
      <c r="D497" s="226" t="s">
        <v>1408</v>
      </c>
      <c r="E497" s="223" t="s">
        <v>1460</v>
      </c>
      <c r="F497" s="223">
        <v>1</v>
      </c>
      <c r="G497" s="226">
        <v>1</v>
      </c>
      <c r="H497" s="223">
        <v>53131600</v>
      </c>
    </row>
    <row r="498" spans="1:8" ht="24.75" x14ac:dyDescent="0.25">
      <c r="A498" s="223">
        <v>484</v>
      </c>
      <c r="B498" s="223">
        <v>3526201</v>
      </c>
      <c r="C498" s="226" t="s">
        <v>1409</v>
      </c>
      <c r="D498" s="226" t="s">
        <v>1410</v>
      </c>
      <c r="E498" s="223" t="s">
        <v>897</v>
      </c>
      <c r="F498" s="223">
        <v>1</v>
      </c>
      <c r="G498" s="226">
        <v>1</v>
      </c>
      <c r="H498" s="223">
        <v>42190000</v>
      </c>
    </row>
    <row r="499" spans="1:8" ht="33" x14ac:dyDescent="0.25">
      <c r="A499" s="223">
        <v>485</v>
      </c>
      <c r="B499" s="223">
        <v>3526201</v>
      </c>
      <c r="C499" s="226" t="s">
        <v>1411</v>
      </c>
      <c r="D499" s="226" t="s">
        <v>1412</v>
      </c>
      <c r="E499" s="223" t="s">
        <v>898</v>
      </c>
      <c r="F499" s="223">
        <v>1</v>
      </c>
      <c r="G499" s="226">
        <v>1</v>
      </c>
      <c r="H499" s="223">
        <v>42190000</v>
      </c>
    </row>
    <row r="500" spans="1:8" x14ac:dyDescent="0.25">
      <c r="A500" s="229"/>
      <c r="B500" s="238"/>
      <c r="C500" s="229"/>
      <c r="D500" s="229"/>
      <c r="E500" s="229"/>
      <c r="F500" s="229"/>
      <c r="G500" s="229"/>
      <c r="H500" s="229"/>
    </row>
    <row r="501" spans="1:8" x14ac:dyDescent="0.25">
      <c r="A501" s="216" t="s">
        <v>1461</v>
      </c>
      <c r="B501" s="216"/>
      <c r="C501" s="216"/>
      <c r="D501" s="216"/>
      <c r="E501" s="216"/>
      <c r="F501" s="216"/>
      <c r="G501" s="216"/>
      <c r="H501" s="216"/>
    </row>
    <row r="502" spans="1:8" x14ac:dyDescent="0.25">
      <c r="A502" s="216" t="s">
        <v>1462</v>
      </c>
      <c r="B502" s="236" t="s">
        <v>1286</v>
      </c>
      <c r="C502" s="236" t="s">
        <v>1287</v>
      </c>
      <c r="D502" s="236"/>
      <c r="E502" s="236" t="s">
        <v>1288</v>
      </c>
      <c r="F502" s="236" t="s">
        <v>1231</v>
      </c>
      <c r="G502" s="237" t="s">
        <v>1281</v>
      </c>
      <c r="H502" s="218" t="s">
        <v>1282</v>
      </c>
    </row>
    <row r="503" spans="1:8" x14ac:dyDescent="0.25">
      <c r="A503" s="216"/>
      <c r="B503" s="236"/>
      <c r="C503" s="231" t="s">
        <v>256</v>
      </c>
      <c r="D503" s="231" t="s">
        <v>1237</v>
      </c>
      <c r="E503" s="236"/>
      <c r="F503" s="236"/>
      <c r="G503" s="237"/>
      <c r="H503" s="218"/>
    </row>
    <row r="504" spans="1:8" ht="33" x14ac:dyDescent="0.25">
      <c r="A504" s="223">
        <v>486</v>
      </c>
      <c r="B504" s="223">
        <v>4815007</v>
      </c>
      <c r="C504" s="226" t="s">
        <v>1169</v>
      </c>
      <c r="D504" s="226" t="s">
        <v>270</v>
      </c>
      <c r="E504" s="223" t="s">
        <v>954</v>
      </c>
      <c r="F504" s="223">
        <v>1</v>
      </c>
      <c r="G504" s="226">
        <v>1</v>
      </c>
      <c r="H504" s="223">
        <v>40171700</v>
      </c>
    </row>
    <row r="505" spans="1:8" x14ac:dyDescent="0.25">
      <c r="A505" s="223">
        <v>487</v>
      </c>
      <c r="B505" s="223">
        <v>4815003</v>
      </c>
      <c r="C505" s="226" t="s">
        <v>1170</v>
      </c>
      <c r="D505" s="226" t="s">
        <v>270</v>
      </c>
      <c r="E505" s="223" t="s">
        <v>1214</v>
      </c>
      <c r="F505" s="223">
        <v>1</v>
      </c>
      <c r="G505" s="226">
        <v>1</v>
      </c>
      <c r="H505" s="223">
        <v>42140000</v>
      </c>
    </row>
    <row r="506" spans="1:8" x14ac:dyDescent="0.25">
      <c r="A506" s="223">
        <v>488</v>
      </c>
      <c r="B506" s="223">
        <v>4815003</v>
      </c>
      <c r="C506" s="226" t="s">
        <v>1171</v>
      </c>
      <c r="D506" s="226" t="s">
        <v>270</v>
      </c>
      <c r="E506" s="223" t="s">
        <v>1214</v>
      </c>
      <c r="F506" s="223">
        <v>1</v>
      </c>
      <c r="G506" s="226">
        <v>1</v>
      </c>
      <c r="H506" s="223">
        <v>42140000</v>
      </c>
    </row>
    <row r="507" spans="1:8" x14ac:dyDescent="0.25">
      <c r="A507" s="223">
        <v>489</v>
      </c>
      <c r="B507" s="223">
        <v>4815003</v>
      </c>
      <c r="C507" s="226" t="s">
        <v>1172</v>
      </c>
      <c r="D507" s="226" t="s">
        <v>270</v>
      </c>
      <c r="E507" s="223" t="s">
        <v>1214</v>
      </c>
      <c r="F507" s="223">
        <v>1</v>
      </c>
      <c r="G507" s="226">
        <v>1</v>
      </c>
      <c r="H507" s="223">
        <v>42140000</v>
      </c>
    </row>
    <row r="508" spans="1:8" x14ac:dyDescent="0.25">
      <c r="A508" s="223">
        <v>490</v>
      </c>
      <c r="B508" s="223">
        <v>4815003</v>
      </c>
      <c r="C508" s="226" t="s">
        <v>1173</v>
      </c>
      <c r="D508" s="226" t="s">
        <v>270</v>
      </c>
      <c r="E508" s="223" t="s">
        <v>1214</v>
      </c>
      <c r="F508" s="223">
        <v>1</v>
      </c>
      <c r="G508" s="226">
        <v>1</v>
      </c>
      <c r="H508" s="223">
        <v>42140000</v>
      </c>
    </row>
    <row r="509" spans="1:8" x14ac:dyDescent="0.25">
      <c r="A509" s="223">
        <v>491</v>
      </c>
      <c r="B509" s="223">
        <v>4815003</v>
      </c>
      <c r="C509" s="226" t="s">
        <v>1174</v>
      </c>
      <c r="D509" s="226" t="s">
        <v>270</v>
      </c>
      <c r="E509" s="223" t="s">
        <v>1214</v>
      </c>
      <c r="F509" s="223">
        <v>1</v>
      </c>
      <c r="G509" s="226">
        <v>1</v>
      </c>
      <c r="H509" s="223">
        <v>42140000</v>
      </c>
    </row>
    <row r="510" spans="1:8" ht="16.5" x14ac:dyDescent="0.25">
      <c r="A510" s="223">
        <v>492</v>
      </c>
      <c r="B510" s="223">
        <v>4815008</v>
      </c>
      <c r="C510" s="226" t="s">
        <v>1175</v>
      </c>
      <c r="D510" s="226" t="s">
        <v>270</v>
      </c>
      <c r="E510" s="223" t="s">
        <v>956</v>
      </c>
      <c r="F510" s="223">
        <v>1</v>
      </c>
      <c r="G510" s="226">
        <v>1</v>
      </c>
      <c r="H510" s="223">
        <v>42142700</v>
      </c>
    </row>
    <row r="511" spans="1:8" ht="16.5" x14ac:dyDescent="0.25">
      <c r="A511" s="223">
        <v>493</v>
      </c>
      <c r="B511" s="223">
        <v>4815008</v>
      </c>
      <c r="C511" s="226" t="s">
        <v>1176</v>
      </c>
      <c r="D511" s="226" t="s">
        <v>270</v>
      </c>
      <c r="E511" s="223" t="s">
        <v>956</v>
      </c>
      <c r="F511" s="223">
        <v>1</v>
      </c>
      <c r="G511" s="226">
        <v>1</v>
      </c>
      <c r="H511" s="223">
        <v>42142700</v>
      </c>
    </row>
    <row r="512" spans="1:8" ht="16.5" x14ac:dyDescent="0.25">
      <c r="A512" s="223">
        <v>494</v>
      </c>
      <c r="B512" s="223">
        <v>4815008</v>
      </c>
      <c r="C512" s="226" t="s">
        <v>1177</v>
      </c>
      <c r="D512" s="226" t="s">
        <v>270</v>
      </c>
      <c r="E512" s="223" t="s">
        <v>956</v>
      </c>
      <c r="F512" s="223">
        <v>1</v>
      </c>
      <c r="G512" s="226">
        <v>1</v>
      </c>
      <c r="H512" s="223">
        <v>42142700</v>
      </c>
    </row>
    <row r="513" spans="1:8" ht="16.5" x14ac:dyDescent="0.25">
      <c r="A513" s="223">
        <v>495</v>
      </c>
      <c r="B513" s="223">
        <v>4815008</v>
      </c>
      <c r="C513" s="226" t="s">
        <v>1178</v>
      </c>
      <c r="D513" s="226" t="s">
        <v>270</v>
      </c>
      <c r="E513" s="223" t="s">
        <v>956</v>
      </c>
      <c r="F513" s="223">
        <v>1</v>
      </c>
      <c r="G513" s="226">
        <v>1</v>
      </c>
      <c r="H513" s="223">
        <v>42142700</v>
      </c>
    </row>
    <row r="514" spans="1:8" ht="16.5" x14ac:dyDescent="0.25">
      <c r="A514" s="223">
        <v>496</v>
      </c>
      <c r="B514" s="223">
        <v>4826201</v>
      </c>
      <c r="C514" s="226" t="s">
        <v>1179</v>
      </c>
      <c r="D514" s="226" t="s">
        <v>270</v>
      </c>
      <c r="E514" s="223" t="s">
        <v>1214</v>
      </c>
      <c r="F514" s="223">
        <v>1</v>
      </c>
      <c r="G514" s="226">
        <v>1</v>
      </c>
      <c r="H514" s="223">
        <v>47121800</v>
      </c>
    </row>
    <row r="515" spans="1:8" ht="33" x14ac:dyDescent="0.25">
      <c r="A515" s="223">
        <v>497</v>
      </c>
      <c r="B515" s="223">
        <v>4826201</v>
      </c>
      <c r="C515" s="226" t="s">
        <v>1180</v>
      </c>
      <c r="D515" s="226" t="s">
        <v>270</v>
      </c>
      <c r="E515" s="223" t="s">
        <v>1215</v>
      </c>
      <c r="F515" s="223">
        <v>1</v>
      </c>
      <c r="G515" s="226">
        <v>1</v>
      </c>
      <c r="H515" s="223">
        <v>47121800</v>
      </c>
    </row>
    <row r="516" spans="1:8" ht="24.75" x14ac:dyDescent="0.25">
      <c r="A516" s="223">
        <v>498</v>
      </c>
      <c r="B516" s="223">
        <v>4815007</v>
      </c>
      <c r="C516" s="226" t="s">
        <v>1181</v>
      </c>
      <c r="D516" s="226" t="s">
        <v>270</v>
      </c>
      <c r="E516" s="223" t="s">
        <v>21</v>
      </c>
      <c r="F516" s="223">
        <v>1</v>
      </c>
      <c r="G516" s="226">
        <v>1</v>
      </c>
      <c r="H516" s="223">
        <v>42190000</v>
      </c>
    </row>
    <row r="517" spans="1:8" x14ac:dyDescent="0.25">
      <c r="A517" s="223">
        <v>499</v>
      </c>
      <c r="B517" s="223">
        <v>4825101</v>
      </c>
      <c r="C517" s="226" t="s">
        <v>1414</v>
      </c>
      <c r="D517" s="226" t="s">
        <v>270</v>
      </c>
      <c r="E517" s="223" t="s">
        <v>21</v>
      </c>
      <c r="F517" s="223">
        <v>1</v>
      </c>
      <c r="G517" s="226">
        <v>1</v>
      </c>
      <c r="H517" s="223">
        <v>41112200</v>
      </c>
    </row>
    <row r="518" spans="1:8" x14ac:dyDescent="0.25">
      <c r="A518" s="223">
        <v>500</v>
      </c>
      <c r="B518" s="223">
        <v>4815001</v>
      </c>
      <c r="C518" s="226" t="s">
        <v>1415</v>
      </c>
      <c r="D518" s="226" t="s">
        <v>270</v>
      </c>
      <c r="E518" s="223" t="s">
        <v>1043</v>
      </c>
      <c r="F518" s="223">
        <v>1</v>
      </c>
      <c r="G518" s="226">
        <v>1</v>
      </c>
      <c r="H518" s="223">
        <v>20120000</v>
      </c>
    </row>
    <row r="519" spans="1:8" x14ac:dyDescent="0.25">
      <c r="A519" s="223">
        <v>501</v>
      </c>
      <c r="B519" s="223">
        <v>4815001</v>
      </c>
      <c r="C519" s="226" t="s">
        <v>1416</v>
      </c>
      <c r="D519" s="226" t="s">
        <v>270</v>
      </c>
      <c r="E519" s="223" t="s">
        <v>1043</v>
      </c>
      <c r="F519" s="223">
        <v>1</v>
      </c>
      <c r="G519" s="226">
        <v>1</v>
      </c>
      <c r="H519" s="223">
        <v>20120000</v>
      </c>
    </row>
    <row r="520" spans="1:8" ht="16.5" x14ac:dyDescent="0.25">
      <c r="A520" s="223">
        <v>502</v>
      </c>
      <c r="B520" s="223">
        <v>4815001</v>
      </c>
      <c r="C520" s="226" t="s">
        <v>1417</v>
      </c>
      <c r="D520" s="226" t="s">
        <v>270</v>
      </c>
      <c r="E520" s="223" t="s">
        <v>1043</v>
      </c>
      <c r="F520" s="223">
        <v>1</v>
      </c>
      <c r="G520" s="226">
        <v>1</v>
      </c>
      <c r="H520" s="223">
        <v>20120000</v>
      </c>
    </row>
    <row r="521" spans="1:8" ht="16.5" x14ac:dyDescent="0.25">
      <c r="A521" s="223">
        <v>503</v>
      </c>
      <c r="B521" s="223">
        <v>4815001</v>
      </c>
      <c r="C521" s="226" t="s">
        <v>1186</v>
      </c>
      <c r="D521" s="226" t="s">
        <v>270</v>
      </c>
      <c r="E521" s="223" t="s">
        <v>1043</v>
      </c>
      <c r="F521" s="223">
        <v>1</v>
      </c>
      <c r="G521" s="226">
        <v>1</v>
      </c>
      <c r="H521" s="223">
        <v>20120000</v>
      </c>
    </row>
    <row r="522" spans="1:8" ht="24.75" x14ac:dyDescent="0.25">
      <c r="A522" s="223">
        <v>504</v>
      </c>
      <c r="B522" s="223">
        <v>4815001</v>
      </c>
      <c r="C522" s="226" t="s">
        <v>1187</v>
      </c>
      <c r="D522" s="226" t="s">
        <v>270</v>
      </c>
      <c r="E522" s="223" t="s">
        <v>1216</v>
      </c>
      <c r="F522" s="223">
        <v>1</v>
      </c>
      <c r="G522" s="226">
        <v>1</v>
      </c>
      <c r="H522" s="223">
        <v>60120000</v>
      </c>
    </row>
    <row r="523" spans="1:8" ht="16.5" x14ac:dyDescent="0.25">
      <c r="A523" s="223">
        <v>505</v>
      </c>
      <c r="B523" s="223">
        <v>4815001</v>
      </c>
      <c r="C523" s="226" t="s">
        <v>1188</v>
      </c>
      <c r="D523" s="226" t="s">
        <v>270</v>
      </c>
      <c r="E523" s="223" t="s">
        <v>1217</v>
      </c>
      <c r="F523" s="223">
        <v>1</v>
      </c>
      <c r="G523" s="226">
        <v>1</v>
      </c>
      <c r="H523" s="223">
        <v>41104000</v>
      </c>
    </row>
    <row r="524" spans="1:8" ht="16.5" x14ac:dyDescent="0.25">
      <c r="A524" s="223">
        <v>506</v>
      </c>
      <c r="B524" s="223">
        <v>4815001</v>
      </c>
      <c r="C524" s="226" t="s">
        <v>788</v>
      </c>
      <c r="D524" s="226" t="s">
        <v>1418</v>
      </c>
      <c r="E524" s="223" t="s">
        <v>1218</v>
      </c>
      <c r="F524" s="223">
        <v>1</v>
      </c>
      <c r="G524" s="226">
        <v>1</v>
      </c>
      <c r="H524" s="223">
        <v>42190000</v>
      </c>
    </row>
    <row r="525" spans="1:8" ht="24.75" x14ac:dyDescent="0.25">
      <c r="A525" s="223">
        <v>507</v>
      </c>
      <c r="B525" s="223">
        <v>4815001</v>
      </c>
      <c r="C525" s="226" t="s">
        <v>788</v>
      </c>
      <c r="D525" s="226" t="s">
        <v>1419</v>
      </c>
      <c r="E525" s="223" t="s">
        <v>1219</v>
      </c>
      <c r="F525" s="223">
        <v>1</v>
      </c>
      <c r="G525" s="226">
        <v>1</v>
      </c>
      <c r="H525" s="223">
        <v>42190000</v>
      </c>
    </row>
    <row r="526" spans="1:8" ht="16.5" x14ac:dyDescent="0.25">
      <c r="A526" s="223">
        <v>508</v>
      </c>
      <c r="B526" s="223">
        <v>4815001</v>
      </c>
      <c r="C526" s="226" t="s">
        <v>788</v>
      </c>
      <c r="D526" s="226" t="s">
        <v>1191</v>
      </c>
      <c r="E526" s="223" t="s">
        <v>1220</v>
      </c>
      <c r="F526" s="223">
        <v>1</v>
      </c>
      <c r="G526" s="226">
        <v>1</v>
      </c>
      <c r="H526" s="223">
        <v>42190000</v>
      </c>
    </row>
    <row r="527" spans="1:8" ht="33" x14ac:dyDescent="0.25">
      <c r="A527" s="223">
        <v>509</v>
      </c>
      <c r="B527" s="223">
        <v>4815003</v>
      </c>
      <c r="C527" s="226" t="s">
        <v>788</v>
      </c>
      <c r="D527" s="226" t="s">
        <v>1192</v>
      </c>
      <c r="E527" s="223" t="s">
        <v>21</v>
      </c>
      <c r="F527" s="223">
        <v>1</v>
      </c>
      <c r="G527" s="226">
        <v>1</v>
      </c>
      <c r="H527" s="223">
        <v>42190000</v>
      </c>
    </row>
    <row r="528" spans="1:8" ht="24.75" x14ac:dyDescent="0.25">
      <c r="A528" s="223">
        <v>510</v>
      </c>
      <c r="B528" s="223">
        <v>4815003</v>
      </c>
      <c r="C528" s="226" t="s">
        <v>1420</v>
      </c>
      <c r="D528" s="226" t="s">
        <v>1421</v>
      </c>
      <c r="E528" s="223" t="s">
        <v>21</v>
      </c>
      <c r="F528" s="223">
        <v>1</v>
      </c>
      <c r="G528" s="226">
        <v>1</v>
      </c>
      <c r="H528" s="223">
        <v>42190000</v>
      </c>
    </row>
    <row r="529" spans="1:8" ht="33" x14ac:dyDescent="0.25">
      <c r="A529" s="223">
        <v>511</v>
      </c>
      <c r="B529" s="223">
        <v>4815001</v>
      </c>
      <c r="C529" s="226" t="s">
        <v>788</v>
      </c>
      <c r="D529" s="226" t="s">
        <v>1195</v>
      </c>
      <c r="E529" s="223" t="s">
        <v>21</v>
      </c>
      <c r="F529" s="223">
        <v>1</v>
      </c>
      <c r="G529" s="226">
        <v>1</v>
      </c>
      <c r="H529" s="223">
        <v>42190000</v>
      </c>
    </row>
    <row r="530" spans="1:8" ht="24.75" x14ac:dyDescent="0.25">
      <c r="A530" s="223">
        <v>512</v>
      </c>
      <c r="B530" s="223">
        <v>4815001</v>
      </c>
      <c r="C530" s="226" t="s">
        <v>788</v>
      </c>
      <c r="D530" s="226" t="s">
        <v>1196</v>
      </c>
      <c r="E530" s="223" t="s">
        <v>21</v>
      </c>
      <c r="F530" s="223">
        <v>1</v>
      </c>
      <c r="G530" s="226">
        <v>1</v>
      </c>
      <c r="H530" s="223">
        <v>42190000</v>
      </c>
    </row>
    <row r="531" spans="1:8" ht="41.25" x14ac:dyDescent="0.25">
      <c r="A531" s="223">
        <v>513</v>
      </c>
      <c r="B531" s="223">
        <v>4815001</v>
      </c>
      <c r="C531" s="226" t="s">
        <v>788</v>
      </c>
      <c r="D531" s="226" t="s">
        <v>1197</v>
      </c>
      <c r="E531" s="223" t="s">
        <v>21</v>
      </c>
      <c r="F531" s="223">
        <v>1</v>
      </c>
      <c r="G531" s="226">
        <v>1</v>
      </c>
      <c r="H531" s="223">
        <v>42190000</v>
      </c>
    </row>
    <row r="532" spans="1:8" ht="41.25" x14ac:dyDescent="0.25">
      <c r="A532" s="223">
        <v>514</v>
      </c>
      <c r="B532" s="223">
        <v>4815001</v>
      </c>
      <c r="C532" s="226" t="s">
        <v>788</v>
      </c>
      <c r="D532" s="226" t="s">
        <v>1198</v>
      </c>
      <c r="E532" s="223" t="s">
        <v>21</v>
      </c>
      <c r="F532" s="223">
        <v>1</v>
      </c>
      <c r="G532" s="226">
        <v>1</v>
      </c>
      <c r="H532" s="223">
        <v>42190000</v>
      </c>
    </row>
    <row r="533" spans="1:8" x14ac:dyDescent="0.25">
      <c r="A533" s="223">
        <v>515</v>
      </c>
      <c r="B533" s="223">
        <v>4826201</v>
      </c>
      <c r="C533" s="226" t="s">
        <v>788</v>
      </c>
      <c r="D533" s="226" t="s">
        <v>1199</v>
      </c>
      <c r="E533" s="223" t="s">
        <v>1221</v>
      </c>
      <c r="F533" s="223">
        <v>1</v>
      </c>
      <c r="G533" s="226">
        <v>1</v>
      </c>
      <c r="H533" s="223">
        <v>42190000</v>
      </c>
    </row>
    <row r="534" spans="1:8" ht="24.75" x14ac:dyDescent="0.25">
      <c r="A534" s="223">
        <v>516</v>
      </c>
      <c r="B534" s="223">
        <v>4826201</v>
      </c>
      <c r="C534" s="226" t="s">
        <v>788</v>
      </c>
      <c r="D534" s="226" t="s">
        <v>1200</v>
      </c>
      <c r="E534" s="223" t="s">
        <v>1222</v>
      </c>
      <c r="F534" s="223">
        <v>1</v>
      </c>
      <c r="G534" s="226">
        <v>1</v>
      </c>
      <c r="H534" s="223">
        <v>42190000</v>
      </c>
    </row>
    <row r="535" spans="1:8" ht="33" x14ac:dyDescent="0.25">
      <c r="A535" s="223">
        <v>517</v>
      </c>
      <c r="B535" s="223">
        <v>4815001</v>
      </c>
      <c r="C535" s="226" t="s">
        <v>1201</v>
      </c>
      <c r="D535" s="226" t="s">
        <v>1202</v>
      </c>
      <c r="E535" s="223" t="s">
        <v>1064</v>
      </c>
      <c r="F535" s="223">
        <v>1</v>
      </c>
      <c r="G535" s="226">
        <v>1</v>
      </c>
      <c r="H535" s="223">
        <v>42120000</v>
      </c>
    </row>
    <row r="536" spans="1:8" x14ac:dyDescent="0.25">
      <c r="A536" s="223">
        <v>518</v>
      </c>
      <c r="B536" s="223">
        <v>4815015</v>
      </c>
      <c r="C536" s="226" t="s">
        <v>1203</v>
      </c>
      <c r="D536" s="226" t="s">
        <v>1422</v>
      </c>
      <c r="E536" s="223" t="s">
        <v>21</v>
      </c>
      <c r="F536" s="223">
        <v>1</v>
      </c>
      <c r="G536" s="226">
        <v>1</v>
      </c>
      <c r="H536" s="223">
        <v>41122000</v>
      </c>
    </row>
    <row r="537" spans="1:8" x14ac:dyDescent="0.25">
      <c r="A537" s="223">
        <v>519</v>
      </c>
      <c r="B537" s="223">
        <v>4815015</v>
      </c>
      <c r="C537" s="226" t="s">
        <v>1203</v>
      </c>
      <c r="D537" s="226" t="s">
        <v>1205</v>
      </c>
      <c r="E537" s="223" t="s">
        <v>21</v>
      </c>
      <c r="F537" s="223">
        <v>1</v>
      </c>
      <c r="G537" s="226">
        <v>1</v>
      </c>
      <c r="H537" s="223">
        <v>41122000</v>
      </c>
    </row>
    <row r="538" spans="1:8" x14ac:dyDescent="0.25">
      <c r="A538" s="223">
        <v>520</v>
      </c>
      <c r="B538" s="223">
        <v>4815008</v>
      </c>
      <c r="C538" s="226" t="s">
        <v>1206</v>
      </c>
      <c r="D538" s="226" t="s">
        <v>1207</v>
      </c>
      <c r="E538" s="223" t="s">
        <v>21</v>
      </c>
      <c r="F538" s="223">
        <v>1</v>
      </c>
      <c r="G538" s="226">
        <v>1</v>
      </c>
      <c r="H538" s="223">
        <v>42142700</v>
      </c>
    </row>
    <row r="539" spans="1:8" ht="16.5" x14ac:dyDescent="0.25">
      <c r="A539" s="223">
        <v>521</v>
      </c>
      <c r="B539" s="223">
        <v>4826201</v>
      </c>
      <c r="C539" s="226" t="s">
        <v>1423</v>
      </c>
      <c r="D539" s="226" t="s">
        <v>1209</v>
      </c>
      <c r="E539" s="223" t="s">
        <v>21</v>
      </c>
      <c r="F539" s="223">
        <v>1</v>
      </c>
      <c r="G539" s="226">
        <v>1</v>
      </c>
      <c r="H539" s="223">
        <v>42120000</v>
      </c>
    </row>
    <row r="540" spans="1:8" ht="16.5" x14ac:dyDescent="0.25">
      <c r="A540" s="223">
        <v>522</v>
      </c>
      <c r="B540" s="223">
        <v>4826201</v>
      </c>
      <c r="C540" s="226" t="s">
        <v>1423</v>
      </c>
      <c r="D540" s="226" t="s">
        <v>1210</v>
      </c>
      <c r="E540" s="223" t="s">
        <v>21</v>
      </c>
      <c r="F540" s="223">
        <v>1</v>
      </c>
      <c r="G540" s="226">
        <v>1</v>
      </c>
      <c r="H540" s="223">
        <v>42120000</v>
      </c>
    </row>
    <row r="541" spans="1:8" x14ac:dyDescent="0.25">
      <c r="A541" s="223">
        <v>523</v>
      </c>
      <c r="B541" s="223">
        <v>4815015</v>
      </c>
      <c r="C541" s="226" t="s">
        <v>1203</v>
      </c>
      <c r="D541" s="226" t="s">
        <v>1424</v>
      </c>
      <c r="E541" s="223" t="s">
        <v>21</v>
      </c>
      <c r="F541" s="223">
        <v>1</v>
      </c>
      <c r="G541" s="226">
        <v>1</v>
      </c>
      <c r="H541" s="223">
        <v>41122000</v>
      </c>
    </row>
    <row r="542" spans="1:8" x14ac:dyDescent="0.25">
      <c r="A542" s="223">
        <v>524</v>
      </c>
      <c r="B542" s="223">
        <v>4815015</v>
      </c>
      <c r="C542" s="226" t="s">
        <v>1203</v>
      </c>
      <c r="D542" s="226" t="s">
        <v>1425</v>
      </c>
      <c r="E542" s="223" t="s">
        <v>21</v>
      </c>
      <c r="F542" s="223">
        <v>1</v>
      </c>
      <c r="G542" s="226">
        <v>1</v>
      </c>
      <c r="H542" s="223">
        <v>41122000</v>
      </c>
    </row>
    <row r="543" spans="1:8" x14ac:dyDescent="0.25">
      <c r="A543" s="223">
        <v>525</v>
      </c>
      <c r="B543" s="223">
        <v>4815015</v>
      </c>
      <c r="C543" s="226" t="s">
        <v>1203</v>
      </c>
      <c r="D543" s="226" t="s">
        <v>1213</v>
      </c>
      <c r="E543" s="223" t="s">
        <v>21</v>
      </c>
      <c r="F543" s="223">
        <v>1</v>
      </c>
      <c r="G543" s="226">
        <v>1</v>
      </c>
      <c r="H543" s="223">
        <v>41122000</v>
      </c>
    </row>
  </sheetData>
  <mergeCells count="46">
    <mergeCell ref="B1:G1"/>
    <mergeCell ref="A501:H501"/>
    <mergeCell ref="A502:A503"/>
    <mergeCell ref="B502:B503"/>
    <mergeCell ref="C502:D502"/>
    <mergeCell ref="E502:E503"/>
    <mergeCell ref="F502:F503"/>
    <mergeCell ref="G502:G503"/>
    <mergeCell ref="H502:H503"/>
    <mergeCell ref="H470:H474"/>
    <mergeCell ref="A485:A486"/>
    <mergeCell ref="B485:B486"/>
    <mergeCell ref="C485:C486"/>
    <mergeCell ref="E485:E486"/>
    <mergeCell ref="F485:F486"/>
    <mergeCell ref="G485:G486"/>
    <mergeCell ref="H485:H486"/>
    <mergeCell ref="A470:A474"/>
    <mergeCell ref="B470:B474"/>
    <mergeCell ref="C470:C474"/>
    <mergeCell ref="E470:E474"/>
    <mergeCell ref="F470:F474"/>
    <mergeCell ref="G470:G474"/>
    <mergeCell ref="A24:A25"/>
    <mergeCell ref="B24:B25"/>
    <mergeCell ref="D24:D25"/>
    <mergeCell ref="E24:E25"/>
    <mergeCell ref="F24:F25"/>
    <mergeCell ref="G24:G25"/>
    <mergeCell ref="H24:H25"/>
    <mergeCell ref="A11:H11"/>
    <mergeCell ref="A12:A13"/>
    <mergeCell ref="B12:B13"/>
    <mergeCell ref="C12:D12"/>
    <mergeCell ref="E12:E13"/>
    <mergeCell ref="F12:F13"/>
    <mergeCell ref="G12:G13"/>
    <mergeCell ref="H12:H13"/>
    <mergeCell ref="A3:H3"/>
    <mergeCell ref="A4:A5"/>
    <mergeCell ref="B4:B5"/>
    <mergeCell ref="C4:D4"/>
    <mergeCell ref="E4:E5"/>
    <mergeCell ref="F4:F5"/>
    <mergeCell ref="G4:G5"/>
    <mergeCell ref="H4:H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44"/>
  <sheetViews>
    <sheetView tabSelected="1" topLeftCell="A500" workbookViewId="0">
      <selection activeCell="A508" sqref="A508:H508"/>
    </sheetView>
  </sheetViews>
  <sheetFormatPr baseColWidth="10" defaultRowHeight="15" x14ac:dyDescent="0.25"/>
  <cols>
    <col min="2" max="2" width="35.140625" bestFit="1" customWidth="1"/>
    <col min="3" max="3" width="41.5703125" customWidth="1"/>
  </cols>
  <sheetData>
    <row r="1" spans="1:8" x14ac:dyDescent="0.25">
      <c r="B1" s="182" t="s">
        <v>1464</v>
      </c>
      <c r="C1" s="182"/>
      <c r="D1" s="182"/>
      <c r="E1" s="182"/>
      <c r="F1" s="182"/>
      <c r="G1" s="182"/>
    </row>
    <row r="3" spans="1:8" x14ac:dyDescent="0.25">
      <c r="A3" s="240" t="s">
        <v>1228</v>
      </c>
      <c r="B3" s="240"/>
      <c r="C3" s="240"/>
      <c r="D3" s="240"/>
      <c r="E3" s="240"/>
      <c r="F3" s="240"/>
      <c r="G3" s="240"/>
      <c r="H3" s="240"/>
    </row>
    <row r="4" spans="1:8" ht="23.45" customHeight="1" x14ac:dyDescent="0.25">
      <c r="A4" s="241" t="s">
        <v>1229</v>
      </c>
      <c r="B4" s="242" t="s">
        <v>1230</v>
      </c>
      <c r="C4" s="242"/>
      <c r="D4" s="242" t="s">
        <v>1231</v>
      </c>
      <c r="E4" s="241" t="s">
        <v>1232</v>
      </c>
      <c r="F4" s="242" t="s">
        <v>1233</v>
      </c>
      <c r="G4" s="242" t="s">
        <v>1234</v>
      </c>
      <c r="H4" s="242" t="s">
        <v>1235</v>
      </c>
    </row>
    <row r="5" spans="1:8" x14ac:dyDescent="0.25">
      <c r="A5" s="241"/>
      <c r="B5" s="243" t="s">
        <v>1236</v>
      </c>
      <c r="C5" s="243" t="s">
        <v>1237</v>
      </c>
      <c r="D5" s="242"/>
      <c r="E5" s="241"/>
      <c r="F5" s="242"/>
      <c r="G5" s="242"/>
      <c r="H5" s="242"/>
    </row>
    <row r="6" spans="1:8" ht="225" x14ac:dyDescent="0.25">
      <c r="A6" s="244">
        <v>1</v>
      </c>
      <c r="B6" s="245" t="s">
        <v>258</v>
      </c>
      <c r="C6" s="245" t="s">
        <v>259</v>
      </c>
      <c r="D6" s="244">
        <v>1</v>
      </c>
      <c r="E6" s="252">
        <v>192190.48</v>
      </c>
      <c r="F6" s="253">
        <v>9609.52</v>
      </c>
      <c r="G6" s="253">
        <v>201800</v>
      </c>
      <c r="H6" s="253">
        <v>212333.96</v>
      </c>
    </row>
    <row r="7" spans="1:8" ht="225" x14ac:dyDescent="0.25">
      <c r="A7" s="244">
        <v>2</v>
      </c>
      <c r="B7" s="245" t="s">
        <v>258</v>
      </c>
      <c r="C7" s="245" t="s">
        <v>259</v>
      </c>
      <c r="D7" s="244">
        <v>1</v>
      </c>
      <c r="E7" s="252">
        <v>32095.24</v>
      </c>
      <c r="F7" s="253">
        <v>1604.76</v>
      </c>
      <c r="G7" s="253">
        <v>33700</v>
      </c>
      <c r="H7" s="253">
        <v>35459.14</v>
      </c>
    </row>
    <row r="8" spans="1:8" ht="27" x14ac:dyDescent="0.25">
      <c r="A8" s="244">
        <v>3</v>
      </c>
      <c r="B8" s="248" t="s">
        <v>260</v>
      </c>
      <c r="C8" s="248" t="s">
        <v>261</v>
      </c>
      <c r="D8" s="249">
        <v>1</v>
      </c>
      <c r="E8" s="252">
        <v>5714.29</v>
      </c>
      <c r="F8" s="253">
        <v>285.70999999999998</v>
      </c>
      <c r="G8" s="253">
        <v>6000</v>
      </c>
      <c r="H8" s="253">
        <v>6313.2</v>
      </c>
    </row>
    <row r="9" spans="1:8" x14ac:dyDescent="0.25">
      <c r="A9" s="244">
        <v>4</v>
      </c>
      <c r="B9" s="250" t="s">
        <v>262</v>
      </c>
      <c r="C9" s="250" t="s">
        <v>263</v>
      </c>
      <c r="D9" s="249">
        <v>1</v>
      </c>
      <c r="E9" s="252">
        <v>16134.45</v>
      </c>
      <c r="F9" s="253">
        <v>3065.55</v>
      </c>
      <c r="G9" s="253">
        <v>19200</v>
      </c>
      <c r="H9" s="253">
        <v>20202.240000000002</v>
      </c>
    </row>
    <row r="10" spans="1:8" x14ac:dyDescent="0.25">
      <c r="A10" s="244">
        <v>5</v>
      </c>
      <c r="B10" s="251" t="s">
        <v>264</v>
      </c>
      <c r="C10" s="250" t="s">
        <v>265</v>
      </c>
      <c r="D10" s="249">
        <v>1</v>
      </c>
      <c r="E10" s="252">
        <v>10380.950000000001</v>
      </c>
      <c r="F10" s="253">
        <v>519.04999999999995</v>
      </c>
      <c r="G10" s="253">
        <v>10900</v>
      </c>
      <c r="H10" s="253">
        <v>11468.98</v>
      </c>
    </row>
    <row r="11" spans="1:8" x14ac:dyDescent="0.25">
      <c r="A11" s="135"/>
      <c r="B11" s="133"/>
      <c r="C11" s="133"/>
      <c r="D11" s="132"/>
      <c r="E11" s="136"/>
      <c r="F11" s="132"/>
      <c r="G11" s="132"/>
      <c r="H11" s="132"/>
    </row>
    <row r="12" spans="1:8" x14ac:dyDescent="0.25">
      <c r="A12" s="135"/>
      <c r="B12" s="133"/>
      <c r="C12" s="133"/>
      <c r="D12" s="132"/>
      <c r="E12" s="136"/>
      <c r="F12" s="132"/>
      <c r="G12" s="132"/>
      <c r="H12" s="132"/>
    </row>
    <row r="13" spans="1:8" x14ac:dyDescent="0.25">
      <c r="A13" s="266" t="s">
        <v>1248</v>
      </c>
      <c r="B13" s="267"/>
      <c r="C13" s="267"/>
      <c r="D13" s="267"/>
      <c r="E13" s="267"/>
      <c r="F13" s="267"/>
      <c r="G13" s="267"/>
      <c r="H13" s="268"/>
    </row>
    <row r="14" spans="1:8" ht="19.149999999999999" customHeight="1" x14ac:dyDescent="0.25">
      <c r="A14" s="254" t="s">
        <v>1229</v>
      </c>
      <c r="B14" s="242" t="s">
        <v>1230</v>
      </c>
      <c r="C14" s="242"/>
      <c r="D14" s="242" t="s">
        <v>1231</v>
      </c>
      <c r="E14" s="242" t="s">
        <v>1232</v>
      </c>
      <c r="F14" s="242" t="s">
        <v>1233</v>
      </c>
      <c r="G14" s="242" t="s">
        <v>1234</v>
      </c>
      <c r="H14" s="242" t="s">
        <v>1249</v>
      </c>
    </row>
    <row r="15" spans="1:8" x14ac:dyDescent="0.25">
      <c r="A15" s="254"/>
      <c r="B15" s="243" t="s">
        <v>1236</v>
      </c>
      <c r="C15" s="243" t="s">
        <v>1237</v>
      </c>
      <c r="D15" s="242"/>
      <c r="E15" s="242"/>
      <c r="F15" s="242"/>
      <c r="G15" s="242"/>
      <c r="H15" s="242"/>
    </row>
    <row r="16" spans="1:8" ht="27" x14ac:dyDescent="0.25">
      <c r="A16" s="255">
        <v>6</v>
      </c>
      <c r="B16" s="245" t="s">
        <v>269</v>
      </c>
      <c r="C16" s="256" t="s">
        <v>270</v>
      </c>
      <c r="D16" s="244">
        <v>1</v>
      </c>
      <c r="E16" s="252">
        <v>38000</v>
      </c>
      <c r="F16" s="253">
        <v>0</v>
      </c>
      <c r="G16" s="253">
        <v>38000</v>
      </c>
      <c r="H16" s="253">
        <v>39983.599999999999</v>
      </c>
    </row>
    <row r="17" spans="1:8" ht="99" x14ac:dyDescent="0.25">
      <c r="A17" s="255">
        <v>7</v>
      </c>
      <c r="B17" s="245" t="s">
        <v>271</v>
      </c>
      <c r="C17" s="256" t="s">
        <v>270</v>
      </c>
      <c r="D17" s="244">
        <v>1</v>
      </c>
      <c r="E17" s="252">
        <v>86500</v>
      </c>
      <c r="F17" s="253">
        <v>0</v>
      </c>
      <c r="G17" s="253">
        <v>86500</v>
      </c>
      <c r="H17" s="253">
        <v>91015.3</v>
      </c>
    </row>
    <row r="18" spans="1:8" ht="18" x14ac:dyDescent="0.25">
      <c r="A18" s="255">
        <v>8</v>
      </c>
      <c r="B18" s="245" t="s">
        <v>272</v>
      </c>
      <c r="C18" s="256" t="s">
        <v>270</v>
      </c>
      <c r="D18" s="244">
        <v>1</v>
      </c>
      <c r="E18" s="252">
        <v>45000</v>
      </c>
      <c r="F18" s="253">
        <v>0</v>
      </c>
      <c r="G18" s="253">
        <v>45000</v>
      </c>
      <c r="H18" s="253">
        <v>47349</v>
      </c>
    </row>
    <row r="19" spans="1:8" ht="18" x14ac:dyDescent="0.25">
      <c r="A19" s="255">
        <v>9</v>
      </c>
      <c r="B19" s="245" t="s">
        <v>273</v>
      </c>
      <c r="C19" s="256" t="s">
        <v>270</v>
      </c>
      <c r="D19" s="244">
        <v>1</v>
      </c>
      <c r="E19" s="252">
        <v>74000</v>
      </c>
      <c r="F19" s="253">
        <v>0</v>
      </c>
      <c r="G19" s="253">
        <v>74000</v>
      </c>
      <c r="H19" s="253">
        <v>77862.8</v>
      </c>
    </row>
    <row r="20" spans="1:8" ht="18" x14ac:dyDescent="0.25">
      <c r="A20" s="255">
        <v>10</v>
      </c>
      <c r="B20" s="245" t="s">
        <v>274</v>
      </c>
      <c r="C20" s="256" t="s">
        <v>270</v>
      </c>
      <c r="D20" s="244">
        <v>1</v>
      </c>
      <c r="E20" s="252">
        <v>57000</v>
      </c>
      <c r="F20" s="253">
        <v>0</v>
      </c>
      <c r="G20" s="253">
        <v>57000</v>
      </c>
      <c r="H20" s="253">
        <v>59975.4</v>
      </c>
    </row>
    <row r="21" spans="1:8" ht="144" x14ac:dyDescent="0.25">
      <c r="A21" s="270">
        <v>11</v>
      </c>
      <c r="B21" s="269" t="s">
        <v>275</v>
      </c>
      <c r="C21" s="248" t="s">
        <v>1468</v>
      </c>
      <c r="D21" s="274">
        <v>1</v>
      </c>
      <c r="E21" s="273">
        <v>160500</v>
      </c>
      <c r="F21" s="272">
        <v>0</v>
      </c>
      <c r="G21" s="271">
        <v>160500</v>
      </c>
      <c r="H21" s="271">
        <v>168878.1</v>
      </c>
    </row>
    <row r="22" spans="1:8" ht="45" x14ac:dyDescent="0.25">
      <c r="A22" s="255">
        <v>12</v>
      </c>
      <c r="B22" s="245" t="s">
        <v>277</v>
      </c>
      <c r="C22" s="256" t="s">
        <v>270</v>
      </c>
      <c r="D22" s="244">
        <v>1</v>
      </c>
      <c r="E22" s="252">
        <v>145500</v>
      </c>
      <c r="F22" s="253">
        <v>0</v>
      </c>
      <c r="G22" s="253">
        <v>145500</v>
      </c>
      <c r="H22" s="253">
        <v>153095.1</v>
      </c>
    </row>
    <row r="23" spans="1:8" ht="45" x14ac:dyDescent="0.25">
      <c r="A23" s="255">
        <v>13</v>
      </c>
      <c r="B23" s="245" t="s">
        <v>277</v>
      </c>
      <c r="C23" s="256" t="s">
        <v>270</v>
      </c>
      <c r="D23" s="244">
        <v>1</v>
      </c>
      <c r="E23" s="252">
        <v>85000</v>
      </c>
      <c r="F23" s="253">
        <v>0</v>
      </c>
      <c r="G23" s="253">
        <v>85000</v>
      </c>
      <c r="H23" s="253">
        <v>89437</v>
      </c>
    </row>
    <row r="24" spans="1:8" ht="36" x14ac:dyDescent="0.25">
      <c r="A24" s="255">
        <v>14</v>
      </c>
      <c r="B24" s="245" t="s">
        <v>278</v>
      </c>
      <c r="C24" s="256" t="s">
        <v>270</v>
      </c>
      <c r="D24" s="244">
        <v>1</v>
      </c>
      <c r="E24" s="252">
        <v>79000</v>
      </c>
      <c r="F24" s="253">
        <v>0</v>
      </c>
      <c r="G24" s="253">
        <v>79000</v>
      </c>
      <c r="H24" s="253">
        <v>83123.8</v>
      </c>
    </row>
    <row r="25" spans="1:8" ht="36" x14ac:dyDescent="0.25">
      <c r="A25" s="255">
        <v>15</v>
      </c>
      <c r="B25" s="245" t="s">
        <v>279</v>
      </c>
      <c r="C25" s="256" t="s">
        <v>270</v>
      </c>
      <c r="D25" s="244">
        <v>1</v>
      </c>
      <c r="E25" s="252">
        <v>16500</v>
      </c>
      <c r="F25" s="253">
        <v>0</v>
      </c>
      <c r="G25" s="253">
        <v>16500</v>
      </c>
      <c r="H25" s="253">
        <v>17361.3</v>
      </c>
    </row>
    <row r="26" spans="1:8" ht="45" x14ac:dyDescent="0.25">
      <c r="A26" s="255">
        <v>16</v>
      </c>
      <c r="B26" s="245" t="s">
        <v>280</v>
      </c>
      <c r="C26" s="256" t="s">
        <v>270</v>
      </c>
      <c r="D26" s="244">
        <v>1</v>
      </c>
      <c r="E26" s="252">
        <v>75000</v>
      </c>
      <c r="F26" s="253">
        <v>0</v>
      </c>
      <c r="G26" s="253">
        <v>75000</v>
      </c>
      <c r="H26" s="253">
        <v>78915</v>
      </c>
    </row>
    <row r="27" spans="1:8" x14ac:dyDescent="0.25">
      <c r="A27" s="255">
        <v>17</v>
      </c>
      <c r="B27" s="245" t="s">
        <v>281</v>
      </c>
      <c r="C27" s="256" t="s">
        <v>270</v>
      </c>
      <c r="D27" s="244">
        <v>1</v>
      </c>
      <c r="E27" s="252">
        <v>58000</v>
      </c>
      <c r="F27" s="253">
        <v>0</v>
      </c>
      <c r="G27" s="253">
        <v>58000</v>
      </c>
      <c r="H27" s="253">
        <v>61027.6</v>
      </c>
    </row>
    <row r="28" spans="1:8" ht="27" x14ac:dyDescent="0.25">
      <c r="A28" s="255">
        <v>18</v>
      </c>
      <c r="B28" s="245" t="s">
        <v>282</v>
      </c>
      <c r="C28" s="256" t="s">
        <v>270</v>
      </c>
      <c r="D28" s="244">
        <v>1</v>
      </c>
      <c r="E28" s="252">
        <v>29800</v>
      </c>
      <c r="F28" s="253">
        <v>0</v>
      </c>
      <c r="G28" s="253">
        <v>29800</v>
      </c>
      <c r="H28" s="253">
        <v>31355.56</v>
      </c>
    </row>
    <row r="29" spans="1:8" ht="27" x14ac:dyDescent="0.25">
      <c r="A29" s="255">
        <v>19</v>
      </c>
      <c r="B29" s="245" t="s">
        <v>283</v>
      </c>
      <c r="C29" s="256" t="s">
        <v>270</v>
      </c>
      <c r="D29" s="244">
        <v>1</v>
      </c>
      <c r="E29" s="252">
        <v>58000</v>
      </c>
      <c r="F29" s="253">
        <v>0</v>
      </c>
      <c r="G29" s="253">
        <v>58000</v>
      </c>
      <c r="H29" s="253">
        <v>61027.6</v>
      </c>
    </row>
    <row r="30" spans="1:8" x14ac:dyDescent="0.25">
      <c r="A30" s="255">
        <v>20</v>
      </c>
      <c r="B30" s="245" t="s">
        <v>284</v>
      </c>
      <c r="C30" s="256" t="s">
        <v>270</v>
      </c>
      <c r="D30" s="244">
        <v>1</v>
      </c>
      <c r="E30" s="252">
        <v>55000</v>
      </c>
      <c r="F30" s="253">
        <v>0</v>
      </c>
      <c r="G30" s="253">
        <v>55000</v>
      </c>
      <c r="H30" s="253">
        <v>57871</v>
      </c>
    </row>
    <row r="31" spans="1:8" ht="18" x14ac:dyDescent="0.25">
      <c r="A31" s="255">
        <v>21</v>
      </c>
      <c r="B31" s="245" t="s">
        <v>285</v>
      </c>
      <c r="C31" s="256" t="s">
        <v>270</v>
      </c>
      <c r="D31" s="244">
        <v>1</v>
      </c>
      <c r="E31" s="252">
        <v>82000</v>
      </c>
      <c r="F31" s="253">
        <v>0</v>
      </c>
      <c r="G31" s="253">
        <v>82000</v>
      </c>
      <c r="H31" s="253">
        <v>86280.4</v>
      </c>
    </row>
    <row r="32" spans="1:8" ht="18" x14ac:dyDescent="0.25">
      <c r="A32" s="255">
        <v>22</v>
      </c>
      <c r="B32" s="245" t="s">
        <v>286</v>
      </c>
      <c r="C32" s="256" t="s">
        <v>270</v>
      </c>
      <c r="D32" s="244">
        <v>1</v>
      </c>
      <c r="E32" s="252">
        <v>31000</v>
      </c>
      <c r="F32" s="253">
        <v>0</v>
      </c>
      <c r="G32" s="253">
        <v>31000</v>
      </c>
      <c r="H32" s="253">
        <v>32618.2</v>
      </c>
    </row>
    <row r="33" spans="1:8" ht="18" x14ac:dyDescent="0.25">
      <c r="A33" s="255">
        <v>23</v>
      </c>
      <c r="B33" s="245" t="s">
        <v>288</v>
      </c>
      <c r="C33" s="256" t="s">
        <v>270</v>
      </c>
      <c r="D33" s="244">
        <v>1</v>
      </c>
      <c r="E33" s="252">
        <v>19000</v>
      </c>
      <c r="F33" s="253">
        <v>0</v>
      </c>
      <c r="G33" s="253">
        <v>19000</v>
      </c>
      <c r="H33" s="253">
        <v>19991.8</v>
      </c>
    </row>
    <row r="34" spans="1:8" ht="18" x14ac:dyDescent="0.25">
      <c r="A34" s="255">
        <v>24</v>
      </c>
      <c r="B34" s="245" t="s">
        <v>289</v>
      </c>
      <c r="C34" s="256" t="s">
        <v>270</v>
      </c>
      <c r="D34" s="244">
        <v>1</v>
      </c>
      <c r="E34" s="252">
        <v>134500</v>
      </c>
      <c r="F34" s="253">
        <v>0</v>
      </c>
      <c r="G34" s="253">
        <v>134500</v>
      </c>
      <c r="H34" s="253">
        <v>141520.9</v>
      </c>
    </row>
    <row r="35" spans="1:8" x14ac:dyDescent="0.25">
      <c r="A35" s="255">
        <v>25</v>
      </c>
      <c r="B35" s="245" t="s">
        <v>290</v>
      </c>
      <c r="C35" s="256" t="s">
        <v>270</v>
      </c>
      <c r="D35" s="244">
        <v>1</v>
      </c>
      <c r="E35" s="252">
        <v>28300</v>
      </c>
      <c r="F35" s="253">
        <v>0</v>
      </c>
      <c r="G35" s="253">
        <v>28300</v>
      </c>
      <c r="H35" s="253">
        <v>29777.26</v>
      </c>
    </row>
    <row r="36" spans="1:8" ht="36" x14ac:dyDescent="0.25">
      <c r="A36" s="255">
        <v>26</v>
      </c>
      <c r="B36" s="245" t="s">
        <v>291</v>
      </c>
      <c r="C36" s="256" t="s">
        <v>270</v>
      </c>
      <c r="D36" s="244">
        <v>1</v>
      </c>
      <c r="E36" s="252">
        <v>69000</v>
      </c>
      <c r="F36" s="253">
        <v>0</v>
      </c>
      <c r="G36" s="253">
        <v>69000</v>
      </c>
      <c r="H36" s="253">
        <v>72601.8</v>
      </c>
    </row>
    <row r="37" spans="1:8" ht="54" x14ac:dyDescent="0.25">
      <c r="A37" s="255">
        <v>27</v>
      </c>
      <c r="B37" s="245" t="s">
        <v>292</v>
      </c>
      <c r="C37" s="256" t="s">
        <v>270</v>
      </c>
      <c r="D37" s="244">
        <v>1</v>
      </c>
      <c r="E37" s="252">
        <v>100200</v>
      </c>
      <c r="F37" s="253">
        <v>0</v>
      </c>
      <c r="G37" s="253">
        <v>100200</v>
      </c>
      <c r="H37" s="253">
        <v>105430.44</v>
      </c>
    </row>
    <row r="38" spans="1:8" ht="36" x14ac:dyDescent="0.25">
      <c r="A38" s="255">
        <v>28</v>
      </c>
      <c r="B38" s="245" t="s">
        <v>293</v>
      </c>
      <c r="C38" s="256" t="s">
        <v>270</v>
      </c>
      <c r="D38" s="244">
        <v>1</v>
      </c>
      <c r="E38" s="252">
        <v>203000</v>
      </c>
      <c r="F38" s="253">
        <v>0</v>
      </c>
      <c r="G38" s="253">
        <v>203000</v>
      </c>
      <c r="H38" s="253">
        <v>213596.6</v>
      </c>
    </row>
    <row r="39" spans="1:8" ht="36" x14ac:dyDescent="0.25">
      <c r="A39" s="255">
        <v>29</v>
      </c>
      <c r="B39" s="245" t="s">
        <v>294</v>
      </c>
      <c r="C39" s="256" t="s">
        <v>270</v>
      </c>
      <c r="D39" s="244">
        <v>1</v>
      </c>
      <c r="E39" s="252">
        <v>106000</v>
      </c>
      <c r="F39" s="253">
        <v>0</v>
      </c>
      <c r="G39" s="253">
        <v>106000</v>
      </c>
      <c r="H39" s="253">
        <v>111533.2</v>
      </c>
    </row>
    <row r="40" spans="1:8" ht="315" x14ac:dyDescent="0.25">
      <c r="A40" s="255">
        <v>30</v>
      </c>
      <c r="B40" s="245" t="s">
        <v>295</v>
      </c>
      <c r="C40" s="256" t="s">
        <v>270</v>
      </c>
      <c r="D40" s="244">
        <v>1</v>
      </c>
      <c r="E40" s="252">
        <v>197000</v>
      </c>
      <c r="F40" s="253">
        <v>0</v>
      </c>
      <c r="G40" s="253">
        <v>197000</v>
      </c>
      <c r="H40" s="253">
        <v>207283.4</v>
      </c>
    </row>
    <row r="41" spans="1:8" x14ac:dyDescent="0.25">
      <c r="A41" s="255">
        <v>31</v>
      </c>
      <c r="B41" s="245" t="s">
        <v>297</v>
      </c>
      <c r="C41" s="256" t="s">
        <v>270</v>
      </c>
      <c r="D41" s="244">
        <v>1</v>
      </c>
      <c r="E41" s="252">
        <v>13800</v>
      </c>
      <c r="F41" s="253">
        <v>0</v>
      </c>
      <c r="G41" s="253">
        <v>13800</v>
      </c>
      <c r="H41" s="253">
        <v>14520.36</v>
      </c>
    </row>
    <row r="42" spans="1:8" x14ac:dyDescent="0.25">
      <c r="A42" s="255">
        <v>32</v>
      </c>
      <c r="B42" s="245" t="s">
        <v>298</v>
      </c>
      <c r="C42" s="256" t="s">
        <v>270</v>
      </c>
      <c r="D42" s="244">
        <v>1</v>
      </c>
      <c r="E42" s="252">
        <v>55000</v>
      </c>
      <c r="F42" s="253">
        <v>0</v>
      </c>
      <c r="G42" s="253">
        <v>55000</v>
      </c>
      <c r="H42" s="253">
        <v>57871</v>
      </c>
    </row>
    <row r="43" spans="1:8" x14ac:dyDescent="0.25">
      <c r="A43" s="255">
        <v>33</v>
      </c>
      <c r="B43" s="245" t="s">
        <v>299</v>
      </c>
      <c r="C43" s="256" t="s">
        <v>270</v>
      </c>
      <c r="D43" s="244">
        <v>1</v>
      </c>
      <c r="E43" s="252">
        <v>4900</v>
      </c>
      <c r="F43" s="253">
        <v>0</v>
      </c>
      <c r="G43" s="253">
        <v>4900</v>
      </c>
      <c r="H43" s="253">
        <v>5155.78</v>
      </c>
    </row>
    <row r="44" spans="1:8" ht="18" x14ac:dyDescent="0.25">
      <c r="A44" s="255">
        <v>34</v>
      </c>
      <c r="B44" s="245" t="s">
        <v>300</v>
      </c>
      <c r="C44" s="256" t="s">
        <v>270</v>
      </c>
      <c r="D44" s="244">
        <v>1</v>
      </c>
      <c r="E44" s="252">
        <v>39500</v>
      </c>
      <c r="F44" s="253">
        <v>0</v>
      </c>
      <c r="G44" s="253">
        <v>39500</v>
      </c>
      <c r="H44" s="253">
        <v>41561.9</v>
      </c>
    </row>
    <row r="45" spans="1:8" ht="18" x14ac:dyDescent="0.25">
      <c r="A45" s="255">
        <v>35</v>
      </c>
      <c r="B45" s="245" t="s">
        <v>301</v>
      </c>
      <c r="C45" s="256" t="s">
        <v>270</v>
      </c>
      <c r="D45" s="244">
        <v>1</v>
      </c>
      <c r="E45" s="252">
        <v>145000</v>
      </c>
      <c r="F45" s="253">
        <v>0</v>
      </c>
      <c r="G45" s="253">
        <v>145000</v>
      </c>
      <c r="H45" s="253">
        <v>152569</v>
      </c>
    </row>
    <row r="46" spans="1:8" ht="18" x14ac:dyDescent="0.25">
      <c r="A46" s="255">
        <v>36</v>
      </c>
      <c r="B46" s="245" t="s">
        <v>301</v>
      </c>
      <c r="C46" s="256" t="s">
        <v>270</v>
      </c>
      <c r="D46" s="244">
        <v>1</v>
      </c>
      <c r="E46" s="252">
        <v>89800</v>
      </c>
      <c r="F46" s="253">
        <v>0</v>
      </c>
      <c r="G46" s="253">
        <v>89800</v>
      </c>
      <c r="H46" s="253">
        <v>94487.56</v>
      </c>
    </row>
    <row r="47" spans="1:8" x14ac:dyDescent="0.25">
      <c r="A47" s="255">
        <v>37</v>
      </c>
      <c r="B47" s="245" t="s">
        <v>302</v>
      </c>
      <c r="C47" s="256" t="s">
        <v>270</v>
      </c>
      <c r="D47" s="244">
        <v>1</v>
      </c>
      <c r="E47" s="252">
        <v>24789.919999999998</v>
      </c>
      <c r="F47" s="253">
        <v>4710.08</v>
      </c>
      <c r="G47" s="253">
        <v>29500</v>
      </c>
      <c r="H47" s="253">
        <v>31039.9</v>
      </c>
    </row>
    <row r="48" spans="1:8" ht="18" x14ac:dyDescent="0.25">
      <c r="A48" s="255">
        <v>38</v>
      </c>
      <c r="B48" s="245" t="s">
        <v>303</v>
      </c>
      <c r="C48" s="256" t="s">
        <v>270</v>
      </c>
      <c r="D48" s="244">
        <v>1</v>
      </c>
      <c r="E48" s="252">
        <v>171000</v>
      </c>
      <c r="F48" s="253">
        <v>0</v>
      </c>
      <c r="G48" s="253">
        <v>171000</v>
      </c>
      <c r="H48" s="253">
        <v>179926.2</v>
      </c>
    </row>
    <row r="49" spans="1:8" ht="18" x14ac:dyDescent="0.25">
      <c r="A49" s="255">
        <v>39</v>
      </c>
      <c r="B49" s="245" t="s">
        <v>304</v>
      </c>
      <c r="C49" s="256" t="s">
        <v>270</v>
      </c>
      <c r="D49" s="244">
        <v>1</v>
      </c>
      <c r="E49" s="252">
        <v>26000</v>
      </c>
      <c r="F49" s="253">
        <v>51101550</v>
      </c>
      <c r="G49" s="253">
        <v>51127550</v>
      </c>
      <c r="H49" s="253">
        <v>53796408.109999999</v>
      </c>
    </row>
    <row r="50" spans="1:8" ht="18" x14ac:dyDescent="0.25">
      <c r="A50" s="255">
        <v>40</v>
      </c>
      <c r="B50" s="245" t="s">
        <v>305</v>
      </c>
      <c r="C50" s="256" t="s">
        <v>270</v>
      </c>
      <c r="D50" s="244">
        <v>1</v>
      </c>
      <c r="E50" s="252">
        <v>140000</v>
      </c>
      <c r="F50" s="253">
        <v>0</v>
      </c>
      <c r="G50" s="253">
        <v>140000</v>
      </c>
      <c r="H50" s="253">
        <v>147308</v>
      </c>
    </row>
    <row r="51" spans="1:8" ht="27" x14ac:dyDescent="0.25">
      <c r="A51" s="255">
        <v>41</v>
      </c>
      <c r="B51" s="245" t="s">
        <v>306</v>
      </c>
      <c r="C51" s="256" t="s">
        <v>270</v>
      </c>
      <c r="D51" s="244">
        <v>1</v>
      </c>
      <c r="E51" s="252">
        <v>43000</v>
      </c>
      <c r="F51" s="253">
        <v>0</v>
      </c>
      <c r="G51" s="253">
        <v>43000</v>
      </c>
      <c r="H51" s="253">
        <v>45244.6</v>
      </c>
    </row>
    <row r="52" spans="1:8" x14ac:dyDescent="0.25">
      <c r="A52" s="255">
        <v>42</v>
      </c>
      <c r="B52" s="245" t="s">
        <v>307</v>
      </c>
      <c r="C52" s="256" t="s">
        <v>270</v>
      </c>
      <c r="D52" s="244">
        <v>1</v>
      </c>
      <c r="E52" s="252">
        <v>19500</v>
      </c>
      <c r="F52" s="253">
        <v>0</v>
      </c>
      <c r="G52" s="253">
        <v>19500</v>
      </c>
      <c r="H52" s="253">
        <v>20517.900000000001</v>
      </c>
    </row>
    <row r="53" spans="1:8" ht="18" x14ac:dyDescent="0.25">
      <c r="A53" s="255">
        <v>43</v>
      </c>
      <c r="B53" s="245" t="s">
        <v>308</v>
      </c>
      <c r="C53" s="256" t="s">
        <v>270</v>
      </c>
      <c r="D53" s="244">
        <v>1</v>
      </c>
      <c r="E53" s="252">
        <v>131000</v>
      </c>
      <c r="F53" s="253">
        <v>0</v>
      </c>
      <c r="G53" s="253">
        <v>131000</v>
      </c>
      <c r="H53" s="253">
        <v>137838.20000000001</v>
      </c>
    </row>
    <row r="54" spans="1:8" ht="18" x14ac:dyDescent="0.25">
      <c r="A54" s="255">
        <v>44</v>
      </c>
      <c r="B54" s="245" t="s">
        <v>309</v>
      </c>
      <c r="C54" s="256" t="s">
        <v>270</v>
      </c>
      <c r="D54" s="244">
        <v>1</v>
      </c>
      <c r="E54" s="252">
        <v>348000</v>
      </c>
      <c r="F54" s="253">
        <v>0</v>
      </c>
      <c r="G54" s="253">
        <v>348000</v>
      </c>
      <c r="H54" s="253">
        <v>366165.6</v>
      </c>
    </row>
    <row r="55" spans="1:8" x14ac:dyDescent="0.25">
      <c r="A55" s="255">
        <v>45</v>
      </c>
      <c r="B55" s="245" t="s">
        <v>310</v>
      </c>
      <c r="C55" s="256" t="s">
        <v>270</v>
      </c>
      <c r="D55" s="244">
        <v>1</v>
      </c>
      <c r="E55" s="252">
        <v>25000</v>
      </c>
      <c r="F55" s="253">
        <v>0</v>
      </c>
      <c r="G55" s="253">
        <v>25000</v>
      </c>
      <c r="H55" s="253">
        <v>26305</v>
      </c>
    </row>
    <row r="56" spans="1:8" ht="18" x14ac:dyDescent="0.25">
      <c r="A56" s="255">
        <v>46</v>
      </c>
      <c r="B56" s="245" t="s">
        <v>311</v>
      </c>
      <c r="C56" s="256" t="s">
        <v>270</v>
      </c>
      <c r="D56" s="244">
        <v>1</v>
      </c>
      <c r="E56" s="252">
        <v>44000</v>
      </c>
      <c r="F56" s="253">
        <v>0</v>
      </c>
      <c r="G56" s="253">
        <v>44000</v>
      </c>
      <c r="H56" s="253">
        <v>46296.800000000003</v>
      </c>
    </row>
    <row r="57" spans="1:8" ht="18" x14ac:dyDescent="0.25">
      <c r="A57" s="255">
        <v>47</v>
      </c>
      <c r="B57" s="245" t="s">
        <v>312</v>
      </c>
      <c r="C57" s="256" t="s">
        <v>270</v>
      </c>
      <c r="D57" s="244">
        <v>1</v>
      </c>
      <c r="E57" s="252">
        <v>51000</v>
      </c>
      <c r="F57" s="253">
        <v>0</v>
      </c>
      <c r="G57" s="253">
        <v>51000</v>
      </c>
      <c r="H57" s="253">
        <v>53662.2</v>
      </c>
    </row>
    <row r="58" spans="1:8" ht="18" x14ac:dyDescent="0.25">
      <c r="A58" s="255">
        <v>48</v>
      </c>
      <c r="B58" s="245" t="s">
        <v>313</v>
      </c>
      <c r="C58" s="256" t="s">
        <v>270</v>
      </c>
      <c r="D58" s="244">
        <v>1</v>
      </c>
      <c r="E58" s="252">
        <v>59000</v>
      </c>
      <c r="F58" s="253">
        <v>0</v>
      </c>
      <c r="G58" s="253">
        <v>59000</v>
      </c>
      <c r="H58" s="253">
        <v>62079.8</v>
      </c>
    </row>
    <row r="59" spans="1:8" ht="18" x14ac:dyDescent="0.25">
      <c r="A59" s="255">
        <v>49</v>
      </c>
      <c r="B59" s="245" t="s">
        <v>314</v>
      </c>
      <c r="C59" s="256" t="s">
        <v>270</v>
      </c>
      <c r="D59" s="244">
        <v>1</v>
      </c>
      <c r="E59" s="252">
        <v>190000</v>
      </c>
      <c r="F59" s="253">
        <v>0</v>
      </c>
      <c r="G59" s="253">
        <v>190000</v>
      </c>
      <c r="H59" s="253">
        <v>199918</v>
      </c>
    </row>
    <row r="60" spans="1:8" ht="45" x14ac:dyDescent="0.25">
      <c r="A60" s="255">
        <v>50</v>
      </c>
      <c r="B60" s="245" t="s">
        <v>315</v>
      </c>
      <c r="C60" s="256" t="s">
        <v>270</v>
      </c>
      <c r="D60" s="244">
        <v>1</v>
      </c>
      <c r="E60" s="252">
        <v>141000</v>
      </c>
      <c r="F60" s="253">
        <v>0</v>
      </c>
      <c r="G60" s="253">
        <v>141000</v>
      </c>
      <c r="H60" s="253">
        <v>148360.20000000001</v>
      </c>
    </row>
    <row r="61" spans="1:8" ht="27" x14ac:dyDescent="0.25">
      <c r="A61" s="255">
        <v>51</v>
      </c>
      <c r="B61" s="245" t="s">
        <v>316</v>
      </c>
      <c r="C61" s="256" t="s">
        <v>270</v>
      </c>
      <c r="D61" s="244">
        <v>1</v>
      </c>
      <c r="E61" s="252">
        <v>92000</v>
      </c>
      <c r="F61" s="253">
        <v>0</v>
      </c>
      <c r="G61" s="253">
        <v>92000</v>
      </c>
      <c r="H61" s="253">
        <v>96802.4</v>
      </c>
    </row>
    <row r="62" spans="1:8" ht="18" x14ac:dyDescent="0.25">
      <c r="A62" s="255">
        <v>52</v>
      </c>
      <c r="B62" s="245" t="s">
        <v>317</v>
      </c>
      <c r="C62" s="256" t="s">
        <v>270</v>
      </c>
      <c r="D62" s="244">
        <v>1</v>
      </c>
      <c r="E62" s="252">
        <v>15000</v>
      </c>
      <c r="F62" s="253">
        <v>0</v>
      </c>
      <c r="G62" s="253">
        <v>15000</v>
      </c>
      <c r="H62" s="253">
        <v>15783</v>
      </c>
    </row>
    <row r="63" spans="1:8" ht="45" x14ac:dyDescent="0.25">
      <c r="A63" s="255">
        <v>53</v>
      </c>
      <c r="B63" s="245" t="s">
        <v>318</v>
      </c>
      <c r="C63" s="256" t="s">
        <v>270</v>
      </c>
      <c r="D63" s="244">
        <v>1</v>
      </c>
      <c r="E63" s="252">
        <v>116000</v>
      </c>
      <c r="F63" s="253">
        <v>0</v>
      </c>
      <c r="G63" s="253">
        <v>116000</v>
      </c>
      <c r="H63" s="253">
        <v>122055.2</v>
      </c>
    </row>
    <row r="64" spans="1:8" ht="45" x14ac:dyDescent="0.25">
      <c r="A64" s="255">
        <v>54</v>
      </c>
      <c r="B64" s="245" t="s">
        <v>319</v>
      </c>
      <c r="C64" s="256" t="s">
        <v>270</v>
      </c>
      <c r="D64" s="244">
        <v>1</v>
      </c>
      <c r="E64" s="252">
        <v>123000</v>
      </c>
      <c r="F64" s="253">
        <v>0</v>
      </c>
      <c r="G64" s="253">
        <v>123000</v>
      </c>
      <c r="H64" s="253">
        <v>129420.6</v>
      </c>
    </row>
    <row r="65" spans="1:8" ht="18" x14ac:dyDescent="0.25">
      <c r="A65" s="255">
        <v>55</v>
      </c>
      <c r="B65" s="245" t="s">
        <v>320</v>
      </c>
      <c r="C65" s="256" t="s">
        <v>270</v>
      </c>
      <c r="D65" s="244">
        <v>1</v>
      </c>
      <c r="E65" s="252">
        <v>190000</v>
      </c>
      <c r="F65" s="253">
        <v>0</v>
      </c>
      <c r="G65" s="253">
        <v>190000</v>
      </c>
      <c r="H65" s="253">
        <v>199918</v>
      </c>
    </row>
    <row r="66" spans="1:8" ht="126" x14ac:dyDescent="0.25">
      <c r="A66" s="255">
        <v>56</v>
      </c>
      <c r="B66" s="245" t="s">
        <v>321</v>
      </c>
      <c r="C66" s="256" t="s">
        <v>322</v>
      </c>
      <c r="D66" s="244">
        <v>1</v>
      </c>
      <c r="E66" s="252">
        <v>40000</v>
      </c>
      <c r="F66" s="253">
        <v>0</v>
      </c>
      <c r="G66" s="253">
        <v>40000</v>
      </c>
      <c r="H66" s="253">
        <v>42088</v>
      </c>
    </row>
    <row r="67" spans="1:8" x14ac:dyDescent="0.25">
      <c r="A67" s="255">
        <v>57</v>
      </c>
      <c r="B67" s="245" t="s">
        <v>323</v>
      </c>
      <c r="C67" s="256" t="s">
        <v>270</v>
      </c>
      <c r="D67" s="244">
        <v>1</v>
      </c>
      <c r="E67" s="252">
        <v>9400</v>
      </c>
      <c r="F67" s="253">
        <v>0</v>
      </c>
      <c r="G67" s="253">
        <v>9400</v>
      </c>
      <c r="H67" s="253">
        <v>9890.68</v>
      </c>
    </row>
    <row r="68" spans="1:8" x14ac:dyDescent="0.25">
      <c r="A68" s="255">
        <v>58</v>
      </c>
      <c r="B68" s="245" t="s">
        <v>324</v>
      </c>
      <c r="C68" s="256" t="s">
        <v>270</v>
      </c>
      <c r="D68" s="244">
        <v>1</v>
      </c>
      <c r="E68" s="252">
        <v>55000</v>
      </c>
      <c r="F68" s="253">
        <v>0</v>
      </c>
      <c r="G68" s="253">
        <v>55000</v>
      </c>
      <c r="H68" s="253">
        <v>57871</v>
      </c>
    </row>
    <row r="69" spans="1:8" x14ac:dyDescent="0.25">
      <c r="A69" s="255">
        <v>59</v>
      </c>
      <c r="B69" s="245" t="s">
        <v>325</v>
      </c>
      <c r="C69" s="256" t="s">
        <v>270</v>
      </c>
      <c r="D69" s="244">
        <v>1</v>
      </c>
      <c r="E69" s="252">
        <v>69000</v>
      </c>
      <c r="F69" s="253">
        <v>0</v>
      </c>
      <c r="G69" s="253">
        <v>69000</v>
      </c>
      <c r="H69" s="253">
        <v>72601.8</v>
      </c>
    </row>
    <row r="70" spans="1:8" ht="27" x14ac:dyDescent="0.25">
      <c r="A70" s="255">
        <v>60</v>
      </c>
      <c r="B70" s="245" t="s">
        <v>326</v>
      </c>
      <c r="C70" s="256" t="s">
        <v>270</v>
      </c>
      <c r="D70" s="244">
        <v>1</v>
      </c>
      <c r="E70" s="252">
        <v>33000</v>
      </c>
      <c r="F70" s="253">
        <v>0</v>
      </c>
      <c r="G70" s="253">
        <v>33000</v>
      </c>
      <c r="H70" s="253">
        <v>34722.6</v>
      </c>
    </row>
    <row r="71" spans="1:8" ht="27" x14ac:dyDescent="0.25">
      <c r="A71" s="255">
        <v>61</v>
      </c>
      <c r="B71" s="245" t="s">
        <v>327</v>
      </c>
      <c r="C71" s="256" t="s">
        <v>270</v>
      </c>
      <c r="D71" s="244">
        <v>1</v>
      </c>
      <c r="E71" s="252">
        <v>62000</v>
      </c>
      <c r="F71" s="253">
        <v>0</v>
      </c>
      <c r="G71" s="253">
        <v>62000</v>
      </c>
      <c r="H71" s="253">
        <v>65236.4</v>
      </c>
    </row>
    <row r="72" spans="1:8" x14ac:dyDescent="0.25">
      <c r="A72" s="255">
        <v>62</v>
      </c>
      <c r="B72" s="245" t="s">
        <v>328</v>
      </c>
      <c r="C72" s="256" t="s">
        <v>270</v>
      </c>
      <c r="D72" s="244">
        <v>1</v>
      </c>
      <c r="E72" s="252">
        <v>24800</v>
      </c>
      <c r="F72" s="253">
        <v>0</v>
      </c>
      <c r="G72" s="253">
        <v>24800</v>
      </c>
      <c r="H72" s="253">
        <v>26094.560000000001</v>
      </c>
    </row>
    <row r="73" spans="1:8" x14ac:dyDescent="0.25">
      <c r="A73" s="255">
        <v>63</v>
      </c>
      <c r="B73" s="245" t="s">
        <v>329</v>
      </c>
      <c r="C73" s="256" t="s">
        <v>270</v>
      </c>
      <c r="D73" s="244">
        <v>1</v>
      </c>
      <c r="E73" s="252">
        <v>143000</v>
      </c>
      <c r="F73" s="253">
        <v>0</v>
      </c>
      <c r="G73" s="253">
        <v>143000</v>
      </c>
      <c r="H73" s="253">
        <v>150464.6</v>
      </c>
    </row>
    <row r="74" spans="1:8" ht="27" x14ac:dyDescent="0.25">
      <c r="A74" s="255">
        <v>64</v>
      </c>
      <c r="B74" s="245" t="s">
        <v>330</v>
      </c>
      <c r="C74" s="256" t="s">
        <v>270</v>
      </c>
      <c r="D74" s="244">
        <v>1</v>
      </c>
      <c r="E74" s="252">
        <v>71000</v>
      </c>
      <c r="F74" s="253">
        <v>0</v>
      </c>
      <c r="G74" s="253">
        <v>71000</v>
      </c>
      <c r="H74" s="253">
        <v>74706.2</v>
      </c>
    </row>
    <row r="75" spans="1:8" ht="27" x14ac:dyDescent="0.25">
      <c r="A75" s="255">
        <v>65</v>
      </c>
      <c r="B75" s="245" t="s">
        <v>331</v>
      </c>
      <c r="C75" s="256" t="s">
        <v>270</v>
      </c>
      <c r="D75" s="244">
        <v>1</v>
      </c>
      <c r="E75" s="252">
        <v>92900</v>
      </c>
      <c r="F75" s="253">
        <v>0</v>
      </c>
      <c r="G75" s="253">
        <v>92900</v>
      </c>
      <c r="H75" s="253">
        <v>97749.38</v>
      </c>
    </row>
    <row r="76" spans="1:8" ht="18" x14ac:dyDescent="0.25">
      <c r="A76" s="255">
        <v>66</v>
      </c>
      <c r="B76" s="245" t="s">
        <v>332</v>
      </c>
      <c r="C76" s="256" t="s">
        <v>270</v>
      </c>
      <c r="D76" s="244">
        <v>1</v>
      </c>
      <c r="E76" s="252">
        <v>89000</v>
      </c>
      <c r="F76" s="253">
        <v>0</v>
      </c>
      <c r="G76" s="253">
        <v>89000</v>
      </c>
      <c r="H76" s="253">
        <v>93645.8</v>
      </c>
    </row>
    <row r="77" spans="1:8" x14ac:dyDescent="0.25">
      <c r="A77" s="255">
        <v>67</v>
      </c>
      <c r="B77" s="245" t="s">
        <v>333</v>
      </c>
      <c r="C77" s="256" t="s">
        <v>270</v>
      </c>
      <c r="D77" s="244">
        <v>1</v>
      </c>
      <c r="E77" s="252">
        <v>49000</v>
      </c>
      <c r="F77" s="253">
        <v>0</v>
      </c>
      <c r="G77" s="253">
        <v>49000</v>
      </c>
      <c r="H77" s="253">
        <v>51557.8</v>
      </c>
    </row>
    <row r="78" spans="1:8" x14ac:dyDescent="0.25">
      <c r="A78" s="255">
        <v>68</v>
      </c>
      <c r="B78" s="245" t="s">
        <v>334</v>
      </c>
      <c r="C78" s="256" t="s">
        <v>270</v>
      </c>
      <c r="D78" s="244">
        <v>1</v>
      </c>
      <c r="E78" s="252">
        <v>53000</v>
      </c>
      <c r="F78" s="253">
        <v>0</v>
      </c>
      <c r="G78" s="253">
        <v>53000</v>
      </c>
      <c r="H78" s="253">
        <v>55766.6</v>
      </c>
    </row>
    <row r="79" spans="1:8" ht="45" x14ac:dyDescent="0.25">
      <c r="A79" s="255">
        <v>69</v>
      </c>
      <c r="B79" s="245" t="s">
        <v>335</v>
      </c>
      <c r="C79" s="256" t="s">
        <v>270</v>
      </c>
      <c r="D79" s="244">
        <v>1</v>
      </c>
      <c r="E79" s="252">
        <v>112000</v>
      </c>
      <c r="F79" s="253">
        <v>0</v>
      </c>
      <c r="G79" s="253">
        <v>112000</v>
      </c>
      <c r="H79" s="253">
        <v>117846.39999999999</v>
      </c>
    </row>
    <row r="80" spans="1:8" ht="18" x14ac:dyDescent="0.25">
      <c r="A80" s="255">
        <v>70</v>
      </c>
      <c r="B80" s="245" t="s">
        <v>336</v>
      </c>
      <c r="C80" s="256" t="s">
        <v>270</v>
      </c>
      <c r="D80" s="244">
        <v>1</v>
      </c>
      <c r="E80" s="252">
        <v>26000</v>
      </c>
      <c r="F80" s="253">
        <v>0</v>
      </c>
      <c r="G80" s="253">
        <v>26000</v>
      </c>
      <c r="H80" s="253">
        <v>27357.200000000001</v>
      </c>
    </row>
    <row r="81" spans="1:8" ht="18" x14ac:dyDescent="0.25">
      <c r="A81" s="255">
        <v>71</v>
      </c>
      <c r="B81" s="245" t="s">
        <v>337</v>
      </c>
      <c r="C81" s="256" t="s">
        <v>270</v>
      </c>
      <c r="D81" s="244">
        <v>1</v>
      </c>
      <c r="E81" s="252">
        <v>47000</v>
      </c>
      <c r="F81" s="253">
        <v>0</v>
      </c>
      <c r="G81" s="253">
        <v>47000</v>
      </c>
      <c r="H81" s="253">
        <v>49453.4</v>
      </c>
    </row>
    <row r="82" spans="1:8" ht="27" x14ac:dyDescent="0.25">
      <c r="A82" s="255">
        <v>72</v>
      </c>
      <c r="B82" s="245" t="s">
        <v>338</v>
      </c>
      <c r="C82" s="256" t="s">
        <v>270</v>
      </c>
      <c r="D82" s="244">
        <v>1</v>
      </c>
      <c r="E82" s="252">
        <v>84000</v>
      </c>
      <c r="F82" s="253">
        <v>0</v>
      </c>
      <c r="G82" s="253">
        <v>84000</v>
      </c>
      <c r="H82" s="253">
        <v>88384.8</v>
      </c>
    </row>
    <row r="83" spans="1:8" ht="18" x14ac:dyDescent="0.25">
      <c r="A83" s="255">
        <v>73</v>
      </c>
      <c r="B83" s="245" t="s">
        <v>339</v>
      </c>
      <c r="C83" s="256" t="s">
        <v>270</v>
      </c>
      <c r="D83" s="244">
        <v>1</v>
      </c>
      <c r="E83" s="252">
        <v>281000</v>
      </c>
      <c r="F83" s="253">
        <v>0</v>
      </c>
      <c r="G83" s="253">
        <v>281000</v>
      </c>
      <c r="H83" s="253">
        <v>295668.2</v>
      </c>
    </row>
    <row r="84" spans="1:8" ht="27" x14ac:dyDescent="0.25">
      <c r="A84" s="255">
        <v>74</v>
      </c>
      <c r="B84" s="245" t="s">
        <v>340</v>
      </c>
      <c r="C84" s="256" t="s">
        <v>270</v>
      </c>
      <c r="D84" s="244">
        <v>1</v>
      </c>
      <c r="E84" s="252">
        <v>97000</v>
      </c>
      <c r="F84" s="253">
        <v>0</v>
      </c>
      <c r="G84" s="253">
        <v>97000</v>
      </c>
      <c r="H84" s="253">
        <v>102063.4</v>
      </c>
    </row>
    <row r="85" spans="1:8" ht="27" x14ac:dyDescent="0.25">
      <c r="A85" s="255">
        <v>75</v>
      </c>
      <c r="B85" s="245" t="s">
        <v>341</v>
      </c>
      <c r="C85" s="256" t="s">
        <v>270</v>
      </c>
      <c r="D85" s="244">
        <v>1</v>
      </c>
      <c r="E85" s="252">
        <v>142000</v>
      </c>
      <c r="F85" s="253">
        <v>0</v>
      </c>
      <c r="G85" s="253">
        <v>142000</v>
      </c>
      <c r="H85" s="253">
        <v>149412.4</v>
      </c>
    </row>
    <row r="86" spans="1:8" x14ac:dyDescent="0.25">
      <c r="A86" s="255">
        <v>76</v>
      </c>
      <c r="B86" s="245" t="s">
        <v>342</v>
      </c>
      <c r="C86" s="256" t="s">
        <v>270</v>
      </c>
      <c r="D86" s="244">
        <v>1</v>
      </c>
      <c r="E86" s="252">
        <v>82000</v>
      </c>
      <c r="F86" s="253">
        <v>0</v>
      </c>
      <c r="G86" s="253">
        <v>82000</v>
      </c>
      <c r="H86" s="253">
        <v>86280.4</v>
      </c>
    </row>
    <row r="87" spans="1:8" ht="36" x14ac:dyDescent="0.25">
      <c r="A87" s="255">
        <v>77</v>
      </c>
      <c r="B87" s="245" t="s">
        <v>343</v>
      </c>
      <c r="C87" s="256" t="s">
        <v>270</v>
      </c>
      <c r="D87" s="244">
        <v>1</v>
      </c>
      <c r="E87" s="252">
        <v>107000</v>
      </c>
      <c r="F87" s="253">
        <v>0</v>
      </c>
      <c r="G87" s="253">
        <v>107000</v>
      </c>
      <c r="H87" s="253">
        <v>112585.4</v>
      </c>
    </row>
    <row r="88" spans="1:8" ht="18" x14ac:dyDescent="0.25">
      <c r="A88" s="255">
        <v>78</v>
      </c>
      <c r="B88" s="245" t="s">
        <v>344</v>
      </c>
      <c r="C88" s="256" t="s">
        <v>270</v>
      </c>
      <c r="D88" s="244">
        <v>1</v>
      </c>
      <c r="E88" s="252">
        <v>66000</v>
      </c>
      <c r="F88" s="253">
        <v>0</v>
      </c>
      <c r="G88" s="253">
        <v>66000</v>
      </c>
      <c r="H88" s="253">
        <v>69445.2</v>
      </c>
    </row>
    <row r="89" spans="1:8" ht="27" x14ac:dyDescent="0.25">
      <c r="A89" s="255">
        <v>79</v>
      </c>
      <c r="B89" s="245" t="s">
        <v>345</v>
      </c>
      <c r="C89" s="256" t="s">
        <v>270</v>
      </c>
      <c r="D89" s="244">
        <v>1</v>
      </c>
      <c r="E89" s="252">
        <v>43000</v>
      </c>
      <c r="F89" s="253">
        <v>0</v>
      </c>
      <c r="G89" s="253">
        <v>43000</v>
      </c>
      <c r="H89" s="253">
        <v>45244.6</v>
      </c>
    </row>
    <row r="90" spans="1:8" x14ac:dyDescent="0.25">
      <c r="A90" s="255">
        <v>80</v>
      </c>
      <c r="B90" s="245" t="s">
        <v>346</v>
      </c>
      <c r="C90" s="256" t="s">
        <v>270</v>
      </c>
      <c r="D90" s="244">
        <v>1</v>
      </c>
      <c r="E90" s="252">
        <v>75000</v>
      </c>
      <c r="F90" s="253">
        <v>0</v>
      </c>
      <c r="G90" s="253">
        <v>75000</v>
      </c>
      <c r="H90" s="253">
        <v>78915</v>
      </c>
    </row>
    <row r="91" spans="1:8" ht="36" x14ac:dyDescent="0.25">
      <c r="A91" s="255">
        <v>81</v>
      </c>
      <c r="B91" s="245" t="s">
        <v>347</v>
      </c>
      <c r="C91" s="256" t="s">
        <v>270</v>
      </c>
      <c r="D91" s="244">
        <v>1</v>
      </c>
      <c r="E91" s="252">
        <v>41000</v>
      </c>
      <c r="F91" s="253">
        <v>0</v>
      </c>
      <c r="G91" s="253">
        <v>41000</v>
      </c>
      <c r="H91" s="253">
        <v>43140.2</v>
      </c>
    </row>
    <row r="92" spans="1:8" ht="36" x14ac:dyDescent="0.25">
      <c r="A92" s="255">
        <v>82</v>
      </c>
      <c r="B92" s="245" t="s">
        <v>348</v>
      </c>
      <c r="C92" s="256" t="s">
        <v>270</v>
      </c>
      <c r="D92" s="244">
        <v>1</v>
      </c>
      <c r="E92" s="252">
        <v>87619.05</v>
      </c>
      <c r="F92" s="253">
        <v>4380.95</v>
      </c>
      <c r="G92" s="253">
        <v>92000</v>
      </c>
      <c r="H92" s="253">
        <v>96802.4</v>
      </c>
    </row>
    <row r="93" spans="1:8" x14ac:dyDescent="0.25">
      <c r="A93" s="255">
        <v>83</v>
      </c>
      <c r="B93" s="245" t="s">
        <v>349</v>
      </c>
      <c r="C93" s="256" t="s">
        <v>270</v>
      </c>
      <c r="D93" s="244">
        <v>1</v>
      </c>
      <c r="E93" s="252">
        <v>92800</v>
      </c>
      <c r="F93" s="253">
        <v>0</v>
      </c>
      <c r="G93" s="253">
        <v>92800</v>
      </c>
      <c r="H93" s="253">
        <v>97644.160000000003</v>
      </c>
    </row>
    <row r="94" spans="1:8" ht="18" x14ac:dyDescent="0.25">
      <c r="A94" s="255">
        <v>84</v>
      </c>
      <c r="B94" s="245" t="s">
        <v>350</v>
      </c>
      <c r="C94" s="256" t="s">
        <v>270</v>
      </c>
      <c r="D94" s="244">
        <v>1</v>
      </c>
      <c r="E94" s="252">
        <v>20000</v>
      </c>
      <c r="F94" s="253">
        <v>3800</v>
      </c>
      <c r="G94" s="253">
        <v>23800</v>
      </c>
      <c r="H94" s="253">
        <v>25042.36</v>
      </c>
    </row>
    <row r="95" spans="1:8" ht="18" x14ac:dyDescent="0.25">
      <c r="A95" s="255">
        <v>85</v>
      </c>
      <c r="B95" s="245" t="s">
        <v>351</v>
      </c>
      <c r="C95" s="256" t="s">
        <v>270</v>
      </c>
      <c r="D95" s="244">
        <v>1</v>
      </c>
      <c r="E95" s="252">
        <v>26050.42</v>
      </c>
      <c r="F95" s="253">
        <v>4949.58</v>
      </c>
      <c r="G95" s="253">
        <v>31000</v>
      </c>
      <c r="H95" s="253">
        <v>32618.2</v>
      </c>
    </row>
    <row r="96" spans="1:8" ht="18" x14ac:dyDescent="0.25">
      <c r="A96" s="255">
        <v>86</v>
      </c>
      <c r="B96" s="245" t="s">
        <v>352</v>
      </c>
      <c r="C96" s="256" t="s">
        <v>270</v>
      </c>
      <c r="D96" s="244">
        <v>1</v>
      </c>
      <c r="E96" s="252">
        <v>20000</v>
      </c>
      <c r="F96" s="253">
        <v>3800</v>
      </c>
      <c r="G96" s="253">
        <v>23800</v>
      </c>
      <c r="H96" s="253">
        <v>25042.36</v>
      </c>
    </row>
    <row r="97" spans="1:8" x14ac:dyDescent="0.25">
      <c r="A97" s="255">
        <v>87</v>
      </c>
      <c r="B97" s="245" t="s">
        <v>353</v>
      </c>
      <c r="C97" s="256" t="s">
        <v>270</v>
      </c>
      <c r="D97" s="244">
        <v>1</v>
      </c>
      <c r="E97" s="252">
        <v>1784.71</v>
      </c>
      <c r="F97" s="253">
        <v>335.29</v>
      </c>
      <c r="G97" s="253">
        <v>2120</v>
      </c>
      <c r="H97" s="253">
        <v>2230.6640000000002</v>
      </c>
    </row>
    <row r="98" spans="1:8" x14ac:dyDescent="0.25">
      <c r="A98" s="255">
        <v>88</v>
      </c>
      <c r="B98" s="245" t="s">
        <v>354</v>
      </c>
      <c r="C98" s="256" t="s">
        <v>270</v>
      </c>
      <c r="D98" s="244">
        <v>1</v>
      </c>
      <c r="E98" s="252">
        <v>1764.71</v>
      </c>
      <c r="F98" s="253">
        <v>335.29</v>
      </c>
      <c r="G98" s="253">
        <v>2100</v>
      </c>
      <c r="H98" s="253">
        <v>2209.62</v>
      </c>
    </row>
    <row r="99" spans="1:8" x14ac:dyDescent="0.25">
      <c r="A99" s="255">
        <v>89</v>
      </c>
      <c r="B99" s="245" t="s">
        <v>355</v>
      </c>
      <c r="C99" s="256" t="s">
        <v>270</v>
      </c>
      <c r="D99" s="244">
        <v>1</v>
      </c>
      <c r="E99" s="252">
        <v>5042.0200000000004</v>
      </c>
      <c r="F99" s="253">
        <v>957.98</v>
      </c>
      <c r="G99" s="253">
        <v>6000</v>
      </c>
      <c r="H99" s="253">
        <v>6313.2</v>
      </c>
    </row>
    <row r="100" spans="1:8" ht="36" x14ac:dyDescent="0.25">
      <c r="A100" s="255">
        <v>90</v>
      </c>
      <c r="B100" s="245" t="s">
        <v>356</v>
      </c>
      <c r="C100" s="256" t="s">
        <v>270</v>
      </c>
      <c r="D100" s="244">
        <v>1</v>
      </c>
      <c r="E100" s="252">
        <v>248000</v>
      </c>
      <c r="F100" s="253">
        <v>0</v>
      </c>
      <c r="G100" s="253">
        <v>248000</v>
      </c>
      <c r="H100" s="253">
        <v>260945.6</v>
      </c>
    </row>
    <row r="101" spans="1:8" x14ac:dyDescent="0.25">
      <c r="A101" s="255">
        <v>91</v>
      </c>
      <c r="B101" s="245" t="s">
        <v>357</v>
      </c>
      <c r="C101" s="256" t="s">
        <v>270</v>
      </c>
      <c r="D101" s="244">
        <v>1</v>
      </c>
      <c r="E101" s="252">
        <v>328000</v>
      </c>
      <c r="F101" s="253">
        <v>0</v>
      </c>
      <c r="G101" s="253">
        <v>328000</v>
      </c>
      <c r="H101" s="253">
        <v>345121.6</v>
      </c>
    </row>
    <row r="102" spans="1:8" ht="27" x14ac:dyDescent="0.25">
      <c r="A102" s="255">
        <v>92</v>
      </c>
      <c r="B102" s="245" t="s">
        <v>358</v>
      </c>
      <c r="C102" s="256" t="s">
        <v>270</v>
      </c>
      <c r="D102" s="244">
        <v>1</v>
      </c>
      <c r="E102" s="252">
        <v>184000</v>
      </c>
      <c r="F102" s="253">
        <v>0</v>
      </c>
      <c r="G102" s="253">
        <v>184000</v>
      </c>
      <c r="H102" s="253">
        <v>193604.8</v>
      </c>
    </row>
    <row r="103" spans="1:8" x14ac:dyDescent="0.25">
      <c r="A103" s="255">
        <v>93</v>
      </c>
      <c r="B103" s="245" t="s">
        <v>359</v>
      </c>
      <c r="C103" s="256" t="s">
        <v>270</v>
      </c>
      <c r="D103" s="244">
        <v>1</v>
      </c>
      <c r="E103" s="252">
        <v>27731.09</v>
      </c>
      <c r="F103" s="253">
        <v>5268.91</v>
      </c>
      <c r="G103" s="253">
        <v>33000</v>
      </c>
      <c r="H103" s="253">
        <v>34722.6</v>
      </c>
    </row>
    <row r="104" spans="1:8" ht="18" x14ac:dyDescent="0.25">
      <c r="A104" s="255">
        <v>94</v>
      </c>
      <c r="B104" s="245" t="s">
        <v>360</v>
      </c>
      <c r="C104" s="256" t="s">
        <v>270</v>
      </c>
      <c r="D104" s="244">
        <v>1</v>
      </c>
      <c r="E104" s="252">
        <v>37815.129999999997</v>
      </c>
      <c r="F104" s="253">
        <v>7184.87</v>
      </c>
      <c r="G104" s="253">
        <v>45000</v>
      </c>
      <c r="H104" s="253">
        <v>47349</v>
      </c>
    </row>
    <row r="105" spans="1:8" ht="18" x14ac:dyDescent="0.25">
      <c r="A105" s="255">
        <v>95</v>
      </c>
      <c r="B105" s="245" t="s">
        <v>361</v>
      </c>
      <c r="C105" s="256" t="s">
        <v>270</v>
      </c>
      <c r="D105" s="244">
        <v>1</v>
      </c>
      <c r="E105" s="252">
        <v>27731.09</v>
      </c>
      <c r="F105" s="253">
        <v>5268.91</v>
      </c>
      <c r="G105" s="253">
        <v>33000</v>
      </c>
      <c r="H105" s="253">
        <v>34722.6</v>
      </c>
    </row>
    <row r="106" spans="1:8" ht="18" x14ac:dyDescent="0.25">
      <c r="A106" s="255">
        <v>96</v>
      </c>
      <c r="B106" s="245" t="s">
        <v>362</v>
      </c>
      <c r="C106" s="256" t="s">
        <v>270</v>
      </c>
      <c r="D106" s="244">
        <v>1</v>
      </c>
      <c r="E106" s="252">
        <v>35294.120000000003</v>
      </c>
      <c r="F106" s="253">
        <v>6705.88</v>
      </c>
      <c r="G106" s="253">
        <v>42000</v>
      </c>
      <c r="H106" s="253">
        <v>44192.4</v>
      </c>
    </row>
    <row r="107" spans="1:8" ht="18" x14ac:dyDescent="0.25">
      <c r="A107" s="255">
        <v>97</v>
      </c>
      <c r="B107" s="245" t="s">
        <v>363</v>
      </c>
      <c r="C107" s="256" t="s">
        <v>270</v>
      </c>
      <c r="D107" s="244">
        <v>1</v>
      </c>
      <c r="E107" s="252">
        <v>33193.279999999999</v>
      </c>
      <c r="F107" s="253">
        <v>6306.72</v>
      </c>
      <c r="G107" s="253">
        <v>39500</v>
      </c>
      <c r="H107" s="253">
        <v>41561.9</v>
      </c>
    </row>
    <row r="108" spans="1:8" ht="18" x14ac:dyDescent="0.25">
      <c r="A108" s="255">
        <v>98</v>
      </c>
      <c r="B108" s="245" t="s">
        <v>365</v>
      </c>
      <c r="C108" s="256" t="s">
        <v>270</v>
      </c>
      <c r="D108" s="244">
        <v>1</v>
      </c>
      <c r="E108" s="252">
        <v>152000</v>
      </c>
      <c r="F108" s="253">
        <v>0</v>
      </c>
      <c r="G108" s="253">
        <v>152000</v>
      </c>
      <c r="H108" s="253">
        <v>159934.39999999999</v>
      </c>
    </row>
    <row r="109" spans="1:8" x14ac:dyDescent="0.25">
      <c r="A109" s="255">
        <v>99</v>
      </c>
      <c r="B109" s="245" t="s">
        <v>367</v>
      </c>
      <c r="C109" s="256" t="s">
        <v>270</v>
      </c>
      <c r="D109" s="244">
        <v>1</v>
      </c>
      <c r="E109" s="252">
        <v>23000</v>
      </c>
      <c r="F109" s="253">
        <v>0</v>
      </c>
      <c r="G109" s="253">
        <v>23000</v>
      </c>
      <c r="H109" s="253">
        <v>24200.6</v>
      </c>
    </row>
    <row r="110" spans="1:8" x14ac:dyDescent="0.25">
      <c r="A110" s="255">
        <v>100</v>
      </c>
      <c r="B110" s="245" t="s">
        <v>368</v>
      </c>
      <c r="C110" s="256" t="s">
        <v>270</v>
      </c>
      <c r="D110" s="244">
        <v>1</v>
      </c>
      <c r="E110" s="252">
        <v>2100</v>
      </c>
      <c r="F110" s="253">
        <v>0</v>
      </c>
      <c r="G110" s="253">
        <v>2100</v>
      </c>
      <c r="H110" s="253">
        <v>2209.62</v>
      </c>
    </row>
    <row r="111" spans="1:8" ht="18" x14ac:dyDescent="0.25">
      <c r="A111" s="255">
        <v>101</v>
      </c>
      <c r="B111" s="245" t="s">
        <v>369</v>
      </c>
      <c r="C111" s="256" t="s">
        <v>270</v>
      </c>
      <c r="D111" s="244">
        <v>1</v>
      </c>
      <c r="E111" s="252">
        <v>22000</v>
      </c>
      <c r="F111" s="253">
        <v>0</v>
      </c>
      <c r="G111" s="253">
        <v>22000</v>
      </c>
      <c r="H111" s="253">
        <v>23148.400000000001</v>
      </c>
    </row>
    <row r="112" spans="1:8" ht="18" x14ac:dyDescent="0.25">
      <c r="A112" s="255">
        <v>102</v>
      </c>
      <c r="B112" s="245" t="s">
        <v>370</v>
      </c>
      <c r="C112" s="256" t="s">
        <v>270</v>
      </c>
      <c r="D112" s="244">
        <v>1</v>
      </c>
      <c r="E112" s="252">
        <v>35000</v>
      </c>
      <c r="F112" s="253">
        <v>0</v>
      </c>
      <c r="G112" s="253">
        <v>35000</v>
      </c>
      <c r="H112" s="253">
        <v>36827</v>
      </c>
    </row>
    <row r="113" spans="1:8" ht="18" x14ac:dyDescent="0.25">
      <c r="A113" s="255">
        <v>103</v>
      </c>
      <c r="B113" s="245" t="s">
        <v>371</v>
      </c>
      <c r="C113" s="256" t="s">
        <v>270</v>
      </c>
      <c r="D113" s="244">
        <v>1</v>
      </c>
      <c r="E113" s="252">
        <v>1000</v>
      </c>
      <c r="F113" s="253">
        <v>0</v>
      </c>
      <c r="G113" s="253">
        <v>1000</v>
      </c>
      <c r="H113" s="253">
        <v>1052.2</v>
      </c>
    </row>
    <row r="114" spans="1:8" ht="27" x14ac:dyDescent="0.25">
      <c r="A114" s="255">
        <v>104</v>
      </c>
      <c r="B114" s="245" t="s">
        <v>372</v>
      </c>
      <c r="C114" s="256" t="s">
        <v>270</v>
      </c>
      <c r="D114" s="244">
        <v>1</v>
      </c>
      <c r="E114" s="252">
        <v>71000</v>
      </c>
      <c r="F114" s="253">
        <v>0</v>
      </c>
      <c r="G114" s="253">
        <v>71000</v>
      </c>
      <c r="H114" s="253">
        <v>74706.2</v>
      </c>
    </row>
    <row r="115" spans="1:8" x14ac:dyDescent="0.25">
      <c r="A115" s="255">
        <v>105</v>
      </c>
      <c r="B115" s="245" t="s">
        <v>373</v>
      </c>
      <c r="C115" s="256" t="s">
        <v>270</v>
      </c>
      <c r="D115" s="244">
        <v>1</v>
      </c>
      <c r="E115" s="252">
        <v>5600</v>
      </c>
      <c r="F115" s="253">
        <v>0</v>
      </c>
      <c r="G115" s="253">
        <v>5600</v>
      </c>
      <c r="H115" s="253">
        <v>5892.32</v>
      </c>
    </row>
    <row r="116" spans="1:8" x14ac:dyDescent="0.25">
      <c r="A116" s="255">
        <v>106</v>
      </c>
      <c r="B116" s="245" t="s">
        <v>374</v>
      </c>
      <c r="C116" s="256" t="s">
        <v>270</v>
      </c>
      <c r="D116" s="244">
        <v>1</v>
      </c>
      <c r="E116" s="252">
        <v>405360</v>
      </c>
      <c r="F116" s="253">
        <v>0</v>
      </c>
      <c r="G116" s="253">
        <v>405360</v>
      </c>
      <c r="H116" s="253">
        <v>426519.79200000002</v>
      </c>
    </row>
    <row r="117" spans="1:8" ht="27" x14ac:dyDescent="0.25">
      <c r="A117" s="255">
        <v>107</v>
      </c>
      <c r="B117" s="245" t="s">
        <v>375</v>
      </c>
      <c r="C117" s="256" t="s">
        <v>270</v>
      </c>
      <c r="D117" s="244">
        <v>1</v>
      </c>
      <c r="E117" s="252">
        <v>37000</v>
      </c>
      <c r="F117" s="253">
        <v>0</v>
      </c>
      <c r="G117" s="253">
        <v>37000</v>
      </c>
      <c r="H117" s="253">
        <v>38931.4</v>
      </c>
    </row>
    <row r="118" spans="1:8" ht="27" x14ac:dyDescent="0.25">
      <c r="A118" s="255">
        <v>108</v>
      </c>
      <c r="B118" s="245" t="s">
        <v>376</v>
      </c>
      <c r="C118" s="256" t="s">
        <v>270</v>
      </c>
      <c r="D118" s="244">
        <v>1</v>
      </c>
      <c r="E118" s="252">
        <v>69000</v>
      </c>
      <c r="F118" s="253">
        <v>0</v>
      </c>
      <c r="G118" s="253">
        <v>69000</v>
      </c>
      <c r="H118" s="253">
        <v>72601.8</v>
      </c>
    </row>
    <row r="119" spans="1:8" x14ac:dyDescent="0.25">
      <c r="A119" s="255">
        <v>109</v>
      </c>
      <c r="B119" s="245" t="s">
        <v>377</v>
      </c>
      <c r="C119" s="256" t="s">
        <v>270</v>
      </c>
      <c r="D119" s="244">
        <v>1</v>
      </c>
      <c r="E119" s="252">
        <v>115000</v>
      </c>
      <c r="F119" s="253">
        <v>0</v>
      </c>
      <c r="G119" s="253">
        <v>115000</v>
      </c>
      <c r="H119" s="253">
        <v>121003</v>
      </c>
    </row>
    <row r="120" spans="1:8" ht="18" x14ac:dyDescent="0.25">
      <c r="A120" s="255">
        <v>110</v>
      </c>
      <c r="B120" s="245" t="s">
        <v>378</v>
      </c>
      <c r="C120" s="256" t="s">
        <v>270</v>
      </c>
      <c r="D120" s="244">
        <v>1</v>
      </c>
      <c r="E120" s="252">
        <v>216000</v>
      </c>
      <c r="F120" s="253">
        <v>0</v>
      </c>
      <c r="G120" s="253">
        <v>216000</v>
      </c>
      <c r="H120" s="253">
        <v>227275.2</v>
      </c>
    </row>
    <row r="121" spans="1:8" x14ac:dyDescent="0.25">
      <c r="A121" s="255">
        <v>111</v>
      </c>
      <c r="B121" s="245" t="s">
        <v>379</v>
      </c>
      <c r="C121" s="256" t="s">
        <v>270</v>
      </c>
      <c r="D121" s="244">
        <v>1</v>
      </c>
      <c r="E121" s="252">
        <v>42000</v>
      </c>
      <c r="F121" s="253">
        <v>0</v>
      </c>
      <c r="G121" s="253">
        <v>42000</v>
      </c>
      <c r="H121" s="253">
        <v>44192.4</v>
      </c>
    </row>
    <row r="122" spans="1:8" ht="18" x14ac:dyDescent="0.25">
      <c r="A122" s="255">
        <v>112</v>
      </c>
      <c r="B122" s="245" t="s">
        <v>380</v>
      </c>
      <c r="C122" s="256" t="s">
        <v>270</v>
      </c>
      <c r="D122" s="244">
        <v>1</v>
      </c>
      <c r="E122" s="252">
        <v>84000</v>
      </c>
      <c r="F122" s="253">
        <v>0</v>
      </c>
      <c r="G122" s="253">
        <v>84000</v>
      </c>
      <c r="H122" s="253">
        <v>88384.8</v>
      </c>
    </row>
    <row r="123" spans="1:8" ht="18" x14ac:dyDescent="0.25">
      <c r="A123" s="255">
        <v>113</v>
      </c>
      <c r="B123" s="245" t="s">
        <v>381</v>
      </c>
      <c r="C123" s="256" t="s">
        <v>270</v>
      </c>
      <c r="D123" s="244">
        <v>1</v>
      </c>
      <c r="E123" s="252">
        <v>11000</v>
      </c>
      <c r="F123" s="253">
        <v>0</v>
      </c>
      <c r="G123" s="253">
        <v>11000</v>
      </c>
      <c r="H123" s="253">
        <v>11574.2</v>
      </c>
    </row>
    <row r="124" spans="1:8" ht="18" x14ac:dyDescent="0.25">
      <c r="A124" s="255">
        <v>114</v>
      </c>
      <c r="B124" s="245" t="s">
        <v>382</v>
      </c>
      <c r="C124" s="256" t="s">
        <v>270</v>
      </c>
      <c r="D124" s="244">
        <v>1</v>
      </c>
      <c r="E124" s="252">
        <v>72000</v>
      </c>
      <c r="F124" s="253">
        <v>0</v>
      </c>
      <c r="G124" s="253">
        <v>72000</v>
      </c>
      <c r="H124" s="253">
        <v>75758.399999999994</v>
      </c>
    </row>
    <row r="125" spans="1:8" ht="27" x14ac:dyDescent="0.25">
      <c r="A125" s="255">
        <v>115</v>
      </c>
      <c r="B125" s="245" t="s">
        <v>383</v>
      </c>
      <c r="C125" s="256" t="s">
        <v>270</v>
      </c>
      <c r="D125" s="244">
        <v>1</v>
      </c>
      <c r="E125" s="252">
        <v>57000</v>
      </c>
      <c r="F125" s="253">
        <v>0</v>
      </c>
      <c r="G125" s="253">
        <v>57000</v>
      </c>
      <c r="H125" s="253">
        <v>59975.4</v>
      </c>
    </row>
    <row r="126" spans="1:8" ht="27" x14ac:dyDescent="0.25">
      <c r="A126" s="255">
        <v>116</v>
      </c>
      <c r="B126" s="245" t="s">
        <v>384</v>
      </c>
      <c r="C126" s="256" t="s">
        <v>270</v>
      </c>
      <c r="D126" s="244">
        <v>1</v>
      </c>
      <c r="E126" s="252">
        <v>62000</v>
      </c>
      <c r="F126" s="253">
        <v>0</v>
      </c>
      <c r="G126" s="253">
        <v>62000</v>
      </c>
      <c r="H126" s="253">
        <v>65236.4</v>
      </c>
    </row>
    <row r="127" spans="1:8" ht="18" x14ac:dyDescent="0.25">
      <c r="A127" s="255">
        <v>117</v>
      </c>
      <c r="B127" s="245" t="s">
        <v>385</v>
      </c>
      <c r="C127" s="256" t="s">
        <v>270</v>
      </c>
      <c r="D127" s="244">
        <v>1</v>
      </c>
      <c r="E127" s="252">
        <v>395000</v>
      </c>
      <c r="F127" s="253">
        <v>0</v>
      </c>
      <c r="G127" s="253">
        <v>395000</v>
      </c>
      <c r="H127" s="253">
        <v>415619</v>
      </c>
    </row>
    <row r="128" spans="1:8" x14ac:dyDescent="0.25">
      <c r="A128" s="255">
        <v>118</v>
      </c>
      <c r="B128" s="245" t="s">
        <v>386</v>
      </c>
      <c r="C128" s="256" t="s">
        <v>270</v>
      </c>
      <c r="D128" s="244">
        <v>1</v>
      </c>
      <c r="E128" s="252">
        <v>89000</v>
      </c>
      <c r="F128" s="253">
        <v>0</v>
      </c>
      <c r="G128" s="253">
        <v>89000</v>
      </c>
      <c r="H128" s="253">
        <v>93645.8</v>
      </c>
    </row>
    <row r="129" spans="1:8" ht="18" x14ac:dyDescent="0.25">
      <c r="A129" s="255">
        <v>119</v>
      </c>
      <c r="B129" s="245" t="s">
        <v>387</v>
      </c>
      <c r="C129" s="256" t="s">
        <v>270</v>
      </c>
      <c r="D129" s="244">
        <v>1</v>
      </c>
      <c r="E129" s="252">
        <v>390500</v>
      </c>
      <c r="F129" s="253">
        <v>0</v>
      </c>
      <c r="G129" s="253">
        <v>390500</v>
      </c>
      <c r="H129" s="253">
        <v>410884.1</v>
      </c>
    </row>
    <row r="130" spans="1:8" ht="27" x14ac:dyDescent="0.25">
      <c r="A130" s="255">
        <v>120</v>
      </c>
      <c r="B130" s="245" t="s">
        <v>388</v>
      </c>
      <c r="C130" s="256" t="s">
        <v>270</v>
      </c>
      <c r="D130" s="244">
        <v>1</v>
      </c>
      <c r="E130" s="252">
        <v>14800</v>
      </c>
      <c r="F130" s="253">
        <v>0</v>
      </c>
      <c r="G130" s="253">
        <v>14800</v>
      </c>
      <c r="H130" s="253">
        <v>15572.56</v>
      </c>
    </row>
    <row r="131" spans="1:8" ht="18" x14ac:dyDescent="0.25">
      <c r="A131" s="255">
        <v>121</v>
      </c>
      <c r="B131" s="245" t="s">
        <v>389</v>
      </c>
      <c r="C131" s="256" t="s">
        <v>270</v>
      </c>
      <c r="D131" s="244">
        <v>1</v>
      </c>
      <c r="E131" s="252">
        <v>16200</v>
      </c>
      <c r="F131" s="253">
        <v>0</v>
      </c>
      <c r="G131" s="253">
        <v>16200</v>
      </c>
      <c r="H131" s="253">
        <v>17045.64</v>
      </c>
    </row>
    <row r="132" spans="1:8" x14ac:dyDescent="0.25">
      <c r="A132" s="255">
        <v>122</v>
      </c>
      <c r="B132" s="245" t="s">
        <v>390</v>
      </c>
      <c r="C132" s="256" t="s">
        <v>270</v>
      </c>
      <c r="D132" s="244">
        <v>1</v>
      </c>
      <c r="E132" s="252">
        <v>27000</v>
      </c>
      <c r="F132" s="253">
        <v>0</v>
      </c>
      <c r="G132" s="253">
        <v>27000</v>
      </c>
      <c r="H132" s="253">
        <v>28409.4</v>
      </c>
    </row>
    <row r="133" spans="1:8" ht="27" x14ac:dyDescent="0.25">
      <c r="A133" s="255">
        <v>123</v>
      </c>
      <c r="B133" s="245" t="s">
        <v>391</v>
      </c>
      <c r="C133" s="256" t="s">
        <v>270</v>
      </c>
      <c r="D133" s="244">
        <v>1</v>
      </c>
      <c r="E133" s="252">
        <v>201000</v>
      </c>
      <c r="F133" s="253">
        <v>0</v>
      </c>
      <c r="G133" s="253">
        <v>201000</v>
      </c>
      <c r="H133" s="253">
        <v>211492.2</v>
      </c>
    </row>
    <row r="134" spans="1:8" x14ac:dyDescent="0.25">
      <c r="A134" s="255">
        <v>124</v>
      </c>
      <c r="B134" s="245" t="s">
        <v>392</v>
      </c>
      <c r="C134" s="256" t="s">
        <v>270</v>
      </c>
      <c r="D134" s="244">
        <v>1</v>
      </c>
      <c r="E134" s="252">
        <v>11500</v>
      </c>
      <c r="F134" s="253">
        <v>0</v>
      </c>
      <c r="G134" s="253">
        <v>11500</v>
      </c>
      <c r="H134" s="253">
        <v>12100.3</v>
      </c>
    </row>
    <row r="135" spans="1:8" ht="36" x14ac:dyDescent="0.25">
      <c r="A135" s="255">
        <v>125</v>
      </c>
      <c r="B135" s="245" t="s">
        <v>393</v>
      </c>
      <c r="C135" s="256" t="s">
        <v>270</v>
      </c>
      <c r="D135" s="244">
        <v>1</v>
      </c>
      <c r="E135" s="252">
        <v>184000</v>
      </c>
      <c r="F135" s="253">
        <v>0</v>
      </c>
      <c r="G135" s="253">
        <v>184000</v>
      </c>
      <c r="H135" s="253">
        <v>193604.8</v>
      </c>
    </row>
    <row r="136" spans="1:8" ht="36" x14ac:dyDescent="0.25">
      <c r="A136" s="255">
        <v>126</v>
      </c>
      <c r="B136" s="245" t="s">
        <v>394</v>
      </c>
      <c r="C136" s="256" t="s">
        <v>270</v>
      </c>
      <c r="D136" s="244">
        <v>1</v>
      </c>
      <c r="E136" s="252">
        <v>103600</v>
      </c>
      <c r="F136" s="253">
        <v>0</v>
      </c>
      <c r="G136" s="253">
        <v>103600</v>
      </c>
      <c r="H136" s="253">
        <v>109007.92</v>
      </c>
    </row>
    <row r="137" spans="1:8" ht="72" x14ac:dyDescent="0.25">
      <c r="A137" s="255">
        <v>127</v>
      </c>
      <c r="B137" s="245" t="s">
        <v>395</v>
      </c>
      <c r="C137" s="256" t="s">
        <v>270</v>
      </c>
      <c r="D137" s="244">
        <v>1</v>
      </c>
      <c r="E137" s="252">
        <v>487000</v>
      </c>
      <c r="F137" s="253">
        <v>0</v>
      </c>
      <c r="G137" s="253">
        <v>487000</v>
      </c>
      <c r="H137" s="253">
        <v>512421.4</v>
      </c>
    </row>
    <row r="138" spans="1:8" ht="45" x14ac:dyDescent="0.25">
      <c r="A138" s="255">
        <v>128</v>
      </c>
      <c r="B138" s="245" t="s">
        <v>396</v>
      </c>
      <c r="C138" s="256" t="s">
        <v>270</v>
      </c>
      <c r="D138" s="244">
        <v>1</v>
      </c>
      <c r="E138" s="252">
        <v>365000</v>
      </c>
      <c r="F138" s="253">
        <v>0</v>
      </c>
      <c r="G138" s="253">
        <v>365000</v>
      </c>
      <c r="H138" s="253">
        <v>384053</v>
      </c>
    </row>
    <row r="139" spans="1:8" ht="45" x14ac:dyDescent="0.25">
      <c r="A139" s="255">
        <v>129</v>
      </c>
      <c r="B139" s="245" t="s">
        <v>397</v>
      </c>
      <c r="C139" s="256" t="s">
        <v>270</v>
      </c>
      <c r="D139" s="244">
        <v>1</v>
      </c>
      <c r="E139" s="252">
        <v>235000</v>
      </c>
      <c r="F139" s="253">
        <v>0</v>
      </c>
      <c r="G139" s="253">
        <v>235000</v>
      </c>
      <c r="H139" s="253">
        <v>247267</v>
      </c>
    </row>
    <row r="140" spans="1:8" ht="36" x14ac:dyDescent="0.25">
      <c r="A140" s="255">
        <v>130</v>
      </c>
      <c r="B140" s="245" t="s">
        <v>398</v>
      </c>
      <c r="C140" s="256" t="s">
        <v>270</v>
      </c>
      <c r="D140" s="244">
        <v>1</v>
      </c>
      <c r="E140" s="252">
        <v>95000</v>
      </c>
      <c r="F140" s="253">
        <v>0</v>
      </c>
      <c r="G140" s="253">
        <v>95000</v>
      </c>
      <c r="H140" s="253">
        <v>99959</v>
      </c>
    </row>
    <row r="141" spans="1:8" ht="18" x14ac:dyDescent="0.25">
      <c r="A141" s="255">
        <v>131</v>
      </c>
      <c r="B141" s="245" t="s">
        <v>399</v>
      </c>
      <c r="C141" s="256" t="s">
        <v>270</v>
      </c>
      <c r="D141" s="244">
        <v>1</v>
      </c>
      <c r="E141" s="252">
        <v>40800</v>
      </c>
      <c r="F141" s="253">
        <v>0</v>
      </c>
      <c r="G141" s="253">
        <v>40800</v>
      </c>
      <c r="H141" s="253">
        <v>42929.760000000002</v>
      </c>
    </row>
    <row r="142" spans="1:8" ht="18" x14ac:dyDescent="0.25">
      <c r="A142" s="255">
        <v>132</v>
      </c>
      <c r="B142" s="245" t="s">
        <v>400</v>
      </c>
      <c r="C142" s="256" t="s">
        <v>270</v>
      </c>
      <c r="D142" s="244">
        <v>1</v>
      </c>
      <c r="E142" s="252">
        <v>4350</v>
      </c>
      <c r="F142" s="253">
        <v>0</v>
      </c>
      <c r="G142" s="253">
        <v>4350</v>
      </c>
      <c r="H142" s="253">
        <v>4577.07</v>
      </c>
    </row>
    <row r="143" spans="1:8" ht="36" x14ac:dyDescent="0.25">
      <c r="A143" s="255">
        <v>133</v>
      </c>
      <c r="B143" s="245" t="s">
        <v>401</v>
      </c>
      <c r="C143" s="256" t="s">
        <v>270</v>
      </c>
      <c r="D143" s="244">
        <v>1</v>
      </c>
      <c r="E143" s="252">
        <v>12400</v>
      </c>
      <c r="F143" s="253">
        <v>0</v>
      </c>
      <c r="G143" s="253">
        <v>12400</v>
      </c>
      <c r="H143" s="253">
        <v>13047.28</v>
      </c>
    </row>
    <row r="144" spans="1:8" ht="36" x14ac:dyDescent="0.25">
      <c r="A144" s="255">
        <v>134</v>
      </c>
      <c r="B144" s="245" t="s">
        <v>402</v>
      </c>
      <c r="C144" s="256" t="s">
        <v>270</v>
      </c>
      <c r="D144" s="244">
        <v>1</v>
      </c>
      <c r="E144" s="252">
        <v>4450</v>
      </c>
      <c r="F144" s="253">
        <v>0</v>
      </c>
      <c r="G144" s="253">
        <v>4450</v>
      </c>
      <c r="H144" s="253">
        <v>4682.29</v>
      </c>
    </row>
    <row r="145" spans="1:8" ht="36" x14ac:dyDescent="0.25">
      <c r="A145" s="255">
        <v>135</v>
      </c>
      <c r="B145" s="245" t="s">
        <v>403</v>
      </c>
      <c r="C145" s="256" t="s">
        <v>270</v>
      </c>
      <c r="D145" s="244">
        <v>1</v>
      </c>
      <c r="E145" s="252">
        <v>2300</v>
      </c>
      <c r="F145" s="253">
        <v>0</v>
      </c>
      <c r="G145" s="253">
        <v>2300</v>
      </c>
      <c r="H145" s="253">
        <v>2420.06</v>
      </c>
    </row>
    <row r="146" spans="1:8" ht="153" x14ac:dyDescent="0.25">
      <c r="A146" s="255">
        <v>136</v>
      </c>
      <c r="B146" s="245" t="s">
        <v>404</v>
      </c>
      <c r="C146" s="256" t="s">
        <v>270</v>
      </c>
      <c r="D146" s="244">
        <v>1</v>
      </c>
      <c r="E146" s="252">
        <v>110800</v>
      </c>
      <c r="F146" s="253">
        <v>0</v>
      </c>
      <c r="G146" s="253">
        <v>110800</v>
      </c>
      <c r="H146" s="253">
        <v>116583.76</v>
      </c>
    </row>
    <row r="147" spans="1:8" ht="18" x14ac:dyDescent="0.25">
      <c r="A147" s="255">
        <v>137</v>
      </c>
      <c r="B147" s="245" t="s">
        <v>405</v>
      </c>
      <c r="C147" s="256" t="s">
        <v>270</v>
      </c>
      <c r="D147" s="244">
        <v>1</v>
      </c>
      <c r="E147" s="252">
        <v>44000</v>
      </c>
      <c r="F147" s="253">
        <v>0</v>
      </c>
      <c r="G147" s="253">
        <v>44000</v>
      </c>
      <c r="H147" s="253">
        <v>46296.800000000003</v>
      </c>
    </row>
    <row r="148" spans="1:8" ht="18" x14ac:dyDescent="0.25">
      <c r="A148" s="255">
        <v>138</v>
      </c>
      <c r="B148" s="245" t="s">
        <v>406</v>
      </c>
      <c r="C148" s="256" t="s">
        <v>270</v>
      </c>
      <c r="D148" s="244">
        <v>1</v>
      </c>
      <c r="E148" s="252">
        <v>106000</v>
      </c>
      <c r="F148" s="253">
        <v>0</v>
      </c>
      <c r="G148" s="253">
        <v>106000</v>
      </c>
      <c r="H148" s="253">
        <v>111533.2</v>
      </c>
    </row>
    <row r="149" spans="1:8" ht="18" x14ac:dyDescent="0.25">
      <c r="A149" s="255">
        <v>139</v>
      </c>
      <c r="B149" s="245" t="s">
        <v>407</v>
      </c>
      <c r="C149" s="256" t="s">
        <v>270</v>
      </c>
      <c r="D149" s="244">
        <v>1</v>
      </c>
      <c r="E149" s="252">
        <v>40000</v>
      </c>
      <c r="F149" s="253">
        <v>0</v>
      </c>
      <c r="G149" s="253">
        <v>40000</v>
      </c>
      <c r="H149" s="253">
        <v>42088</v>
      </c>
    </row>
    <row r="150" spans="1:8" ht="36" x14ac:dyDescent="0.25">
      <c r="A150" s="255">
        <v>140</v>
      </c>
      <c r="B150" s="245" t="s">
        <v>408</v>
      </c>
      <c r="C150" s="256" t="s">
        <v>270</v>
      </c>
      <c r="D150" s="244">
        <v>1</v>
      </c>
      <c r="E150" s="252">
        <v>35000</v>
      </c>
      <c r="F150" s="253">
        <v>0</v>
      </c>
      <c r="G150" s="253">
        <v>35000</v>
      </c>
      <c r="H150" s="253">
        <v>36827</v>
      </c>
    </row>
    <row r="151" spans="1:8" ht="18" x14ac:dyDescent="0.25">
      <c r="A151" s="255">
        <v>141</v>
      </c>
      <c r="B151" s="245" t="s">
        <v>409</v>
      </c>
      <c r="C151" s="256" t="s">
        <v>270</v>
      </c>
      <c r="D151" s="244">
        <v>1</v>
      </c>
      <c r="E151" s="252">
        <v>120300</v>
      </c>
      <c r="F151" s="253">
        <v>0</v>
      </c>
      <c r="G151" s="253">
        <v>120300</v>
      </c>
      <c r="H151" s="253">
        <v>126579.66</v>
      </c>
    </row>
    <row r="152" spans="1:8" ht="18" x14ac:dyDescent="0.25">
      <c r="A152" s="255">
        <v>142</v>
      </c>
      <c r="B152" s="245" t="s">
        <v>410</v>
      </c>
      <c r="C152" s="256" t="s">
        <v>270</v>
      </c>
      <c r="D152" s="244">
        <v>1</v>
      </c>
      <c r="E152" s="252">
        <v>120300</v>
      </c>
      <c r="F152" s="253">
        <v>0</v>
      </c>
      <c r="G152" s="253">
        <v>120300</v>
      </c>
      <c r="H152" s="253">
        <v>126579.66</v>
      </c>
    </row>
    <row r="153" spans="1:8" ht="27" x14ac:dyDescent="0.25">
      <c r="A153" s="255">
        <v>143</v>
      </c>
      <c r="B153" s="245" t="s">
        <v>411</v>
      </c>
      <c r="C153" s="256" t="s">
        <v>270</v>
      </c>
      <c r="D153" s="244">
        <v>1</v>
      </c>
      <c r="E153" s="252">
        <v>112000</v>
      </c>
      <c r="F153" s="253">
        <v>0</v>
      </c>
      <c r="G153" s="253">
        <v>112000</v>
      </c>
      <c r="H153" s="253">
        <v>117846.39999999999</v>
      </c>
    </row>
    <row r="154" spans="1:8" ht="18" x14ac:dyDescent="0.25">
      <c r="A154" s="255">
        <v>144</v>
      </c>
      <c r="B154" s="245" t="s">
        <v>412</v>
      </c>
      <c r="C154" s="256" t="s">
        <v>270</v>
      </c>
      <c r="D154" s="244">
        <v>1</v>
      </c>
      <c r="E154" s="252">
        <v>9243.7000000000007</v>
      </c>
      <c r="F154" s="253">
        <v>1756.3</v>
      </c>
      <c r="G154" s="253">
        <v>11000</v>
      </c>
      <c r="H154" s="253">
        <v>11574.2</v>
      </c>
    </row>
    <row r="155" spans="1:8" ht="18" x14ac:dyDescent="0.25">
      <c r="A155" s="255">
        <v>145</v>
      </c>
      <c r="B155" s="245" t="s">
        <v>413</v>
      </c>
      <c r="C155" s="256" t="s">
        <v>270</v>
      </c>
      <c r="D155" s="244">
        <v>1</v>
      </c>
      <c r="E155" s="252">
        <v>31932.77</v>
      </c>
      <c r="F155" s="253">
        <v>6067.23</v>
      </c>
      <c r="G155" s="253">
        <v>38000</v>
      </c>
      <c r="H155" s="253">
        <v>39983.599999999999</v>
      </c>
    </row>
    <row r="156" spans="1:8" ht="18" x14ac:dyDescent="0.25">
      <c r="A156" s="255">
        <v>146</v>
      </c>
      <c r="B156" s="245" t="s">
        <v>414</v>
      </c>
      <c r="C156" s="256" t="s">
        <v>270</v>
      </c>
      <c r="D156" s="244">
        <v>1</v>
      </c>
      <c r="E156" s="252">
        <v>41596.639999999999</v>
      </c>
      <c r="F156" s="253">
        <v>7903.36</v>
      </c>
      <c r="G156" s="253">
        <v>49500</v>
      </c>
      <c r="H156" s="253">
        <v>52083.9</v>
      </c>
    </row>
    <row r="157" spans="1:8" ht="36" x14ac:dyDescent="0.25">
      <c r="A157" s="255">
        <v>147</v>
      </c>
      <c r="B157" s="245" t="s">
        <v>415</v>
      </c>
      <c r="C157" s="256" t="s">
        <v>270</v>
      </c>
      <c r="D157" s="244">
        <v>1</v>
      </c>
      <c r="E157" s="252">
        <v>159000</v>
      </c>
      <c r="F157" s="253">
        <v>0</v>
      </c>
      <c r="G157" s="253">
        <v>159000</v>
      </c>
      <c r="H157" s="253">
        <v>167299.79999999999</v>
      </c>
    </row>
    <row r="158" spans="1:8" ht="18" x14ac:dyDescent="0.25">
      <c r="A158" s="255">
        <v>148</v>
      </c>
      <c r="B158" s="245" t="s">
        <v>416</v>
      </c>
      <c r="C158" s="256" t="s">
        <v>270</v>
      </c>
      <c r="D158" s="244">
        <v>1</v>
      </c>
      <c r="E158" s="252">
        <v>8823.5300000000007</v>
      </c>
      <c r="F158" s="253">
        <v>1676.47</v>
      </c>
      <c r="G158" s="253">
        <v>10500</v>
      </c>
      <c r="H158" s="253">
        <v>11048.1</v>
      </c>
    </row>
    <row r="159" spans="1:8" ht="18" x14ac:dyDescent="0.25">
      <c r="A159" s="255">
        <v>149</v>
      </c>
      <c r="B159" s="245" t="s">
        <v>417</v>
      </c>
      <c r="C159" s="256" t="s">
        <v>270</v>
      </c>
      <c r="D159" s="244">
        <v>1</v>
      </c>
      <c r="E159" s="252">
        <v>187000</v>
      </c>
      <c r="F159" s="253">
        <v>0</v>
      </c>
      <c r="G159" s="253">
        <v>187000</v>
      </c>
      <c r="H159" s="253">
        <v>196761.4</v>
      </c>
    </row>
    <row r="160" spans="1:8" ht="18" x14ac:dyDescent="0.25">
      <c r="A160" s="255">
        <v>150</v>
      </c>
      <c r="B160" s="245" t="s">
        <v>418</v>
      </c>
      <c r="C160" s="256" t="s">
        <v>270</v>
      </c>
      <c r="D160" s="244">
        <v>1</v>
      </c>
      <c r="E160" s="252">
        <v>338000</v>
      </c>
      <c r="F160" s="253">
        <v>0</v>
      </c>
      <c r="G160" s="253">
        <v>338000</v>
      </c>
      <c r="H160" s="253">
        <v>355643.6</v>
      </c>
    </row>
    <row r="161" spans="1:8" ht="18" x14ac:dyDescent="0.25">
      <c r="A161" s="255">
        <v>151</v>
      </c>
      <c r="B161" s="245" t="s">
        <v>419</v>
      </c>
      <c r="C161" s="256" t="s">
        <v>270</v>
      </c>
      <c r="D161" s="244">
        <v>1</v>
      </c>
      <c r="E161" s="252">
        <v>1200</v>
      </c>
      <c r="F161" s="253">
        <v>0</v>
      </c>
      <c r="G161" s="253">
        <v>1200</v>
      </c>
      <c r="H161" s="253">
        <v>1262.6400000000001</v>
      </c>
    </row>
    <row r="162" spans="1:8" x14ac:dyDescent="0.25">
      <c r="A162" s="255">
        <v>152</v>
      </c>
      <c r="B162" s="245" t="s">
        <v>420</v>
      </c>
      <c r="C162" s="256" t="s">
        <v>270</v>
      </c>
      <c r="D162" s="244">
        <v>1</v>
      </c>
      <c r="E162" s="252">
        <v>89000</v>
      </c>
      <c r="F162" s="253">
        <v>0</v>
      </c>
      <c r="G162" s="253">
        <v>89000</v>
      </c>
      <c r="H162" s="253">
        <v>93645.8</v>
      </c>
    </row>
    <row r="163" spans="1:8" ht="18" x14ac:dyDescent="0.25">
      <c r="A163" s="255">
        <v>153</v>
      </c>
      <c r="B163" s="245" t="s">
        <v>421</v>
      </c>
      <c r="C163" s="256" t="s">
        <v>270</v>
      </c>
      <c r="D163" s="244">
        <v>1</v>
      </c>
      <c r="E163" s="252">
        <v>61000</v>
      </c>
      <c r="F163" s="253">
        <v>0</v>
      </c>
      <c r="G163" s="253">
        <v>61000</v>
      </c>
      <c r="H163" s="253">
        <v>64184.2</v>
      </c>
    </row>
    <row r="164" spans="1:8" ht="18" x14ac:dyDescent="0.25">
      <c r="A164" s="255">
        <v>154</v>
      </c>
      <c r="B164" s="245" t="s">
        <v>422</v>
      </c>
      <c r="C164" s="256" t="s">
        <v>270</v>
      </c>
      <c r="D164" s="244">
        <v>1</v>
      </c>
      <c r="E164" s="252">
        <v>163800</v>
      </c>
      <c r="F164" s="253">
        <v>0</v>
      </c>
      <c r="G164" s="253">
        <v>163800</v>
      </c>
      <c r="H164" s="253">
        <v>172350.36</v>
      </c>
    </row>
    <row r="165" spans="1:8" ht="18" x14ac:dyDescent="0.25">
      <c r="A165" s="255">
        <v>155</v>
      </c>
      <c r="B165" s="245" t="s">
        <v>423</v>
      </c>
      <c r="C165" s="256" t="s">
        <v>270</v>
      </c>
      <c r="D165" s="244">
        <v>1</v>
      </c>
      <c r="E165" s="252">
        <v>44537.82</v>
      </c>
      <c r="F165" s="253">
        <v>8462.18</v>
      </c>
      <c r="G165" s="253">
        <v>53000</v>
      </c>
      <c r="H165" s="253">
        <v>55766.6</v>
      </c>
    </row>
    <row r="166" spans="1:8" x14ac:dyDescent="0.25">
      <c r="A166" s="255">
        <v>156</v>
      </c>
      <c r="B166" s="245" t="s">
        <v>424</v>
      </c>
      <c r="C166" s="256" t="s">
        <v>270</v>
      </c>
      <c r="D166" s="244">
        <v>1</v>
      </c>
      <c r="E166" s="252">
        <v>65546.22</v>
      </c>
      <c r="F166" s="253">
        <v>12453.78</v>
      </c>
      <c r="G166" s="253">
        <v>78000</v>
      </c>
      <c r="H166" s="253">
        <v>82071.600000000006</v>
      </c>
    </row>
    <row r="167" spans="1:8" ht="90" x14ac:dyDescent="0.25">
      <c r="A167" s="255">
        <v>157</v>
      </c>
      <c r="B167" s="245" t="s">
        <v>425</v>
      </c>
      <c r="C167" s="256" t="s">
        <v>270</v>
      </c>
      <c r="D167" s="244">
        <v>1</v>
      </c>
      <c r="E167" s="252">
        <v>5798.32</v>
      </c>
      <c r="F167" s="253">
        <v>1101.68</v>
      </c>
      <c r="G167" s="253">
        <v>6900</v>
      </c>
      <c r="H167" s="253">
        <v>7260.18</v>
      </c>
    </row>
    <row r="168" spans="1:8" x14ac:dyDescent="0.25">
      <c r="A168" s="255">
        <v>158</v>
      </c>
      <c r="B168" s="245" t="s">
        <v>426</v>
      </c>
      <c r="C168" s="256" t="s">
        <v>270</v>
      </c>
      <c r="D168" s="244">
        <v>1</v>
      </c>
      <c r="E168" s="252">
        <v>57983.19</v>
      </c>
      <c r="F168" s="253">
        <v>11016.81</v>
      </c>
      <c r="G168" s="253">
        <v>69000</v>
      </c>
      <c r="H168" s="253">
        <v>72601.8</v>
      </c>
    </row>
    <row r="169" spans="1:8" ht="18" x14ac:dyDescent="0.25">
      <c r="A169" s="255">
        <v>159</v>
      </c>
      <c r="B169" s="245" t="s">
        <v>427</v>
      </c>
      <c r="C169" s="256" t="s">
        <v>270</v>
      </c>
      <c r="D169" s="244">
        <v>1</v>
      </c>
      <c r="E169" s="252">
        <v>78000</v>
      </c>
      <c r="F169" s="253">
        <v>0</v>
      </c>
      <c r="G169" s="253">
        <v>78000</v>
      </c>
      <c r="H169" s="253">
        <v>82071.600000000006</v>
      </c>
    </row>
    <row r="170" spans="1:8" ht="18" x14ac:dyDescent="0.25">
      <c r="A170" s="255">
        <v>160</v>
      </c>
      <c r="B170" s="245" t="s">
        <v>428</v>
      </c>
      <c r="C170" s="256" t="s">
        <v>270</v>
      </c>
      <c r="D170" s="244">
        <v>1</v>
      </c>
      <c r="E170" s="252">
        <v>60000</v>
      </c>
      <c r="F170" s="253">
        <v>0</v>
      </c>
      <c r="G170" s="253">
        <v>60000</v>
      </c>
      <c r="H170" s="253">
        <v>63132</v>
      </c>
    </row>
    <row r="171" spans="1:8" ht="45" x14ac:dyDescent="0.25">
      <c r="A171" s="255">
        <v>161</v>
      </c>
      <c r="B171" s="245" t="s">
        <v>429</v>
      </c>
      <c r="C171" s="256" t="s">
        <v>270</v>
      </c>
      <c r="D171" s="244">
        <v>1</v>
      </c>
      <c r="E171" s="252">
        <v>17000</v>
      </c>
      <c r="F171" s="253">
        <v>0</v>
      </c>
      <c r="G171" s="253">
        <v>17000</v>
      </c>
      <c r="H171" s="253">
        <v>17887.400000000001</v>
      </c>
    </row>
    <row r="172" spans="1:8" ht="72" x14ac:dyDescent="0.25">
      <c r="A172" s="255">
        <v>162</v>
      </c>
      <c r="B172" s="245" t="s">
        <v>430</v>
      </c>
      <c r="C172" s="256" t="s">
        <v>270</v>
      </c>
      <c r="D172" s="244">
        <v>1</v>
      </c>
      <c r="E172" s="252">
        <v>56000</v>
      </c>
      <c r="F172" s="253">
        <v>0</v>
      </c>
      <c r="G172" s="253">
        <v>56000</v>
      </c>
      <c r="H172" s="253">
        <v>58923.199999999997</v>
      </c>
    </row>
    <row r="173" spans="1:8" ht="27" x14ac:dyDescent="0.25">
      <c r="A173" s="255">
        <v>163</v>
      </c>
      <c r="B173" s="245" t="s">
        <v>431</v>
      </c>
      <c r="C173" s="256" t="s">
        <v>270</v>
      </c>
      <c r="D173" s="244">
        <v>1</v>
      </c>
      <c r="E173" s="252">
        <v>35800</v>
      </c>
      <c r="F173" s="253">
        <v>0</v>
      </c>
      <c r="G173" s="253">
        <v>35800</v>
      </c>
      <c r="H173" s="253">
        <v>37668.76</v>
      </c>
    </row>
    <row r="174" spans="1:8" ht="18" x14ac:dyDescent="0.25">
      <c r="A174" s="255">
        <v>164</v>
      </c>
      <c r="B174" s="245" t="s">
        <v>432</v>
      </c>
      <c r="C174" s="256" t="s">
        <v>270</v>
      </c>
      <c r="D174" s="244">
        <v>1</v>
      </c>
      <c r="E174" s="252">
        <v>30800</v>
      </c>
      <c r="F174" s="253">
        <v>0</v>
      </c>
      <c r="G174" s="253">
        <v>30800</v>
      </c>
      <c r="H174" s="253">
        <v>32407.759999999998</v>
      </c>
    </row>
    <row r="175" spans="1:8" ht="63" x14ac:dyDescent="0.25">
      <c r="A175" s="255">
        <v>165</v>
      </c>
      <c r="B175" s="245" t="s">
        <v>433</v>
      </c>
      <c r="C175" s="256" t="s">
        <v>270</v>
      </c>
      <c r="D175" s="244">
        <v>1</v>
      </c>
      <c r="E175" s="252">
        <v>49000</v>
      </c>
      <c r="F175" s="253">
        <v>0</v>
      </c>
      <c r="G175" s="253">
        <v>49000</v>
      </c>
      <c r="H175" s="253">
        <v>51557.8</v>
      </c>
    </row>
    <row r="176" spans="1:8" ht="18" x14ac:dyDescent="0.25">
      <c r="A176" s="255">
        <v>166</v>
      </c>
      <c r="B176" s="245" t="s">
        <v>434</v>
      </c>
      <c r="C176" s="256" t="s">
        <v>270</v>
      </c>
      <c r="D176" s="244">
        <v>1</v>
      </c>
      <c r="E176" s="252">
        <v>321000</v>
      </c>
      <c r="F176" s="253">
        <v>0</v>
      </c>
      <c r="G176" s="253">
        <v>321000</v>
      </c>
      <c r="H176" s="253">
        <v>337756.2</v>
      </c>
    </row>
    <row r="177" spans="1:8" ht="18" x14ac:dyDescent="0.25">
      <c r="A177" s="255">
        <v>167</v>
      </c>
      <c r="B177" s="245" t="s">
        <v>434</v>
      </c>
      <c r="C177" s="256" t="s">
        <v>270</v>
      </c>
      <c r="D177" s="244">
        <v>1</v>
      </c>
      <c r="E177" s="252">
        <v>17000</v>
      </c>
      <c r="F177" s="253">
        <v>0</v>
      </c>
      <c r="G177" s="253">
        <v>17000</v>
      </c>
      <c r="H177" s="253">
        <v>17887.400000000001</v>
      </c>
    </row>
    <row r="178" spans="1:8" x14ac:dyDescent="0.25">
      <c r="A178" s="255">
        <v>168</v>
      </c>
      <c r="B178" s="245" t="s">
        <v>435</v>
      </c>
      <c r="C178" s="256" t="s">
        <v>270</v>
      </c>
      <c r="D178" s="244">
        <v>1</v>
      </c>
      <c r="E178" s="252">
        <v>1300</v>
      </c>
      <c r="F178" s="253">
        <v>0</v>
      </c>
      <c r="G178" s="253">
        <v>1300</v>
      </c>
      <c r="H178" s="253">
        <v>1367.86</v>
      </c>
    </row>
    <row r="179" spans="1:8" x14ac:dyDescent="0.25">
      <c r="A179" s="255">
        <v>169</v>
      </c>
      <c r="B179" s="245" t="s">
        <v>436</v>
      </c>
      <c r="C179" s="256" t="s">
        <v>270</v>
      </c>
      <c r="D179" s="244">
        <v>1</v>
      </c>
      <c r="E179" s="252">
        <v>3800</v>
      </c>
      <c r="F179" s="253">
        <v>0</v>
      </c>
      <c r="G179" s="253">
        <v>3800</v>
      </c>
      <c r="H179" s="253">
        <v>3998.36</v>
      </c>
    </row>
    <row r="180" spans="1:8" ht="45" x14ac:dyDescent="0.25">
      <c r="A180" s="255">
        <v>170</v>
      </c>
      <c r="B180" s="245" t="s">
        <v>437</v>
      </c>
      <c r="C180" s="256" t="s">
        <v>270</v>
      </c>
      <c r="D180" s="244">
        <v>1</v>
      </c>
      <c r="E180" s="252">
        <v>92000</v>
      </c>
      <c r="F180" s="253">
        <v>0</v>
      </c>
      <c r="G180" s="253">
        <v>92000</v>
      </c>
      <c r="H180" s="253">
        <v>96802.4</v>
      </c>
    </row>
    <row r="181" spans="1:8" ht="18" x14ac:dyDescent="0.25">
      <c r="A181" s="255">
        <v>171</v>
      </c>
      <c r="B181" s="245" t="s">
        <v>438</v>
      </c>
      <c r="C181" s="256" t="s">
        <v>270</v>
      </c>
      <c r="D181" s="244">
        <v>1</v>
      </c>
      <c r="E181" s="252">
        <v>23000</v>
      </c>
      <c r="F181" s="253">
        <v>0</v>
      </c>
      <c r="G181" s="253">
        <v>23000</v>
      </c>
      <c r="H181" s="253">
        <v>24200.6</v>
      </c>
    </row>
    <row r="182" spans="1:8" ht="18" x14ac:dyDescent="0.25">
      <c r="A182" s="255">
        <v>172</v>
      </c>
      <c r="B182" s="245" t="s">
        <v>439</v>
      </c>
      <c r="C182" s="256" t="s">
        <v>270</v>
      </c>
      <c r="D182" s="244">
        <v>1</v>
      </c>
      <c r="E182" s="252">
        <v>84000</v>
      </c>
      <c r="F182" s="253">
        <v>0</v>
      </c>
      <c r="G182" s="253">
        <v>84000</v>
      </c>
      <c r="H182" s="253">
        <v>88384.8</v>
      </c>
    </row>
    <row r="183" spans="1:8" ht="18" x14ac:dyDescent="0.25">
      <c r="A183" s="255">
        <v>173</v>
      </c>
      <c r="B183" s="245" t="s">
        <v>440</v>
      </c>
      <c r="C183" s="256" t="s">
        <v>270</v>
      </c>
      <c r="D183" s="244">
        <v>1</v>
      </c>
      <c r="E183" s="252">
        <v>192000</v>
      </c>
      <c r="F183" s="253">
        <v>0</v>
      </c>
      <c r="G183" s="253">
        <v>192000</v>
      </c>
      <c r="H183" s="253">
        <v>202022.39999999999</v>
      </c>
    </row>
    <row r="184" spans="1:8" ht="18" x14ac:dyDescent="0.25">
      <c r="A184" s="255">
        <v>174</v>
      </c>
      <c r="B184" s="245" t="s">
        <v>441</v>
      </c>
      <c r="C184" s="256" t="s">
        <v>270</v>
      </c>
      <c r="D184" s="244">
        <v>1</v>
      </c>
      <c r="E184" s="252">
        <v>37000</v>
      </c>
      <c r="F184" s="253">
        <v>0</v>
      </c>
      <c r="G184" s="253">
        <v>37000</v>
      </c>
      <c r="H184" s="253">
        <v>38931.4</v>
      </c>
    </row>
    <row r="185" spans="1:8" ht="36" x14ac:dyDescent="0.25">
      <c r="A185" s="255">
        <v>175</v>
      </c>
      <c r="B185" s="245" t="s">
        <v>442</v>
      </c>
      <c r="C185" s="256" t="s">
        <v>270</v>
      </c>
      <c r="D185" s="244">
        <v>1</v>
      </c>
      <c r="E185" s="252">
        <v>189000</v>
      </c>
      <c r="F185" s="253">
        <v>0</v>
      </c>
      <c r="G185" s="253">
        <v>189000</v>
      </c>
      <c r="H185" s="253">
        <v>198865.8</v>
      </c>
    </row>
    <row r="186" spans="1:8" ht="27" x14ac:dyDescent="0.25">
      <c r="A186" s="255">
        <v>176</v>
      </c>
      <c r="B186" s="245" t="s">
        <v>443</v>
      </c>
      <c r="C186" s="256" t="s">
        <v>270</v>
      </c>
      <c r="D186" s="244">
        <v>1</v>
      </c>
      <c r="E186" s="252">
        <v>48400</v>
      </c>
      <c r="F186" s="253">
        <v>0</v>
      </c>
      <c r="G186" s="253">
        <v>48400</v>
      </c>
      <c r="H186" s="253">
        <v>50926.48</v>
      </c>
    </row>
    <row r="187" spans="1:8" ht="18" x14ac:dyDescent="0.25">
      <c r="A187" s="255">
        <v>177</v>
      </c>
      <c r="B187" s="245" t="s">
        <v>444</v>
      </c>
      <c r="C187" s="256" t="s">
        <v>270</v>
      </c>
      <c r="D187" s="244">
        <v>1</v>
      </c>
      <c r="E187" s="252">
        <v>105000</v>
      </c>
      <c r="F187" s="253">
        <v>0</v>
      </c>
      <c r="G187" s="253">
        <v>105000</v>
      </c>
      <c r="H187" s="253">
        <v>110481</v>
      </c>
    </row>
    <row r="188" spans="1:8" ht="18" x14ac:dyDescent="0.25">
      <c r="A188" s="255">
        <v>178</v>
      </c>
      <c r="B188" s="245" t="s">
        <v>445</v>
      </c>
      <c r="C188" s="256" t="s">
        <v>270</v>
      </c>
      <c r="D188" s="244">
        <v>1</v>
      </c>
      <c r="E188" s="252">
        <v>13000</v>
      </c>
      <c r="F188" s="253">
        <v>0</v>
      </c>
      <c r="G188" s="253">
        <v>13000</v>
      </c>
      <c r="H188" s="253">
        <v>13678.6</v>
      </c>
    </row>
    <row r="189" spans="1:8" ht="27" x14ac:dyDescent="0.25">
      <c r="A189" s="255">
        <v>179</v>
      </c>
      <c r="B189" s="245" t="s">
        <v>446</v>
      </c>
      <c r="C189" s="256" t="s">
        <v>270</v>
      </c>
      <c r="D189" s="244">
        <v>1</v>
      </c>
      <c r="E189" s="252">
        <v>98000</v>
      </c>
      <c r="F189" s="253">
        <v>0</v>
      </c>
      <c r="G189" s="253">
        <v>98000</v>
      </c>
      <c r="H189" s="253">
        <v>103115.6</v>
      </c>
    </row>
    <row r="190" spans="1:8" x14ac:dyDescent="0.25">
      <c r="A190" s="255">
        <v>180</v>
      </c>
      <c r="B190" s="245" t="s">
        <v>447</v>
      </c>
      <c r="C190" s="256" t="s">
        <v>270</v>
      </c>
      <c r="D190" s="244">
        <v>1</v>
      </c>
      <c r="E190" s="252">
        <v>131000</v>
      </c>
      <c r="F190" s="253">
        <v>0</v>
      </c>
      <c r="G190" s="253">
        <v>131000</v>
      </c>
      <c r="H190" s="253">
        <v>137838.20000000001</v>
      </c>
    </row>
    <row r="191" spans="1:8" ht="27" x14ac:dyDescent="0.25">
      <c r="A191" s="255">
        <v>181</v>
      </c>
      <c r="B191" s="245" t="s">
        <v>448</v>
      </c>
      <c r="C191" s="256" t="s">
        <v>270</v>
      </c>
      <c r="D191" s="244">
        <v>1</v>
      </c>
      <c r="E191" s="252">
        <v>67000</v>
      </c>
      <c r="F191" s="253">
        <v>0</v>
      </c>
      <c r="G191" s="253">
        <v>67000</v>
      </c>
      <c r="H191" s="253">
        <v>70497.399999999994</v>
      </c>
    </row>
    <row r="192" spans="1:8" x14ac:dyDescent="0.25">
      <c r="A192" s="255">
        <v>182</v>
      </c>
      <c r="B192" s="245" t="s">
        <v>449</v>
      </c>
      <c r="C192" s="256" t="s">
        <v>270</v>
      </c>
      <c r="D192" s="244">
        <v>1</v>
      </c>
      <c r="E192" s="252">
        <v>124500</v>
      </c>
      <c r="F192" s="253">
        <v>0</v>
      </c>
      <c r="G192" s="253">
        <v>124500</v>
      </c>
      <c r="H192" s="253">
        <v>130998.9</v>
      </c>
    </row>
    <row r="193" spans="1:8" x14ac:dyDescent="0.25">
      <c r="A193" s="255">
        <v>183</v>
      </c>
      <c r="B193" s="245" t="s">
        <v>450</v>
      </c>
      <c r="C193" s="256" t="s">
        <v>270</v>
      </c>
      <c r="D193" s="244">
        <v>1</v>
      </c>
      <c r="E193" s="252">
        <v>46000</v>
      </c>
      <c r="F193" s="253">
        <v>0</v>
      </c>
      <c r="G193" s="253">
        <v>46000</v>
      </c>
      <c r="H193" s="253">
        <v>48401.2</v>
      </c>
    </row>
    <row r="194" spans="1:8" x14ac:dyDescent="0.25">
      <c r="A194" s="255">
        <v>184</v>
      </c>
      <c r="B194" s="245" t="s">
        <v>451</v>
      </c>
      <c r="C194" s="256" t="s">
        <v>270</v>
      </c>
      <c r="D194" s="244">
        <v>1</v>
      </c>
      <c r="E194" s="252">
        <v>65000</v>
      </c>
      <c r="F194" s="253">
        <v>0</v>
      </c>
      <c r="G194" s="253">
        <v>65000</v>
      </c>
      <c r="H194" s="253">
        <v>68393</v>
      </c>
    </row>
    <row r="195" spans="1:8" ht="18" x14ac:dyDescent="0.25">
      <c r="A195" s="255">
        <v>185</v>
      </c>
      <c r="B195" s="245" t="s">
        <v>452</v>
      </c>
      <c r="C195" s="256" t="s">
        <v>270</v>
      </c>
      <c r="D195" s="244">
        <v>1</v>
      </c>
      <c r="E195" s="252">
        <v>18000</v>
      </c>
      <c r="F195" s="253">
        <v>0</v>
      </c>
      <c r="G195" s="253">
        <v>18000</v>
      </c>
      <c r="H195" s="253">
        <v>18939.599999999999</v>
      </c>
    </row>
    <row r="196" spans="1:8" x14ac:dyDescent="0.25">
      <c r="A196" s="255">
        <v>186</v>
      </c>
      <c r="B196" s="245" t="s">
        <v>453</v>
      </c>
      <c r="C196" s="256" t="s">
        <v>270</v>
      </c>
      <c r="D196" s="244">
        <v>1</v>
      </c>
      <c r="E196" s="252">
        <v>13000</v>
      </c>
      <c r="F196" s="253">
        <v>0</v>
      </c>
      <c r="G196" s="253">
        <v>13000</v>
      </c>
      <c r="H196" s="253">
        <v>13678.6</v>
      </c>
    </row>
    <row r="197" spans="1:8" x14ac:dyDescent="0.25">
      <c r="A197" s="255">
        <v>187</v>
      </c>
      <c r="B197" s="245" t="s">
        <v>454</v>
      </c>
      <c r="C197" s="256" t="s">
        <v>270</v>
      </c>
      <c r="D197" s="244">
        <v>1</v>
      </c>
      <c r="E197" s="252">
        <v>8500</v>
      </c>
      <c r="F197" s="253">
        <v>0</v>
      </c>
      <c r="G197" s="253">
        <v>8500</v>
      </c>
      <c r="H197" s="253">
        <v>8943.7000000000007</v>
      </c>
    </row>
    <row r="198" spans="1:8" ht="18" x14ac:dyDescent="0.25">
      <c r="A198" s="255">
        <v>188</v>
      </c>
      <c r="B198" s="245" t="s">
        <v>455</v>
      </c>
      <c r="C198" s="256" t="s">
        <v>270</v>
      </c>
      <c r="D198" s="244">
        <v>1</v>
      </c>
      <c r="E198" s="252">
        <v>159100</v>
      </c>
      <c r="F198" s="253">
        <v>0</v>
      </c>
      <c r="G198" s="253">
        <v>159100</v>
      </c>
      <c r="H198" s="253">
        <v>167405.01999999999</v>
      </c>
    </row>
    <row r="199" spans="1:8" ht="18" x14ac:dyDescent="0.25">
      <c r="A199" s="255">
        <v>189</v>
      </c>
      <c r="B199" s="245" t="s">
        <v>457</v>
      </c>
      <c r="C199" s="256" t="s">
        <v>270</v>
      </c>
      <c r="D199" s="244">
        <v>1</v>
      </c>
      <c r="E199" s="252">
        <v>89000</v>
      </c>
      <c r="F199" s="253">
        <v>0</v>
      </c>
      <c r="G199" s="253">
        <v>89000</v>
      </c>
      <c r="H199" s="253">
        <v>93645.8</v>
      </c>
    </row>
    <row r="200" spans="1:8" ht="18" x14ac:dyDescent="0.25">
      <c r="A200" s="255">
        <v>190</v>
      </c>
      <c r="B200" s="245" t="s">
        <v>458</v>
      </c>
      <c r="C200" s="256" t="s">
        <v>270</v>
      </c>
      <c r="D200" s="244">
        <v>1</v>
      </c>
      <c r="E200" s="252">
        <v>111000</v>
      </c>
      <c r="F200" s="253">
        <v>0</v>
      </c>
      <c r="G200" s="253">
        <v>111000</v>
      </c>
      <c r="H200" s="253">
        <v>116794.2</v>
      </c>
    </row>
    <row r="201" spans="1:8" x14ac:dyDescent="0.25">
      <c r="A201" s="255">
        <v>191</v>
      </c>
      <c r="B201" s="245" t="s">
        <v>459</v>
      </c>
      <c r="C201" s="256" t="s">
        <v>270</v>
      </c>
      <c r="D201" s="244">
        <v>1</v>
      </c>
      <c r="E201" s="252">
        <v>98500</v>
      </c>
      <c r="F201" s="253">
        <v>0</v>
      </c>
      <c r="G201" s="253">
        <v>98500</v>
      </c>
      <c r="H201" s="253">
        <v>103641.7</v>
      </c>
    </row>
    <row r="202" spans="1:8" ht="18" x14ac:dyDescent="0.25">
      <c r="A202" s="255">
        <v>192</v>
      </c>
      <c r="B202" s="245" t="s">
        <v>460</v>
      </c>
      <c r="C202" s="256" t="s">
        <v>270</v>
      </c>
      <c r="D202" s="244">
        <v>1</v>
      </c>
      <c r="E202" s="252">
        <v>63000</v>
      </c>
      <c r="F202" s="253">
        <v>0</v>
      </c>
      <c r="G202" s="253">
        <v>63000</v>
      </c>
      <c r="H202" s="253">
        <v>66288.600000000006</v>
      </c>
    </row>
    <row r="203" spans="1:8" ht="18" x14ac:dyDescent="0.25">
      <c r="A203" s="255">
        <v>193</v>
      </c>
      <c r="B203" s="245" t="s">
        <v>461</v>
      </c>
      <c r="C203" s="256" t="s">
        <v>270</v>
      </c>
      <c r="D203" s="244">
        <v>1</v>
      </c>
      <c r="E203" s="252">
        <v>175238.1</v>
      </c>
      <c r="F203" s="253">
        <v>8761.9</v>
      </c>
      <c r="G203" s="253">
        <v>184000</v>
      </c>
      <c r="H203" s="253">
        <v>193604.8</v>
      </c>
    </row>
    <row r="204" spans="1:8" ht="27" x14ac:dyDescent="0.25">
      <c r="A204" s="255">
        <v>194</v>
      </c>
      <c r="B204" s="245" t="s">
        <v>462</v>
      </c>
      <c r="C204" s="256" t="s">
        <v>270</v>
      </c>
      <c r="D204" s="244">
        <v>1</v>
      </c>
      <c r="E204" s="252">
        <v>93000</v>
      </c>
      <c r="F204" s="253">
        <v>0</v>
      </c>
      <c r="G204" s="253">
        <v>93000</v>
      </c>
      <c r="H204" s="253">
        <v>97854.6</v>
      </c>
    </row>
    <row r="205" spans="1:8" x14ac:dyDescent="0.25">
      <c r="A205" s="255">
        <v>195</v>
      </c>
      <c r="B205" s="245" t="s">
        <v>463</v>
      </c>
      <c r="C205" s="256" t="s">
        <v>270</v>
      </c>
      <c r="D205" s="244">
        <v>1</v>
      </c>
      <c r="E205" s="252">
        <v>131000</v>
      </c>
      <c r="F205" s="253">
        <v>0</v>
      </c>
      <c r="G205" s="253">
        <v>131000</v>
      </c>
      <c r="H205" s="253">
        <v>137838.20000000001</v>
      </c>
    </row>
    <row r="206" spans="1:8" x14ac:dyDescent="0.25">
      <c r="A206" s="255">
        <v>196</v>
      </c>
      <c r="B206" s="245" t="s">
        <v>464</v>
      </c>
      <c r="C206" s="256" t="s">
        <v>270</v>
      </c>
      <c r="D206" s="244">
        <v>1</v>
      </c>
      <c r="E206" s="252">
        <v>69000</v>
      </c>
      <c r="F206" s="253">
        <v>0</v>
      </c>
      <c r="G206" s="253">
        <v>69000</v>
      </c>
      <c r="H206" s="253">
        <v>72601.8</v>
      </c>
    </row>
    <row r="207" spans="1:8" ht="72" x14ac:dyDescent="0.25">
      <c r="A207" s="255">
        <v>197</v>
      </c>
      <c r="B207" s="245" t="s">
        <v>465</v>
      </c>
      <c r="C207" s="256" t="s">
        <v>270</v>
      </c>
      <c r="D207" s="244">
        <v>1</v>
      </c>
      <c r="E207" s="252">
        <v>56190.48</v>
      </c>
      <c r="F207" s="253">
        <v>2809.52</v>
      </c>
      <c r="G207" s="253">
        <v>59000</v>
      </c>
      <c r="H207" s="253">
        <v>62079.8</v>
      </c>
    </row>
    <row r="208" spans="1:8" ht="54" x14ac:dyDescent="0.25">
      <c r="A208" s="255">
        <v>198</v>
      </c>
      <c r="B208" s="245" t="s">
        <v>466</v>
      </c>
      <c r="C208" s="256" t="s">
        <v>270</v>
      </c>
      <c r="D208" s="244">
        <v>1</v>
      </c>
      <c r="E208" s="252">
        <v>42000</v>
      </c>
      <c r="F208" s="253">
        <v>0</v>
      </c>
      <c r="G208" s="253">
        <v>42000</v>
      </c>
      <c r="H208" s="253">
        <v>44192.4</v>
      </c>
    </row>
    <row r="209" spans="1:8" x14ac:dyDescent="0.25">
      <c r="A209" s="255">
        <v>199</v>
      </c>
      <c r="B209" s="245" t="s">
        <v>468</v>
      </c>
      <c r="C209" s="256" t="s">
        <v>270</v>
      </c>
      <c r="D209" s="244">
        <v>1</v>
      </c>
      <c r="E209" s="252">
        <v>275630.25</v>
      </c>
      <c r="F209" s="253">
        <v>52369.75</v>
      </c>
      <c r="G209" s="253">
        <v>328000</v>
      </c>
      <c r="H209" s="253">
        <v>345121.6</v>
      </c>
    </row>
    <row r="210" spans="1:8" ht="18" x14ac:dyDescent="0.25">
      <c r="A210" s="255">
        <v>200</v>
      </c>
      <c r="B210" s="245" t="s">
        <v>469</v>
      </c>
      <c r="C210" s="256" t="s">
        <v>270</v>
      </c>
      <c r="D210" s="244">
        <v>1</v>
      </c>
      <c r="E210" s="252">
        <v>45000</v>
      </c>
      <c r="F210" s="253">
        <v>0</v>
      </c>
      <c r="G210" s="253">
        <v>45000</v>
      </c>
      <c r="H210" s="253">
        <v>47349</v>
      </c>
    </row>
    <row r="211" spans="1:8" ht="18" x14ac:dyDescent="0.25">
      <c r="A211" s="255">
        <v>201</v>
      </c>
      <c r="B211" s="245" t="s">
        <v>470</v>
      </c>
      <c r="C211" s="256" t="s">
        <v>270</v>
      </c>
      <c r="D211" s="244">
        <v>1</v>
      </c>
      <c r="E211" s="252">
        <v>182000</v>
      </c>
      <c r="F211" s="253">
        <v>0</v>
      </c>
      <c r="G211" s="253">
        <v>182000</v>
      </c>
      <c r="H211" s="253">
        <v>191500.4</v>
      </c>
    </row>
    <row r="212" spans="1:8" x14ac:dyDescent="0.25">
      <c r="A212" s="255">
        <v>202</v>
      </c>
      <c r="B212" s="245" t="s">
        <v>471</v>
      </c>
      <c r="C212" s="256" t="s">
        <v>270</v>
      </c>
      <c r="D212" s="244">
        <v>1</v>
      </c>
      <c r="E212" s="252">
        <v>432773.11</v>
      </c>
      <c r="F212" s="253">
        <v>82226.89</v>
      </c>
      <c r="G212" s="253">
        <v>515000</v>
      </c>
      <c r="H212" s="253">
        <v>541883</v>
      </c>
    </row>
    <row r="213" spans="1:8" x14ac:dyDescent="0.25">
      <c r="A213" s="255">
        <v>203</v>
      </c>
      <c r="B213" s="245" t="s">
        <v>472</v>
      </c>
      <c r="C213" s="256" t="s">
        <v>270</v>
      </c>
      <c r="D213" s="244">
        <v>1</v>
      </c>
      <c r="E213" s="252">
        <v>302521.01</v>
      </c>
      <c r="F213" s="253">
        <v>57479</v>
      </c>
      <c r="G213" s="253">
        <v>360000</v>
      </c>
      <c r="H213" s="253">
        <v>378792.00949999999</v>
      </c>
    </row>
    <row r="214" spans="1:8" x14ac:dyDescent="0.25">
      <c r="A214" s="255">
        <v>204</v>
      </c>
      <c r="B214" s="245" t="s">
        <v>473</v>
      </c>
      <c r="C214" s="256" t="s">
        <v>270</v>
      </c>
      <c r="D214" s="244">
        <v>1</v>
      </c>
      <c r="E214" s="252">
        <v>605042.02</v>
      </c>
      <c r="F214" s="253">
        <v>114957.98</v>
      </c>
      <c r="G214" s="253">
        <v>720000</v>
      </c>
      <c r="H214" s="253">
        <v>757584</v>
      </c>
    </row>
    <row r="215" spans="1:8" x14ac:dyDescent="0.25">
      <c r="A215" s="255">
        <v>205</v>
      </c>
      <c r="B215" s="245" t="s">
        <v>474</v>
      </c>
      <c r="C215" s="256" t="s">
        <v>270</v>
      </c>
      <c r="D215" s="244">
        <v>1</v>
      </c>
      <c r="E215" s="252">
        <v>663865.55000000005</v>
      </c>
      <c r="F215" s="253">
        <v>128134.45</v>
      </c>
      <c r="G215" s="253">
        <v>792000</v>
      </c>
      <c r="H215" s="253">
        <v>833342.4</v>
      </c>
    </row>
    <row r="216" spans="1:8" x14ac:dyDescent="0.25">
      <c r="A216" s="255">
        <v>206</v>
      </c>
      <c r="B216" s="245" t="s">
        <v>475</v>
      </c>
      <c r="C216" s="256" t="s">
        <v>270</v>
      </c>
      <c r="D216" s="244">
        <v>1</v>
      </c>
      <c r="E216" s="252">
        <v>391596.64</v>
      </c>
      <c r="F216" s="253">
        <v>74403.360000000001</v>
      </c>
      <c r="G216" s="253">
        <v>466000</v>
      </c>
      <c r="H216" s="253">
        <v>490325.2</v>
      </c>
    </row>
    <row r="217" spans="1:8" x14ac:dyDescent="0.25">
      <c r="A217" s="255">
        <v>207</v>
      </c>
      <c r="B217" s="245" t="s">
        <v>476</v>
      </c>
      <c r="C217" s="256" t="s">
        <v>270</v>
      </c>
      <c r="D217" s="244">
        <v>1</v>
      </c>
      <c r="E217" s="252">
        <v>81000</v>
      </c>
      <c r="F217" s="253">
        <v>0</v>
      </c>
      <c r="G217" s="253">
        <v>81000</v>
      </c>
      <c r="H217" s="253">
        <v>85228.2</v>
      </c>
    </row>
    <row r="218" spans="1:8" x14ac:dyDescent="0.25">
      <c r="A218" s="255">
        <v>208</v>
      </c>
      <c r="B218" s="245" t="s">
        <v>477</v>
      </c>
      <c r="C218" s="256" t="s">
        <v>270</v>
      </c>
      <c r="D218" s="244">
        <v>1</v>
      </c>
      <c r="E218" s="252">
        <v>68000</v>
      </c>
      <c r="F218" s="253">
        <v>0</v>
      </c>
      <c r="G218" s="253">
        <v>68000</v>
      </c>
      <c r="H218" s="253">
        <v>71549.600000000006</v>
      </c>
    </row>
    <row r="219" spans="1:8" ht="18" x14ac:dyDescent="0.25">
      <c r="A219" s="255">
        <v>209</v>
      </c>
      <c r="B219" s="245" t="s">
        <v>478</v>
      </c>
      <c r="C219" s="256" t="s">
        <v>270</v>
      </c>
      <c r="D219" s="244">
        <v>1</v>
      </c>
      <c r="E219" s="252">
        <v>51000</v>
      </c>
      <c r="F219" s="253">
        <v>0</v>
      </c>
      <c r="G219" s="253">
        <v>51000</v>
      </c>
      <c r="H219" s="253">
        <v>53662.2</v>
      </c>
    </row>
    <row r="220" spans="1:8" x14ac:dyDescent="0.25">
      <c r="A220" s="255">
        <v>210</v>
      </c>
      <c r="B220" s="245" t="s">
        <v>479</v>
      </c>
      <c r="C220" s="256" t="s">
        <v>270</v>
      </c>
      <c r="D220" s="244">
        <v>1</v>
      </c>
      <c r="E220" s="252">
        <v>84000</v>
      </c>
      <c r="F220" s="253">
        <v>0</v>
      </c>
      <c r="G220" s="253">
        <v>84000</v>
      </c>
      <c r="H220" s="253">
        <v>88384.8</v>
      </c>
    </row>
    <row r="221" spans="1:8" x14ac:dyDescent="0.25">
      <c r="A221" s="255">
        <v>211</v>
      </c>
      <c r="B221" s="245" t="s">
        <v>480</v>
      </c>
      <c r="C221" s="256" t="s">
        <v>270</v>
      </c>
      <c r="D221" s="244">
        <v>1</v>
      </c>
      <c r="E221" s="252">
        <v>70588.240000000005</v>
      </c>
      <c r="F221" s="253">
        <v>13411.76</v>
      </c>
      <c r="G221" s="253">
        <v>84000</v>
      </c>
      <c r="H221" s="253">
        <v>88384.8</v>
      </c>
    </row>
    <row r="222" spans="1:8" x14ac:dyDescent="0.25">
      <c r="A222" s="255">
        <v>212</v>
      </c>
      <c r="B222" s="245" t="s">
        <v>481</v>
      </c>
      <c r="C222" s="256" t="s">
        <v>270</v>
      </c>
      <c r="D222" s="244">
        <v>1</v>
      </c>
      <c r="E222" s="252">
        <v>70588.240000000005</v>
      </c>
      <c r="F222" s="253">
        <v>13411.76</v>
      </c>
      <c r="G222" s="253">
        <v>84000</v>
      </c>
      <c r="H222" s="253">
        <v>88384.8</v>
      </c>
    </row>
    <row r="223" spans="1:8" ht="18" x14ac:dyDescent="0.25">
      <c r="A223" s="255">
        <v>213</v>
      </c>
      <c r="B223" s="245" t="s">
        <v>482</v>
      </c>
      <c r="C223" s="256" t="s">
        <v>270</v>
      </c>
      <c r="D223" s="244">
        <v>1</v>
      </c>
      <c r="E223" s="252">
        <v>50420.17</v>
      </c>
      <c r="F223" s="253">
        <v>9579.83</v>
      </c>
      <c r="G223" s="253">
        <v>60000</v>
      </c>
      <c r="H223" s="253">
        <v>63132</v>
      </c>
    </row>
    <row r="224" spans="1:8" x14ac:dyDescent="0.25">
      <c r="A224" s="255">
        <v>214</v>
      </c>
      <c r="B224" s="245" t="s">
        <v>483</v>
      </c>
      <c r="C224" s="256" t="s">
        <v>270</v>
      </c>
      <c r="D224" s="244">
        <v>1</v>
      </c>
      <c r="E224" s="252">
        <v>769747.9</v>
      </c>
      <c r="F224" s="253">
        <v>146252.1</v>
      </c>
      <c r="G224" s="253">
        <v>916000</v>
      </c>
      <c r="H224" s="253">
        <v>963815.2</v>
      </c>
    </row>
    <row r="225" spans="1:8" x14ac:dyDescent="0.25">
      <c r="A225" s="255">
        <v>215</v>
      </c>
      <c r="B225" s="245" t="s">
        <v>484</v>
      </c>
      <c r="C225" s="256" t="s">
        <v>270</v>
      </c>
      <c r="D225" s="244">
        <v>1</v>
      </c>
      <c r="E225" s="252">
        <v>638655.46</v>
      </c>
      <c r="F225" s="253">
        <v>121344.54</v>
      </c>
      <c r="G225" s="253">
        <v>760000</v>
      </c>
      <c r="H225" s="253">
        <v>799672</v>
      </c>
    </row>
    <row r="226" spans="1:8" x14ac:dyDescent="0.25">
      <c r="A226" s="255">
        <v>216</v>
      </c>
      <c r="B226" s="245" t="s">
        <v>485</v>
      </c>
      <c r="C226" s="256" t="s">
        <v>270</v>
      </c>
      <c r="D226" s="244">
        <v>1</v>
      </c>
      <c r="E226" s="252">
        <v>777310.92</v>
      </c>
      <c r="F226" s="253">
        <v>147689.07999999999</v>
      </c>
      <c r="G226" s="253">
        <v>925000</v>
      </c>
      <c r="H226" s="253">
        <v>973285</v>
      </c>
    </row>
    <row r="227" spans="1:8" x14ac:dyDescent="0.25">
      <c r="A227" s="255">
        <v>217</v>
      </c>
      <c r="B227" s="245" t="s">
        <v>486</v>
      </c>
      <c r="C227" s="256" t="s">
        <v>270</v>
      </c>
      <c r="D227" s="244">
        <v>1</v>
      </c>
      <c r="E227" s="252">
        <v>638655.46</v>
      </c>
      <c r="F227" s="253">
        <v>121344.54</v>
      </c>
      <c r="G227" s="253">
        <v>760000</v>
      </c>
      <c r="H227" s="253">
        <v>799672</v>
      </c>
    </row>
    <row r="228" spans="1:8" x14ac:dyDescent="0.25">
      <c r="A228" s="255">
        <v>218</v>
      </c>
      <c r="B228" s="245" t="s">
        <v>487</v>
      </c>
      <c r="C228" s="256" t="s">
        <v>270</v>
      </c>
      <c r="D228" s="244">
        <v>1</v>
      </c>
      <c r="E228" s="252">
        <v>777310.92</v>
      </c>
      <c r="F228" s="253">
        <v>147689.07999999999</v>
      </c>
      <c r="G228" s="253">
        <v>925000</v>
      </c>
      <c r="H228" s="253">
        <v>973285</v>
      </c>
    </row>
    <row r="229" spans="1:8" x14ac:dyDescent="0.25">
      <c r="A229" s="255">
        <v>219</v>
      </c>
      <c r="B229" s="245" t="s">
        <v>488</v>
      </c>
      <c r="C229" s="256" t="s">
        <v>270</v>
      </c>
      <c r="D229" s="244">
        <v>1</v>
      </c>
      <c r="E229" s="252">
        <v>638655.46</v>
      </c>
      <c r="F229" s="253">
        <v>121344.54</v>
      </c>
      <c r="G229" s="253">
        <v>760000</v>
      </c>
      <c r="H229" s="253">
        <v>799672</v>
      </c>
    </row>
    <row r="230" spans="1:8" x14ac:dyDescent="0.25">
      <c r="A230" s="255">
        <v>220</v>
      </c>
      <c r="B230" s="245" t="s">
        <v>489</v>
      </c>
      <c r="C230" s="256" t="s">
        <v>270</v>
      </c>
      <c r="D230" s="244">
        <v>1</v>
      </c>
      <c r="E230" s="252">
        <v>77310.92</v>
      </c>
      <c r="F230" s="253">
        <v>147689.07999999999</v>
      </c>
      <c r="G230" s="253">
        <v>225000</v>
      </c>
      <c r="H230" s="253">
        <v>236745</v>
      </c>
    </row>
    <row r="231" spans="1:8" ht="18" x14ac:dyDescent="0.25">
      <c r="A231" s="255">
        <v>221</v>
      </c>
      <c r="B231" s="245" t="s">
        <v>490</v>
      </c>
      <c r="C231" s="256" t="s">
        <v>270</v>
      </c>
      <c r="D231" s="244">
        <v>1</v>
      </c>
      <c r="E231" s="252">
        <v>29000</v>
      </c>
      <c r="F231" s="253">
        <v>0</v>
      </c>
      <c r="G231" s="253">
        <v>29000</v>
      </c>
      <c r="H231" s="253">
        <v>30513.8</v>
      </c>
    </row>
    <row r="232" spans="1:8" ht="27" x14ac:dyDescent="0.25">
      <c r="A232" s="255">
        <v>222</v>
      </c>
      <c r="B232" s="245" t="s">
        <v>491</v>
      </c>
      <c r="C232" s="256" t="s">
        <v>270</v>
      </c>
      <c r="D232" s="244">
        <v>1</v>
      </c>
      <c r="E232" s="252">
        <v>485000</v>
      </c>
      <c r="F232" s="253">
        <v>0</v>
      </c>
      <c r="G232" s="253">
        <v>485000</v>
      </c>
      <c r="H232" s="253">
        <v>510317</v>
      </c>
    </row>
    <row r="233" spans="1:8" ht="18" x14ac:dyDescent="0.25">
      <c r="A233" s="255">
        <v>223</v>
      </c>
      <c r="B233" s="245" t="s">
        <v>492</v>
      </c>
      <c r="C233" s="256" t="s">
        <v>270</v>
      </c>
      <c r="D233" s="244">
        <v>1</v>
      </c>
      <c r="E233" s="252">
        <v>521008.4</v>
      </c>
      <c r="F233" s="253">
        <v>0</v>
      </c>
      <c r="G233" s="253">
        <v>521008</v>
      </c>
      <c r="H233" s="253">
        <v>548205.03850000002</v>
      </c>
    </row>
    <row r="234" spans="1:8" ht="18" x14ac:dyDescent="0.25">
      <c r="A234" s="255">
        <v>224</v>
      </c>
      <c r="B234" s="245" t="s">
        <v>493</v>
      </c>
      <c r="C234" s="256" t="s">
        <v>270</v>
      </c>
      <c r="D234" s="244">
        <v>1</v>
      </c>
      <c r="E234" s="252">
        <v>611764.71</v>
      </c>
      <c r="F234" s="253">
        <v>116235.29</v>
      </c>
      <c r="G234" s="253">
        <v>728000</v>
      </c>
      <c r="H234" s="253">
        <v>766001.6</v>
      </c>
    </row>
    <row r="235" spans="1:8" ht="18" x14ac:dyDescent="0.25">
      <c r="A235" s="255">
        <v>225</v>
      </c>
      <c r="B235" s="245" t="s">
        <v>494</v>
      </c>
      <c r="C235" s="256" t="s">
        <v>270</v>
      </c>
      <c r="D235" s="244">
        <v>1</v>
      </c>
      <c r="E235" s="252">
        <v>1102521.01</v>
      </c>
      <c r="F235" s="253">
        <v>209478.99</v>
      </c>
      <c r="G235" s="253">
        <v>1312000</v>
      </c>
      <c r="H235" s="253">
        <v>1380486.4</v>
      </c>
    </row>
    <row r="236" spans="1:8" x14ac:dyDescent="0.25">
      <c r="A236" s="255">
        <v>226</v>
      </c>
      <c r="B236" s="245" t="s">
        <v>495</v>
      </c>
      <c r="C236" s="256" t="s">
        <v>270</v>
      </c>
      <c r="D236" s="244">
        <v>1</v>
      </c>
      <c r="E236" s="252">
        <v>98000</v>
      </c>
      <c r="F236" s="253">
        <v>0</v>
      </c>
      <c r="G236" s="253">
        <v>98000</v>
      </c>
      <c r="H236" s="253">
        <v>103115.6</v>
      </c>
    </row>
    <row r="237" spans="1:8" x14ac:dyDescent="0.25">
      <c r="A237" s="255">
        <v>227</v>
      </c>
      <c r="B237" s="245" t="s">
        <v>496</v>
      </c>
      <c r="C237" s="256" t="s">
        <v>270</v>
      </c>
      <c r="D237" s="244">
        <v>1</v>
      </c>
      <c r="E237" s="252">
        <v>152941.18</v>
      </c>
      <c r="F237" s="253">
        <v>29058.82</v>
      </c>
      <c r="G237" s="253">
        <v>182000</v>
      </c>
      <c r="H237" s="253">
        <v>191500.4</v>
      </c>
    </row>
    <row r="238" spans="1:8" x14ac:dyDescent="0.25">
      <c r="A238" s="255">
        <v>228</v>
      </c>
      <c r="B238" s="245" t="s">
        <v>497</v>
      </c>
      <c r="C238" s="256" t="s">
        <v>270</v>
      </c>
      <c r="D238" s="244">
        <v>1</v>
      </c>
      <c r="E238" s="252">
        <v>336974.79</v>
      </c>
      <c r="F238" s="253">
        <v>64025.21</v>
      </c>
      <c r="G238" s="253">
        <v>401000</v>
      </c>
      <c r="H238" s="253">
        <v>421932.2</v>
      </c>
    </row>
    <row r="239" spans="1:8" ht="27" x14ac:dyDescent="0.25">
      <c r="A239" s="255">
        <v>229</v>
      </c>
      <c r="B239" s="245" t="s">
        <v>498</v>
      </c>
      <c r="C239" s="256" t="s">
        <v>270</v>
      </c>
      <c r="D239" s="244">
        <v>1</v>
      </c>
      <c r="E239" s="252">
        <v>360000</v>
      </c>
      <c r="F239" s="253">
        <v>0</v>
      </c>
      <c r="G239" s="253">
        <v>360000</v>
      </c>
      <c r="H239" s="253">
        <v>378792</v>
      </c>
    </row>
    <row r="240" spans="1:8" x14ac:dyDescent="0.25">
      <c r="A240" s="255">
        <v>230</v>
      </c>
      <c r="B240" s="245" t="s">
        <v>499</v>
      </c>
      <c r="C240" s="256" t="s">
        <v>270</v>
      </c>
      <c r="D240" s="244">
        <v>1</v>
      </c>
      <c r="E240" s="252">
        <v>1667000</v>
      </c>
      <c r="F240" s="253">
        <v>0</v>
      </c>
      <c r="G240" s="253">
        <v>1667000</v>
      </c>
      <c r="H240" s="253">
        <v>1754017.4</v>
      </c>
    </row>
    <row r="241" spans="1:8" x14ac:dyDescent="0.25">
      <c r="A241" s="255">
        <v>231</v>
      </c>
      <c r="B241" s="245" t="s">
        <v>500</v>
      </c>
      <c r="C241" s="256" t="s">
        <v>270</v>
      </c>
      <c r="D241" s="244">
        <v>1</v>
      </c>
      <c r="E241" s="252">
        <v>34453.78</v>
      </c>
      <c r="F241" s="253">
        <v>6546.22</v>
      </c>
      <c r="G241" s="253">
        <v>41000</v>
      </c>
      <c r="H241" s="253">
        <v>43140.2</v>
      </c>
    </row>
    <row r="242" spans="1:8" x14ac:dyDescent="0.25">
      <c r="A242" s="255">
        <v>232</v>
      </c>
      <c r="B242" s="245" t="s">
        <v>501</v>
      </c>
      <c r="C242" s="256" t="s">
        <v>270</v>
      </c>
      <c r="D242" s="244">
        <v>1</v>
      </c>
      <c r="E242" s="252">
        <v>44537.82</v>
      </c>
      <c r="F242" s="253">
        <v>8462.18</v>
      </c>
      <c r="G242" s="253">
        <v>53000</v>
      </c>
      <c r="H242" s="253">
        <v>55766.6</v>
      </c>
    </row>
    <row r="243" spans="1:8" x14ac:dyDescent="0.25">
      <c r="A243" s="255">
        <v>233</v>
      </c>
      <c r="B243" s="245" t="s">
        <v>502</v>
      </c>
      <c r="C243" s="256" t="s">
        <v>270</v>
      </c>
      <c r="D243" s="244">
        <v>1</v>
      </c>
      <c r="E243" s="252">
        <v>81512.61</v>
      </c>
      <c r="F243" s="253">
        <v>15487.39</v>
      </c>
      <c r="G243" s="253">
        <v>97000</v>
      </c>
      <c r="H243" s="253">
        <v>102063.4</v>
      </c>
    </row>
    <row r="244" spans="1:8" x14ac:dyDescent="0.25">
      <c r="A244" s="255">
        <v>234</v>
      </c>
      <c r="B244" s="245" t="s">
        <v>503</v>
      </c>
      <c r="C244" s="256" t="s">
        <v>270</v>
      </c>
      <c r="D244" s="244">
        <v>1</v>
      </c>
      <c r="E244" s="252">
        <v>769000</v>
      </c>
      <c r="F244" s="253">
        <v>0</v>
      </c>
      <c r="G244" s="253">
        <v>769000</v>
      </c>
      <c r="H244" s="253">
        <v>809141.8</v>
      </c>
    </row>
    <row r="245" spans="1:8" x14ac:dyDescent="0.25">
      <c r="A245" s="255">
        <v>235</v>
      </c>
      <c r="B245" s="245" t="s">
        <v>504</v>
      </c>
      <c r="C245" s="256" t="s">
        <v>270</v>
      </c>
      <c r="D245" s="244">
        <v>1</v>
      </c>
      <c r="E245" s="252">
        <v>882000</v>
      </c>
      <c r="F245" s="253">
        <v>0</v>
      </c>
      <c r="G245" s="253">
        <v>882000</v>
      </c>
      <c r="H245" s="253">
        <v>928040.4</v>
      </c>
    </row>
    <row r="246" spans="1:8" x14ac:dyDescent="0.25">
      <c r="A246" s="255">
        <v>236</v>
      </c>
      <c r="B246" s="245" t="s">
        <v>505</v>
      </c>
      <c r="C246" s="256" t="s">
        <v>270</v>
      </c>
      <c r="D246" s="244">
        <v>1</v>
      </c>
      <c r="E246" s="252">
        <v>61000</v>
      </c>
      <c r="F246" s="253">
        <v>0</v>
      </c>
      <c r="G246" s="253">
        <v>61000</v>
      </c>
      <c r="H246" s="253">
        <v>64184.2</v>
      </c>
    </row>
    <row r="247" spans="1:8" x14ac:dyDescent="0.25">
      <c r="A247" s="255">
        <v>237</v>
      </c>
      <c r="B247" s="245" t="s">
        <v>506</v>
      </c>
      <c r="C247" s="256" t="s">
        <v>270</v>
      </c>
      <c r="D247" s="244">
        <v>1</v>
      </c>
      <c r="E247" s="252">
        <v>65000</v>
      </c>
      <c r="F247" s="253">
        <v>0</v>
      </c>
      <c r="G247" s="253">
        <v>65000</v>
      </c>
      <c r="H247" s="253">
        <v>68393</v>
      </c>
    </row>
    <row r="248" spans="1:8" x14ac:dyDescent="0.25">
      <c r="A248" s="255">
        <v>238</v>
      </c>
      <c r="B248" s="245" t="s">
        <v>507</v>
      </c>
      <c r="C248" s="256" t="s">
        <v>270</v>
      </c>
      <c r="D248" s="244">
        <v>1</v>
      </c>
      <c r="E248" s="252">
        <v>800000</v>
      </c>
      <c r="F248" s="253">
        <v>0</v>
      </c>
      <c r="G248" s="253">
        <v>800000</v>
      </c>
      <c r="H248" s="253">
        <v>841760</v>
      </c>
    </row>
    <row r="249" spans="1:8" x14ac:dyDescent="0.25">
      <c r="A249" s="255">
        <v>239</v>
      </c>
      <c r="B249" s="245" t="s">
        <v>508</v>
      </c>
      <c r="C249" s="256" t="s">
        <v>270</v>
      </c>
      <c r="D249" s="244">
        <v>1</v>
      </c>
      <c r="E249" s="252">
        <v>540000</v>
      </c>
      <c r="F249" s="253">
        <v>0</v>
      </c>
      <c r="G249" s="253">
        <v>540000</v>
      </c>
      <c r="H249" s="253">
        <v>568188</v>
      </c>
    </row>
    <row r="250" spans="1:8" ht="18" x14ac:dyDescent="0.25">
      <c r="A250" s="255">
        <v>240</v>
      </c>
      <c r="B250" s="245" t="s">
        <v>509</v>
      </c>
      <c r="C250" s="256" t="s">
        <v>270</v>
      </c>
      <c r="D250" s="244">
        <v>1</v>
      </c>
      <c r="E250" s="252">
        <v>260000</v>
      </c>
      <c r="F250" s="253">
        <v>0</v>
      </c>
      <c r="G250" s="253">
        <v>260000</v>
      </c>
      <c r="H250" s="253">
        <v>273572</v>
      </c>
    </row>
    <row r="251" spans="1:8" x14ac:dyDescent="0.25">
      <c r="A251" s="255">
        <v>241</v>
      </c>
      <c r="B251" s="245" t="s">
        <v>510</v>
      </c>
      <c r="C251" s="256" t="s">
        <v>270</v>
      </c>
      <c r="D251" s="244">
        <v>1</v>
      </c>
      <c r="E251" s="252">
        <v>61000</v>
      </c>
      <c r="F251" s="253">
        <v>0</v>
      </c>
      <c r="G251" s="253">
        <v>61000</v>
      </c>
      <c r="H251" s="253">
        <v>64184.2</v>
      </c>
    </row>
    <row r="252" spans="1:8" ht="18" x14ac:dyDescent="0.25">
      <c r="A252" s="255">
        <v>242</v>
      </c>
      <c r="B252" s="245" t="s">
        <v>511</v>
      </c>
      <c r="C252" s="256" t="s">
        <v>270</v>
      </c>
      <c r="D252" s="244">
        <v>1</v>
      </c>
      <c r="E252" s="252">
        <v>703000</v>
      </c>
      <c r="F252" s="253">
        <v>0</v>
      </c>
      <c r="G252" s="253">
        <v>703000</v>
      </c>
      <c r="H252" s="253">
        <v>739696.6</v>
      </c>
    </row>
    <row r="253" spans="1:8" x14ac:dyDescent="0.25">
      <c r="A253" s="255">
        <v>243</v>
      </c>
      <c r="B253" s="245" t="s">
        <v>512</v>
      </c>
      <c r="C253" s="256" t="s">
        <v>270</v>
      </c>
      <c r="D253" s="244">
        <v>1</v>
      </c>
      <c r="E253" s="252">
        <v>197478.99</v>
      </c>
      <c r="F253" s="253">
        <v>37521.01</v>
      </c>
      <c r="G253" s="253">
        <v>235000</v>
      </c>
      <c r="H253" s="253">
        <v>247267</v>
      </c>
    </row>
    <row r="254" spans="1:8" ht="18" x14ac:dyDescent="0.25">
      <c r="A254" s="255">
        <v>244</v>
      </c>
      <c r="B254" s="245" t="s">
        <v>513</v>
      </c>
      <c r="C254" s="256" t="s">
        <v>270</v>
      </c>
      <c r="D254" s="244">
        <v>1</v>
      </c>
      <c r="E254" s="252">
        <v>310000</v>
      </c>
      <c r="F254" s="253">
        <v>0</v>
      </c>
      <c r="G254" s="253">
        <v>310000</v>
      </c>
      <c r="H254" s="253">
        <v>326182</v>
      </c>
    </row>
    <row r="255" spans="1:8" ht="18" x14ac:dyDescent="0.25">
      <c r="A255" s="255">
        <v>245</v>
      </c>
      <c r="B255" s="245" t="s">
        <v>514</v>
      </c>
      <c r="C255" s="256" t="s">
        <v>270</v>
      </c>
      <c r="D255" s="244">
        <v>1</v>
      </c>
      <c r="E255" s="252">
        <v>352000</v>
      </c>
      <c r="F255" s="253">
        <v>0</v>
      </c>
      <c r="G255" s="253">
        <v>352000</v>
      </c>
      <c r="H255" s="253">
        <v>370374.40000000002</v>
      </c>
    </row>
    <row r="256" spans="1:8" ht="18" x14ac:dyDescent="0.25">
      <c r="A256" s="255">
        <v>246</v>
      </c>
      <c r="B256" s="245" t="s">
        <v>515</v>
      </c>
      <c r="C256" s="256" t="s">
        <v>270</v>
      </c>
      <c r="D256" s="244">
        <v>1</v>
      </c>
      <c r="E256" s="252">
        <v>407000</v>
      </c>
      <c r="F256" s="253">
        <v>0</v>
      </c>
      <c r="G256" s="253">
        <v>407000</v>
      </c>
      <c r="H256" s="253">
        <v>428245.4</v>
      </c>
    </row>
    <row r="257" spans="1:8" ht="18" x14ac:dyDescent="0.25">
      <c r="A257" s="255">
        <v>247</v>
      </c>
      <c r="B257" s="245" t="s">
        <v>516</v>
      </c>
      <c r="C257" s="256" t="s">
        <v>270</v>
      </c>
      <c r="D257" s="244">
        <v>1</v>
      </c>
      <c r="E257" s="252">
        <v>115000</v>
      </c>
      <c r="F257" s="253">
        <v>0</v>
      </c>
      <c r="G257" s="253">
        <v>115000</v>
      </c>
      <c r="H257" s="253">
        <v>121003</v>
      </c>
    </row>
    <row r="258" spans="1:8" ht="18" x14ac:dyDescent="0.25">
      <c r="A258" s="255">
        <v>248</v>
      </c>
      <c r="B258" s="245" t="s">
        <v>517</v>
      </c>
      <c r="C258" s="256" t="s">
        <v>270</v>
      </c>
      <c r="D258" s="244">
        <v>1</v>
      </c>
      <c r="E258" s="252">
        <v>390000</v>
      </c>
      <c r="F258" s="253">
        <v>0</v>
      </c>
      <c r="G258" s="253">
        <v>390000</v>
      </c>
      <c r="H258" s="253">
        <v>410358</v>
      </c>
    </row>
    <row r="259" spans="1:8" x14ac:dyDescent="0.25">
      <c r="A259" s="255">
        <v>249</v>
      </c>
      <c r="B259" s="245" t="s">
        <v>518</v>
      </c>
      <c r="C259" s="256" t="s">
        <v>270</v>
      </c>
      <c r="D259" s="244">
        <v>1</v>
      </c>
      <c r="E259" s="252">
        <v>89000</v>
      </c>
      <c r="F259" s="253">
        <v>0</v>
      </c>
      <c r="G259" s="253">
        <v>89000</v>
      </c>
      <c r="H259" s="253">
        <v>93645.8</v>
      </c>
    </row>
    <row r="260" spans="1:8" ht="18" x14ac:dyDescent="0.25">
      <c r="A260" s="255">
        <v>250</v>
      </c>
      <c r="B260" s="245" t="s">
        <v>519</v>
      </c>
      <c r="C260" s="256" t="s">
        <v>270</v>
      </c>
      <c r="D260" s="244">
        <v>1</v>
      </c>
      <c r="E260" s="252">
        <v>41176.47</v>
      </c>
      <c r="F260" s="253">
        <v>7823.53</v>
      </c>
      <c r="G260" s="253">
        <v>49000</v>
      </c>
      <c r="H260" s="253">
        <v>51557.8</v>
      </c>
    </row>
    <row r="261" spans="1:8" ht="18" x14ac:dyDescent="0.25">
      <c r="A261" s="255">
        <v>251</v>
      </c>
      <c r="B261" s="245" t="s">
        <v>520</v>
      </c>
      <c r="C261" s="256" t="s">
        <v>270</v>
      </c>
      <c r="D261" s="244">
        <v>1</v>
      </c>
      <c r="E261" s="252">
        <v>116000</v>
      </c>
      <c r="F261" s="253">
        <v>0</v>
      </c>
      <c r="G261" s="253">
        <v>116000</v>
      </c>
      <c r="H261" s="253">
        <v>122055.2</v>
      </c>
    </row>
    <row r="262" spans="1:8" ht="18" x14ac:dyDescent="0.25">
      <c r="A262" s="255">
        <v>252</v>
      </c>
      <c r="B262" s="245" t="s">
        <v>521</v>
      </c>
      <c r="C262" s="256" t="s">
        <v>270</v>
      </c>
      <c r="D262" s="244">
        <v>1</v>
      </c>
      <c r="E262" s="252">
        <v>305900</v>
      </c>
      <c r="F262" s="253">
        <v>0</v>
      </c>
      <c r="G262" s="253">
        <v>305900</v>
      </c>
      <c r="H262" s="253">
        <v>321867.98</v>
      </c>
    </row>
    <row r="263" spans="1:8" ht="18" x14ac:dyDescent="0.25">
      <c r="A263" s="255">
        <v>253</v>
      </c>
      <c r="B263" s="245" t="s">
        <v>522</v>
      </c>
      <c r="C263" s="256" t="s">
        <v>270</v>
      </c>
      <c r="D263" s="244">
        <v>1</v>
      </c>
      <c r="E263" s="252">
        <v>161000</v>
      </c>
      <c r="F263" s="253">
        <v>0</v>
      </c>
      <c r="G263" s="253">
        <v>161000</v>
      </c>
      <c r="H263" s="253">
        <v>169404.2</v>
      </c>
    </row>
    <row r="264" spans="1:8" ht="18" x14ac:dyDescent="0.25">
      <c r="A264" s="255">
        <v>254</v>
      </c>
      <c r="B264" s="245" t="s">
        <v>523</v>
      </c>
      <c r="C264" s="256" t="s">
        <v>270</v>
      </c>
      <c r="D264" s="244">
        <v>1</v>
      </c>
      <c r="E264" s="252">
        <v>341000</v>
      </c>
      <c r="F264" s="253">
        <v>0</v>
      </c>
      <c r="G264" s="253">
        <v>341000</v>
      </c>
      <c r="H264" s="253">
        <v>358800.2</v>
      </c>
    </row>
    <row r="265" spans="1:8" ht="18" x14ac:dyDescent="0.25">
      <c r="A265" s="255">
        <v>255</v>
      </c>
      <c r="B265" s="245" t="s">
        <v>524</v>
      </c>
      <c r="C265" s="256" t="s">
        <v>270</v>
      </c>
      <c r="D265" s="244">
        <v>1</v>
      </c>
      <c r="E265" s="252">
        <v>73949.58</v>
      </c>
      <c r="F265" s="253">
        <v>14050.42</v>
      </c>
      <c r="G265" s="253">
        <v>88000</v>
      </c>
      <c r="H265" s="253">
        <v>92593.600000000006</v>
      </c>
    </row>
    <row r="266" spans="1:8" ht="18" x14ac:dyDescent="0.25">
      <c r="A266" s="255">
        <v>256</v>
      </c>
      <c r="B266" s="245" t="s">
        <v>525</v>
      </c>
      <c r="C266" s="256" t="s">
        <v>270</v>
      </c>
      <c r="D266" s="244">
        <v>1</v>
      </c>
      <c r="E266" s="252">
        <v>74789.919999999998</v>
      </c>
      <c r="F266" s="253">
        <v>14210.08</v>
      </c>
      <c r="G266" s="253">
        <v>89000</v>
      </c>
      <c r="H266" s="253">
        <v>93645.8</v>
      </c>
    </row>
    <row r="267" spans="1:8" ht="27" x14ac:dyDescent="0.25">
      <c r="A267" s="255">
        <v>257</v>
      </c>
      <c r="B267" s="245" t="s">
        <v>526</v>
      </c>
      <c r="C267" s="256" t="s">
        <v>270</v>
      </c>
      <c r="D267" s="244">
        <v>1</v>
      </c>
      <c r="E267" s="252">
        <v>66722.69</v>
      </c>
      <c r="F267" s="253">
        <v>12677.31</v>
      </c>
      <c r="G267" s="253">
        <v>79400</v>
      </c>
      <c r="H267" s="253">
        <v>83544.679999999993</v>
      </c>
    </row>
    <row r="268" spans="1:8" x14ac:dyDescent="0.25">
      <c r="A268" s="255">
        <v>258</v>
      </c>
      <c r="B268" s="245" t="s">
        <v>527</v>
      </c>
      <c r="C268" s="256" t="s">
        <v>270</v>
      </c>
      <c r="D268" s="244">
        <v>1</v>
      </c>
      <c r="E268" s="252">
        <v>1386000</v>
      </c>
      <c r="F268" s="253">
        <v>0</v>
      </c>
      <c r="G268" s="253">
        <v>1386000</v>
      </c>
      <c r="H268" s="253">
        <v>1458349.2</v>
      </c>
    </row>
    <row r="269" spans="1:8" ht="18" x14ac:dyDescent="0.25">
      <c r="A269" s="255">
        <v>259</v>
      </c>
      <c r="B269" s="245" t="s">
        <v>528</v>
      </c>
      <c r="C269" s="256" t="s">
        <v>270</v>
      </c>
      <c r="D269" s="244">
        <v>1</v>
      </c>
      <c r="E269" s="252">
        <v>900000</v>
      </c>
      <c r="F269" s="253">
        <v>0</v>
      </c>
      <c r="G269" s="253">
        <v>900000</v>
      </c>
      <c r="H269" s="253">
        <v>946980</v>
      </c>
    </row>
    <row r="270" spans="1:8" ht="18" x14ac:dyDescent="0.25">
      <c r="A270" s="255">
        <v>260</v>
      </c>
      <c r="B270" s="245" t="s">
        <v>529</v>
      </c>
      <c r="C270" s="256" t="s">
        <v>270</v>
      </c>
      <c r="D270" s="244">
        <v>1</v>
      </c>
      <c r="E270" s="252">
        <v>26050.42</v>
      </c>
      <c r="F270" s="253">
        <v>4949.58</v>
      </c>
      <c r="G270" s="253">
        <v>31000</v>
      </c>
      <c r="H270" s="253">
        <v>32618.2</v>
      </c>
    </row>
    <row r="271" spans="1:8" ht="36" x14ac:dyDescent="0.25">
      <c r="A271" s="255">
        <v>261</v>
      </c>
      <c r="B271" s="245" t="s">
        <v>530</v>
      </c>
      <c r="C271" s="256" t="s">
        <v>270</v>
      </c>
      <c r="D271" s="244">
        <v>1</v>
      </c>
      <c r="E271" s="252">
        <v>94117.65</v>
      </c>
      <c r="F271" s="253">
        <v>17882.349999999999</v>
      </c>
      <c r="G271" s="253">
        <v>112000</v>
      </c>
      <c r="H271" s="253">
        <v>117846.39999999999</v>
      </c>
    </row>
    <row r="272" spans="1:8" ht="36" x14ac:dyDescent="0.25">
      <c r="A272" s="255">
        <v>262</v>
      </c>
      <c r="B272" s="245" t="s">
        <v>531</v>
      </c>
      <c r="C272" s="256" t="s">
        <v>270</v>
      </c>
      <c r="D272" s="244">
        <v>1</v>
      </c>
      <c r="E272" s="252">
        <v>53000</v>
      </c>
      <c r="F272" s="253">
        <v>0</v>
      </c>
      <c r="G272" s="253">
        <v>53000</v>
      </c>
      <c r="H272" s="253">
        <v>55766.6</v>
      </c>
    </row>
    <row r="273" spans="1:8" ht="18" x14ac:dyDescent="0.25">
      <c r="A273" s="255">
        <v>263</v>
      </c>
      <c r="B273" s="245" t="s">
        <v>532</v>
      </c>
      <c r="C273" s="256" t="s">
        <v>270</v>
      </c>
      <c r="D273" s="244">
        <v>1</v>
      </c>
      <c r="E273" s="252">
        <v>78151.259999999995</v>
      </c>
      <c r="F273" s="253">
        <v>14848.74</v>
      </c>
      <c r="G273" s="253">
        <v>93000</v>
      </c>
      <c r="H273" s="253">
        <v>97854.6</v>
      </c>
    </row>
    <row r="274" spans="1:8" ht="18" x14ac:dyDescent="0.25">
      <c r="A274" s="255">
        <v>264</v>
      </c>
      <c r="B274" s="245" t="s">
        <v>533</v>
      </c>
      <c r="C274" s="256" t="s">
        <v>270</v>
      </c>
      <c r="D274" s="244">
        <v>1</v>
      </c>
      <c r="E274" s="252">
        <v>1331200</v>
      </c>
      <c r="F274" s="253">
        <v>0</v>
      </c>
      <c r="G274" s="253">
        <v>1331200</v>
      </c>
      <c r="H274" s="253">
        <v>1400688.6399999999</v>
      </c>
    </row>
    <row r="275" spans="1:8" ht="18" x14ac:dyDescent="0.25">
      <c r="A275" s="255">
        <v>265</v>
      </c>
      <c r="B275" s="245" t="s">
        <v>534</v>
      </c>
      <c r="C275" s="256" t="s">
        <v>270</v>
      </c>
      <c r="D275" s="244">
        <v>1</v>
      </c>
      <c r="E275" s="252">
        <v>1331000</v>
      </c>
      <c r="F275" s="253">
        <v>0</v>
      </c>
      <c r="G275" s="253">
        <v>1331000</v>
      </c>
      <c r="H275" s="253">
        <v>1400478.2</v>
      </c>
    </row>
    <row r="276" spans="1:8" ht="18" x14ac:dyDescent="0.25">
      <c r="A276" s="255">
        <v>266</v>
      </c>
      <c r="B276" s="245" t="s">
        <v>535</v>
      </c>
      <c r="C276" s="256" t="s">
        <v>270</v>
      </c>
      <c r="D276" s="244">
        <v>1</v>
      </c>
      <c r="E276" s="252">
        <v>236000</v>
      </c>
      <c r="F276" s="253">
        <v>0</v>
      </c>
      <c r="G276" s="253">
        <v>236000</v>
      </c>
      <c r="H276" s="253">
        <v>248319.2</v>
      </c>
    </row>
    <row r="277" spans="1:8" ht="18" x14ac:dyDescent="0.25">
      <c r="A277" s="255">
        <v>267</v>
      </c>
      <c r="B277" s="245" t="s">
        <v>536</v>
      </c>
      <c r="C277" s="256" t="s">
        <v>270</v>
      </c>
      <c r="D277" s="244">
        <v>1</v>
      </c>
      <c r="E277" s="252">
        <v>212000</v>
      </c>
      <c r="F277" s="253">
        <v>0</v>
      </c>
      <c r="G277" s="253">
        <v>212000</v>
      </c>
      <c r="H277" s="253">
        <v>223066.4</v>
      </c>
    </row>
    <row r="278" spans="1:8" ht="36" x14ac:dyDescent="0.25">
      <c r="A278" s="255">
        <v>268</v>
      </c>
      <c r="B278" s="245" t="s">
        <v>537</v>
      </c>
      <c r="C278" s="256" t="s">
        <v>270</v>
      </c>
      <c r="D278" s="244">
        <v>1</v>
      </c>
      <c r="E278" s="252">
        <v>592436.97</v>
      </c>
      <c r="F278" s="253">
        <v>112563.03</v>
      </c>
      <c r="G278" s="253">
        <v>705000</v>
      </c>
      <c r="H278" s="253">
        <v>741801</v>
      </c>
    </row>
    <row r="279" spans="1:8" ht="45" x14ac:dyDescent="0.25">
      <c r="A279" s="255">
        <v>269</v>
      </c>
      <c r="B279" s="245" t="s">
        <v>538</v>
      </c>
      <c r="C279" s="256" t="s">
        <v>270</v>
      </c>
      <c r="D279" s="244">
        <v>1</v>
      </c>
      <c r="E279" s="252">
        <v>79800</v>
      </c>
      <c r="F279" s="253">
        <v>0</v>
      </c>
      <c r="G279" s="253">
        <v>79800</v>
      </c>
      <c r="H279" s="253">
        <v>83965.56</v>
      </c>
    </row>
    <row r="280" spans="1:8" ht="18" x14ac:dyDescent="0.25">
      <c r="A280" s="255">
        <v>270</v>
      </c>
      <c r="B280" s="245" t="s">
        <v>539</v>
      </c>
      <c r="C280" s="245" t="s">
        <v>540</v>
      </c>
      <c r="D280" s="244">
        <v>1</v>
      </c>
      <c r="E280" s="252">
        <v>59000</v>
      </c>
      <c r="F280" s="253">
        <v>0</v>
      </c>
      <c r="G280" s="253">
        <v>59000</v>
      </c>
      <c r="H280" s="253">
        <v>62079.8</v>
      </c>
    </row>
    <row r="281" spans="1:8" x14ac:dyDescent="0.25">
      <c r="A281" s="255">
        <v>271</v>
      </c>
      <c r="B281" s="245" t="s">
        <v>541</v>
      </c>
      <c r="C281" s="245" t="s">
        <v>542</v>
      </c>
      <c r="D281" s="244">
        <v>1</v>
      </c>
      <c r="E281" s="252">
        <v>44000</v>
      </c>
      <c r="F281" s="253">
        <v>0</v>
      </c>
      <c r="G281" s="253">
        <v>44000</v>
      </c>
      <c r="H281" s="253">
        <v>46296.800000000003</v>
      </c>
    </row>
    <row r="282" spans="1:8" ht="27" x14ac:dyDescent="0.25">
      <c r="A282" s="255">
        <v>272</v>
      </c>
      <c r="B282" s="245" t="s">
        <v>543</v>
      </c>
      <c r="C282" s="245" t="s">
        <v>544</v>
      </c>
      <c r="D282" s="244">
        <v>1</v>
      </c>
      <c r="E282" s="252">
        <v>11000</v>
      </c>
      <c r="F282" s="253">
        <v>0</v>
      </c>
      <c r="G282" s="253">
        <v>11000</v>
      </c>
      <c r="H282" s="253">
        <v>11574.2</v>
      </c>
    </row>
    <row r="283" spans="1:8" ht="36" x14ac:dyDescent="0.25">
      <c r="A283" s="255">
        <v>273</v>
      </c>
      <c r="B283" s="245" t="s">
        <v>545</v>
      </c>
      <c r="C283" s="245" t="s">
        <v>546</v>
      </c>
      <c r="D283" s="244">
        <v>1</v>
      </c>
      <c r="E283" s="252">
        <v>36000</v>
      </c>
      <c r="F283" s="253">
        <v>0</v>
      </c>
      <c r="G283" s="253">
        <v>36000</v>
      </c>
      <c r="H283" s="253">
        <v>37879.199999999997</v>
      </c>
    </row>
    <row r="284" spans="1:8" ht="54" x14ac:dyDescent="0.25">
      <c r="A284" s="255">
        <v>274</v>
      </c>
      <c r="B284" s="245" t="s">
        <v>547</v>
      </c>
      <c r="C284" s="245" t="s">
        <v>548</v>
      </c>
      <c r="D284" s="244">
        <v>1</v>
      </c>
      <c r="E284" s="252">
        <v>188571.43</v>
      </c>
      <c r="F284" s="253">
        <v>42190000</v>
      </c>
      <c r="G284" s="253">
        <v>42378571</v>
      </c>
      <c r="H284" s="253">
        <v>44590732.859999999</v>
      </c>
    </row>
    <row r="285" spans="1:8" ht="18" x14ac:dyDescent="0.25">
      <c r="A285" s="255">
        <v>275</v>
      </c>
      <c r="B285" s="245" t="s">
        <v>549</v>
      </c>
      <c r="C285" s="245" t="s">
        <v>550</v>
      </c>
      <c r="D285" s="244">
        <v>1</v>
      </c>
      <c r="E285" s="252">
        <v>6200</v>
      </c>
      <c r="F285" s="253">
        <v>0</v>
      </c>
      <c r="G285" s="253">
        <v>6200</v>
      </c>
      <c r="H285" s="253">
        <v>6523.64</v>
      </c>
    </row>
    <row r="286" spans="1:8" x14ac:dyDescent="0.25">
      <c r="A286" s="255">
        <v>276</v>
      </c>
      <c r="B286" s="245" t="s">
        <v>551</v>
      </c>
      <c r="C286" s="245" t="s">
        <v>552</v>
      </c>
      <c r="D286" s="244">
        <v>1</v>
      </c>
      <c r="E286" s="252">
        <v>800</v>
      </c>
      <c r="F286" s="253">
        <v>0</v>
      </c>
      <c r="G286" s="253">
        <v>800</v>
      </c>
      <c r="H286" s="253">
        <v>841.76</v>
      </c>
    </row>
    <row r="287" spans="1:8" ht="18" x14ac:dyDescent="0.25">
      <c r="A287" s="255">
        <v>277</v>
      </c>
      <c r="B287" s="245" t="s">
        <v>553</v>
      </c>
      <c r="C287" s="245" t="s">
        <v>554</v>
      </c>
      <c r="D287" s="244">
        <v>1</v>
      </c>
      <c r="E287" s="252">
        <v>46000</v>
      </c>
      <c r="F287" s="253">
        <v>0</v>
      </c>
      <c r="G287" s="253">
        <v>46000</v>
      </c>
      <c r="H287" s="253">
        <v>48401.2</v>
      </c>
    </row>
    <row r="288" spans="1:8" ht="18" x14ac:dyDescent="0.25">
      <c r="A288" s="255">
        <v>278</v>
      </c>
      <c r="B288" s="245" t="s">
        <v>555</v>
      </c>
      <c r="C288" s="245" t="s">
        <v>556</v>
      </c>
      <c r="D288" s="244">
        <v>1</v>
      </c>
      <c r="E288" s="252">
        <v>3300</v>
      </c>
      <c r="F288" s="253">
        <v>0</v>
      </c>
      <c r="G288" s="253">
        <v>3300</v>
      </c>
      <c r="H288" s="253">
        <v>3472.26</v>
      </c>
    </row>
    <row r="289" spans="1:8" ht="18" x14ac:dyDescent="0.25">
      <c r="A289" s="255">
        <v>279</v>
      </c>
      <c r="B289" s="245" t="s">
        <v>557</v>
      </c>
      <c r="C289" s="245" t="s">
        <v>558</v>
      </c>
      <c r="D289" s="244">
        <v>1</v>
      </c>
      <c r="E289" s="252">
        <v>900</v>
      </c>
      <c r="F289" s="253">
        <v>0</v>
      </c>
      <c r="G289" s="253">
        <v>900</v>
      </c>
      <c r="H289" s="253">
        <v>946.98</v>
      </c>
    </row>
    <row r="290" spans="1:8" x14ac:dyDescent="0.25">
      <c r="A290" s="255">
        <v>280</v>
      </c>
      <c r="B290" s="245" t="s">
        <v>559</v>
      </c>
      <c r="C290" s="245" t="s">
        <v>560</v>
      </c>
      <c r="D290" s="244">
        <v>1</v>
      </c>
      <c r="E290" s="252">
        <v>91000</v>
      </c>
      <c r="F290" s="253">
        <v>0</v>
      </c>
      <c r="G290" s="253">
        <v>91000</v>
      </c>
      <c r="H290" s="253">
        <v>95750.2</v>
      </c>
    </row>
    <row r="291" spans="1:8" ht="81" x14ac:dyDescent="0.25">
      <c r="A291" s="255">
        <v>281</v>
      </c>
      <c r="B291" s="245" t="s">
        <v>561</v>
      </c>
      <c r="C291" s="245" t="s">
        <v>562</v>
      </c>
      <c r="D291" s="244">
        <v>1</v>
      </c>
      <c r="E291" s="252">
        <v>43000</v>
      </c>
      <c r="F291" s="253">
        <v>0</v>
      </c>
      <c r="G291" s="253">
        <v>43000</v>
      </c>
      <c r="H291" s="253">
        <v>45244.6</v>
      </c>
    </row>
    <row r="292" spans="1:8" ht="45" x14ac:dyDescent="0.25">
      <c r="A292" s="255">
        <v>282</v>
      </c>
      <c r="B292" s="245" t="s">
        <v>563</v>
      </c>
      <c r="C292" s="245" t="s">
        <v>564</v>
      </c>
      <c r="D292" s="244">
        <v>1</v>
      </c>
      <c r="E292" s="252">
        <v>399809.52</v>
      </c>
      <c r="F292" s="253">
        <v>19990.48</v>
      </c>
      <c r="G292" s="253">
        <v>419800</v>
      </c>
      <c r="H292" s="253">
        <v>441713.56</v>
      </c>
    </row>
    <row r="293" spans="1:8" x14ac:dyDescent="0.25">
      <c r="A293" s="255">
        <v>283</v>
      </c>
      <c r="B293" s="245" t="s">
        <v>565</v>
      </c>
      <c r="C293" s="245" t="s">
        <v>566</v>
      </c>
      <c r="D293" s="244">
        <v>1</v>
      </c>
      <c r="E293" s="252">
        <v>300</v>
      </c>
      <c r="F293" s="253">
        <v>0</v>
      </c>
      <c r="G293" s="253">
        <v>300</v>
      </c>
      <c r="H293" s="253">
        <v>315.66000000000003</v>
      </c>
    </row>
    <row r="294" spans="1:8" x14ac:dyDescent="0.25">
      <c r="A294" s="255">
        <v>284</v>
      </c>
      <c r="B294" s="245" t="s">
        <v>567</v>
      </c>
      <c r="C294" s="245" t="s">
        <v>568</v>
      </c>
      <c r="D294" s="244">
        <v>1</v>
      </c>
      <c r="E294" s="252">
        <v>32000</v>
      </c>
      <c r="F294" s="253">
        <v>0</v>
      </c>
      <c r="G294" s="253">
        <v>32000</v>
      </c>
      <c r="H294" s="253">
        <v>33670.400000000001</v>
      </c>
    </row>
    <row r="295" spans="1:8" ht="36" x14ac:dyDescent="0.25">
      <c r="A295" s="255">
        <v>285</v>
      </c>
      <c r="B295" s="245" t="s">
        <v>569</v>
      </c>
      <c r="C295" s="245" t="s">
        <v>570</v>
      </c>
      <c r="D295" s="244">
        <v>1</v>
      </c>
      <c r="E295" s="252">
        <v>167000</v>
      </c>
      <c r="F295" s="253">
        <v>0</v>
      </c>
      <c r="G295" s="253">
        <v>167000</v>
      </c>
      <c r="H295" s="253">
        <v>175717.4</v>
      </c>
    </row>
    <row r="296" spans="1:8" ht="54" x14ac:dyDescent="0.25">
      <c r="A296" s="255">
        <v>286</v>
      </c>
      <c r="B296" s="245" t="s">
        <v>571</v>
      </c>
      <c r="C296" s="245" t="s">
        <v>572</v>
      </c>
      <c r="D296" s="244">
        <v>1</v>
      </c>
      <c r="E296" s="252">
        <v>241000</v>
      </c>
      <c r="F296" s="253">
        <v>0</v>
      </c>
      <c r="G296" s="253">
        <v>241000</v>
      </c>
      <c r="H296" s="253">
        <v>253580.2</v>
      </c>
    </row>
    <row r="297" spans="1:8" ht="54" x14ac:dyDescent="0.25">
      <c r="A297" s="255">
        <v>287</v>
      </c>
      <c r="B297" s="245" t="s">
        <v>573</v>
      </c>
      <c r="C297" s="245" t="s">
        <v>1266</v>
      </c>
      <c r="D297" s="244">
        <v>1</v>
      </c>
      <c r="E297" s="252">
        <v>420000</v>
      </c>
      <c r="F297" s="253">
        <v>0</v>
      </c>
      <c r="G297" s="253">
        <v>420000</v>
      </c>
      <c r="H297" s="253">
        <v>441924</v>
      </c>
    </row>
    <row r="298" spans="1:8" ht="81" x14ac:dyDescent="0.25">
      <c r="A298" s="255">
        <v>288</v>
      </c>
      <c r="B298" s="245" t="s">
        <v>575</v>
      </c>
      <c r="C298" s="245" t="s">
        <v>576</v>
      </c>
      <c r="D298" s="244">
        <v>1</v>
      </c>
      <c r="E298" s="252">
        <v>965000</v>
      </c>
      <c r="F298" s="253">
        <v>0</v>
      </c>
      <c r="G298" s="253">
        <v>965000</v>
      </c>
      <c r="H298" s="253">
        <v>1015373</v>
      </c>
    </row>
    <row r="299" spans="1:8" ht="90" x14ac:dyDescent="0.25">
      <c r="A299" s="255">
        <v>289</v>
      </c>
      <c r="B299" s="245" t="s">
        <v>575</v>
      </c>
      <c r="C299" s="245" t="s">
        <v>577</v>
      </c>
      <c r="D299" s="244">
        <v>1</v>
      </c>
      <c r="E299" s="252">
        <v>876000</v>
      </c>
      <c r="F299" s="253">
        <v>0</v>
      </c>
      <c r="G299" s="253">
        <v>876000</v>
      </c>
      <c r="H299" s="253">
        <v>921727.2</v>
      </c>
    </row>
    <row r="300" spans="1:8" ht="117" x14ac:dyDescent="0.25">
      <c r="A300" s="255">
        <v>290</v>
      </c>
      <c r="B300" s="245" t="s">
        <v>575</v>
      </c>
      <c r="C300" s="245" t="s">
        <v>578</v>
      </c>
      <c r="D300" s="244">
        <v>1</v>
      </c>
      <c r="E300" s="252">
        <v>838000</v>
      </c>
      <c r="F300" s="253">
        <v>0</v>
      </c>
      <c r="G300" s="253">
        <v>838000</v>
      </c>
      <c r="H300" s="253">
        <v>881743.6</v>
      </c>
    </row>
    <row r="301" spans="1:8" ht="126" x14ac:dyDescent="0.25">
      <c r="A301" s="255">
        <v>291</v>
      </c>
      <c r="B301" s="245" t="s">
        <v>575</v>
      </c>
      <c r="C301" s="245" t="s">
        <v>579</v>
      </c>
      <c r="D301" s="244">
        <v>1</v>
      </c>
      <c r="E301" s="252">
        <v>897000</v>
      </c>
      <c r="F301" s="253">
        <v>0</v>
      </c>
      <c r="G301" s="253">
        <v>897000</v>
      </c>
      <c r="H301" s="253">
        <v>943823.4</v>
      </c>
    </row>
    <row r="302" spans="1:8" ht="81" x14ac:dyDescent="0.25">
      <c r="A302" s="255">
        <v>292</v>
      </c>
      <c r="B302" s="245" t="s">
        <v>575</v>
      </c>
      <c r="C302" s="245" t="s">
        <v>580</v>
      </c>
      <c r="D302" s="244">
        <v>1</v>
      </c>
      <c r="E302" s="252">
        <v>770000</v>
      </c>
      <c r="F302" s="253">
        <v>0</v>
      </c>
      <c r="G302" s="253">
        <v>770000</v>
      </c>
      <c r="H302" s="253">
        <v>810194</v>
      </c>
    </row>
    <row r="303" spans="1:8" ht="36" x14ac:dyDescent="0.25">
      <c r="A303" s="255">
        <v>293</v>
      </c>
      <c r="B303" s="245" t="s">
        <v>575</v>
      </c>
      <c r="C303" s="245" t="s">
        <v>581</v>
      </c>
      <c r="D303" s="244">
        <v>1</v>
      </c>
      <c r="E303" s="252">
        <v>633000</v>
      </c>
      <c r="F303" s="253">
        <v>0</v>
      </c>
      <c r="G303" s="253">
        <v>633000</v>
      </c>
      <c r="H303" s="253">
        <v>666042.6</v>
      </c>
    </row>
    <row r="304" spans="1:8" ht="45" x14ac:dyDescent="0.25">
      <c r="A304" s="255">
        <v>294</v>
      </c>
      <c r="B304" s="245" t="s">
        <v>575</v>
      </c>
      <c r="C304" s="245" t="s">
        <v>582</v>
      </c>
      <c r="D304" s="244">
        <v>1</v>
      </c>
      <c r="E304" s="252">
        <v>1242000</v>
      </c>
      <c r="F304" s="253">
        <v>0</v>
      </c>
      <c r="G304" s="253">
        <v>1242000</v>
      </c>
      <c r="H304" s="253">
        <v>1306832.3999999999</v>
      </c>
    </row>
    <row r="305" spans="1:8" ht="18" x14ac:dyDescent="0.25">
      <c r="A305" s="255">
        <v>295</v>
      </c>
      <c r="B305" s="245" t="s">
        <v>583</v>
      </c>
      <c r="C305" s="245" t="s">
        <v>584</v>
      </c>
      <c r="D305" s="244">
        <v>1</v>
      </c>
      <c r="E305" s="252">
        <v>155000</v>
      </c>
      <c r="F305" s="253">
        <v>0</v>
      </c>
      <c r="G305" s="253">
        <v>155000</v>
      </c>
      <c r="H305" s="253">
        <v>163091</v>
      </c>
    </row>
    <row r="306" spans="1:8" ht="27" x14ac:dyDescent="0.25">
      <c r="A306" s="255">
        <v>296</v>
      </c>
      <c r="B306" s="245" t="s">
        <v>583</v>
      </c>
      <c r="C306" s="245" t="s">
        <v>585</v>
      </c>
      <c r="D306" s="244">
        <v>1</v>
      </c>
      <c r="E306" s="252">
        <v>67000</v>
      </c>
      <c r="F306" s="253">
        <v>0</v>
      </c>
      <c r="G306" s="253">
        <v>67000</v>
      </c>
      <c r="H306" s="253">
        <v>70497.399999999994</v>
      </c>
    </row>
    <row r="307" spans="1:8" ht="18" x14ac:dyDescent="0.25">
      <c r="A307" s="255">
        <v>297</v>
      </c>
      <c r="B307" s="245" t="s">
        <v>583</v>
      </c>
      <c r="C307" s="245" t="s">
        <v>586</v>
      </c>
      <c r="D307" s="244">
        <v>1</v>
      </c>
      <c r="E307" s="252" t="s">
        <v>1267</v>
      </c>
      <c r="F307" s="253">
        <v>0</v>
      </c>
      <c r="G307" s="253" t="e">
        <v>#VALUE!</v>
      </c>
      <c r="H307" s="253" t="e">
        <v>#VALUE!</v>
      </c>
    </row>
    <row r="308" spans="1:8" ht="27" x14ac:dyDescent="0.25">
      <c r="A308" s="255">
        <v>298</v>
      </c>
      <c r="B308" s="245" t="s">
        <v>583</v>
      </c>
      <c r="C308" s="245" t="s">
        <v>587</v>
      </c>
      <c r="D308" s="244">
        <v>1</v>
      </c>
      <c r="E308" s="252">
        <v>185000</v>
      </c>
      <c r="F308" s="253">
        <v>0</v>
      </c>
      <c r="G308" s="253">
        <v>185000</v>
      </c>
      <c r="H308" s="253">
        <v>194657</v>
      </c>
    </row>
    <row r="309" spans="1:8" ht="27" x14ac:dyDescent="0.25">
      <c r="A309" s="255">
        <v>299</v>
      </c>
      <c r="B309" s="245" t="s">
        <v>583</v>
      </c>
      <c r="C309" s="245" t="s">
        <v>588</v>
      </c>
      <c r="D309" s="244">
        <v>1</v>
      </c>
      <c r="E309" s="252">
        <v>12500</v>
      </c>
      <c r="F309" s="253">
        <v>0</v>
      </c>
      <c r="G309" s="253">
        <v>12500</v>
      </c>
      <c r="H309" s="253">
        <v>13152.5</v>
      </c>
    </row>
    <row r="310" spans="1:8" ht="27" x14ac:dyDescent="0.25">
      <c r="A310" s="255">
        <v>300</v>
      </c>
      <c r="B310" s="245" t="s">
        <v>583</v>
      </c>
      <c r="C310" s="245" t="s">
        <v>589</v>
      </c>
      <c r="D310" s="244">
        <v>1</v>
      </c>
      <c r="E310" s="252">
        <v>76000</v>
      </c>
      <c r="F310" s="253">
        <v>0</v>
      </c>
      <c r="G310" s="253">
        <v>76000</v>
      </c>
      <c r="H310" s="253">
        <v>79967.199999999997</v>
      </c>
    </row>
    <row r="311" spans="1:8" ht="27" x14ac:dyDescent="0.25">
      <c r="A311" s="255">
        <v>301</v>
      </c>
      <c r="B311" s="245" t="s">
        <v>583</v>
      </c>
      <c r="C311" s="245" t="s">
        <v>590</v>
      </c>
      <c r="D311" s="244">
        <v>1</v>
      </c>
      <c r="E311" s="252">
        <v>28000</v>
      </c>
      <c r="F311" s="253">
        <v>0</v>
      </c>
      <c r="G311" s="253">
        <v>28000</v>
      </c>
      <c r="H311" s="253">
        <v>29461.599999999999</v>
      </c>
    </row>
    <row r="312" spans="1:8" ht="36" x14ac:dyDescent="0.25">
      <c r="A312" s="255">
        <v>302</v>
      </c>
      <c r="B312" s="245" t="s">
        <v>591</v>
      </c>
      <c r="C312" s="245" t="s">
        <v>592</v>
      </c>
      <c r="D312" s="244">
        <v>1</v>
      </c>
      <c r="E312" s="252">
        <v>105000</v>
      </c>
      <c r="F312" s="253">
        <v>0</v>
      </c>
      <c r="G312" s="253">
        <v>105000</v>
      </c>
      <c r="H312" s="253">
        <v>110481</v>
      </c>
    </row>
    <row r="313" spans="1:8" ht="36" x14ac:dyDescent="0.25">
      <c r="A313" s="255">
        <v>303</v>
      </c>
      <c r="B313" s="245" t="s">
        <v>591</v>
      </c>
      <c r="C313" s="245" t="s">
        <v>593</v>
      </c>
      <c r="D313" s="244">
        <v>1</v>
      </c>
      <c r="E313" s="252" t="s">
        <v>1268</v>
      </c>
      <c r="F313" s="253">
        <v>0</v>
      </c>
      <c r="G313" s="253" t="e">
        <v>#VALUE!</v>
      </c>
      <c r="H313" s="253" t="e">
        <v>#VALUE!</v>
      </c>
    </row>
    <row r="314" spans="1:8" ht="18" x14ac:dyDescent="0.25">
      <c r="A314" s="255">
        <v>304</v>
      </c>
      <c r="B314" s="245" t="s">
        <v>583</v>
      </c>
      <c r="C314" s="245" t="s">
        <v>594</v>
      </c>
      <c r="D314" s="244">
        <v>1</v>
      </c>
      <c r="E314" s="252">
        <v>55000</v>
      </c>
      <c r="F314" s="253">
        <v>0</v>
      </c>
      <c r="G314" s="253">
        <v>55000</v>
      </c>
      <c r="H314" s="253">
        <v>57871</v>
      </c>
    </row>
    <row r="315" spans="1:8" ht="18" x14ac:dyDescent="0.25">
      <c r="A315" s="255">
        <v>305</v>
      </c>
      <c r="B315" s="245" t="s">
        <v>583</v>
      </c>
      <c r="C315" s="245" t="s">
        <v>595</v>
      </c>
      <c r="D315" s="244">
        <v>1</v>
      </c>
      <c r="E315" s="252">
        <v>60500</v>
      </c>
      <c r="F315" s="253">
        <v>0</v>
      </c>
      <c r="G315" s="253">
        <v>60500</v>
      </c>
      <c r="H315" s="253">
        <v>63658.1</v>
      </c>
    </row>
    <row r="316" spans="1:8" ht="18" x14ac:dyDescent="0.25">
      <c r="A316" s="255">
        <v>306</v>
      </c>
      <c r="B316" s="245" t="s">
        <v>583</v>
      </c>
      <c r="C316" s="245" t="s">
        <v>596</v>
      </c>
      <c r="D316" s="244">
        <v>1</v>
      </c>
      <c r="E316" s="252">
        <v>70500</v>
      </c>
      <c r="F316" s="253">
        <v>0</v>
      </c>
      <c r="G316" s="253">
        <v>70500</v>
      </c>
      <c r="H316" s="253">
        <v>74180.100000000006</v>
      </c>
    </row>
    <row r="317" spans="1:8" ht="18" x14ac:dyDescent="0.25">
      <c r="A317" s="255">
        <v>307</v>
      </c>
      <c r="B317" s="245" t="s">
        <v>583</v>
      </c>
      <c r="C317" s="245" t="s">
        <v>597</v>
      </c>
      <c r="D317" s="244">
        <v>1</v>
      </c>
      <c r="E317" s="252">
        <v>156000</v>
      </c>
      <c r="F317" s="253">
        <v>0</v>
      </c>
      <c r="G317" s="253">
        <v>156000</v>
      </c>
      <c r="H317" s="253">
        <v>164143.20000000001</v>
      </c>
    </row>
    <row r="318" spans="1:8" ht="18" x14ac:dyDescent="0.25">
      <c r="A318" s="255">
        <v>308</v>
      </c>
      <c r="B318" s="245" t="s">
        <v>583</v>
      </c>
      <c r="C318" s="245" t="s">
        <v>598</v>
      </c>
      <c r="D318" s="244">
        <v>1</v>
      </c>
      <c r="E318" s="252">
        <v>162000</v>
      </c>
      <c r="F318" s="253">
        <v>0</v>
      </c>
      <c r="G318" s="253">
        <v>162000</v>
      </c>
      <c r="H318" s="253">
        <v>170456.4</v>
      </c>
    </row>
    <row r="319" spans="1:8" ht="18" x14ac:dyDescent="0.25">
      <c r="A319" s="255">
        <v>309</v>
      </c>
      <c r="B319" s="245" t="s">
        <v>583</v>
      </c>
      <c r="C319" s="245" t="s">
        <v>599</v>
      </c>
      <c r="D319" s="244">
        <v>1</v>
      </c>
      <c r="E319" s="252">
        <v>178000</v>
      </c>
      <c r="F319" s="253">
        <v>0</v>
      </c>
      <c r="G319" s="253">
        <v>178000</v>
      </c>
      <c r="H319" s="253">
        <v>187291.6</v>
      </c>
    </row>
    <row r="320" spans="1:8" ht="18" x14ac:dyDescent="0.25">
      <c r="A320" s="255">
        <v>310</v>
      </c>
      <c r="B320" s="245" t="s">
        <v>583</v>
      </c>
      <c r="C320" s="245" t="s">
        <v>600</v>
      </c>
      <c r="D320" s="244">
        <v>1</v>
      </c>
      <c r="E320" s="252">
        <v>212000</v>
      </c>
      <c r="F320" s="253">
        <v>0</v>
      </c>
      <c r="G320" s="253">
        <v>212000</v>
      </c>
      <c r="H320" s="253">
        <v>223066.4</v>
      </c>
    </row>
    <row r="321" spans="1:8" ht="27" x14ac:dyDescent="0.25">
      <c r="A321" s="255">
        <v>311</v>
      </c>
      <c r="B321" s="245" t="s">
        <v>601</v>
      </c>
      <c r="C321" s="245" t="s">
        <v>602</v>
      </c>
      <c r="D321" s="244">
        <v>1</v>
      </c>
      <c r="E321" s="252">
        <v>33000</v>
      </c>
      <c r="F321" s="253">
        <v>0</v>
      </c>
      <c r="G321" s="253">
        <v>33000</v>
      </c>
      <c r="H321" s="253">
        <v>34722.6</v>
      </c>
    </row>
    <row r="322" spans="1:8" ht="27" x14ac:dyDescent="0.25">
      <c r="A322" s="255">
        <v>312</v>
      </c>
      <c r="B322" s="245" t="s">
        <v>601</v>
      </c>
      <c r="C322" s="245" t="s">
        <v>603</v>
      </c>
      <c r="D322" s="244">
        <v>1</v>
      </c>
      <c r="E322" s="252">
        <v>35000</v>
      </c>
      <c r="F322" s="253">
        <v>0</v>
      </c>
      <c r="G322" s="253">
        <v>35000</v>
      </c>
      <c r="H322" s="253">
        <v>36827</v>
      </c>
    </row>
    <row r="323" spans="1:8" ht="27" x14ac:dyDescent="0.25">
      <c r="A323" s="255">
        <v>313</v>
      </c>
      <c r="B323" s="245" t="s">
        <v>606</v>
      </c>
      <c r="C323" s="245" t="s">
        <v>607</v>
      </c>
      <c r="D323" s="244">
        <v>1</v>
      </c>
      <c r="E323" s="252">
        <v>91000</v>
      </c>
      <c r="F323" s="253">
        <v>0</v>
      </c>
      <c r="G323" s="253">
        <v>91000</v>
      </c>
      <c r="H323" s="253">
        <v>95750.2</v>
      </c>
    </row>
    <row r="324" spans="1:8" ht="18" x14ac:dyDescent="0.25">
      <c r="A324" s="255">
        <v>314</v>
      </c>
      <c r="B324" s="245" t="s">
        <v>606</v>
      </c>
      <c r="C324" s="245" t="s">
        <v>608</v>
      </c>
      <c r="D324" s="244">
        <v>1</v>
      </c>
      <c r="E324" s="252">
        <v>59000</v>
      </c>
      <c r="F324" s="253">
        <v>0</v>
      </c>
      <c r="G324" s="253">
        <v>59000</v>
      </c>
      <c r="H324" s="253">
        <v>62079.8</v>
      </c>
    </row>
    <row r="325" spans="1:8" ht="36" x14ac:dyDescent="0.25">
      <c r="A325" s="255">
        <v>315</v>
      </c>
      <c r="B325" s="245" t="s">
        <v>606</v>
      </c>
      <c r="C325" s="245" t="s">
        <v>609</v>
      </c>
      <c r="D325" s="244">
        <v>1</v>
      </c>
      <c r="E325" s="252">
        <v>270000</v>
      </c>
      <c r="F325" s="253">
        <v>0</v>
      </c>
      <c r="G325" s="253">
        <v>270000</v>
      </c>
      <c r="H325" s="253">
        <v>284094</v>
      </c>
    </row>
    <row r="326" spans="1:8" ht="36" x14ac:dyDescent="0.25">
      <c r="A326" s="255">
        <v>316</v>
      </c>
      <c r="B326" s="245" t="s">
        <v>604</v>
      </c>
      <c r="C326" s="245" t="s">
        <v>610</v>
      </c>
      <c r="D326" s="244">
        <v>1</v>
      </c>
      <c r="E326" s="252">
        <v>247000</v>
      </c>
      <c r="F326" s="253">
        <v>0</v>
      </c>
      <c r="G326" s="253">
        <v>247000</v>
      </c>
      <c r="H326" s="253">
        <v>259893.4</v>
      </c>
    </row>
    <row r="327" spans="1:8" ht="27" x14ac:dyDescent="0.25">
      <c r="A327" s="255">
        <v>317</v>
      </c>
      <c r="B327" s="245" t="s">
        <v>601</v>
      </c>
      <c r="C327" s="245" t="s">
        <v>611</v>
      </c>
      <c r="D327" s="244">
        <v>1</v>
      </c>
      <c r="E327" s="252">
        <v>74000</v>
      </c>
      <c r="F327" s="253">
        <v>0</v>
      </c>
      <c r="G327" s="253">
        <v>74000</v>
      </c>
      <c r="H327" s="253">
        <v>77862.8</v>
      </c>
    </row>
    <row r="328" spans="1:8" ht="18" x14ac:dyDescent="0.25">
      <c r="A328" s="255">
        <v>318</v>
      </c>
      <c r="B328" s="245" t="s">
        <v>601</v>
      </c>
      <c r="C328" s="245" t="s">
        <v>612</v>
      </c>
      <c r="D328" s="244">
        <v>1</v>
      </c>
      <c r="E328" s="252">
        <v>28000</v>
      </c>
      <c r="F328" s="253">
        <v>0</v>
      </c>
      <c r="G328" s="253">
        <v>28000</v>
      </c>
      <c r="H328" s="253">
        <v>29461.599999999999</v>
      </c>
    </row>
    <row r="329" spans="1:8" ht="18" x14ac:dyDescent="0.25">
      <c r="A329" s="255">
        <v>319</v>
      </c>
      <c r="B329" s="245" t="s">
        <v>601</v>
      </c>
      <c r="C329" s="245" t="s">
        <v>613</v>
      </c>
      <c r="D329" s="244">
        <v>1</v>
      </c>
      <c r="E329" s="252">
        <v>88000</v>
      </c>
      <c r="F329" s="253">
        <v>0</v>
      </c>
      <c r="G329" s="253">
        <v>88000</v>
      </c>
      <c r="H329" s="253">
        <v>92593.600000000006</v>
      </c>
    </row>
    <row r="330" spans="1:8" ht="18" x14ac:dyDescent="0.25">
      <c r="A330" s="255">
        <v>320</v>
      </c>
      <c r="B330" s="245" t="s">
        <v>601</v>
      </c>
      <c r="C330" s="245" t="s">
        <v>614</v>
      </c>
      <c r="D330" s="244">
        <v>1</v>
      </c>
      <c r="E330" s="252">
        <v>108000</v>
      </c>
      <c r="F330" s="253">
        <v>0</v>
      </c>
      <c r="G330" s="253">
        <v>108000</v>
      </c>
      <c r="H330" s="253">
        <v>113637.6</v>
      </c>
    </row>
    <row r="331" spans="1:8" ht="18" x14ac:dyDescent="0.25">
      <c r="A331" s="255">
        <v>321</v>
      </c>
      <c r="B331" s="245" t="s">
        <v>601</v>
      </c>
      <c r="C331" s="245" t="s">
        <v>615</v>
      </c>
      <c r="D331" s="244">
        <v>1</v>
      </c>
      <c r="E331" s="252">
        <v>35000</v>
      </c>
      <c r="F331" s="253">
        <v>0</v>
      </c>
      <c r="G331" s="253">
        <v>35000</v>
      </c>
      <c r="H331" s="253">
        <v>36827</v>
      </c>
    </row>
    <row r="332" spans="1:8" ht="18" x14ac:dyDescent="0.25">
      <c r="A332" s="255">
        <v>322</v>
      </c>
      <c r="B332" s="245" t="s">
        <v>616</v>
      </c>
      <c r="C332" s="245" t="s">
        <v>617</v>
      </c>
      <c r="D332" s="244">
        <v>1</v>
      </c>
      <c r="E332" s="252">
        <v>165000</v>
      </c>
      <c r="F332" s="253">
        <v>0</v>
      </c>
      <c r="G332" s="253">
        <v>165000</v>
      </c>
      <c r="H332" s="253">
        <v>173613</v>
      </c>
    </row>
    <row r="333" spans="1:8" ht="18" x14ac:dyDescent="0.25">
      <c r="A333" s="255">
        <v>323</v>
      </c>
      <c r="B333" s="245" t="s">
        <v>616</v>
      </c>
      <c r="C333" s="245" t="s">
        <v>618</v>
      </c>
      <c r="D333" s="244">
        <v>1</v>
      </c>
      <c r="E333" s="252">
        <v>386000</v>
      </c>
      <c r="F333" s="253">
        <v>0</v>
      </c>
      <c r="G333" s="253">
        <v>386000</v>
      </c>
      <c r="H333" s="253">
        <v>406149.2</v>
      </c>
    </row>
    <row r="334" spans="1:8" ht="18" x14ac:dyDescent="0.25">
      <c r="A334" s="255">
        <v>324</v>
      </c>
      <c r="B334" s="245" t="s">
        <v>616</v>
      </c>
      <c r="C334" s="245" t="s">
        <v>620</v>
      </c>
      <c r="D334" s="244">
        <v>1</v>
      </c>
      <c r="E334" s="252">
        <v>37000</v>
      </c>
      <c r="F334" s="253">
        <v>0</v>
      </c>
      <c r="G334" s="253">
        <v>37000</v>
      </c>
      <c r="H334" s="253">
        <v>38931.4</v>
      </c>
    </row>
    <row r="335" spans="1:8" ht="18" x14ac:dyDescent="0.25">
      <c r="A335" s="255">
        <v>325</v>
      </c>
      <c r="B335" s="245" t="s">
        <v>616</v>
      </c>
      <c r="C335" s="245" t="s">
        <v>621</v>
      </c>
      <c r="D335" s="244">
        <v>1</v>
      </c>
      <c r="E335" s="252">
        <v>46000</v>
      </c>
      <c r="F335" s="253">
        <v>0</v>
      </c>
      <c r="G335" s="253">
        <v>46000</v>
      </c>
      <c r="H335" s="253">
        <v>48401.2</v>
      </c>
    </row>
    <row r="336" spans="1:8" ht="18" x14ac:dyDescent="0.25">
      <c r="A336" s="255">
        <v>326</v>
      </c>
      <c r="B336" s="245" t="s">
        <v>622</v>
      </c>
      <c r="C336" s="245" t="s">
        <v>623</v>
      </c>
      <c r="D336" s="244">
        <v>1</v>
      </c>
      <c r="E336" s="252">
        <v>103809.52</v>
      </c>
      <c r="F336" s="253">
        <v>5190.4799999999996</v>
      </c>
      <c r="G336" s="253">
        <v>109000</v>
      </c>
      <c r="H336" s="253">
        <v>114689.8</v>
      </c>
    </row>
    <row r="337" spans="1:8" ht="36" x14ac:dyDescent="0.25">
      <c r="A337" s="255">
        <v>327</v>
      </c>
      <c r="B337" s="245" t="s">
        <v>624</v>
      </c>
      <c r="C337" s="245" t="s">
        <v>625</v>
      </c>
      <c r="D337" s="244">
        <v>1</v>
      </c>
      <c r="E337" s="252">
        <v>79000</v>
      </c>
      <c r="F337" s="253">
        <v>0</v>
      </c>
      <c r="G337" s="253">
        <v>79000</v>
      </c>
      <c r="H337" s="253">
        <v>83123.8</v>
      </c>
    </row>
    <row r="338" spans="1:8" ht="81" x14ac:dyDescent="0.25">
      <c r="A338" s="255">
        <v>328</v>
      </c>
      <c r="B338" s="245" t="s">
        <v>626</v>
      </c>
      <c r="C338" s="245" t="s">
        <v>627</v>
      </c>
      <c r="D338" s="244">
        <v>1</v>
      </c>
      <c r="E338" s="252">
        <v>84761.9</v>
      </c>
      <c r="F338" s="253">
        <v>4238.1000000000004</v>
      </c>
      <c r="G338" s="253">
        <v>89000</v>
      </c>
      <c r="H338" s="253">
        <v>93645.8</v>
      </c>
    </row>
    <row r="339" spans="1:8" ht="54" x14ac:dyDescent="0.25">
      <c r="A339" s="255">
        <v>329</v>
      </c>
      <c r="B339" s="245" t="s">
        <v>628</v>
      </c>
      <c r="C339" s="245" t="s">
        <v>629</v>
      </c>
      <c r="D339" s="244">
        <v>1</v>
      </c>
      <c r="E339" s="252">
        <v>71000</v>
      </c>
      <c r="F339" s="253">
        <v>0</v>
      </c>
      <c r="G339" s="253">
        <v>71000</v>
      </c>
      <c r="H339" s="253">
        <v>74706.2</v>
      </c>
    </row>
    <row r="340" spans="1:8" ht="72" x14ac:dyDescent="0.25">
      <c r="A340" s="255">
        <v>330</v>
      </c>
      <c r="B340" s="245" t="s">
        <v>628</v>
      </c>
      <c r="C340" s="245" t="s">
        <v>630</v>
      </c>
      <c r="D340" s="244">
        <v>1</v>
      </c>
      <c r="E340" s="252">
        <v>56190.48</v>
      </c>
      <c r="F340" s="253">
        <v>2809.52</v>
      </c>
      <c r="G340" s="253">
        <v>59000</v>
      </c>
      <c r="H340" s="253">
        <v>62079.8</v>
      </c>
    </row>
    <row r="341" spans="1:8" ht="72" x14ac:dyDescent="0.25">
      <c r="A341" s="255">
        <v>331</v>
      </c>
      <c r="B341" s="245" t="s">
        <v>628</v>
      </c>
      <c r="C341" s="245" t="s">
        <v>631</v>
      </c>
      <c r="D341" s="244">
        <v>1</v>
      </c>
      <c r="E341" s="252">
        <v>64000</v>
      </c>
      <c r="F341" s="253">
        <v>42190000</v>
      </c>
      <c r="G341" s="253">
        <v>42254000</v>
      </c>
      <c r="H341" s="253">
        <v>44459658.799999997</v>
      </c>
    </row>
    <row r="342" spans="1:8" ht="54" x14ac:dyDescent="0.25">
      <c r="A342" s="255">
        <v>332</v>
      </c>
      <c r="B342" s="245" t="s">
        <v>628</v>
      </c>
      <c r="C342" s="245" t="s">
        <v>632</v>
      </c>
      <c r="D342" s="244">
        <v>1</v>
      </c>
      <c r="E342" s="252">
        <v>102000</v>
      </c>
      <c r="F342" s="253">
        <v>0</v>
      </c>
      <c r="G342" s="253">
        <v>102000</v>
      </c>
      <c r="H342" s="253">
        <v>107324.4</v>
      </c>
    </row>
    <row r="343" spans="1:8" ht="36" x14ac:dyDescent="0.25">
      <c r="A343" s="255">
        <v>333</v>
      </c>
      <c r="B343" s="245" t="s">
        <v>628</v>
      </c>
      <c r="C343" s="245" t="s">
        <v>633</v>
      </c>
      <c r="D343" s="244">
        <v>1</v>
      </c>
      <c r="E343" s="252">
        <v>89428.57</v>
      </c>
      <c r="F343" s="253">
        <v>0</v>
      </c>
      <c r="G343" s="253">
        <v>89429</v>
      </c>
      <c r="H343" s="253">
        <v>94096.741349999997</v>
      </c>
    </row>
    <row r="344" spans="1:8" ht="18" x14ac:dyDescent="0.25">
      <c r="A344" s="255">
        <v>334</v>
      </c>
      <c r="B344" s="245" t="s">
        <v>634</v>
      </c>
      <c r="C344" s="245" t="s">
        <v>635</v>
      </c>
      <c r="D344" s="244">
        <v>1</v>
      </c>
      <c r="E344" s="252">
        <v>121500</v>
      </c>
      <c r="F344" s="253">
        <v>0</v>
      </c>
      <c r="G344" s="253">
        <v>121500</v>
      </c>
      <c r="H344" s="253">
        <v>127842.3</v>
      </c>
    </row>
    <row r="345" spans="1:8" ht="18" x14ac:dyDescent="0.25">
      <c r="A345" s="255">
        <v>335</v>
      </c>
      <c r="B345" s="245" t="s">
        <v>634</v>
      </c>
      <c r="C345" s="245" t="s">
        <v>636</v>
      </c>
      <c r="D345" s="244">
        <v>1</v>
      </c>
      <c r="E345" s="252">
        <v>39000</v>
      </c>
      <c r="F345" s="253">
        <v>0</v>
      </c>
      <c r="G345" s="253">
        <v>39000</v>
      </c>
      <c r="H345" s="253">
        <v>41035.800000000003</v>
      </c>
    </row>
    <row r="346" spans="1:8" ht="27" x14ac:dyDescent="0.25">
      <c r="A346" s="255">
        <v>336</v>
      </c>
      <c r="B346" s="245" t="s">
        <v>637</v>
      </c>
      <c r="C346" s="245" t="s">
        <v>638</v>
      </c>
      <c r="D346" s="244">
        <v>1</v>
      </c>
      <c r="E346" s="252">
        <v>128000</v>
      </c>
      <c r="F346" s="253">
        <v>0</v>
      </c>
      <c r="G346" s="253">
        <v>128000</v>
      </c>
      <c r="H346" s="253">
        <v>134681.60000000001</v>
      </c>
    </row>
    <row r="347" spans="1:8" x14ac:dyDescent="0.25">
      <c r="A347" s="255">
        <v>337</v>
      </c>
      <c r="B347" s="245" t="s">
        <v>637</v>
      </c>
      <c r="C347" s="245" t="s">
        <v>639</v>
      </c>
      <c r="D347" s="244">
        <v>1</v>
      </c>
      <c r="E347" s="252">
        <v>620000</v>
      </c>
      <c r="F347" s="253">
        <v>0</v>
      </c>
      <c r="G347" s="253">
        <v>620000</v>
      </c>
      <c r="H347" s="253">
        <v>652364</v>
      </c>
    </row>
    <row r="348" spans="1:8" ht="27" x14ac:dyDescent="0.25">
      <c r="A348" s="255">
        <v>338</v>
      </c>
      <c r="B348" s="245" t="s">
        <v>640</v>
      </c>
      <c r="C348" s="245" t="s">
        <v>641</v>
      </c>
      <c r="D348" s="244">
        <v>1</v>
      </c>
      <c r="E348" s="252">
        <v>65000</v>
      </c>
      <c r="F348" s="253">
        <v>0</v>
      </c>
      <c r="G348" s="253">
        <v>65000</v>
      </c>
      <c r="H348" s="253">
        <v>68393</v>
      </c>
    </row>
    <row r="349" spans="1:8" ht="27" x14ac:dyDescent="0.25">
      <c r="A349" s="255">
        <v>339</v>
      </c>
      <c r="B349" s="245" t="s">
        <v>642</v>
      </c>
      <c r="C349" s="245" t="s">
        <v>643</v>
      </c>
      <c r="D349" s="244">
        <v>1</v>
      </c>
      <c r="E349" s="252">
        <v>17500</v>
      </c>
      <c r="F349" s="253">
        <v>0</v>
      </c>
      <c r="G349" s="253">
        <v>17500</v>
      </c>
      <c r="H349" s="253">
        <v>18413.5</v>
      </c>
    </row>
    <row r="350" spans="1:8" ht="18" x14ac:dyDescent="0.25">
      <c r="A350" s="255">
        <v>340</v>
      </c>
      <c r="B350" s="245" t="s">
        <v>644</v>
      </c>
      <c r="C350" s="245" t="s">
        <v>645</v>
      </c>
      <c r="D350" s="244">
        <v>1</v>
      </c>
      <c r="E350" s="252">
        <v>169000</v>
      </c>
      <c r="F350" s="253">
        <v>0</v>
      </c>
      <c r="G350" s="253">
        <v>169000</v>
      </c>
      <c r="H350" s="253">
        <v>177821.8</v>
      </c>
    </row>
    <row r="351" spans="1:8" ht="18" x14ac:dyDescent="0.25">
      <c r="A351" s="255">
        <v>341</v>
      </c>
      <c r="B351" s="245" t="s">
        <v>646</v>
      </c>
      <c r="C351" s="245" t="s">
        <v>647</v>
      </c>
      <c r="D351" s="244">
        <v>1</v>
      </c>
      <c r="E351" s="252">
        <v>11500</v>
      </c>
      <c r="F351" s="253">
        <v>0</v>
      </c>
      <c r="G351" s="253">
        <v>11500</v>
      </c>
      <c r="H351" s="253">
        <v>12100.3</v>
      </c>
    </row>
    <row r="352" spans="1:8" ht="36" x14ac:dyDescent="0.25">
      <c r="A352" s="255">
        <v>342</v>
      </c>
      <c r="B352" s="245" t="s">
        <v>601</v>
      </c>
      <c r="C352" s="245" t="s">
        <v>648</v>
      </c>
      <c r="D352" s="244">
        <v>1</v>
      </c>
      <c r="E352" s="252">
        <v>93600</v>
      </c>
      <c r="F352" s="253">
        <v>0</v>
      </c>
      <c r="G352" s="253">
        <v>93600</v>
      </c>
      <c r="H352" s="253">
        <v>98485.92</v>
      </c>
    </row>
    <row r="353" spans="1:8" ht="27" x14ac:dyDescent="0.25">
      <c r="A353" s="255">
        <v>343</v>
      </c>
      <c r="B353" s="245" t="s">
        <v>649</v>
      </c>
      <c r="C353" s="245" t="s">
        <v>650</v>
      </c>
      <c r="D353" s="244">
        <v>1</v>
      </c>
      <c r="E353" s="252">
        <v>97300</v>
      </c>
      <c r="F353" s="253">
        <v>0</v>
      </c>
      <c r="G353" s="253">
        <v>97300</v>
      </c>
      <c r="H353" s="253">
        <v>102379.06</v>
      </c>
    </row>
    <row r="354" spans="1:8" ht="18" x14ac:dyDescent="0.25">
      <c r="A354" s="255">
        <v>344</v>
      </c>
      <c r="B354" s="245" t="s">
        <v>649</v>
      </c>
      <c r="C354" s="245" t="s">
        <v>651</v>
      </c>
      <c r="D354" s="244">
        <v>1</v>
      </c>
      <c r="E354" s="252">
        <v>42000</v>
      </c>
      <c r="F354" s="253">
        <v>0</v>
      </c>
      <c r="G354" s="253">
        <v>42000</v>
      </c>
      <c r="H354" s="253">
        <v>44192.4</v>
      </c>
    </row>
    <row r="355" spans="1:8" ht="45" x14ac:dyDescent="0.25">
      <c r="A355" s="255">
        <v>345</v>
      </c>
      <c r="B355" s="245" t="s">
        <v>649</v>
      </c>
      <c r="C355" s="245" t="s">
        <v>652</v>
      </c>
      <c r="D355" s="244">
        <v>1</v>
      </c>
      <c r="E355" s="252">
        <v>82000</v>
      </c>
      <c r="F355" s="253">
        <v>0</v>
      </c>
      <c r="G355" s="253">
        <v>82000</v>
      </c>
      <c r="H355" s="253">
        <v>86280.4</v>
      </c>
    </row>
    <row r="356" spans="1:8" ht="54" x14ac:dyDescent="0.25">
      <c r="A356" s="255">
        <v>346</v>
      </c>
      <c r="B356" s="245" t="s">
        <v>653</v>
      </c>
      <c r="C356" s="245" t="s">
        <v>654</v>
      </c>
      <c r="D356" s="244">
        <v>1</v>
      </c>
      <c r="E356" s="252">
        <v>78000</v>
      </c>
      <c r="F356" s="253">
        <v>0</v>
      </c>
      <c r="G356" s="253">
        <v>78000</v>
      </c>
      <c r="H356" s="253">
        <v>82071.600000000006</v>
      </c>
    </row>
    <row r="357" spans="1:8" ht="90" x14ac:dyDescent="0.25">
      <c r="A357" s="255">
        <v>347</v>
      </c>
      <c r="B357" s="245" t="s">
        <v>655</v>
      </c>
      <c r="C357" s="245" t="s">
        <v>656</v>
      </c>
      <c r="D357" s="244">
        <v>1</v>
      </c>
      <c r="E357" s="252" t="s">
        <v>1269</v>
      </c>
      <c r="F357" s="253">
        <v>0</v>
      </c>
      <c r="G357" s="253" t="e">
        <v>#VALUE!</v>
      </c>
      <c r="H357" s="253" t="e">
        <v>#VALUE!</v>
      </c>
    </row>
    <row r="358" spans="1:8" ht="18" x14ac:dyDescent="0.25">
      <c r="A358" s="255">
        <v>348</v>
      </c>
      <c r="B358" s="245" t="s">
        <v>657</v>
      </c>
      <c r="C358" s="245" t="s">
        <v>658</v>
      </c>
      <c r="D358" s="244">
        <v>1</v>
      </c>
      <c r="E358" s="252">
        <v>17000</v>
      </c>
      <c r="F358" s="253">
        <v>0</v>
      </c>
      <c r="G358" s="253">
        <v>17000</v>
      </c>
      <c r="H358" s="253">
        <v>17887.400000000001</v>
      </c>
    </row>
    <row r="359" spans="1:8" ht="18" x14ac:dyDescent="0.25">
      <c r="A359" s="255">
        <v>349</v>
      </c>
      <c r="B359" s="245" t="s">
        <v>659</v>
      </c>
      <c r="C359" s="245" t="s">
        <v>660</v>
      </c>
      <c r="D359" s="244">
        <v>1</v>
      </c>
      <c r="E359" s="252">
        <v>315000</v>
      </c>
      <c r="F359" s="253">
        <v>0</v>
      </c>
      <c r="G359" s="253">
        <v>315000</v>
      </c>
      <c r="H359" s="253">
        <v>331443</v>
      </c>
    </row>
    <row r="360" spans="1:8" ht="27" x14ac:dyDescent="0.25">
      <c r="A360" s="255">
        <v>350</v>
      </c>
      <c r="B360" s="245" t="s">
        <v>659</v>
      </c>
      <c r="C360" s="245" t="s">
        <v>661</v>
      </c>
      <c r="D360" s="244">
        <v>1</v>
      </c>
      <c r="E360" s="252">
        <v>58000</v>
      </c>
      <c r="F360" s="253">
        <v>0</v>
      </c>
      <c r="G360" s="253">
        <v>58000</v>
      </c>
      <c r="H360" s="253">
        <v>61027.6</v>
      </c>
    </row>
    <row r="361" spans="1:8" ht="27" x14ac:dyDescent="0.25">
      <c r="A361" s="255">
        <v>351</v>
      </c>
      <c r="B361" s="245" t="s">
        <v>659</v>
      </c>
      <c r="C361" s="245" t="s">
        <v>662</v>
      </c>
      <c r="D361" s="244">
        <v>1</v>
      </c>
      <c r="E361" s="252">
        <v>32000</v>
      </c>
      <c r="F361" s="253">
        <v>0</v>
      </c>
      <c r="G361" s="253">
        <v>32000</v>
      </c>
      <c r="H361" s="253">
        <v>33670.400000000001</v>
      </c>
    </row>
    <row r="362" spans="1:8" ht="36" x14ac:dyDescent="0.25">
      <c r="A362" s="255">
        <v>352</v>
      </c>
      <c r="B362" s="245" t="s">
        <v>663</v>
      </c>
      <c r="C362" s="245" t="s">
        <v>664</v>
      </c>
      <c r="D362" s="244">
        <v>1</v>
      </c>
      <c r="E362" s="252">
        <v>59663.87</v>
      </c>
      <c r="F362" s="253">
        <v>0</v>
      </c>
      <c r="G362" s="253">
        <v>59664</v>
      </c>
      <c r="H362" s="253">
        <v>62778.324009999997</v>
      </c>
    </row>
    <row r="363" spans="1:8" ht="27" x14ac:dyDescent="0.25">
      <c r="A363" s="255">
        <v>353</v>
      </c>
      <c r="B363" s="245" t="s">
        <v>659</v>
      </c>
      <c r="C363" s="245" t="s">
        <v>665</v>
      </c>
      <c r="D363" s="244">
        <v>1</v>
      </c>
      <c r="E363" s="252">
        <v>49000</v>
      </c>
      <c r="F363" s="253">
        <v>0</v>
      </c>
      <c r="G363" s="253">
        <v>49000</v>
      </c>
      <c r="H363" s="253">
        <v>51557.8</v>
      </c>
    </row>
    <row r="364" spans="1:8" ht="18" x14ac:dyDescent="0.25">
      <c r="A364" s="255">
        <v>354</v>
      </c>
      <c r="B364" s="245" t="s">
        <v>659</v>
      </c>
      <c r="C364" s="245" t="s">
        <v>666</v>
      </c>
      <c r="D364" s="244">
        <v>1</v>
      </c>
      <c r="E364" s="252">
        <v>64000</v>
      </c>
      <c r="F364" s="253">
        <v>0</v>
      </c>
      <c r="G364" s="253">
        <v>64000</v>
      </c>
      <c r="H364" s="253">
        <v>67340.800000000003</v>
      </c>
    </row>
    <row r="365" spans="1:8" ht="27" x14ac:dyDescent="0.25">
      <c r="A365" s="255">
        <v>355</v>
      </c>
      <c r="B365" s="245" t="s">
        <v>663</v>
      </c>
      <c r="C365" s="245" t="s">
        <v>667</v>
      </c>
      <c r="D365" s="244">
        <v>1</v>
      </c>
      <c r="E365" s="252">
        <v>78000</v>
      </c>
      <c r="F365" s="253">
        <v>0</v>
      </c>
      <c r="G365" s="253">
        <v>78000</v>
      </c>
      <c r="H365" s="253">
        <v>82071.600000000006</v>
      </c>
    </row>
    <row r="366" spans="1:8" ht="36" x14ac:dyDescent="0.25">
      <c r="A366" s="255">
        <v>356</v>
      </c>
      <c r="B366" s="245" t="s">
        <v>663</v>
      </c>
      <c r="C366" s="245" t="s">
        <v>668</v>
      </c>
      <c r="D366" s="244">
        <v>1</v>
      </c>
      <c r="E366" s="252">
        <v>59000</v>
      </c>
      <c r="F366" s="253">
        <v>0</v>
      </c>
      <c r="G366" s="253">
        <v>59000</v>
      </c>
      <c r="H366" s="253">
        <v>62079.8</v>
      </c>
    </row>
    <row r="367" spans="1:8" ht="36" x14ac:dyDescent="0.25">
      <c r="A367" s="255">
        <v>357</v>
      </c>
      <c r="B367" s="245" t="s">
        <v>669</v>
      </c>
      <c r="C367" s="245" t="s">
        <v>670</v>
      </c>
      <c r="D367" s="244">
        <v>1</v>
      </c>
      <c r="E367" s="252">
        <v>53000</v>
      </c>
      <c r="F367" s="253">
        <v>0</v>
      </c>
      <c r="G367" s="253">
        <v>53000</v>
      </c>
      <c r="H367" s="253">
        <v>55766.6</v>
      </c>
    </row>
    <row r="368" spans="1:8" ht="36" x14ac:dyDescent="0.25">
      <c r="A368" s="255">
        <v>358</v>
      </c>
      <c r="B368" s="245" t="s">
        <v>663</v>
      </c>
      <c r="C368" s="245" t="s">
        <v>671</v>
      </c>
      <c r="D368" s="244">
        <v>1</v>
      </c>
      <c r="E368" s="252">
        <v>29600</v>
      </c>
      <c r="F368" s="253">
        <v>0</v>
      </c>
      <c r="G368" s="253">
        <v>29600</v>
      </c>
      <c r="H368" s="253">
        <v>31145.119999999999</v>
      </c>
    </row>
    <row r="369" spans="1:8" ht="18" x14ac:dyDescent="0.25">
      <c r="A369" s="255">
        <v>359</v>
      </c>
      <c r="B369" s="259" t="s">
        <v>659</v>
      </c>
      <c r="C369" s="259" t="s">
        <v>672</v>
      </c>
      <c r="D369" s="260">
        <v>1</v>
      </c>
      <c r="E369" s="264">
        <v>32000</v>
      </c>
      <c r="F369" s="265">
        <v>0</v>
      </c>
      <c r="G369" s="265">
        <v>32000</v>
      </c>
      <c r="H369" s="265">
        <v>33670.400000000001</v>
      </c>
    </row>
    <row r="370" spans="1:8" ht="54" x14ac:dyDescent="0.25">
      <c r="A370" s="255">
        <v>360</v>
      </c>
      <c r="B370" s="245" t="s">
        <v>659</v>
      </c>
      <c r="C370" s="245" t="s">
        <v>673</v>
      </c>
      <c r="D370" s="244">
        <v>1</v>
      </c>
      <c r="E370" s="252">
        <v>35000</v>
      </c>
      <c r="F370" s="253">
        <v>0</v>
      </c>
      <c r="G370" s="253">
        <v>35000</v>
      </c>
      <c r="H370" s="253">
        <v>36827</v>
      </c>
    </row>
    <row r="371" spans="1:8" ht="18" x14ac:dyDescent="0.25">
      <c r="A371" s="255">
        <v>361</v>
      </c>
      <c r="B371" s="245" t="s">
        <v>659</v>
      </c>
      <c r="C371" s="245" t="s">
        <v>674</v>
      </c>
      <c r="D371" s="244">
        <v>1</v>
      </c>
      <c r="E371" s="252">
        <v>106400</v>
      </c>
      <c r="F371" s="253">
        <v>0</v>
      </c>
      <c r="G371" s="253">
        <v>106400</v>
      </c>
      <c r="H371" s="253">
        <v>111954.08</v>
      </c>
    </row>
    <row r="372" spans="1:8" ht="27" x14ac:dyDescent="0.25">
      <c r="A372" s="255">
        <v>362</v>
      </c>
      <c r="B372" s="245" t="s">
        <v>659</v>
      </c>
      <c r="C372" s="245" t="s">
        <v>675</v>
      </c>
      <c r="D372" s="244">
        <v>1</v>
      </c>
      <c r="E372" s="252">
        <v>98000</v>
      </c>
      <c r="F372" s="253">
        <v>0</v>
      </c>
      <c r="G372" s="253">
        <v>98000</v>
      </c>
      <c r="H372" s="253">
        <v>103115.6</v>
      </c>
    </row>
    <row r="373" spans="1:8" ht="27" x14ac:dyDescent="0.25">
      <c r="A373" s="255">
        <v>363</v>
      </c>
      <c r="B373" s="245" t="s">
        <v>659</v>
      </c>
      <c r="C373" s="245" t="s">
        <v>676</v>
      </c>
      <c r="D373" s="244">
        <v>1</v>
      </c>
      <c r="E373" s="252">
        <v>84000</v>
      </c>
      <c r="F373" s="253">
        <v>0</v>
      </c>
      <c r="G373" s="253">
        <v>84000</v>
      </c>
      <c r="H373" s="253">
        <v>88384.8</v>
      </c>
    </row>
    <row r="374" spans="1:8" ht="45" x14ac:dyDescent="0.25">
      <c r="A374" s="255">
        <v>364</v>
      </c>
      <c r="B374" s="245" t="s">
        <v>659</v>
      </c>
      <c r="C374" s="245" t="s">
        <v>677</v>
      </c>
      <c r="D374" s="244">
        <v>1</v>
      </c>
      <c r="E374" s="252">
        <v>78151.259999999995</v>
      </c>
      <c r="F374" s="253">
        <v>0</v>
      </c>
      <c r="G374" s="253">
        <v>78151</v>
      </c>
      <c r="H374" s="253">
        <v>82230.755770000003</v>
      </c>
    </row>
    <row r="375" spans="1:8" ht="54" x14ac:dyDescent="0.25">
      <c r="A375" s="255">
        <v>365</v>
      </c>
      <c r="B375" s="245" t="s">
        <v>659</v>
      </c>
      <c r="C375" s="245" t="s">
        <v>678</v>
      </c>
      <c r="D375" s="244">
        <v>1</v>
      </c>
      <c r="E375" s="252">
        <v>87226.89</v>
      </c>
      <c r="F375" s="253">
        <v>0</v>
      </c>
      <c r="G375" s="253">
        <v>87227</v>
      </c>
      <c r="H375" s="253">
        <v>91780.133660000007</v>
      </c>
    </row>
    <row r="376" spans="1:8" ht="27" x14ac:dyDescent="0.25">
      <c r="A376" s="255">
        <v>366</v>
      </c>
      <c r="B376" s="245" t="s">
        <v>679</v>
      </c>
      <c r="C376" s="245" t="s">
        <v>680</v>
      </c>
      <c r="D376" s="244">
        <v>1</v>
      </c>
      <c r="E376" s="252">
        <v>24789.919999999998</v>
      </c>
      <c r="F376" s="253">
        <v>0</v>
      </c>
      <c r="G376" s="253">
        <v>24790</v>
      </c>
      <c r="H376" s="253">
        <v>26083.953819999999</v>
      </c>
    </row>
    <row r="377" spans="1:8" ht="27" x14ac:dyDescent="0.25">
      <c r="A377" s="255">
        <v>367</v>
      </c>
      <c r="B377" s="245" t="s">
        <v>681</v>
      </c>
      <c r="C377" s="245" t="s">
        <v>682</v>
      </c>
      <c r="D377" s="244">
        <v>1</v>
      </c>
      <c r="E377" s="252">
        <v>235000</v>
      </c>
      <c r="F377" s="253">
        <v>0</v>
      </c>
      <c r="G377" s="253">
        <v>235000</v>
      </c>
      <c r="H377" s="253">
        <v>247267</v>
      </c>
    </row>
    <row r="378" spans="1:8" ht="27" x14ac:dyDescent="0.25">
      <c r="A378" s="255">
        <v>368</v>
      </c>
      <c r="B378" s="245" t="s">
        <v>681</v>
      </c>
      <c r="C378" s="245" t="s">
        <v>683</v>
      </c>
      <c r="D378" s="244">
        <v>1</v>
      </c>
      <c r="E378" s="252">
        <v>392000</v>
      </c>
      <c r="F378" s="253">
        <v>0</v>
      </c>
      <c r="G378" s="253">
        <v>392000</v>
      </c>
      <c r="H378" s="253">
        <v>412462.4</v>
      </c>
    </row>
    <row r="379" spans="1:8" ht="27" x14ac:dyDescent="0.25">
      <c r="A379" s="255">
        <v>369</v>
      </c>
      <c r="B379" s="245" t="s">
        <v>681</v>
      </c>
      <c r="C379" s="245" t="s">
        <v>684</v>
      </c>
      <c r="D379" s="244">
        <v>1</v>
      </c>
      <c r="E379" s="252">
        <v>457000</v>
      </c>
      <c r="F379" s="253">
        <v>0</v>
      </c>
      <c r="G379" s="253">
        <v>457000</v>
      </c>
      <c r="H379" s="253">
        <v>480855.4</v>
      </c>
    </row>
    <row r="380" spans="1:8" ht="27" x14ac:dyDescent="0.25">
      <c r="A380" s="255">
        <v>370</v>
      </c>
      <c r="B380" s="245" t="s">
        <v>681</v>
      </c>
      <c r="C380" s="245" t="s">
        <v>685</v>
      </c>
      <c r="D380" s="244">
        <v>1</v>
      </c>
      <c r="E380" s="252">
        <v>623000</v>
      </c>
      <c r="F380" s="253">
        <v>0</v>
      </c>
      <c r="G380" s="253">
        <v>623000</v>
      </c>
      <c r="H380" s="253">
        <v>655520.6</v>
      </c>
    </row>
    <row r="381" spans="1:8" ht="27" x14ac:dyDescent="0.25">
      <c r="A381" s="255">
        <v>371</v>
      </c>
      <c r="B381" s="245" t="s">
        <v>686</v>
      </c>
      <c r="C381" s="245" t="s">
        <v>687</v>
      </c>
      <c r="D381" s="244">
        <v>1</v>
      </c>
      <c r="E381" s="252">
        <v>154700</v>
      </c>
      <c r="F381" s="253">
        <v>0</v>
      </c>
      <c r="G381" s="253">
        <v>154700</v>
      </c>
      <c r="H381" s="253">
        <v>162775.34</v>
      </c>
    </row>
    <row r="382" spans="1:8" ht="27" x14ac:dyDescent="0.25">
      <c r="A382" s="255">
        <v>372</v>
      </c>
      <c r="B382" s="245" t="s">
        <v>686</v>
      </c>
      <c r="C382" s="245" t="s">
        <v>688</v>
      </c>
      <c r="D382" s="244">
        <v>1</v>
      </c>
      <c r="E382" s="252">
        <v>202500</v>
      </c>
      <c r="F382" s="253">
        <v>0</v>
      </c>
      <c r="G382" s="253">
        <v>202500</v>
      </c>
      <c r="H382" s="253">
        <v>213070.5</v>
      </c>
    </row>
    <row r="383" spans="1:8" ht="27" x14ac:dyDescent="0.25">
      <c r="A383" s="255">
        <v>373</v>
      </c>
      <c r="B383" s="245" t="s">
        <v>686</v>
      </c>
      <c r="C383" s="245" t="s">
        <v>689</v>
      </c>
      <c r="D383" s="244">
        <v>1</v>
      </c>
      <c r="E383" s="252">
        <v>292000</v>
      </c>
      <c r="F383" s="253">
        <v>0</v>
      </c>
      <c r="G383" s="253">
        <v>292000</v>
      </c>
      <c r="H383" s="253">
        <v>307242.40000000002</v>
      </c>
    </row>
    <row r="384" spans="1:8" ht="36" x14ac:dyDescent="0.25">
      <c r="A384" s="255">
        <v>374</v>
      </c>
      <c r="B384" s="245" t="s">
        <v>690</v>
      </c>
      <c r="C384" s="245" t="s">
        <v>691</v>
      </c>
      <c r="D384" s="244">
        <v>1</v>
      </c>
      <c r="E384" s="252">
        <v>327000</v>
      </c>
      <c r="F384" s="253">
        <v>0</v>
      </c>
      <c r="G384" s="253">
        <v>327000</v>
      </c>
      <c r="H384" s="253">
        <v>344069.4</v>
      </c>
    </row>
    <row r="385" spans="1:8" ht="27" x14ac:dyDescent="0.25">
      <c r="A385" s="255">
        <v>375</v>
      </c>
      <c r="B385" s="245" t="s">
        <v>659</v>
      </c>
      <c r="C385" s="245" t="s">
        <v>692</v>
      </c>
      <c r="D385" s="244">
        <v>1</v>
      </c>
      <c r="E385" s="252">
        <v>49700</v>
      </c>
      <c r="F385" s="253">
        <v>0</v>
      </c>
      <c r="G385" s="253">
        <v>49700</v>
      </c>
      <c r="H385" s="253">
        <v>52294.34</v>
      </c>
    </row>
    <row r="386" spans="1:8" ht="54" x14ac:dyDescent="0.25">
      <c r="A386" s="255">
        <v>376</v>
      </c>
      <c r="B386" s="245" t="s">
        <v>693</v>
      </c>
      <c r="C386" s="245" t="s">
        <v>694</v>
      </c>
      <c r="D386" s="244">
        <v>1</v>
      </c>
      <c r="E386" s="252">
        <v>105000</v>
      </c>
      <c r="F386" s="253">
        <v>0</v>
      </c>
      <c r="G386" s="253">
        <v>105000</v>
      </c>
      <c r="H386" s="253">
        <v>110481</v>
      </c>
    </row>
    <row r="387" spans="1:8" ht="27" x14ac:dyDescent="0.25">
      <c r="A387" s="255">
        <v>377</v>
      </c>
      <c r="B387" s="245" t="s">
        <v>693</v>
      </c>
      <c r="C387" s="245" t="s">
        <v>695</v>
      </c>
      <c r="D387" s="244">
        <v>1</v>
      </c>
      <c r="E387" s="252">
        <v>29000</v>
      </c>
      <c r="F387" s="253">
        <v>0</v>
      </c>
      <c r="G387" s="253">
        <v>29000</v>
      </c>
      <c r="H387" s="253">
        <v>30513.8</v>
      </c>
    </row>
    <row r="388" spans="1:8" ht="63" x14ac:dyDescent="0.25">
      <c r="A388" s="255">
        <v>378</v>
      </c>
      <c r="B388" s="245" t="s">
        <v>693</v>
      </c>
      <c r="C388" s="245" t="s">
        <v>696</v>
      </c>
      <c r="D388" s="244">
        <v>1</v>
      </c>
      <c r="E388" s="252">
        <v>150200</v>
      </c>
      <c r="F388" s="253">
        <v>0</v>
      </c>
      <c r="G388" s="253">
        <v>150200</v>
      </c>
      <c r="H388" s="253">
        <v>158040.44</v>
      </c>
    </row>
    <row r="389" spans="1:8" ht="72" x14ac:dyDescent="0.25">
      <c r="A389" s="255">
        <v>379</v>
      </c>
      <c r="B389" s="245" t="s">
        <v>697</v>
      </c>
      <c r="C389" s="245" t="s">
        <v>698</v>
      </c>
      <c r="D389" s="244">
        <v>1</v>
      </c>
      <c r="E389" s="252">
        <v>98000</v>
      </c>
      <c r="F389" s="253">
        <v>0</v>
      </c>
      <c r="G389" s="253">
        <v>98000</v>
      </c>
      <c r="H389" s="253">
        <v>103115.6</v>
      </c>
    </row>
    <row r="390" spans="1:8" ht="27" x14ac:dyDescent="0.25">
      <c r="A390" s="255">
        <v>380</v>
      </c>
      <c r="B390" s="245" t="s">
        <v>701</v>
      </c>
      <c r="C390" s="245" t="s">
        <v>702</v>
      </c>
      <c r="D390" s="244">
        <v>1</v>
      </c>
      <c r="E390" s="252">
        <v>215000</v>
      </c>
      <c r="F390" s="253">
        <v>0</v>
      </c>
      <c r="G390" s="253">
        <v>215000</v>
      </c>
      <c r="H390" s="253">
        <v>226223</v>
      </c>
    </row>
    <row r="391" spans="1:8" ht="54" x14ac:dyDescent="0.25">
      <c r="A391" s="255">
        <v>381</v>
      </c>
      <c r="B391" s="245" t="s">
        <v>703</v>
      </c>
      <c r="C391" s="245" t="s">
        <v>704</v>
      </c>
      <c r="D391" s="244">
        <v>1</v>
      </c>
      <c r="E391" s="252">
        <v>96000</v>
      </c>
      <c r="F391" s="253">
        <v>0</v>
      </c>
      <c r="G391" s="253">
        <v>96000</v>
      </c>
      <c r="H391" s="253">
        <v>101011.2</v>
      </c>
    </row>
    <row r="392" spans="1:8" ht="45" x14ac:dyDescent="0.25">
      <c r="A392" s="255">
        <v>382</v>
      </c>
      <c r="B392" s="245" t="s">
        <v>705</v>
      </c>
      <c r="C392" s="245" t="s">
        <v>706</v>
      </c>
      <c r="D392" s="244">
        <v>1</v>
      </c>
      <c r="E392" s="252">
        <v>6500</v>
      </c>
      <c r="F392" s="253">
        <v>0</v>
      </c>
      <c r="G392" s="253">
        <v>6500</v>
      </c>
      <c r="H392" s="253">
        <v>6839.3</v>
      </c>
    </row>
    <row r="393" spans="1:8" ht="27" x14ac:dyDescent="0.25">
      <c r="A393" s="255">
        <v>383</v>
      </c>
      <c r="B393" s="245" t="s">
        <v>707</v>
      </c>
      <c r="C393" s="245" t="s">
        <v>708</v>
      </c>
      <c r="D393" s="244">
        <v>1</v>
      </c>
      <c r="E393" s="252">
        <v>73000</v>
      </c>
      <c r="F393" s="253">
        <v>0</v>
      </c>
      <c r="G393" s="253">
        <v>73000</v>
      </c>
      <c r="H393" s="253">
        <v>76810.600000000006</v>
      </c>
    </row>
    <row r="394" spans="1:8" ht="72" x14ac:dyDescent="0.25">
      <c r="A394" s="255">
        <v>384</v>
      </c>
      <c r="B394" s="245" t="s">
        <v>709</v>
      </c>
      <c r="C394" s="245" t="s">
        <v>710</v>
      </c>
      <c r="D394" s="244">
        <v>1</v>
      </c>
      <c r="E394" s="252">
        <v>150200</v>
      </c>
      <c r="F394" s="253">
        <v>0</v>
      </c>
      <c r="G394" s="253">
        <v>150200</v>
      </c>
      <c r="H394" s="253">
        <v>158040.44</v>
      </c>
    </row>
    <row r="395" spans="1:8" x14ac:dyDescent="0.25">
      <c r="A395" s="255">
        <v>385</v>
      </c>
      <c r="B395" s="245" t="s">
        <v>711</v>
      </c>
      <c r="C395" s="245" t="s">
        <v>712</v>
      </c>
      <c r="D395" s="244">
        <v>1</v>
      </c>
      <c r="E395" s="252">
        <v>4400</v>
      </c>
      <c r="F395" s="253">
        <v>0</v>
      </c>
      <c r="G395" s="253">
        <v>4400</v>
      </c>
      <c r="H395" s="253">
        <v>4629.68</v>
      </c>
    </row>
    <row r="396" spans="1:8" ht="54" x14ac:dyDescent="0.25">
      <c r="A396" s="255">
        <v>386</v>
      </c>
      <c r="B396" s="245" t="s">
        <v>713</v>
      </c>
      <c r="C396" s="245" t="s">
        <v>714</v>
      </c>
      <c r="D396" s="244">
        <v>1</v>
      </c>
      <c r="E396" s="252">
        <v>96000</v>
      </c>
      <c r="F396" s="253">
        <v>0</v>
      </c>
      <c r="G396" s="253">
        <v>96000</v>
      </c>
      <c r="H396" s="253">
        <v>101011.2</v>
      </c>
    </row>
    <row r="397" spans="1:8" ht="18" x14ac:dyDescent="0.25">
      <c r="A397" s="255">
        <v>387</v>
      </c>
      <c r="B397" s="245" t="s">
        <v>715</v>
      </c>
      <c r="C397" s="245" t="s">
        <v>716</v>
      </c>
      <c r="D397" s="244">
        <v>1</v>
      </c>
      <c r="E397" s="252">
        <v>17000</v>
      </c>
      <c r="F397" s="253">
        <v>0</v>
      </c>
      <c r="G397" s="253">
        <v>17000</v>
      </c>
      <c r="H397" s="253">
        <v>17887.400000000001</v>
      </c>
    </row>
    <row r="398" spans="1:8" ht="27" x14ac:dyDescent="0.25">
      <c r="A398" s="255">
        <v>388</v>
      </c>
      <c r="B398" s="245" t="s">
        <v>717</v>
      </c>
      <c r="C398" s="245" t="s">
        <v>718</v>
      </c>
      <c r="D398" s="244">
        <v>1</v>
      </c>
      <c r="E398" s="252">
        <v>203000</v>
      </c>
      <c r="F398" s="253">
        <v>0</v>
      </c>
      <c r="G398" s="253">
        <v>203000</v>
      </c>
      <c r="H398" s="253">
        <v>213596.6</v>
      </c>
    </row>
    <row r="399" spans="1:8" ht="36" x14ac:dyDescent="0.25">
      <c r="A399" s="255">
        <v>389</v>
      </c>
      <c r="B399" s="245" t="s">
        <v>719</v>
      </c>
      <c r="C399" s="245" t="s">
        <v>720</v>
      </c>
      <c r="D399" s="244">
        <v>1</v>
      </c>
      <c r="E399" s="252">
        <v>3750</v>
      </c>
      <c r="F399" s="253">
        <v>0</v>
      </c>
      <c r="G399" s="253">
        <v>3750</v>
      </c>
      <c r="H399" s="253">
        <v>3945.75</v>
      </c>
    </row>
    <row r="400" spans="1:8" ht="45" x14ac:dyDescent="0.25">
      <c r="A400" s="255">
        <v>390</v>
      </c>
      <c r="B400" s="245" t="s">
        <v>721</v>
      </c>
      <c r="C400" s="245" t="s">
        <v>722</v>
      </c>
      <c r="D400" s="244">
        <v>1</v>
      </c>
      <c r="E400" s="252">
        <v>99000</v>
      </c>
      <c r="F400" s="253">
        <v>0</v>
      </c>
      <c r="G400" s="253">
        <v>99000</v>
      </c>
      <c r="H400" s="253">
        <v>104167.8</v>
      </c>
    </row>
    <row r="401" spans="1:8" ht="36" x14ac:dyDescent="0.25">
      <c r="A401" s="255">
        <v>391</v>
      </c>
      <c r="B401" s="245" t="s">
        <v>721</v>
      </c>
      <c r="C401" s="245" t="s">
        <v>723</v>
      </c>
      <c r="D401" s="244">
        <v>1</v>
      </c>
      <c r="E401" s="252">
        <v>98000</v>
      </c>
      <c r="F401" s="253">
        <v>0</v>
      </c>
      <c r="G401" s="253">
        <v>98000</v>
      </c>
      <c r="H401" s="253">
        <v>103115.6</v>
      </c>
    </row>
    <row r="402" spans="1:8" ht="99" x14ac:dyDescent="0.25">
      <c r="A402" s="255">
        <v>392</v>
      </c>
      <c r="B402" s="245" t="s">
        <v>709</v>
      </c>
      <c r="C402" s="245" t="s">
        <v>724</v>
      </c>
      <c r="D402" s="244">
        <v>1</v>
      </c>
      <c r="E402" s="252">
        <v>117000</v>
      </c>
      <c r="F402" s="253">
        <v>0</v>
      </c>
      <c r="G402" s="253">
        <v>117000</v>
      </c>
      <c r="H402" s="253">
        <v>123107.4</v>
      </c>
    </row>
    <row r="403" spans="1:8" ht="45" x14ac:dyDescent="0.25">
      <c r="A403" s="255">
        <v>393</v>
      </c>
      <c r="B403" s="245" t="s">
        <v>725</v>
      </c>
      <c r="C403" s="245" t="s">
        <v>726</v>
      </c>
      <c r="D403" s="244">
        <v>1</v>
      </c>
      <c r="E403" s="252">
        <v>125000</v>
      </c>
      <c r="F403" s="253">
        <v>0</v>
      </c>
      <c r="G403" s="253">
        <v>125000</v>
      </c>
      <c r="H403" s="253">
        <v>131525</v>
      </c>
    </row>
    <row r="404" spans="1:8" ht="45" x14ac:dyDescent="0.25">
      <c r="A404" s="255">
        <v>394</v>
      </c>
      <c r="B404" s="245" t="s">
        <v>727</v>
      </c>
      <c r="C404" s="245" t="s">
        <v>728</v>
      </c>
      <c r="D404" s="244">
        <v>1</v>
      </c>
      <c r="E404" s="252">
        <v>29000</v>
      </c>
      <c r="F404" s="253">
        <v>0</v>
      </c>
      <c r="G404" s="253">
        <v>29000</v>
      </c>
      <c r="H404" s="253">
        <v>30513.8</v>
      </c>
    </row>
    <row r="405" spans="1:8" ht="36" x14ac:dyDescent="0.25">
      <c r="A405" s="255">
        <v>395</v>
      </c>
      <c r="B405" s="245" t="s">
        <v>729</v>
      </c>
      <c r="C405" s="245" t="s">
        <v>730</v>
      </c>
      <c r="D405" s="244">
        <v>1</v>
      </c>
      <c r="E405" s="252">
        <v>34100</v>
      </c>
      <c r="F405" s="253">
        <v>0</v>
      </c>
      <c r="G405" s="253">
        <v>34100</v>
      </c>
      <c r="H405" s="253">
        <v>35880.019999999997</v>
      </c>
    </row>
    <row r="406" spans="1:8" ht="36" x14ac:dyDescent="0.25">
      <c r="A406" s="255">
        <v>396</v>
      </c>
      <c r="B406" s="245" t="s">
        <v>731</v>
      </c>
      <c r="C406" s="245" t="s">
        <v>732</v>
      </c>
      <c r="D406" s="244">
        <v>1</v>
      </c>
      <c r="E406" s="252">
        <v>23000</v>
      </c>
      <c r="F406" s="253">
        <v>0</v>
      </c>
      <c r="G406" s="253">
        <v>23000</v>
      </c>
      <c r="H406" s="253">
        <v>24200.6</v>
      </c>
    </row>
    <row r="407" spans="1:8" ht="72" x14ac:dyDescent="0.25">
      <c r="A407" s="255">
        <v>397</v>
      </c>
      <c r="B407" s="245" t="s">
        <v>733</v>
      </c>
      <c r="C407" s="245" t="s">
        <v>734</v>
      </c>
      <c r="D407" s="244">
        <v>1</v>
      </c>
      <c r="E407" s="252">
        <v>33000</v>
      </c>
      <c r="F407" s="253">
        <v>0</v>
      </c>
      <c r="G407" s="253">
        <v>33000</v>
      </c>
      <c r="H407" s="253">
        <v>34722.6</v>
      </c>
    </row>
    <row r="408" spans="1:8" ht="81" x14ac:dyDescent="0.25">
      <c r="A408" s="255">
        <v>398</v>
      </c>
      <c r="B408" s="245" t="s">
        <v>735</v>
      </c>
      <c r="C408" s="245" t="s">
        <v>736</v>
      </c>
      <c r="D408" s="244">
        <v>1</v>
      </c>
      <c r="E408" s="252">
        <v>11500</v>
      </c>
      <c r="F408" s="253">
        <v>0</v>
      </c>
      <c r="G408" s="253">
        <v>11500</v>
      </c>
      <c r="H408" s="253">
        <v>12100.3</v>
      </c>
    </row>
    <row r="409" spans="1:8" ht="45" x14ac:dyDescent="0.25">
      <c r="A409" s="255">
        <v>399</v>
      </c>
      <c r="B409" s="245" t="s">
        <v>737</v>
      </c>
      <c r="C409" s="245" t="s">
        <v>738</v>
      </c>
      <c r="D409" s="244">
        <v>1</v>
      </c>
      <c r="E409" s="252">
        <v>13900</v>
      </c>
      <c r="F409" s="253">
        <v>0</v>
      </c>
      <c r="G409" s="253">
        <v>13900</v>
      </c>
      <c r="H409" s="253">
        <v>14625.58</v>
      </c>
    </row>
    <row r="410" spans="1:8" ht="36" x14ac:dyDescent="0.25">
      <c r="A410" s="255">
        <v>400</v>
      </c>
      <c r="B410" s="245" t="s">
        <v>739</v>
      </c>
      <c r="C410" s="245" t="s">
        <v>740</v>
      </c>
      <c r="D410" s="244">
        <v>1</v>
      </c>
      <c r="E410" s="252">
        <v>70000</v>
      </c>
      <c r="F410" s="253">
        <v>0</v>
      </c>
      <c r="G410" s="253">
        <v>70000</v>
      </c>
      <c r="H410" s="253">
        <v>73654</v>
      </c>
    </row>
    <row r="411" spans="1:8" ht="36" x14ac:dyDescent="0.25">
      <c r="A411" s="255">
        <v>401</v>
      </c>
      <c r="B411" s="245" t="s">
        <v>741</v>
      </c>
      <c r="C411" s="245" t="s">
        <v>742</v>
      </c>
      <c r="D411" s="244">
        <v>1</v>
      </c>
      <c r="E411" s="252">
        <v>42500</v>
      </c>
      <c r="F411" s="253">
        <v>0</v>
      </c>
      <c r="G411" s="253">
        <v>42500</v>
      </c>
      <c r="H411" s="253">
        <v>44718.5</v>
      </c>
    </row>
    <row r="412" spans="1:8" ht="36" x14ac:dyDescent="0.25">
      <c r="A412" s="255">
        <v>402</v>
      </c>
      <c r="B412" s="245" t="s">
        <v>743</v>
      </c>
      <c r="C412" s="245" t="s">
        <v>744</v>
      </c>
      <c r="D412" s="244">
        <v>1</v>
      </c>
      <c r="E412" s="252">
        <v>293000</v>
      </c>
      <c r="F412" s="253">
        <v>0</v>
      </c>
      <c r="G412" s="253">
        <v>293000</v>
      </c>
      <c r="H412" s="253">
        <v>308294.59999999998</v>
      </c>
    </row>
    <row r="413" spans="1:8" ht="27" x14ac:dyDescent="0.25">
      <c r="A413" s="255">
        <v>403</v>
      </c>
      <c r="B413" s="245" t="s">
        <v>741</v>
      </c>
      <c r="C413" s="245" t="s">
        <v>745</v>
      </c>
      <c r="D413" s="244">
        <v>1</v>
      </c>
      <c r="E413" s="252">
        <v>42000</v>
      </c>
      <c r="F413" s="253">
        <v>0</v>
      </c>
      <c r="G413" s="253">
        <v>42000</v>
      </c>
      <c r="H413" s="253">
        <v>44192.4</v>
      </c>
    </row>
    <row r="414" spans="1:8" ht="27" x14ac:dyDescent="0.25">
      <c r="A414" s="255">
        <v>404</v>
      </c>
      <c r="B414" s="245" t="s">
        <v>746</v>
      </c>
      <c r="C414" s="245" t="s">
        <v>747</v>
      </c>
      <c r="D414" s="244">
        <v>1</v>
      </c>
      <c r="E414" s="252">
        <v>70588.240000000005</v>
      </c>
      <c r="F414" s="253">
        <v>0</v>
      </c>
      <c r="G414" s="253">
        <v>70588</v>
      </c>
      <c r="H414" s="253">
        <v>74272.946129999997</v>
      </c>
    </row>
    <row r="415" spans="1:8" ht="18" x14ac:dyDescent="0.25">
      <c r="A415" s="255">
        <v>405</v>
      </c>
      <c r="B415" s="245" t="s">
        <v>748</v>
      </c>
      <c r="C415" s="245" t="s">
        <v>749</v>
      </c>
      <c r="D415" s="244">
        <v>1</v>
      </c>
      <c r="E415" s="252">
        <v>23000</v>
      </c>
      <c r="F415" s="253">
        <v>0</v>
      </c>
      <c r="G415" s="253">
        <v>23000</v>
      </c>
      <c r="H415" s="253">
        <v>24200.6</v>
      </c>
    </row>
    <row r="416" spans="1:8" x14ac:dyDescent="0.25">
      <c r="A416" s="255">
        <v>406</v>
      </c>
      <c r="B416" s="245" t="s">
        <v>583</v>
      </c>
      <c r="C416" s="245" t="s">
        <v>750</v>
      </c>
      <c r="D416" s="244">
        <v>1</v>
      </c>
      <c r="E416" s="252">
        <v>139000</v>
      </c>
      <c r="F416" s="253">
        <v>0</v>
      </c>
      <c r="G416" s="253">
        <v>139000</v>
      </c>
      <c r="H416" s="253">
        <v>146255.79999999999</v>
      </c>
    </row>
    <row r="417" spans="1:8" x14ac:dyDescent="0.25">
      <c r="A417" s="255">
        <v>407</v>
      </c>
      <c r="B417" s="245" t="s">
        <v>751</v>
      </c>
      <c r="C417" s="245" t="s">
        <v>752</v>
      </c>
      <c r="D417" s="244">
        <v>1</v>
      </c>
      <c r="E417" s="252">
        <v>11680.67</v>
      </c>
      <c r="F417" s="253">
        <v>0</v>
      </c>
      <c r="G417" s="253">
        <v>11681</v>
      </c>
      <c r="H417" s="253">
        <v>12290.400970000001</v>
      </c>
    </row>
    <row r="418" spans="1:8" ht="18" x14ac:dyDescent="0.25">
      <c r="A418" s="255">
        <v>408</v>
      </c>
      <c r="B418" s="245" t="s">
        <v>753</v>
      </c>
      <c r="C418" s="245" t="s">
        <v>754</v>
      </c>
      <c r="D418" s="244">
        <v>1</v>
      </c>
      <c r="E418" s="252">
        <v>21000</v>
      </c>
      <c r="F418" s="253">
        <v>0</v>
      </c>
      <c r="G418" s="253">
        <v>21000</v>
      </c>
      <c r="H418" s="253">
        <v>22096.2</v>
      </c>
    </row>
    <row r="419" spans="1:8" x14ac:dyDescent="0.25">
      <c r="A419" s="255">
        <v>409</v>
      </c>
      <c r="B419" s="245" t="s">
        <v>659</v>
      </c>
      <c r="C419" s="245" t="s">
        <v>755</v>
      </c>
      <c r="D419" s="244">
        <v>1</v>
      </c>
      <c r="E419" s="252">
        <v>15400</v>
      </c>
      <c r="F419" s="253">
        <v>0</v>
      </c>
      <c r="G419" s="253">
        <v>15400</v>
      </c>
      <c r="H419" s="253">
        <v>16203.88</v>
      </c>
    </row>
    <row r="420" spans="1:8" ht="45" x14ac:dyDescent="0.25">
      <c r="A420" s="255">
        <v>410</v>
      </c>
      <c r="B420" s="245" t="s">
        <v>756</v>
      </c>
      <c r="C420" s="245" t="s">
        <v>757</v>
      </c>
      <c r="D420" s="244">
        <v>1</v>
      </c>
      <c r="E420" s="252">
        <v>132000</v>
      </c>
      <c r="F420" s="253">
        <v>0</v>
      </c>
      <c r="G420" s="253">
        <v>132000</v>
      </c>
      <c r="H420" s="253">
        <v>138890.4</v>
      </c>
    </row>
    <row r="421" spans="1:8" ht="18" x14ac:dyDescent="0.25">
      <c r="A421" s="255">
        <v>411</v>
      </c>
      <c r="B421" s="245" t="s">
        <v>758</v>
      </c>
      <c r="C421" s="245" t="s">
        <v>759</v>
      </c>
      <c r="D421" s="244">
        <v>1</v>
      </c>
      <c r="E421" s="252">
        <v>19700</v>
      </c>
      <c r="F421" s="253">
        <v>0</v>
      </c>
      <c r="G421" s="253">
        <v>19700</v>
      </c>
      <c r="H421" s="253">
        <v>20728.34</v>
      </c>
    </row>
    <row r="422" spans="1:8" x14ac:dyDescent="0.25">
      <c r="A422" s="255">
        <v>412</v>
      </c>
      <c r="B422" s="245" t="s">
        <v>760</v>
      </c>
      <c r="C422" s="245" t="s">
        <v>761</v>
      </c>
      <c r="D422" s="244">
        <v>1</v>
      </c>
      <c r="E422" s="252">
        <v>28500</v>
      </c>
      <c r="F422" s="253">
        <v>0</v>
      </c>
      <c r="G422" s="253">
        <v>28500</v>
      </c>
      <c r="H422" s="253">
        <v>29987.7</v>
      </c>
    </row>
    <row r="423" spans="1:8" ht="18" x14ac:dyDescent="0.25">
      <c r="A423" s="255">
        <v>413</v>
      </c>
      <c r="B423" s="245" t="s">
        <v>762</v>
      </c>
      <c r="C423" s="245" t="s">
        <v>763</v>
      </c>
      <c r="D423" s="244">
        <v>1</v>
      </c>
      <c r="E423" s="252">
        <v>9500</v>
      </c>
      <c r="F423" s="253">
        <v>0</v>
      </c>
      <c r="G423" s="253">
        <v>9500</v>
      </c>
      <c r="H423" s="253">
        <v>9995.9</v>
      </c>
    </row>
    <row r="424" spans="1:8" ht="45" x14ac:dyDescent="0.25">
      <c r="A424" s="255">
        <v>414</v>
      </c>
      <c r="B424" s="245" t="s">
        <v>764</v>
      </c>
      <c r="C424" s="245" t="s">
        <v>765</v>
      </c>
      <c r="D424" s="244">
        <v>1</v>
      </c>
      <c r="E424" s="252">
        <v>244800</v>
      </c>
      <c r="F424" s="253">
        <v>0</v>
      </c>
      <c r="G424" s="253">
        <v>244800</v>
      </c>
      <c r="H424" s="253">
        <v>257578.56</v>
      </c>
    </row>
    <row r="425" spans="1:8" ht="27" x14ac:dyDescent="0.25">
      <c r="A425" s="255">
        <v>415</v>
      </c>
      <c r="B425" s="245" t="s">
        <v>741</v>
      </c>
      <c r="C425" s="245" t="s">
        <v>766</v>
      </c>
      <c r="D425" s="244">
        <v>1</v>
      </c>
      <c r="E425" s="252">
        <v>52000</v>
      </c>
      <c r="F425" s="253">
        <v>0</v>
      </c>
      <c r="G425" s="253">
        <v>52000</v>
      </c>
      <c r="H425" s="253">
        <v>54714.400000000001</v>
      </c>
    </row>
    <row r="426" spans="1:8" ht="36" x14ac:dyDescent="0.25">
      <c r="A426" s="255">
        <v>416</v>
      </c>
      <c r="B426" s="245" t="s">
        <v>741</v>
      </c>
      <c r="C426" s="245" t="s">
        <v>767</v>
      </c>
      <c r="D426" s="244">
        <v>1</v>
      </c>
      <c r="E426" s="252">
        <v>79000</v>
      </c>
      <c r="F426" s="253">
        <v>0</v>
      </c>
      <c r="G426" s="253">
        <v>79000</v>
      </c>
      <c r="H426" s="253">
        <v>83123.8</v>
      </c>
    </row>
    <row r="427" spans="1:8" ht="36" x14ac:dyDescent="0.25">
      <c r="A427" s="255">
        <v>417</v>
      </c>
      <c r="B427" s="245" t="s">
        <v>768</v>
      </c>
      <c r="C427" s="245" t="s">
        <v>769</v>
      </c>
      <c r="D427" s="244">
        <v>1</v>
      </c>
      <c r="E427" s="252">
        <v>17000</v>
      </c>
      <c r="F427" s="253">
        <v>0</v>
      </c>
      <c r="G427" s="253">
        <v>17000</v>
      </c>
      <c r="H427" s="253">
        <v>17887.400000000001</v>
      </c>
    </row>
    <row r="428" spans="1:8" ht="36" x14ac:dyDescent="0.25">
      <c r="A428" s="255">
        <v>418</v>
      </c>
      <c r="B428" s="245" t="s">
        <v>770</v>
      </c>
      <c r="C428" s="245" t="s">
        <v>771</v>
      </c>
      <c r="D428" s="244">
        <v>1</v>
      </c>
      <c r="E428" s="252">
        <v>68000</v>
      </c>
      <c r="F428" s="253">
        <v>0</v>
      </c>
      <c r="G428" s="253">
        <v>68000</v>
      </c>
      <c r="H428" s="253">
        <v>71549.600000000006</v>
      </c>
    </row>
    <row r="429" spans="1:8" ht="36" x14ac:dyDescent="0.25">
      <c r="A429" s="255">
        <v>419</v>
      </c>
      <c r="B429" s="245" t="s">
        <v>774</v>
      </c>
      <c r="C429" s="245" t="s">
        <v>775</v>
      </c>
      <c r="D429" s="244">
        <v>1</v>
      </c>
      <c r="E429" s="252">
        <v>11600</v>
      </c>
      <c r="F429" s="253">
        <v>0</v>
      </c>
      <c r="G429" s="253">
        <v>11600</v>
      </c>
      <c r="H429" s="253">
        <v>12205.52</v>
      </c>
    </row>
    <row r="430" spans="1:8" ht="36" x14ac:dyDescent="0.25">
      <c r="A430" s="255">
        <v>420</v>
      </c>
      <c r="B430" s="245" t="s">
        <v>774</v>
      </c>
      <c r="C430" s="245" t="s">
        <v>776</v>
      </c>
      <c r="D430" s="244">
        <v>1</v>
      </c>
      <c r="E430" s="252">
        <v>26500</v>
      </c>
      <c r="F430" s="253">
        <v>0</v>
      </c>
      <c r="G430" s="253">
        <v>26500</v>
      </c>
      <c r="H430" s="253">
        <v>27883.3</v>
      </c>
    </row>
    <row r="431" spans="1:8" ht="27" x14ac:dyDescent="0.25">
      <c r="A431" s="255">
        <v>421</v>
      </c>
      <c r="B431" s="245" t="s">
        <v>777</v>
      </c>
      <c r="C431" s="245" t="s">
        <v>778</v>
      </c>
      <c r="D431" s="244">
        <v>1</v>
      </c>
      <c r="E431" s="252">
        <v>55900</v>
      </c>
      <c r="F431" s="253">
        <v>0</v>
      </c>
      <c r="G431" s="253">
        <v>55900</v>
      </c>
      <c r="H431" s="253">
        <v>58817.98</v>
      </c>
    </row>
    <row r="432" spans="1:8" ht="27" x14ac:dyDescent="0.25">
      <c r="A432" s="255">
        <v>422</v>
      </c>
      <c r="B432" s="245" t="s">
        <v>779</v>
      </c>
      <c r="C432" s="245" t="s">
        <v>780</v>
      </c>
      <c r="D432" s="244">
        <v>1</v>
      </c>
      <c r="E432" s="252">
        <v>35500</v>
      </c>
      <c r="F432" s="253">
        <v>0</v>
      </c>
      <c r="G432" s="253">
        <v>35500</v>
      </c>
      <c r="H432" s="253">
        <v>37353.1</v>
      </c>
    </row>
    <row r="433" spans="1:8" ht="108" x14ac:dyDescent="0.25">
      <c r="A433" s="255">
        <v>423</v>
      </c>
      <c r="B433" s="245" t="s">
        <v>779</v>
      </c>
      <c r="C433" s="245" t="s">
        <v>781</v>
      </c>
      <c r="D433" s="244">
        <v>1</v>
      </c>
      <c r="E433" s="252">
        <v>77142.86</v>
      </c>
      <c r="F433" s="253">
        <v>0</v>
      </c>
      <c r="G433" s="253">
        <v>77143</v>
      </c>
      <c r="H433" s="253">
        <v>81169.717290000001</v>
      </c>
    </row>
    <row r="434" spans="1:8" ht="27" x14ac:dyDescent="0.25">
      <c r="A434" s="255">
        <v>424</v>
      </c>
      <c r="B434" s="245" t="s">
        <v>782</v>
      </c>
      <c r="C434" s="245" t="s">
        <v>783</v>
      </c>
      <c r="D434" s="244">
        <v>1</v>
      </c>
      <c r="E434" s="252">
        <v>98000</v>
      </c>
      <c r="F434" s="253">
        <v>0</v>
      </c>
      <c r="G434" s="253">
        <v>98000</v>
      </c>
      <c r="H434" s="253">
        <v>103115.6</v>
      </c>
    </row>
    <row r="435" spans="1:8" ht="36" x14ac:dyDescent="0.25">
      <c r="A435" s="255">
        <v>425</v>
      </c>
      <c r="B435" s="245" t="s">
        <v>784</v>
      </c>
      <c r="C435" s="245" t="s">
        <v>785</v>
      </c>
      <c r="D435" s="244">
        <v>1</v>
      </c>
      <c r="E435" s="252">
        <v>248000</v>
      </c>
      <c r="F435" s="253">
        <v>0</v>
      </c>
      <c r="G435" s="253">
        <v>248000</v>
      </c>
      <c r="H435" s="253">
        <v>260945.6</v>
      </c>
    </row>
    <row r="436" spans="1:8" ht="27" x14ac:dyDescent="0.25">
      <c r="A436" s="255">
        <v>426</v>
      </c>
      <c r="B436" s="245" t="s">
        <v>786</v>
      </c>
      <c r="C436" s="245" t="s">
        <v>787</v>
      </c>
      <c r="D436" s="244">
        <v>1</v>
      </c>
      <c r="E436" s="252">
        <v>34000</v>
      </c>
      <c r="F436" s="253">
        <v>0</v>
      </c>
      <c r="G436" s="253">
        <v>34000</v>
      </c>
      <c r="H436" s="253">
        <v>35774.800000000003</v>
      </c>
    </row>
    <row r="437" spans="1:8" x14ac:dyDescent="0.25">
      <c r="A437" s="255">
        <v>427</v>
      </c>
      <c r="B437" s="245" t="s">
        <v>788</v>
      </c>
      <c r="C437" s="245" t="s">
        <v>789</v>
      </c>
      <c r="D437" s="244">
        <v>1</v>
      </c>
      <c r="E437" s="252">
        <v>43697.48</v>
      </c>
      <c r="F437" s="253">
        <v>8302.52</v>
      </c>
      <c r="G437" s="253">
        <v>52000</v>
      </c>
      <c r="H437" s="253">
        <v>54714.400000000001</v>
      </c>
    </row>
    <row r="438" spans="1:8" ht="36" x14ac:dyDescent="0.25">
      <c r="A438" s="255">
        <v>428</v>
      </c>
      <c r="B438" s="245" t="s">
        <v>788</v>
      </c>
      <c r="C438" s="245" t="s">
        <v>790</v>
      </c>
      <c r="D438" s="244">
        <v>1</v>
      </c>
      <c r="E438" s="252">
        <v>2200</v>
      </c>
      <c r="F438" s="253">
        <v>0</v>
      </c>
      <c r="G438" s="253">
        <v>2200</v>
      </c>
      <c r="H438" s="253">
        <v>2314.84</v>
      </c>
    </row>
    <row r="439" spans="1:8" ht="45" x14ac:dyDescent="0.25">
      <c r="A439" s="255">
        <v>429</v>
      </c>
      <c r="B439" s="245" t="s">
        <v>791</v>
      </c>
      <c r="C439" s="245" t="s">
        <v>792</v>
      </c>
      <c r="D439" s="244">
        <v>1</v>
      </c>
      <c r="E439" s="252" t="s">
        <v>1270</v>
      </c>
      <c r="F439" s="253" t="s">
        <v>1271</v>
      </c>
      <c r="G439" s="253" t="e">
        <v>#VALUE!</v>
      </c>
      <c r="H439" s="253" t="e">
        <v>#VALUE!</v>
      </c>
    </row>
    <row r="440" spans="1:8" ht="27" x14ac:dyDescent="0.25">
      <c r="A440" s="255">
        <v>430</v>
      </c>
      <c r="B440" s="245" t="s">
        <v>793</v>
      </c>
      <c r="C440" s="245" t="s">
        <v>794</v>
      </c>
      <c r="D440" s="244">
        <v>1</v>
      </c>
      <c r="E440" s="252">
        <v>51000</v>
      </c>
      <c r="F440" s="253">
        <v>0</v>
      </c>
      <c r="G440" s="253">
        <v>51000</v>
      </c>
      <c r="H440" s="253">
        <v>53662.2</v>
      </c>
    </row>
    <row r="441" spans="1:8" ht="36" x14ac:dyDescent="0.25">
      <c r="A441" s="255">
        <v>431</v>
      </c>
      <c r="B441" s="245" t="s">
        <v>795</v>
      </c>
      <c r="C441" s="245" t="s">
        <v>796</v>
      </c>
      <c r="D441" s="244">
        <v>1</v>
      </c>
      <c r="E441" s="252">
        <v>63000</v>
      </c>
      <c r="F441" s="253">
        <v>0</v>
      </c>
      <c r="G441" s="253">
        <v>63000</v>
      </c>
      <c r="H441" s="253">
        <v>66288.600000000006</v>
      </c>
    </row>
    <row r="442" spans="1:8" ht="63" x14ac:dyDescent="0.25">
      <c r="A442" s="255">
        <v>432</v>
      </c>
      <c r="B442" s="245" t="s">
        <v>797</v>
      </c>
      <c r="C442" s="245" t="s">
        <v>798</v>
      </c>
      <c r="D442" s="244">
        <v>1</v>
      </c>
      <c r="E442" s="252">
        <v>49523.81</v>
      </c>
      <c r="F442" s="253">
        <v>2476.19</v>
      </c>
      <c r="G442" s="253">
        <v>52000</v>
      </c>
      <c r="H442" s="253">
        <v>54714.400000000001</v>
      </c>
    </row>
    <row r="443" spans="1:8" ht="36" x14ac:dyDescent="0.25">
      <c r="A443" s="255">
        <v>433</v>
      </c>
      <c r="B443" s="245" t="s">
        <v>799</v>
      </c>
      <c r="C443" s="245" t="s">
        <v>800</v>
      </c>
      <c r="D443" s="244">
        <v>1</v>
      </c>
      <c r="E443" s="252">
        <v>12400</v>
      </c>
      <c r="F443" s="253">
        <v>0</v>
      </c>
      <c r="G443" s="253">
        <v>12400</v>
      </c>
      <c r="H443" s="253">
        <v>13047.28</v>
      </c>
    </row>
    <row r="444" spans="1:8" ht="27" x14ac:dyDescent="0.25">
      <c r="A444" s="255">
        <v>434</v>
      </c>
      <c r="B444" s="245" t="s">
        <v>799</v>
      </c>
      <c r="C444" s="245" t="s">
        <v>801</v>
      </c>
      <c r="D444" s="244">
        <v>1</v>
      </c>
      <c r="E444" s="252">
        <v>17200</v>
      </c>
      <c r="F444" s="253">
        <v>0</v>
      </c>
      <c r="G444" s="253">
        <v>17200</v>
      </c>
      <c r="H444" s="253">
        <v>18097.84</v>
      </c>
    </row>
    <row r="445" spans="1:8" ht="27" x14ac:dyDescent="0.25">
      <c r="A445" s="255">
        <v>435</v>
      </c>
      <c r="B445" s="245" t="s">
        <v>802</v>
      </c>
      <c r="C445" s="245" t="s">
        <v>803</v>
      </c>
      <c r="D445" s="244">
        <v>1</v>
      </c>
      <c r="E445" s="252">
        <v>34500</v>
      </c>
      <c r="F445" s="253">
        <v>0</v>
      </c>
      <c r="G445" s="253">
        <v>34500</v>
      </c>
      <c r="H445" s="253">
        <v>36300.9</v>
      </c>
    </row>
    <row r="446" spans="1:8" ht="27" x14ac:dyDescent="0.25">
      <c r="A446" s="255">
        <v>436</v>
      </c>
      <c r="B446" s="245" t="s">
        <v>799</v>
      </c>
      <c r="C446" s="245" t="s">
        <v>804</v>
      </c>
      <c r="D446" s="244">
        <v>1</v>
      </c>
      <c r="E446" s="252">
        <v>13200</v>
      </c>
      <c r="F446" s="253">
        <v>0</v>
      </c>
      <c r="G446" s="253">
        <v>13200</v>
      </c>
      <c r="H446" s="253">
        <v>13889.04</v>
      </c>
    </row>
    <row r="447" spans="1:8" ht="36" x14ac:dyDescent="0.25">
      <c r="A447" s="255">
        <v>437</v>
      </c>
      <c r="B447" s="245" t="s">
        <v>805</v>
      </c>
      <c r="C447" s="245" t="s">
        <v>806</v>
      </c>
      <c r="D447" s="244">
        <v>1</v>
      </c>
      <c r="E447" s="252">
        <v>53500</v>
      </c>
      <c r="F447" s="253">
        <v>0</v>
      </c>
      <c r="G447" s="253">
        <v>53500</v>
      </c>
      <c r="H447" s="253">
        <v>56292.7</v>
      </c>
    </row>
    <row r="448" spans="1:8" ht="27" x14ac:dyDescent="0.25">
      <c r="A448" s="255">
        <v>438</v>
      </c>
      <c r="B448" s="245" t="s">
        <v>807</v>
      </c>
      <c r="C448" s="245" t="s">
        <v>808</v>
      </c>
      <c r="D448" s="244">
        <v>1</v>
      </c>
      <c r="E448" s="252">
        <v>32000</v>
      </c>
      <c r="F448" s="253">
        <v>0</v>
      </c>
      <c r="G448" s="253">
        <v>32000</v>
      </c>
      <c r="H448" s="253">
        <v>33670.400000000001</v>
      </c>
    </row>
    <row r="449" spans="1:8" ht="45" x14ac:dyDescent="0.25">
      <c r="A449" s="255">
        <v>439</v>
      </c>
      <c r="B449" s="245" t="s">
        <v>809</v>
      </c>
      <c r="C449" s="245" t="s">
        <v>810</v>
      </c>
      <c r="D449" s="244">
        <v>1</v>
      </c>
      <c r="E449" s="252">
        <v>30000</v>
      </c>
      <c r="F449" s="253">
        <v>0</v>
      </c>
      <c r="G449" s="253">
        <v>30000</v>
      </c>
      <c r="H449" s="253">
        <v>31566</v>
      </c>
    </row>
    <row r="450" spans="1:8" ht="36" x14ac:dyDescent="0.25">
      <c r="A450" s="255">
        <v>440</v>
      </c>
      <c r="B450" s="245" t="s">
        <v>811</v>
      </c>
      <c r="C450" s="245" t="s">
        <v>812</v>
      </c>
      <c r="D450" s="244">
        <v>1</v>
      </c>
      <c r="E450" s="252">
        <v>19700</v>
      </c>
      <c r="F450" s="253">
        <v>0</v>
      </c>
      <c r="G450" s="253">
        <v>19700</v>
      </c>
      <c r="H450" s="253">
        <v>20728.34</v>
      </c>
    </row>
    <row r="451" spans="1:8" x14ac:dyDescent="0.25">
      <c r="A451" s="255">
        <v>441</v>
      </c>
      <c r="B451" s="245" t="s">
        <v>813</v>
      </c>
      <c r="C451" s="245" t="s">
        <v>814</v>
      </c>
      <c r="D451" s="244">
        <v>1</v>
      </c>
      <c r="E451" s="252">
        <v>17400</v>
      </c>
      <c r="F451" s="253">
        <v>0</v>
      </c>
      <c r="G451" s="253">
        <v>17400</v>
      </c>
      <c r="H451" s="253">
        <v>18308.28</v>
      </c>
    </row>
    <row r="452" spans="1:8" ht="27" x14ac:dyDescent="0.25">
      <c r="A452" s="255">
        <v>442</v>
      </c>
      <c r="B452" s="245" t="s">
        <v>815</v>
      </c>
      <c r="C452" s="245" t="s">
        <v>816</v>
      </c>
      <c r="D452" s="244">
        <v>1</v>
      </c>
      <c r="E452" s="252">
        <v>68000</v>
      </c>
      <c r="F452" s="253">
        <v>0</v>
      </c>
      <c r="G452" s="253">
        <v>68000</v>
      </c>
      <c r="H452" s="253">
        <v>71549.600000000006</v>
      </c>
    </row>
    <row r="453" spans="1:8" ht="36" x14ac:dyDescent="0.25">
      <c r="A453" s="255">
        <v>443</v>
      </c>
      <c r="B453" s="245" t="s">
        <v>817</v>
      </c>
      <c r="C453" s="245" t="s">
        <v>818</v>
      </c>
      <c r="D453" s="244">
        <v>1</v>
      </c>
      <c r="E453" s="252">
        <v>201000</v>
      </c>
      <c r="F453" s="253">
        <v>0</v>
      </c>
      <c r="G453" s="253">
        <v>201000</v>
      </c>
      <c r="H453" s="253">
        <v>211492.2</v>
      </c>
    </row>
    <row r="454" spans="1:8" ht="36" x14ac:dyDescent="0.25">
      <c r="A454" s="255">
        <v>444</v>
      </c>
      <c r="B454" s="245" t="s">
        <v>819</v>
      </c>
      <c r="C454" s="245" t="s">
        <v>820</v>
      </c>
      <c r="D454" s="244">
        <v>1</v>
      </c>
      <c r="E454" s="252" t="s">
        <v>1272</v>
      </c>
      <c r="F454" s="253">
        <v>0</v>
      </c>
      <c r="G454" s="253" t="e">
        <v>#VALUE!</v>
      </c>
      <c r="H454" s="253" t="e">
        <v>#VALUE!</v>
      </c>
    </row>
    <row r="455" spans="1:8" ht="27" x14ac:dyDescent="0.25">
      <c r="A455" s="255">
        <v>445</v>
      </c>
      <c r="B455" s="245" t="s">
        <v>821</v>
      </c>
      <c r="C455" s="245" t="s">
        <v>822</v>
      </c>
      <c r="D455" s="244">
        <v>1</v>
      </c>
      <c r="E455" s="252">
        <v>14600</v>
      </c>
      <c r="F455" s="253">
        <v>0</v>
      </c>
      <c r="G455" s="253">
        <v>14600</v>
      </c>
      <c r="H455" s="253">
        <v>15362.12</v>
      </c>
    </row>
    <row r="456" spans="1:8" ht="45" x14ac:dyDescent="0.25">
      <c r="A456" s="255">
        <v>446</v>
      </c>
      <c r="B456" s="245" t="s">
        <v>823</v>
      </c>
      <c r="C456" s="245" t="s">
        <v>824</v>
      </c>
      <c r="D456" s="244">
        <v>1</v>
      </c>
      <c r="E456" s="252">
        <v>30500</v>
      </c>
      <c r="F456" s="253">
        <v>0</v>
      </c>
      <c r="G456" s="253">
        <v>30500</v>
      </c>
      <c r="H456" s="253">
        <v>32092.1</v>
      </c>
    </row>
    <row r="457" spans="1:8" ht="45" x14ac:dyDescent="0.25">
      <c r="A457" s="255">
        <v>447</v>
      </c>
      <c r="B457" s="245" t="s">
        <v>823</v>
      </c>
      <c r="C457" s="245" t="s">
        <v>825</v>
      </c>
      <c r="D457" s="244">
        <v>1</v>
      </c>
      <c r="E457" s="252">
        <v>46500</v>
      </c>
      <c r="F457" s="253">
        <v>0</v>
      </c>
      <c r="G457" s="253">
        <v>46500</v>
      </c>
      <c r="H457" s="253">
        <v>48927.3</v>
      </c>
    </row>
    <row r="458" spans="1:8" ht="27" x14ac:dyDescent="0.25">
      <c r="A458" s="255">
        <v>448</v>
      </c>
      <c r="B458" s="245" t="s">
        <v>826</v>
      </c>
      <c r="C458" s="245" t="s">
        <v>827</v>
      </c>
      <c r="D458" s="244">
        <v>1</v>
      </c>
      <c r="E458" s="252">
        <v>12800</v>
      </c>
      <c r="F458" s="253">
        <v>0</v>
      </c>
      <c r="G458" s="253">
        <v>12800</v>
      </c>
      <c r="H458" s="253">
        <v>13468.16</v>
      </c>
    </row>
    <row r="459" spans="1:8" ht="54" x14ac:dyDescent="0.25">
      <c r="A459" s="255">
        <v>449</v>
      </c>
      <c r="B459" s="245" t="s">
        <v>828</v>
      </c>
      <c r="C459" s="245" t="s">
        <v>829</v>
      </c>
      <c r="D459" s="244">
        <v>1</v>
      </c>
      <c r="E459" s="252">
        <v>33333.33</v>
      </c>
      <c r="F459" s="253">
        <v>1666.67</v>
      </c>
      <c r="G459" s="253">
        <v>35000</v>
      </c>
      <c r="H459" s="253">
        <v>36827</v>
      </c>
    </row>
    <row r="460" spans="1:8" ht="54" x14ac:dyDescent="0.25">
      <c r="A460" s="255">
        <v>450</v>
      </c>
      <c r="B460" s="245" t="s">
        <v>828</v>
      </c>
      <c r="C460" s="245" t="s">
        <v>830</v>
      </c>
      <c r="D460" s="244">
        <v>1</v>
      </c>
      <c r="E460" s="252">
        <v>98095.24</v>
      </c>
      <c r="F460" s="253">
        <v>4904.76</v>
      </c>
      <c r="G460" s="253">
        <v>103000</v>
      </c>
      <c r="H460" s="253">
        <v>108376.6</v>
      </c>
    </row>
    <row r="461" spans="1:8" ht="27" x14ac:dyDescent="0.25">
      <c r="A461" s="255">
        <v>451</v>
      </c>
      <c r="B461" s="245" t="s">
        <v>831</v>
      </c>
      <c r="C461" s="245" t="s">
        <v>832</v>
      </c>
      <c r="D461" s="244">
        <v>1</v>
      </c>
      <c r="E461" s="252">
        <v>8600</v>
      </c>
      <c r="F461" s="253">
        <v>0</v>
      </c>
      <c r="G461" s="253">
        <v>8600</v>
      </c>
      <c r="H461" s="253">
        <v>9048.92</v>
      </c>
    </row>
    <row r="462" spans="1:8" ht="27" x14ac:dyDescent="0.25">
      <c r="A462" s="255">
        <v>452</v>
      </c>
      <c r="B462" s="245" t="s">
        <v>833</v>
      </c>
      <c r="C462" s="245" t="s">
        <v>834</v>
      </c>
      <c r="D462" s="244">
        <v>1</v>
      </c>
      <c r="E462" s="252">
        <v>452000</v>
      </c>
      <c r="F462" s="253">
        <v>0</v>
      </c>
      <c r="G462" s="253">
        <v>452000</v>
      </c>
      <c r="H462" s="253">
        <v>475594.4</v>
      </c>
    </row>
    <row r="463" spans="1:8" ht="36" x14ac:dyDescent="0.25">
      <c r="A463" s="255">
        <v>453</v>
      </c>
      <c r="B463" s="245" t="s">
        <v>823</v>
      </c>
      <c r="C463" s="245" t="s">
        <v>835</v>
      </c>
      <c r="D463" s="244">
        <v>1</v>
      </c>
      <c r="E463" s="252">
        <v>43000</v>
      </c>
      <c r="F463" s="253">
        <v>0</v>
      </c>
      <c r="G463" s="253">
        <v>43000</v>
      </c>
      <c r="H463" s="253">
        <v>45244.6</v>
      </c>
    </row>
    <row r="464" spans="1:8" ht="27" x14ac:dyDescent="0.25">
      <c r="A464" s="255">
        <v>454</v>
      </c>
      <c r="B464" s="245" t="s">
        <v>836</v>
      </c>
      <c r="C464" s="245" t="s">
        <v>837</v>
      </c>
      <c r="D464" s="244">
        <v>1</v>
      </c>
      <c r="E464" s="252">
        <v>83500</v>
      </c>
      <c r="F464" s="253">
        <v>0</v>
      </c>
      <c r="G464" s="253">
        <v>83500</v>
      </c>
      <c r="H464" s="253">
        <v>87858.7</v>
      </c>
    </row>
    <row r="465" spans="1:8" ht="36" x14ac:dyDescent="0.25">
      <c r="A465" s="255">
        <v>455</v>
      </c>
      <c r="B465" s="245" t="s">
        <v>838</v>
      </c>
      <c r="C465" s="245" t="s">
        <v>839</v>
      </c>
      <c r="D465" s="244">
        <v>1</v>
      </c>
      <c r="E465" s="252">
        <v>23200</v>
      </c>
      <c r="F465" s="253">
        <v>0</v>
      </c>
      <c r="G465" s="253">
        <v>23200</v>
      </c>
      <c r="H465" s="253">
        <v>24411.040000000001</v>
      </c>
    </row>
    <row r="466" spans="1:8" ht="99" x14ac:dyDescent="0.25">
      <c r="A466" s="255">
        <v>456</v>
      </c>
      <c r="B466" s="245" t="s">
        <v>828</v>
      </c>
      <c r="C466" s="245" t="s">
        <v>840</v>
      </c>
      <c r="D466" s="244">
        <v>1</v>
      </c>
      <c r="E466" s="252">
        <v>54285.71</v>
      </c>
      <c r="F466" s="253">
        <v>2714.29</v>
      </c>
      <c r="G466" s="253">
        <v>57000</v>
      </c>
      <c r="H466" s="253">
        <v>59975.4</v>
      </c>
    </row>
    <row r="467" spans="1:8" ht="99" x14ac:dyDescent="0.25">
      <c r="A467" s="255">
        <v>457</v>
      </c>
      <c r="B467" s="245" t="s">
        <v>828</v>
      </c>
      <c r="C467" s="245" t="s">
        <v>841</v>
      </c>
      <c r="D467" s="244">
        <v>1</v>
      </c>
      <c r="E467" s="252">
        <v>108571.43</v>
      </c>
      <c r="F467" s="253">
        <v>5428.57</v>
      </c>
      <c r="G467" s="253">
        <v>114000</v>
      </c>
      <c r="H467" s="253">
        <v>119950.8</v>
      </c>
    </row>
    <row r="468" spans="1:8" ht="63" x14ac:dyDescent="0.25">
      <c r="A468" s="255">
        <v>458</v>
      </c>
      <c r="B468" s="245" t="s">
        <v>828</v>
      </c>
      <c r="C468" s="245" t="s">
        <v>842</v>
      </c>
      <c r="D468" s="244">
        <v>1</v>
      </c>
      <c r="E468" s="252">
        <v>60000</v>
      </c>
      <c r="F468" s="253">
        <v>3000</v>
      </c>
      <c r="G468" s="253">
        <v>63000</v>
      </c>
      <c r="H468" s="253">
        <v>66288.600000000006</v>
      </c>
    </row>
    <row r="469" spans="1:8" ht="54" x14ac:dyDescent="0.25">
      <c r="A469" s="255">
        <v>459</v>
      </c>
      <c r="B469" s="245" t="s">
        <v>843</v>
      </c>
      <c r="C469" s="245" t="s">
        <v>844</v>
      </c>
      <c r="D469" s="244">
        <v>1</v>
      </c>
      <c r="E469" s="252">
        <v>151428.57</v>
      </c>
      <c r="F469" s="253">
        <v>7571.43</v>
      </c>
      <c r="G469" s="253">
        <v>159000</v>
      </c>
      <c r="H469" s="253">
        <v>167299.79999999999</v>
      </c>
    </row>
    <row r="470" spans="1:8" ht="18" x14ac:dyDescent="0.25">
      <c r="A470" s="255">
        <v>460</v>
      </c>
      <c r="B470" s="245" t="s">
        <v>845</v>
      </c>
      <c r="C470" s="245" t="s">
        <v>846</v>
      </c>
      <c r="D470" s="244">
        <v>1</v>
      </c>
      <c r="E470" s="252">
        <v>17200</v>
      </c>
      <c r="F470" s="253">
        <v>0</v>
      </c>
      <c r="G470" s="253">
        <v>17200</v>
      </c>
      <c r="H470" s="253">
        <v>18097.84</v>
      </c>
    </row>
    <row r="471" spans="1:8" ht="27" x14ac:dyDescent="0.25">
      <c r="A471" s="257">
        <v>461</v>
      </c>
      <c r="B471" s="261" t="s">
        <v>847</v>
      </c>
      <c r="C471" s="245" t="s">
        <v>1273</v>
      </c>
      <c r="D471" s="258">
        <v>1</v>
      </c>
      <c r="E471" s="262">
        <v>125714.29</v>
      </c>
      <c r="F471" s="263">
        <v>6285.71</v>
      </c>
      <c r="G471" s="263">
        <v>132000</v>
      </c>
      <c r="H471" s="263">
        <v>138890.4</v>
      </c>
    </row>
    <row r="472" spans="1:8" ht="27" x14ac:dyDescent="0.25">
      <c r="A472" s="257"/>
      <c r="B472" s="261"/>
      <c r="C472" s="245" t="s">
        <v>1274</v>
      </c>
      <c r="D472" s="258"/>
      <c r="E472" s="262"/>
      <c r="F472" s="263"/>
      <c r="G472" s="263"/>
      <c r="H472" s="263"/>
    </row>
    <row r="473" spans="1:8" ht="18" x14ac:dyDescent="0.25">
      <c r="A473" s="257"/>
      <c r="B473" s="261"/>
      <c r="C473" s="245" t="s">
        <v>1275</v>
      </c>
      <c r="D473" s="258"/>
      <c r="E473" s="262"/>
      <c r="F473" s="263"/>
      <c r="G473" s="263"/>
      <c r="H473" s="263"/>
    </row>
    <row r="474" spans="1:8" ht="18" x14ac:dyDescent="0.25">
      <c r="A474" s="257"/>
      <c r="B474" s="261"/>
      <c r="C474" s="245" t="s">
        <v>1276</v>
      </c>
      <c r="D474" s="258"/>
      <c r="E474" s="262"/>
      <c r="F474" s="263"/>
      <c r="G474" s="263"/>
      <c r="H474" s="263"/>
    </row>
    <row r="475" spans="1:8" ht="18" x14ac:dyDescent="0.25">
      <c r="A475" s="257"/>
      <c r="B475" s="261"/>
      <c r="C475" s="245" t="s">
        <v>1277</v>
      </c>
      <c r="D475" s="258"/>
      <c r="E475" s="262"/>
      <c r="F475" s="263"/>
      <c r="G475" s="263"/>
      <c r="H475" s="263"/>
    </row>
    <row r="476" spans="1:8" ht="99" x14ac:dyDescent="0.25">
      <c r="A476" s="255">
        <v>462</v>
      </c>
      <c r="B476" s="245" t="s">
        <v>823</v>
      </c>
      <c r="C476" s="245" t="s">
        <v>849</v>
      </c>
      <c r="D476" s="244">
        <v>1</v>
      </c>
      <c r="E476" s="252">
        <v>26900</v>
      </c>
      <c r="F476" s="253">
        <v>0</v>
      </c>
      <c r="G476" s="253">
        <v>26900</v>
      </c>
      <c r="H476" s="253">
        <v>28304.18</v>
      </c>
    </row>
    <row r="477" spans="1:8" ht="108" x14ac:dyDescent="0.25">
      <c r="A477" s="255">
        <v>463</v>
      </c>
      <c r="B477" s="245" t="s">
        <v>828</v>
      </c>
      <c r="C477" s="245" t="s">
        <v>850</v>
      </c>
      <c r="D477" s="244">
        <v>1</v>
      </c>
      <c r="E477" s="252">
        <v>32000</v>
      </c>
      <c r="F477" s="253">
        <v>0</v>
      </c>
      <c r="G477" s="253">
        <v>32000</v>
      </c>
      <c r="H477" s="253">
        <v>33670.400000000001</v>
      </c>
    </row>
    <row r="478" spans="1:8" ht="36" x14ac:dyDescent="0.25">
      <c r="A478" s="255">
        <v>464</v>
      </c>
      <c r="B478" s="245" t="s">
        <v>851</v>
      </c>
      <c r="C478" s="245" t="s">
        <v>852</v>
      </c>
      <c r="D478" s="244">
        <v>1</v>
      </c>
      <c r="E478" s="252">
        <v>26500</v>
      </c>
      <c r="F478" s="253">
        <v>0</v>
      </c>
      <c r="G478" s="253">
        <v>26500</v>
      </c>
      <c r="H478" s="253">
        <v>27883.3</v>
      </c>
    </row>
    <row r="479" spans="1:8" ht="36" x14ac:dyDescent="0.25">
      <c r="A479" s="255">
        <v>465</v>
      </c>
      <c r="B479" s="245" t="s">
        <v>853</v>
      </c>
      <c r="C479" s="245" t="s">
        <v>854</v>
      </c>
      <c r="D479" s="244">
        <v>1</v>
      </c>
      <c r="E479" s="252">
        <v>64000</v>
      </c>
      <c r="F479" s="253">
        <v>0</v>
      </c>
      <c r="G479" s="253">
        <v>64000</v>
      </c>
      <c r="H479" s="253">
        <v>67340.800000000003</v>
      </c>
    </row>
    <row r="480" spans="1:8" ht="36" x14ac:dyDescent="0.25">
      <c r="A480" s="255">
        <v>466</v>
      </c>
      <c r="B480" s="245" t="s">
        <v>853</v>
      </c>
      <c r="C480" s="245" t="s">
        <v>855</v>
      </c>
      <c r="D480" s="244">
        <v>1</v>
      </c>
      <c r="E480" s="252">
        <v>86000</v>
      </c>
      <c r="F480" s="253">
        <v>0</v>
      </c>
      <c r="G480" s="253">
        <v>86000</v>
      </c>
      <c r="H480" s="253">
        <v>90489.2</v>
      </c>
    </row>
    <row r="481" spans="1:8" ht="45" x14ac:dyDescent="0.25">
      <c r="A481" s="255">
        <v>467</v>
      </c>
      <c r="B481" s="245" t="s">
        <v>856</v>
      </c>
      <c r="C481" s="245" t="s">
        <v>857</v>
      </c>
      <c r="D481" s="244">
        <v>1</v>
      </c>
      <c r="E481" s="252">
        <v>55000</v>
      </c>
      <c r="F481" s="253">
        <v>0</v>
      </c>
      <c r="G481" s="253">
        <v>55000</v>
      </c>
      <c r="H481" s="253">
        <v>57871</v>
      </c>
    </row>
    <row r="482" spans="1:8" ht="45" x14ac:dyDescent="0.25">
      <c r="A482" s="255">
        <v>468</v>
      </c>
      <c r="B482" s="245" t="s">
        <v>856</v>
      </c>
      <c r="C482" s="245" t="s">
        <v>858</v>
      </c>
      <c r="D482" s="244">
        <v>1</v>
      </c>
      <c r="E482" s="252">
        <v>48500</v>
      </c>
      <c r="F482" s="253">
        <v>0</v>
      </c>
      <c r="G482" s="253">
        <v>48500</v>
      </c>
      <c r="H482" s="253">
        <v>51031.7</v>
      </c>
    </row>
    <row r="483" spans="1:8" ht="72" x14ac:dyDescent="0.25">
      <c r="A483" s="255">
        <v>469</v>
      </c>
      <c r="B483" s="245" t="s">
        <v>859</v>
      </c>
      <c r="C483" s="245" t="s">
        <v>860</v>
      </c>
      <c r="D483" s="244">
        <v>1</v>
      </c>
      <c r="E483" s="252">
        <v>104000</v>
      </c>
      <c r="F483" s="253">
        <v>0</v>
      </c>
      <c r="G483" s="253">
        <v>104000</v>
      </c>
      <c r="H483" s="253">
        <v>109428.8</v>
      </c>
    </row>
    <row r="484" spans="1:8" ht="81" x14ac:dyDescent="0.25">
      <c r="A484" s="255">
        <v>470</v>
      </c>
      <c r="B484" s="245" t="s">
        <v>861</v>
      </c>
      <c r="C484" s="245" t="s">
        <v>862</v>
      </c>
      <c r="D484" s="244">
        <v>1</v>
      </c>
      <c r="E484" s="252">
        <v>89500</v>
      </c>
      <c r="F484" s="253">
        <v>0</v>
      </c>
      <c r="G484" s="253">
        <v>89500</v>
      </c>
      <c r="H484" s="253">
        <v>94171.9</v>
      </c>
    </row>
    <row r="485" spans="1:8" ht="27" x14ac:dyDescent="0.25">
      <c r="A485" s="255">
        <v>471</v>
      </c>
      <c r="B485" s="245" t="s">
        <v>823</v>
      </c>
      <c r="C485" s="245" t="s">
        <v>863</v>
      </c>
      <c r="D485" s="244">
        <v>1</v>
      </c>
      <c r="E485" s="252">
        <v>1050</v>
      </c>
      <c r="F485" s="253">
        <v>0</v>
      </c>
      <c r="G485" s="253">
        <v>1050</v>
      </c>
      <c r="H485" s="253">
        <v>1104.81</v>
      </c>
    </row>
    <row r="486" spans="1:8" ht="18" x14ac:dyDescent="0.25">
      <c r="A486" s="257">
        <v>472</v>
      </c>
      <c r="B486" s="261" t="s">
        <v>823</v>
      </c>
      <c r="C486" s="245" t="s">
        <v>1278</v>
      </c>
      <c r="D486" s="258">
        <v>1</v>
      </c>
      <c r="E486" s="262">
        <v>2650</v>
      </c>
      <c r="F486" s="263">
        <v>0</v>
      </c>
      <c r="G486" s="263">
        <v>2650</v>
      </c>
      <c r="H486" s="263">
        <v>2788.33</v>
      </c>
    </row>
    <row r="487" spans="1:8" x14ac:dyDescent="0.25">
      <c r="A487" s="257"/>
      <c r="B487" s="261"/>
      <c r="C487" s="245" t="s">
        <v>1279</v>
      </c>
      <c r="D487" s="258"/>
      <c r="E487" s="262"/>
      <c r="F487" s="263"/>
      <c r="G487" s="263"/>
      <c r="H487" s="263"/>
    </row>
    <row r="488" spans="1:8" x14ac:dyDescent="0.25">
      <c r="A488" s="255">
        <v>473</v>
      </c>
      <c r="B488" s="245" t="s">
        <v>865</v>
      </c>
      <c r="C488" s="245" t="s">
        <v>866</v>
      </c>
      <c r="D488" s="244">
        <v>1</v>
      </c>
      <c r="E488" s="252">
        <v>2900</v>
      </c>
      <c r="F488" s="253">
        <v>0</v>
      </c>
      <c r="G488" s="253">
        <v>2900</v>
      </c>
      <c r="H488" s="253">
        <v>3051.38</v>
      </c>
    </row>
    <row r="489" spans="1:8" x14ac:dyDescent="0.25">
      <c r="A489" s="255">
        <v>474</v>
      </c>
      <c r="B489" s="245" t="s">
        <v>867</v>
      </c>
      <c r="C489" s="245" t="s">
        <v>868</v>
      </c>
      <c r="D489" s="244">
        <v>1</v>
      </c>
      <c r="E489" s="252">
        <v>10700</v>
      </c>
      <c r="F489" s="253">
        <v>0</v>
      </c>
      <c r="G489" s="253">
        <v>10700</v>
      </c>
      <c r="H489" s="253">
        <v>11258.54</v>
      </c>
    </row>
    <row r="490" spans="1:8" ht="18" x14ac:dyDescent="0.25">
      <c r="A490" s="255">
        <v>475</v>
      </c>
      <c r="B490" s="245" t="s">
        <v>869</v>
      </c>
      <c r="C490" s="245" t="s">
        <v>870</v>
      </c>
      <c r="D490" s="244">
        <v>1</v>
      </c>
      <c r="E490" s="252">
        <v>11500</v>
      </c>
      <c r="F490" s="253">
        <v>0</v>
      </c>
      <c r="G490" s="253">
        <v>11500</v>
      </c>
      <c r="H490" s="253">
        <v>12100.3</v>
      </c>
    </row>
    <row r="491" spans="1:8" ht="18" x14ac:dyDescent="0.25">
      <c r="A491" s="255">
        <v>476</v>
      </c>
      <c r="B491" s="245" t="s">
        <v>871</v>
      </c>
      <c r="C491" s="245" t="s">
        <v>872</v>
      </c>
      <c r="D491" s="244">
        <v>1</v>
      </c>
      <c r="E491" s="252">
        <v>1050</v>
      </c>
      <c r="F491" s="253">
        <v>0</v>
      </c>
      <c r="G491" s="253">
        <v>1050</v>
      </c>
      <c r="H491" s="253">
        <v>1104.81</v>
      </c>
    </row>
    <row r="492" spans="1:8" ht="27" x14ac:dyDescent="0.25">
      <c r="A492" s="255">
        <v>477</v>
      </c>
      <c r="B492" s="245" t="s">
        <v>873</v>
      </c>
      <c r="C492" s="245" t="s">
        <v>874</v>
      </c>
      <c r="D492" s="244">
        <v>1</v>
      </c>
      <c r="E492" s="252">
        <v>850</v>
      </c>
      <c r="F492" s="253">
        <v>0</v>
      </c>
      <c r="G492" s="253">
        <v>850</v>
      </c>
      <c r="H492" s="253">
        <v>894.37</v>
      </c>
    </row>
    <row r="493" spans="1:8" x14ac:dyDescent="0.25">
      <c r="A493" s="255">
        <v>478</v>
      </c>
      <c r="B493" s="245" t="s">
        <v>875</v>
      </c>
      <c r="C493" s="245" t="s">
        <v>876</v>
      </c>
      <c r="D493" s="244">
        <v>1</v>
      </c>
      <c r="E493" s="252">
        <v>9400</v>
      </c>
      <c r="F493" s="253">
        <v>0</v>
      </c>
      <c r="G493" s="253">
        <v>9400</v>
      </c>
      <c r="H493" s="253">
        <v>9890.68</v>
      </c>
    </row>
    <row r="494" spans="1:8" ht="27" x14ac:dyDescent="0.25">
      <c r="A494" s="255">
        <v>479</v>
      </c>
      <c r="B494" s="245" t="s">
        <v>877</v>
      </c>
      <c r="C494" s="245" t="s">
        <v>878</v>
      </c>
      <c r="D494" s="244">
        <v>1</v>
      </c>
      <c r="E494" s="252">
        <v>28700</v>
      </c>
      <c r="F494" s="253">
        <v>0</v>
      </c>
      <c r="G494" s="253">
        <v>28700</v>
      </c>
      <c r="H494" s="253">
        <v>30198.14</v>
      </c>
    </row>
    <row r="495" spans="1:8" ht="27" x14ac:dyDescent="0.25">
      <c r="A495" s="255">
        <v>480</v>
      </c>
      <c r="B495" s="245" t="s">
        <v>879</v>
      </c>
      <c r="C495" s="245" t="s">
        <v>880</v>
      </c>
      <c r="D495" s="244">
        <v>1</v>
      </c>
      <c r="E495" s="252">
        <v>251000</v>
      </c>
      <c r="F495" s="253">
        <v>0</v>
      </c>
      <c r="G495" s="253">
        <v>251000</v>
      </c>
      <c r="H495" s="253">
        <v>264102.2</v>
      </c>
    </row>
    <row r="496" spans="1:8" ht="81" x14ac:dyDescent="0.25">
      <c r="A496" s="255">
        <v>481</v>
      </c>
      <c r="B496" s="245" t="s">
        <v>743</v>
      </c>
      <c r="C496" s="245" t="s">
        <v>881</v>
      </c>
      <c r="D496" s="244">
        <v>1</v>
      </c>
      <c r="E496" s="252">
        <v>74000</v>
      </c>
      <c r="F496" s="253">
        <v>0</v>
      </c>
      <c r="G496" s="253">
        <v>74000</v>
      </c>
      <c r="H496" s="253">
        <v>77862.8</v>
      </c>
    </row>
    <row r="497" spans="1:8" ht="81" x14ac:dyDescent="0.25">
      <c r="A497" s="255">
        <v>482</v>
      </c>
      <c r="B497" s="245" t="s">
        <v>882</v>
      </c>
      <c r="C497" s="245" t="s">
        <v>883</v>
      </c>
      <c r="D497" s="244">
        <v>1</v>
      </c>
      <c r="E497" s="252">
        <v>8000</v>
      </c>
      <c r="F497" s="253">
        <v>0</v>
      </c>
      <c r="G497" s="253">
        <v>8000</v>
      </c>
      <c r="H497" s="253">
        <v>8417.6</v>
      </c>
    </row>
    <row r="498" spans="1:8" ht="45" x14ac:dyDescent="0.25">
      <c r="A498" s="255">
        <v>483</v>
      </c>
      <c r="B498" s="245" t="s">
        <v>884</v>
      </c>
      <c r="C498" s="245" t="s">
        <v>885</v>
      </c>
      <c r="D498" s="244">
        <v>1</v>
      </c>
      <c r="E498" s="252">
        <v>11500</v>
      </c>
      <c r="F498" s="253">
        <v>0</v>
      </c>
      <c r="G498" s="253">
        <v>11500</v>
      </c>
      <c r="H498" s="253">
        <v>12100.3</v>
      </c>
    </row>
    <row r="499" spans="1:8" ht="18" x14ac:dyDescent="0.25">
      <c r="A499" s="255">
        <v>484</v>
      </c>
      <c r="B499" s="245" t="s">
        <v>886</v>
      </c>
      <c r="C499" s="245" t="s">
        <v>887</v>
      </c>
      <c r="D499" s="244">
        <v>1</v>
      </c>
      <c r="E499" s="252">
        <v>128000</v>
      </c>
      <c r="F499" s="253">
        <v>0</v>
      </c>
      <c r="G499" s="253">
        <v>128000</v>
      </c>
      <c r="H499" s="253">
        <v>134681.60000000001</v>
      </c>
    </row>
    <row r="500" spans="1:8" ht="36" x14ac:dyDescent="0.25">
      <c r="A500" s="255">
        <v>485</v>
      </c>
      <c r="B500" s="245" t="s">
        <v>888</v>
      </c>
      <c r="C500" s="245" t="s">
        <v>889</v>
      </c>
      <c r="D500" s="244">
        <v>1</v>
      </c>
      <c r="E500" s="252">
        <v>23700</v>
      </c>
      <c r="F500" s="253">
        <v>0</v>
      </c>
      <c r="G500" s="253">
        <v>23700</v>
      </c>
      <c r="H500" s="253">
        <v>24937.14</v>
      </c>
    </row>
    <row r="501" spans="1:8" x14ac:dyDescent="0.25">
      <c r="A501" s="132"/>
      <c r="B501" s="133"/>
      <c r="C501" s="133"/>
      <c r="D501" s="132"/>
      <c r="E501" s="136"/>
      <c r="F501" s="132"/>
      <c r="G501" s="132"/>
      <c r="H501" s="132"/>
    </row>
    <row r="502" spans="1:8" x14ac:dyDescent="0.25">
      <c r="A502" s="240" t="s">
        <v>1280</v>
      </c>
      <c r="B502" s="240"/>
      <c r="C502" s="240"/>
      <c r="D502" s="240"/>
      <c r="E502" s="240"/>
      <c r="F502" s="240"/>
      <c r="G502" s="240"/>
      <c r="H502" s="240"/>
    </row>
    <row r="503" spans="1:8" ht="19.149999999999999" customHeight="1" x14ac:dyDescent="0.25">
      <c r="A503" s="275" t="s">
        <v>1229</v>
      </c>
      <c r="B503" s="242" t="s">
        <v>1230</v>
      </c>
      <c r="C503" s="242"/>
      <c r="D503" s="242" t="s">
        <v>1231</v>
      </c>
      <c r="E503" s="277" t="s">
        <v>1281</v>
      </c>
      <c r="F503" s="277" t="s">
        <v>1282</v>
      </c>
      <c r="G503" s="277" t="s">
        <v>1283</v>
      </c>
      <c r="H503" s="277" t="s">
        <v>1249</v>
      </c>
    </row>
    <row r="504" spans="1:8" x14ac:dyDescent="0.25">
      <c r="A504" s="275"/>
      <c r="B504" s="243" t="s">
        <v>1236</v>
      </c>
      <c r="C504" s="243" t="s">
        <v>1237</v>
      </c>
      <c r="D504" s="242"/>
      <c r="E504" s="278"/>
      <c r="F504" s="278"/>
      <c r="G504" s="278"/>
      <c r="H504" s="278"/>
    </row>
    <row r="505" spans="1:8" ht="36" x14ac:dyDescent="0.25">
      <c r="A505" s="276">
        <v>486</v>
      </c>
      <c r="B505" s="245" t="s">
        <v>1169</v>
      </c>
      <c r="C505" s="256" t="s">
        <v>270</v>
      </c>
      <c r="D505" s="244">
        <v>1</v>
      </c>
      <c r="E505" s="246">
        <v>43025.21</v>
      </c>
      <c r="F505" s="247">
        <v>8174.79</v>
      </c>
      <c r="G505" s="247">
        <v>51200</v>
      </c>
      <c r="H505" s="244">
        <v>53872.639999999999</v>
      </c>
    </row>
    <row r="506" spans="1:8" x14ac:dyDescent="0.25">
      <c r="A506" s="255">
        <v>487</v>
      </c>
      <c r="B506" s="245" t="s">
        <v>1170</v>
      </c>
      <c r="C506" s="256" t="s">
        <v>270</v>
      </c>
      <c r="D506" s="244">
        <v>1</v>
      </c>
      <c r="E506" s="246">
        <v>19747.900000000001</v>
      </c>
      <c r="F506" s="247">
        <v>3752.1</v>
      </c>
      <c r="G506" s="247">
        <v>23500</v>
      </c>
      <c r="H506" s="244">
        <v>24726.7</v>
      </c>
    </row>
    <row r="507" spans="1:8" x14ac:dyDescent="0.25">
      <c r="A507" s="255">
        <v>488</v>
      </c>
      <c r="B507" s="245" t="s">
        <v>1171</v>
      </c>
      <c r="C507" s="256" t="s">
        <v>270</v>
      </c>
      <c r="D507" s="244">
        <v>1</v>
      </c>
      <c r="E507" s="246">
        <v>19747.900000000001</v>
      </c>
      <c r="F507" s="247">
        <v>3752.1</v>
      </c>
      <c r="G507" s="247">
        <v>23500</v>
      </c>
      <c r="H507" s="244">
        <v>24726.7</v>
      </c>
    </row>
    <row r="508" spans="1:8" x14ac:dyDescent="0.25">
      <c r="A508" s="255">
        <v>489</v>
      </c>
      <c r="B508" s="245" t="s">
        <v>1172</v>
      </c>
      <c r="C508" s="256" t="s">
        <v>270</v>
      </c>
      <c r="D508" s="244">
        <v>1</v>
      </c>
      <c r="E508" s="256" t="s">
        <v>1284</v>
      </c>
      <c r="F508" s="247">
        <v>2810.08</v>
      </c>
      <c r="G508" s="244" t="e">
        <v>#VALUE!</v>
      </c>
      <c r="H508" s="244" t="e">
        <v>#VALUE!</v>
      </c>
    </row>
    <row r="509" spans="1:8" x14ac:dyDescent="0.25">
      <c r="A509" s="255">
        <v>490</v>
      </c>
      <c r="B509" s="245" t="s">
        <v>1173</v>
      </c>
      <c r="C509" s="256" t="s">
        <v>270</v>
      </c>
      <c r="D509" s="244">
        <v>1</v>
      </c>
      <c r="E509" s="246">
        <v>13613.45</v>
      </c>
      <c r="F509" s="247">
        <v>2586.5500000000002</v>
      </c>
      <c r="G509" s="247">
        <v>16200</v>
      </c>
      <c r="H509" s="244">
        <v>17045.64</v>
      </c>
    </row>
    <row r="510" spans="1:8" x14ac:dyDescent="0.25">
      <c r="A510" s="255">
        <v>491</v>
      </c>
      <c r="B510" s="245" t="s">
        <v>1174</v>
      </c>
      <c r="C510" s="256" t="s">
        <v>270</v>
      </c>
      <c r="D510" s="244">
        <v>1</v>
      </c>
      <c r="E510" s="246">
        <v>74789.919999999998</v>
      </c>
      <c r="F510" s="247">
        <v>14210.08</v>
      </c>
      <c r="G510" s="247">
        <v>89000</v>
      </c>
      <c r="H510" s="244">
        <v>93645.8</v>
      </c>
    </row>
    <row r="511" spans="1:8" ht="18" x14ac:dyDescent="0.25">
      <c r="A511" s="255">
        <v>492</v>
      </c>
      <c r="B511" s="245" t="s">
        <v>1175</v>
      </c>
      <c r="C511" s="256" t="s">
        <v>270</v>
      </c>
      <c r="D511" s="244">
        <v>1</v>
      </c>
      <c r="E511" s="246">
        <v>169000</v>
      </c>
      <c r="F511" s="244">
        <v>0</v>
      </c>
      <c r="G511" s="247">
        <v>169000</v>
      </c>
      <c r="H511" s="244">
        <v>177821.8</v>
      </c>
    </row>
    <row r="512" spans="1:8" ht="18" x14ac:dyDescent="0.25">
      <c r="A512" s="255">
        <v>493</v>
      </c>
      <c r="B512" s="245" t="s">
        <v>1176</v>
      </c>
      <c r="C512" s="256" t="s">
        <v>270</v>
      </c>
      <c r="D512" s="244">
        <v>1</v>
      </c>
      <c r="E512" s="246">
        <v>169000</v>
      </c>
      <c r="F512" s="244">
        <v>0</v>
      </c>
      <c r="G512" s="247">
        <v>169000</v>
      </c>
      <c r="H512" s="244">
        <v>177821.8</v>
      </c>
    </row>
    <row r="513" spans="1:8" ht="18" x14ac:dyDescent="0.25">
      <c r="A513" s="255">
        <v>494</v>
      </c>
      <c r="B513" s="245" t="s">
        <v>1177</v>
      </c>
      <c r="C513" s="256" t="s">
        <v>270</v>
      </c>
      <c r="D513" s="244">
        <v>1</v>
      </c>
      <c r="E513" s="246">
        <v>169000</v>
      </c>
      <c r="F513" s="244">
        <v>0</v>
      </c>
      <c r="G513" s="247">
        <v>169000</v>
      </c>
      <c r="H513" s="244">
        <v>177821.8</v>
      </c>
    </row>
    <row r="514" spans="1:8" ht="18" x14ac:dyDescent="0.25">
      <c r="A514" s="255">
        <v>495</v>
      </c>
      <c r="B514" s="245" t="s">
        <v>1178</v>
      </c>
      <c r="C514" s="256" t="s">
        <v>270</v>
      </c>
      <c r="D514" s="244">
        <v>1</v>
      </c>
      <c r="E514" s="246">
        <v>169000</v>
      </c>
      <c r="F514" s="244">
        <v>0</v>
      </c>
      <c r="G514" s="247">
        <v>169000</v>
      </c>
      <c r="H514" s="244">
        <v>177821.8</v>
      </c>
    </row>
    <row r="515" spans="1:8" ht="18" x14ac:dyDescent="0.25">
      <c r="A515" s="255">
        <v>496</v>
      </c>
      <c r="B515" s="245" t="s">
        <v>1179</v>
      </c>
      <c r="C515" s="256" t="s">
        <v>270</v>
      </c>
      <c r="D515" s="244">
        <v>1</v>
      </c>
      <c r="E515" s="246">
        <v>68067.23</v>
      </c>
      <c r="F515" s="247">
        <v>12932.77</v>
      </c>
      <c r="G515" s="247">
        <v>81000</v>
      </c>
      <c r="H515" s="244">
        <v>85228.2</v>
      </c>
    </row>
    <row r="516" spans="1:8" ht="36" x14ac:dyDescent="0.25">
      <c r="A516" s="255">
        <v>497</v>
      </c>
      <c r="B516" s="245" t="s">
        <v>1180</v>
      </c>
      <c r="C516" s="256" t="s">
        <v>270</v>
      </c>
      <c r="D516" s="244">
        <v>1</v>
      </c>
      <c r="E516" s="246">
        <v>1638.66</v>
      </c>
      <c r="F516" s="244">
        <v>311.33999999999997</v>
      </c>
      <c r="G516" s="247">
        <v>1950</v>
      </c>
      <c r="H516" s="244">
        <v>2051.79</v>
      </c>
    </row>
    <row r="517" spans="1:8" ht="27" x14ac:dyDescent="0.25">
      <c r="A517" s="255">
        <v>498</v>
      </c>
      <c r="B517" s="245" t="s">
        <v>1181</v>
      </c>
      <c r="C517" s="256" t="s">
        <v>270</v>
      </c>
      <c r="D517" s="244">
        <v>1</v>
      </c>
      <c r="E517" s="246">
        <v>6250</v>
      </c>
      <c r="F517" s="244">
        <v>0</v>
      </c>
      <c r="G517" s="247">
        <v>6250</v>
      </c>
      <c r="H517" s="244">
        <v>6576.25</v>
      </c>
    </row>
    <row r="518" spans="1:8" x14ac:dyDescent="0.25">
      <c r="A518" s="255">
        <v>499</v>
      </c>
      <c r="B518" s="245" t="s">
        <v>1182</v>
      </c>
      <c r="C518" s="256" t="s">
        <v>270</v>
      </c>
      <c r="D518" s="244">
        <v>1</v>
      </c>
      <c r="E518" s="246">
        <v>20336.13</v>
      </c>
      <c r="F518" s="247">
        <v>3863.87</v>
      </c>
      <c r="G518" s="247">
        <v>24200</v>
      </c>
      <c r="H518" s="244">
        <v>25463.24</v>
      </c>
    </row>
    <row r="519" spans="1:8" x14ac:dyDescent="0.25">
      <c r="A519" s="255">
        <v>500</v>
      </c>
      <c r="B519" s="245" t="s">
        <v>1183</v>
      </c>
      <c r="C519" s="256" t="s">
        <v>270</v>
      </c>
      <c r="D519" s="244">
        <v>1</v>
      </c>
      <c r="E519" s="246">
        <v>708000</v>
      </c>
      <c r="F519" s="244">
        <v>0</v>
      </c>
      <c r="G519" s="247">
        <v>708000</v>
      </c>
      <c r="H519" s="244">
        <v>744957.6</v>
      </c>
    </row>
    <row r="520" spans="1:8" x14ac:dyDescent="0.25">
      <c r="A520" s="255">
        <v>501</v>
      </c>
      <c r="B520" s="245" t="s">
        <v>1184</v>
      </c>
      <c r="C520" s="256" t="s">
        <v>270</v>
      </c>
      <c r="D520" s="244">
        <v>1</v>
      </c>
      <c r="E520" s="246">
        <v>642000</v>
      </c>
      <c r="F520" s="244">
        <v>0</v>
      </c>
      <c r="G520" s="247">
        <v>642000</v>
      </c>
      <c r="H520" s="244">
        <v>675512.4</v>
      </c>
    </row>
    <row r="521" spans="1:8" ht="18" x14ac:dyDescent="0.25">
      <c r="A521" s="255">
        <v>502</v>
      </c>
      <c r="B521" s="245" t="s">
        <v>1185</v>
      </c>
      <c r="C521" s="256" t="s">
        <v>270</v>
      </c>
      <c r="D521" s="244">
        <v>1</v>
      </c>
      <c r="E521" s="246">
        <v>577500</v>
      </c>
      <c r="F521" s="244">
        <v>0</v>
      </c>
      <c r="G521" s="247">
        <v>577500</v>
      </c>
      <c r="H521" s="244">
        <v>607645.5</v>
      </c>
    </row>
    <row r="522" spans="1:8" ht="18" x14ac:dyDescent="0.25">
      <c r="A522" s="255">
        <v>503</v>
      </c>
      <c r="B522" s="245" t="s">
        <v>1186</v>
      </c>
      <c r="C522" s="256" t="s">
        <v>270</v>
      </c>
      <c r="D522" s="244">
        <v>1</v>
      </c>
      <c r="E522" s="246">
        <v>577500</v>
      </c>
      <c r="F522" s="244">
        <v>0</v>
      </c>
      <c r="G522" s="247">
        <v>577500</v>
      </c>
      <c r="H522" s="244">
        <v>607645.5</v>
      </c>
    </row>
    <row r="523" spans="1:8" ht="27" x14ac:dyDescent="0.25">
      <c r="A523" s="255">
        <v>504</v>
      </c>
      <c r="B523" s="245" t="s">
        <v>1187</v>
      </c>
      <c r="C523" s="256" t="s">
        <v>270</v>
      </c>
      <c r="D523" s="244">
        <v>1</v>
      </c>
      <c r="E523" s="246">
        <v>48319.33</v>
      </c>
      <c r="F523" s="247">
        <v>9180.67</v>
      </c>
      <c r="G523" s="247">
        <v>57500</v>
      </c>
      <c r="H523" s="244">
        <v>60501.5</v>
      </c>
    </row>
    <row r="524" spans="1:8" ht="18" x14ac:dyDescent="0.25">
      <c r="A524" s="255">
        <v>505</v>
      </c>
      <c r="B524" s="245" t="s">
        <v>1188</v>
      </c>
      <c r="C524" s="256" t="s">
        <v>270</v>
      </c>
      <c r="D524" s="244">
        <v>1</v>
      </c>
      <c r="E524" s="246">
        <v>58823.53</v>
      </c>
      <c r="F524" s="247">
        <v>11176.47</v>
      </c>
      <c r="G524" s="247">
        <v>70000</v>
      </c>
      <c r="H524" s="244">
        <v>73654</v>
      </c>
    </row>
    <row r="525" spans="1:8" ht="18" x14ac:dyDescent="0.25">
      <c r="A525" s="255">
        <v>506</v>
      </c>
      <c r="B525" s="245" t="s">
        <v>703</v>
      </c>
      <c r="C525" s="245" t="s">
        <v>1189</v>
      </c>
      <c r="D525" s="244">
        <v>1</v>
      </c>
      <c r="E525" s="246">
        <v>59663.87</v>
      </c>
      <c r="F525" s="247">
        <v>11336.13</v>
      </c>
      <c r="G525" s="247">
        <v>71000</v>
      </c>
      <c r="H525" s="244">
        <v>74706.2</v>
      </c>
    </row>
    <row r="526" spans="1:8" ht="27" x14ac:dyDescent="0.25">
      <c r="A526" s="255">
        <v>507</v>
      </c>
      <c r="B526" s="245" t="s">
        <v>703</v>
      </c>
      <c r="C526" s="245" t="s">
        <v>1190</v>
      </c>
      <c r="D526" s="244">
        <v>1</v>
      </c>
      <c r="E526" s="246">
        <v>28571.43</v>
      </c>
      <c r="F526" s="247">
        <v>5428.57</v>
      </c>
      <c r="G526" s="247">
        <v>34000</v>
      </c>
      <c r="H526" s="244">
        <v>35774.800000000003</v>
      </c>
    </row>
    <row r="527" spans="1:8" ht="18" x14ac:dyDescent="0.25">
      <c r="A527" s="255">
        <v>508</v>
      </c>
      <c r="B527" s="245" t="s">
        <v>703</v>
      </c>
      <c r="C527" s="245" t="s">
        <v>1191</v>
      </c>
      <c r="D527" s="244">
        <v>1</v>
      </c>
      <c r="E527" s="246">
        <v>25630.25</v>
      </c>
      <c r="F527" s="247">
        <v>4869.75</v>
      </c>
      <c r="G527" s="247">
        <v>30500</v>
      </c>
      <c r="H527" s="244">
        <v>32092.1</v>
      </c>
    </row>
    <row r="528" spans="1:8" ht="27" x14ac:dyDescent="0.25">
      <c r="A528" s="255">
        <v>509</v>
      </c>
      <c r="B528" s="245" t="s">
        <v>703</v>
      </c>
      <c r="C528" s="245" t="s">
        <v>1192</v>
      </c>
      <c r="D528" s="244">
        <v>1</v>
      </c>
      <c r="E528" s="246">
        <v>35966.39</v>
      </c>
      <c r="F528" s="247">
        <v>6833.61</v>
      </c>
      <c r="G528" s="247">
        <v>42800</v>
      </c>
      <c r="H528" s="244">
        <v>45034.16</v>
      </c>
    </row>
    <row r="529" spans="1:8" ht="18" x14ac:dyDescent="0.25">
      <c r="A529" s="255">
        <v>510</v>
      </c>
      <c r="B529" s="245" t="s">
        <v>1193</v>
      </c>
      <c r="C529" s="245" t="s">
        <v>1194</v>
      </c>
      <c r="D529" s="244">
        <v>1</v>
      </c>
      <c r="E529" s="246">
        <v>9663.8700000000008</v>
      </c>
      <c r="F529" s="247">
        <v>1836.13</v>
      </c>
      <c r="G529" s="247">
        <v>11500</v>
      </c>
      <c r="H529" s="244">
        <v>12100.3</v>
      </c>
    </row>
    <row r="530" spans="1:8" ht="36" x14ac:dyDescent="0.25">
      <c r="A530" s="255">
        <v>511</v>
      </c>
      <c r="B530" s="245" t="s">
        <v>703</v>
      </c>
      <c r="C530" s="245" t="s">
        <v>1195</v>
      </c>
      <c r="D530" s="244">
        <v>1</v>
      </c>
      <c r="E530" s="246">
        <v>110000</v>
      </c>
      <c r="F530" s="244">
        <v>0</v>
      </c>
      <c r="G530" s="247">
        <v>110000</v>
      </c>
      <c r="H530" s="244">
        <v>115742</v>
      </c>
    </row>
    <row r="531" spans="1:8" ht="27" x14ac:dyDescent="0.25">
      <c r="A531" s="255">
        <v>512</v>
      </c>
      <c r="B531" s="245" t="s">
        <v>703</v>
      </c>
      <c r="C531" s="245" t="s">
        <v>1196</v>
      </c>
      <c r="D531" s="244">
        <v>1</v>
      </c>
      <c r="E531" s="246">
        <v>64500</v>
      </c>
      <c r="F531" s="244">
        <v>0</v>
      </c>
      <c r="G531" s="247">
        <v>64500</v>
      </c>
      <c r="H531" s="244">
        <v>67866.899999999994</v>
      </c>
    </row>
    <row r="532" spans="1:8" ht="45" x14ac:dyDescent="0.25">
      <c r="A532" s="255">
        <v>513</v>
      </c>
      <c r="B532" s="245" t="s">
        <v>703</v>
      </c>
      <c r="C532" s="245" t="s">
        <v>1197</v>
      </c>
      <c r="D532" s="244">
        <v>1</v>
      </c>
      <c r="E532" s="246">
        <v>55500</v>
      </c>
      <c r="F532" s="244">
        <v>0</v>
      </c>
      <c r="G532" s="247">
        <v>55500</v>
      </c>
      <c r="H532" s="244">
        <v>58397.1</v>
      </c>
    </row>
    <row r="533" spans="1:8" ht="45" x14ac:dyDescent="0.25">
      <c r="A533" s="255">
        <v>514</v>
      </c>
      <c r="B533" s="245" t="s">
        <v>703</v>
      </c>
      <c r="C533" s="245" t="s">
        <v>1198</v>
      </c>
      <c r="D533" s="244">
        <v>1</v>
      </c>
      <c r="E533" s="246">
        <v>34900</v>
      </c>
      <c r="F533" s="244">
        <v>0</v>
      </c>
      <c r="G533" s="247">
        <v>34900</v>
      </c>
      <c r="H533" s="244">
        <v>36721.78</v>
      </c>
    </row>
    <row r="534" spans="1:8" x14ac:dyDescent="0.25">
      <c r="A534" s="255">
        <v>515</v>
      </c>
      <c r="B534" s="245" t="s">
        <v>788</v>
      </c>
      <c r="C534" s="245" t="s">
        <v>1199</v>
      </c>
      <c r="D534" s="244">
        <v>1</v>
      </c>
      <c r="E534" s="246">
        <v>77310.92</v>
      </c>
      <c r="F534" s="247">
        <v>14689.08</v>
      </c>
      <c r="G534" s="247">
        <v>92000</v>
      </c>
      <c r="H534" s="244">
        <v>96802.4</v>
      </c>
    </row>
    <row r="535" spans="1:8" ht="27" x14ac:dyDescent="0.25">
      <c r="A535" s="255">
        <v>516</v>
      </c>
      <c r="B535" s="245" t="s">
        <v>788</v>
      </c>
      <c r="C535" s="245" t="s">
        <v>1200</v>
      </c>
      <c r="D535" s="244">
        <v>1</v>
      </c>
      <c r="E535" s="246">
        <v>36974.79</v>
      </c>
      <c r="F535" s="247">
        <v>7025.21</v>
      </c>
      <c r="G535" s="247">
        <v>44000</v>
      </c>
      <c r="H535" s="244">
        <v>46296.800000000003</v>
      </c>
    </row>
    <row r="536" spans="1:8" ht="27" x14ac:dyDescent="0.25">
      <c r="A536" s="255">
        <v>517</v>
      </c>
      <c r="B536" s="245" t="s">
        <v>1201</v>
      </c>
      <c r="C536" s="245" t="s">
        <v>1202</v>
      </c>
      <c r="D536" s="244">
        <v>1</v>
      </c>
      <c r="E536" s="246">
        <v>16554.62</v>
      </c>
      <c r="F536" s="247">
        <v>3145.38</v>
      </c>
      <c r="G536" s="247">
        <v>19700</v>
      </c>
      <c r="H536" s="244">
        <v>20728.34</v>
      </c>
    </row>
    <row r="537" spans="1:8" x14ac:dyDescent="0.25">
      <c r="A537" s="255">
        <v>518</v>
      </c>
      <c r="B537" s="245" t="s">
        <v>1203</v>
      </c>
      <c r="C537" s="245" t="s">
        <v>1204</v>
      </c>
      <c r="D537" s="244">
        <v>1</v>
      </c>
      <c r="E537" s="256">
        <v>420.17</v>
      </c>
      <c r="F537" s="244">
        <v>79.83</v>
      </c>
      <c r="G537" s="244">
        <v>500</v>
      </c>
      <c r="H537" s="244">
        <v>526.1</v>
      </c>
    </row>
    <row r="538" spans="1:8" x14ac:dyDescent="0.25">
      <c r="A538" s="255">
        <v>519</v>
      </c>
      <c r="B538" s="245" t="s">
        <v>1203</v>
      </c>
      <c r="C538" s="245" t="s">
        <v>1205</v>
      </c>
      <c r="D538" s="244">
        <v>1</v>
      </c>
      <c r="E538" s="246">
        <v>1092.44</v>
      </c>
      <c r="F538" s="244">
        <v>207.56</v>
      </c>
      <c r="G538" s="247">
        <v>1300</v>
      </c>
      <c r="H538" s="244">
        <v>1367.86</v>
      </c>
    </row>
    <row r="539" spans="1:8" x14ac:dyDescent="0.25">
      <c r="A539" s="255">
        <v>520</v>
      </c>
      <c r="B539" s="245" t="s">
        <v>1206</v>
      </c>
      <c r="C539" s="245" t="s">
        <v>1207</v>
      </c>
      <c r="D539" s="244">
        <v>1</v>
      </c>
      <c r="E539" s="246">
        <v>3200</v>
      </c>
      <c r="F539" s="244">
        <v>0</v>
      </c>
      <c r="G539" s="247">
        <v>3200</v>
      </c>
      <c r="H539" s="244">
        <v>3367.04</v>
      </c>
    </row>
    <row r="540" spans="1:8" ht="18" x14ac:dyDescent="0.25">
      <c r="A540" s="255">
        <v>521</v>
      </c>
      <c r="B540" s="245" t="s">
        <v>1208</v>
      </c>
      <c r="C540" s="245" t="s">
        <v>1209</v>
      </c>
      <c r="D540" s="244">
        <v>1</v>
      </c>
      <c r="E540" s="246">
        <v>1008.4</v>
      </c>
      <c r="F540" s="244">
        <v>191.6</v>
      </c>
      <c r="G540" s="247">
        <v>1200</v>
      </c>
      <c r="H540" s="244">
        <v>1262.6400000000001</v>
      </c>
    </row>
    <row r="541" spans="1:8" ht="18" x14ac:dyDescent="0.25">
      <c r="A541" s="255">
        <v>522</v>
      </c>
      <c r="B541" s="245" t="s">
        <v>1208</v>
      </c>
      <c r="C541" s="245" t="s">
        <v>1210</v>
      </c>
      <c r="D541" s="244">
        <v>1</v>
      </c>
      <c r="E541" s="246">
        <v>1008.4</v>
      </c>
      <c r="F541" s="244">
        <v>191.6</v>
      </c>
      <c r="G541" s="247">
        <v>1200</v>
      </c>
      <c r="H541" s="244">
        <v>1262.6400000000001</v>
      </c>
    </row>
    <row r="542" spans="1:8" x14ac:dyDescent="0.25">
      <c r="A542" s="255">
        <v>523</v>
      </c>
      <c r="B542" s="245" t="s">
        <v>1203</v>
      </c>
      <c r="C542" s="245" t="s">
        <v>1211</v>
      </c>
      <c r="D542" s="244">
        <v>1</v>
      </c>
      <c r="E542" s="256">
        <v>336.13</v>
      </c>
      <c r="F542" s="244">
        <v>63.87</v>
      </c>
      <c r="G542" s="244">
        <v>400</v>
      </c>
      <c r="H542" s="244">
        <v>420.88</v>
      </c>
    </row>
    <row r="543" spans="1:8" x14ac:dyDescent="0.25">
      <c r="A543" s="255">
        <v>524</v>
      </c>
      <c r="B543" s="245" t="s">
        <v>1203</v>
      </c>
      <c r="C543" s="245" t="s">
        <v>1212</v>
      </c>
      <c r="D543" s="244">
        <v>1</v>
      </c>
      <c r="E543" s="256">
        <v>336.13</v>
      </c>
      <c r="F543" s="244">
        <v>63.87</v>
      </c>
      <c r="G543" s="244">
        <v>400</v>
      </c>
      <c r="H543" s="244">
        <v>420.88</v>
      </c>
    </row>
    <row r="544" spans="1:8" x14ac:dyDescent="0.25">
      <c r="A544" s="255">
        <v>525</v>
      </c>
      <c r="B544" s="245" t="s">
        <v>1203</v>
      </c>
      <c r="C544" s="245" t="s">
        <v>1213</v>
      </c>
      <c r="D544" s="244">
        <v>1</v>
      </c>
      <c r="E544" s="256">
        <v>336.13</v>
      </c>
      <c r="F544" s="244">
        <v>63.87</v>
      </c>
      <c r="G544" s="244">
        <v>400</v>
      </c>
      <c r="H544" s="244">
        <v>420.88</v>
      </c>
    </row>
  </sheetData>
  <mergeCells count="39">
    <mergeCell ref="A13:H13"/>
    <mergeCell ref="B1:G1"/>
    <mergeCell ref="H486:H487"/>
    <mergeCell ref="A502:H502"/>
    <mergeCell ref="A503:A504"/>
    <mergeCell ref="B503:C503"/>
    <mergeCell ref="D503:D504"/>
    <mergeCell ref="E503:E504"/>
    <mergeCell ref="F503:F504"/>
    <mergeCell ref="G503:G504"/>
    <mergeCell ref="H503:H504"/>
    <mergeCell ref="A486:A487"/>
    <mergeCell ref="B486:B487"/>
    <mergeCell ref="D486:D487"/>
    <mergeCell ref="E486:E487"/>
    <mergeCell ref="F486:F487"/>
    <mergeCell ref="G486:G487"/>
    <mergeCell ref="A471:A475"/>
    <mergeCell ref="B471:B475"/>
    <mergeCell ref="D471:D475"/>
    <mergeCell ref="E471:E475"/>
    <mergeCell ref="F471:F475"/>
    <mergeCell ref="G471:G475"/>
    <mergeCell ref="H471:H475"/>
    <mergeCell ref="A14:A15"/>
    <mergeCell ref="B14:C14"/>
    <mergeCell ref="D14:D15"/>
    <mergeCell ref="E14:E15"/>
    <mergeCell ref="F14:F15"/>
    <mergeCell ref="G14:G15"/>
    <mergeCell ref="H14:H15"/>
    <mergeCell ref="A3:H3"/>
    <mergeCell ref="A4:A5"/>
    <mergeCell ref="B4:C4"/>
    <mergeCell ref="D4:D5"/>
    <mergeCell ref="E4:E5"/>
    <mergeCell ref="F4:F5"/>
    <mergeCell ref="G4:G5"/>
    <mergeCell ref="H4:H5"/>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65"/>
  <sheetViews>
    <sheetView zoomScale="60" zoomScaleNormal="50" workbookViewId="0">
      <pane xSplit="5" ySplit="4" topLeftCell="F36" activePane="bottomRight" state="frozen"/>
      <selection pane="topRight" activeCell="F1" sqref="F1"/>
      <selection pane="bottomLeft" activeCell="A4" sqref="A4"/>
      <selection pane="bottomRight" activeCell="C1" sqref="C1:M1"/>
    </sheetView>
  </sheetViews>
  <sheetFormatPr baseColWidth="10" defaultColWidth="11.42578125" defaultRowHeight="12.75" x14ac:dyDescent="0.2"/>
  <cols>
    <col min="1" max="1" width="7.140625" style="8" customWidth="1"/>
    <col min="2" max="2" width="29.7109375" style="8" customWidth="1"/>
    <col min="3" max="3" width="33.42578125" style="8" customWidth="1"/>
    <col min="4" max="4" width="16.140625" style="17" customWidth="1"/>
    <col min="5" max="5" width="17.85546875" style="8" customWidth="1"/>
    <col min="6" max="6" width="20.140625" style="15" customWidth="1"/>
    <col min="7" max="8" width="21.85546875" style="15" customWidth="1"/>
    <col min="9" max="9" width="24" style="15" customWidth="1"/>
    <col min="10" max="10" width="22.85546875" style="12" customWidth="1"/>
    <col min="11" max="12" width="20.140625" style="12" customWidth="1"/>
    <col min="13" max="17" width="21.42578125" style="12" customWidth="1"/>
    <col min="18" max="18" width="11.42578125" style="8" customWidth="1"/>
    <col min="19" max="16384" width="11.42578125" style="8"/>
  </cols>
  <sheetData>
    <row r="1" spans="1:17" x14ac:dyDescent="0.2">
      <c r="C1" s="200" t="s">
        <v>1465</v>
      </c>
      <c r="D1" s="200"/>
      <c r="E1" s="200"/>
      <c r="F1" s="200"/>
      <c r="G1" s="200"/>
      <c r="H1" s="200"/>
      <c r="I1" s="200"/>
      <c r="J1" s="200"/>
      <c r="K1" s="200"/>
      <c r="L1" s="200"/>
      <c r="M1" s="200"/>
    </row>
    <row r="3" spans="1:17" ht="39.75" customHeight="1" x14ac:dyDescent="0.2">
      <c r="A3" s="193" t="s">
        <v>14</v>
      </c>
      <c r="B3" s="194"/>
      <c r="C3" s="194"/>
      <c r="D3" s="194"/>
      <c r="E3" s="194"/>
      <c r="F3" s="195" t="s">
        <v>1224</v>
      </c>
      <c r="G3" s="195"/>
      <c r="H3" s="195"/>
      <c r="I3" s="195"/>
      <c r="J3" s="196" t="s">
        <v>1225</v>
      </c>
      <c r="K3" s="196"/>
      <c r="L3" s="196"/>
      <c r="M3" s="196"/>
      <c r="N3" s="197" t="s">
        <v>1226</v>
      </c>
      <c r="O3" s="198"/>
      <c r="P3" s="198"/>
      <c r="Q3" s="199"/>
    </row>
    <row r="4" spans="1:17" ht="69" customHeight="1" x14ac:dyDescent="0.2">
      <c r="A4" s="2" t="s">
        <v>0</v>
      </c>
      <c r="B4" s="2" t="s">
        <v>256</v>
      </c>
      <c r="C4" s="3" t="s">
        <v>257</v>
      </c>
      <c r="D4" s="2" t="s">
        <v>1</v>
      </c>
      <c r="E4" s="2" t="s">
        <v>16</v>
      </c>
      <c r="F4" s="4" t="s">
        <v>12</v>
      </c>
      <c r="G4" s="4" t="s">
        <v>2</v>
      </c>
      <c r="H4" s="4" t="s">
        <v>3</v>
      </c>
      <c r="I4" s="4" t="s">
        <v>1227</v>
      </c>
      <c r="J4" s="5" t="s">
        <v>12</v>
      </c>
      <c r="K4" s="5" t="s">
        <v>2</v>
      </c>
      <c r="L4" s="4" t="s">
        <v>3</v>
      </c>
      <c r="M4" s="4" t="s">
        <v>1227</v>
      </c>
      <c r="N4" s="5" t="s">
        <v>12</v>
      </c>
      <c r="O4" s="5" t="s">
        <v>2</v>
      </c>
      <c r="P4" s="4" t="s">
        <v>3</v>
      </c>
      <c r="Q4" s="4" t="s">
        <v>1227</v>
      </c>
    </row>
    <row r="5" spans="1:17" ht="15.75" x14ac:dyDescent="0.2">
      <c r="A5" s="188" t="s">
        <v>13</v>
      </c>
      <c r="B5" s="188"/>
      <c r="C5" s="189"/>
      <c r="D5" s="189"/>
      <c r="E5" s="189"/>
      <c r="F5" s="189"/>
      <c r="G5" s="190" t="s">
        <v>15</v>
      </c>
      <c r="H5" s="191"/>
      <c r="I5" s="191"/>
      <c r="J5" s="191"/>
      <c r="K5" s="191"/>
      <c r="L5" s="191"/>
      <c r="M5" s="191"/>
      <c r="N5" s="130"/>
      <c r="O5" s="130"/>
      <c r="P5" s="130"/>
      <c r="Q5" s="130"/>
    </row>
    <row r="6" spans="1:17" ht="15.6" customHeight="1" x14ac:dyDescent="0.2">
      <c r="A6" s="192" t="s">
        <v>254</v>
      </c>
      <c r="B6" s="192"/>
      <c r="C6" s="189"/>
      <c r="D6" s="189"/>
      <c r="E6" s="189"/>
      <c r="F6" s="189"/>
      <c r="G6" s="186" t="s">
        <v>255</v>
      </c>
      <c r="H6" s="187"/>
      <c r="I6" s="187"/>
      <c r="J6" s="187"/>
      <c r="K6" s="187"/>
      <c r="L6" s="187"/>
      <c r="M6" s="187"/>
      <c r="N6" s="131"/>
      <c r="O6" s="131"/>
      <c r="P6" s="131"/>
      <c r="Q6" s="131"/>
    </row>
    <row r="7" spans="1:17" ht="409.5" x14ac:dyDescent="0.2">
      <c r="A7" s="16">
        <v>1</v>
      </c>
      <c r="B7" s="55" t="s">
        <v>258</v>
      </c>
      <c r="C7" s="56" t="s">
        <v>259</v>
      </c>
      <c r="D7" s="60" t="s">
        <v>266</v>
      </c>
      <c r="E7" s="50">
        <v>1</v>
      </c>
      <c r="F7" s="77">
        <v>199259.78571428571</v>
      </c>
      <c r="G7" s="86">
        <v>9962.9892857142859</v>
      </c>
      <c r="H7" s="6">
        <f>+F7+G7</f>
        <v>209222.77499999999</v>
      </c>
      <c r="I7" s="6">
        <f>+H7*E7</f>
        <v>209222.77499999999</v>
      </c>
      <c r="J7" s="107">
        <v>200658.1</v>
      </c>
      <c r="K7" s="108">
        <v>10032.905000000001</v>
      </c>
      <c r="L7" s="7">
        <f>+J7+K7</f>
        <v>210691.005</v>
      </c>
      <c r="M7" s="7">
        <f>+L7*E7</f>
        <v>210691.005</v>
      </c>
      <c r="N7" s="117">
        <v>201357.25714285712</v>
      </c>
      <c r="O7" s="118">
        <v>10067.862857142856</v>
      </c>
      <c r="P7" s="7">
        <f>+N7+O7</f>
        <v>211425.12</v>
      </c>
      <c r="Q7" s="7">
        <f>+P7*E7</f>
        <v>211425.12</v>
      </c>
    </row>
    <row r="8" spans="1:17" s="11" customFormat="1" ht="409.5" x14ac:dyDescent="0.25">
      <c r="A8" s="16">
        <v>2</v>
      </c>
      <c r="B8" s="55" t="s">
        <v>258</v>
      </c>
      <c r="C8" s="56" t="s">
        <v>259</v>
      </c>
      <c r="D8" s="60" t="s">
        <v>267</v>
      </c>
      <c r="E8" s="50">
        <v>1</v>
      </c>
      <c r="F8" s="78">
        <v>51064.991999999991</v>
      </c>
      <c r="G8" s="81">
        <v>2553.2495999999996</v>
      </c>
      <c r="H8" s="6">
        <f t="shared" ref="H8:H11" si="0">+F8+G8</f>
        <v>53618.241599999994</v>
      </c>
      <c r="I8" s="6">
        <f>+H8*E8</f>
        <v>53618.241599999994</v>
      </c>
      <c r="J8" s="109">
        <v>45593.742857142854</v>
      </c>
      <c r="K8" s="110">
        <v>2279.6871428571426</v>
      </c>
      <c r="L8" s="7">
        <f t="shared" ref="L8:L11" si="1">+J8+K8</f>
        <v>47873.429999999993</v>
      </c>
      <c r="M8" s="7">
        <f>+L8*E8</f>
        <v>47873.429999999993</v>
      </c>
      <c r="N8" s="119">
        <v>42216.428571428572</v>
      </c>
      <c r="O8" s="120">
        <v>2110.8214285714289</v>
      </c>
      <c r="P8" s="7">
        <f t="shared" ref="P8:P11" si="2">+N8+O8</f>
        <v>44327.25</v>
      </c>
      <c r="Q8" s="7">
        <f t="shared" ref="Q8:Q11" si="3">+P8*E8</f>
        <v>44327.25</v>
      </c>
    </row>
    <row r="9" spans="1:17" ht="76.5" x14ac:dyDescent="0.2">
      <c r="A9" s="16">
        <v>3</v>
      </c>
      <c r="B9" s="57" t="s">
        <v>260</v>
      </c>
      <c r="C9" s="58" t="s">
        <v>261</v>
      </c>
      <c r="D9" s="61" t="s">
        <v>268</v>
      </c>
      <c r="E9" s="50">
        <v>1</v>
      </c>
      <c r="F9" s="78">
        <v>17908</v>
      </c>
      <c r="G9" s="81">
        <v>895.40000000000009</v>
      </c>
      <c r="H9" s="6">
        <f t="shared" si="0"/>
        <v>18803.400000000001</v>
      </c>
      <c r="I9" s="6">
        <f>+H9*E9</f>
        <v>18803.400000000001</v>
      </c>
      <c r="J9" s="109">
        <v>16280</v>
      </c>
      <c r="K9" s="110">
        <v>814</v>
      </c>
      <c r="L9" s="7">
        <f t="shared" si="1"/>
        <v>17094</v>
      </c>
      <c r="M9" s="7">
        <f>+L9*E9</f>
        <v>17094</v>
      </c>
      <c r="N9" s="119">
        <v>15504.761904761905</v>
      </c>
      <c r="O9" s="120">
        <v>775.2380952380953</v>
      </c>
      <c r="P9" s="7">
        <f t="shared" si="2"/>
        <v>16280</v>
      </c>
      <c r="Q9" s="7">
        <f t="shared" si="3"/>
        <v>16280</v>
      </c>
    </row>
    <row r="10" spans="1:17" ht="15.75" customHeight="1" x14ac:dyDescent="0.2">
      <c r="A10" s="16">
        <v>4</v>
      </c>
      <c r="B10" s="59" t="s">
        <v>262</v>
      </c>
      <c r="C10" s="59" t="s">
        <v>263</v>
      </c>
      <c r="D10" s="62" t="s">
        <v>21</v>
      </c>
      <c r="E10" s="51">
        <v>1</v>
      </c>
      <c r="F10" s="78">
        <v>34925.040000000001</v>
      </c>
      <c r="G10" s="81">
        <v>1746.2520000000002</v>
      </c>
      <c r="H10" s="6">
        <f t="shared" si="0"/>
        <v>36671.292000000001</v>
      </c>
      <c r="I10" s="6">
        <f>+H10*E10</f>
        <v>36671.292000000001</v>
      </c>
      <c r="J10" s="109">
        <v>30369.600000000002</v>
      </c>
      <c r="K10" s="110">
        <v>1518.4800000000002</v>
      </c>
      <c r="L10" s="7">
        <f t="shared" si="1"/>
        <v>31888.080000000002</v>
      </c>
      <c r="M10" s="7">
        <f>+L10*E10</f>
        <v>31888.080000000002</v>
      </c>
      <c r="N10" s="119">
        <v>28120</v>
      </c>
      <c r="O10" s="120">
        <v>1406</v>
      </c>
      <c r="P10" s="7">
        <f t="shared" si="2"/>
        <v>29526</v>
      </c>
      <c r="Q10" s="7">
        <f t="shared" si="3"/>
        <v>29526</v>
      </c>
    </row>
    <row r="11" spans="1:17" ht="15.75" x14ac:dyDescent="0.2">
      <c r="A11" s="16">
        <v>5</v>
      </c>
      <c r="B11" s="59" t="s">
        <v>264</v>
      </c>
      <c r="C11" s="59" t="s">
        <v>265</v>
      </c>
      <c r="D11" s="62" t="s">
        <v>21</v>
      </c>
      <c r="E11" s="51">
        <v>1</v>
      </c>
      <c r="F11" s="78">
        <v>24299.100000000002</v>
      </c>
      <c r="G11" s="81">
        <v>1214.9550000000002</v>
      </c>
      <c r="H11" s="6">
        <f t="shared" si="0"/>
        <v>25514.055000000004</v>
      </c>
      <c r="I11" s="6">
        <f>+H11*E11</f>
        <v>25514.055000000004</v>
      </c>
      <c r="J11" s="109">
        <v>21315</v>
      </c>
      <c r="K11" s="110">
        <v>1065.75</v>
      </c>
      <c r="L11" s="7">
        <f t="shared" si="1"/>
        <v>22380.75</v>
      </c>
      <c r="M11" s="7">
        <f>+L11*E11</f>
        <v>22380.75</v>
      </c>
      <c r="N11" s="119">
        <v>20300</v>
      </c>
      <c r="O11" s="120">
        <v>1015</v>
      </c>
      <c r="P11" s="7">
        <f t="shared" si="2"/>
        <v>21315</v>
      </c>
      <c r="Q11" s="7">
        <f t="shared" si="3"/>
        <v>21315</v>
      </c>
    </row>
    <row r="12" spans="1:17" ht="15.75" x14ac:dyDescent="0.2">
      <c r="A12" s="188" t="s">
        <v>13</v>
      </c>
      <c r="B12" s="188"/>
      <c r="C12" s="189"/>
      <c r="D12" s="189"/>
      <c r="E12" s="189"/>
      <c r="F12" s="189"/>
      <c r="G12" s="190" t="s">
        <v>15</v>
      </c>
      <c r="H12" s="191"/>
      <c r="I12" s="191"/>
      <c r="J12" s="191"/>
      <c r="K12" s="191"/>
      <c r="L12" s="191"/>
      <c r="M12" s="191"/>
    </row>
    <row r="13" spans="1:17" ht="15.6" customHeight="1" x14ac:dyDescent="0.2">
      <c r="A13" s="183" t="s">
        <v>1166</v>
      </c>
      <c r="B13" s="184"/>
      <c r="C13" s="184"/>
      <c r="D13" s="184"/>
      <c r="E13" s="184"/>
      <c r="F13" s="185"/>
      <c r="G13" s="186" t="s">
        <v>1167</v>
      </c>
      <c r="H13" s="187"/>
      <c r="I13" s="187"/>
      <c r="J13" s="187"/>
      <c r="K13" s="187"/>
      <c r="L13" s="187"/>
      <c r="M13" s="187"/>
    </row>
    <row r="14" spans="1:17" ht="51" x14ac:dyDescent="0.2">
      <c r="A14" s="68">
        <v>6</v>
      </c>
      <c r="B14" s="63" t="s">
        <v>269</v>
      </c>
      <c r="C14" s="64" t="s">
        <v>270</v>
      </c>
      <c r="D14" s="69" t="s">
        <v>890</v>
      </c>
      <c r="E14" s="50">
        <v>1</v>
      </c>
      <c r="F14" s="78">
        <v>74013.535399999993</v>
      </c>
      <c r="G14" s="81">
        <v>0</v>
      </c>
      <c r="H14" s="6">
        <f t="shared" ref="H14:H77" si="4">+F14+G14</f>
        <v>74013.535399999993</v>
      </c>
      <c r="I14" s="6">
        <f>+H14*E14</f>
        <v>74013.535399999993</v>
      </c>
      <c r="J14" s="109">
        <v>64359.596000000005</v>
      </c>
      <c r="K14" s="110">
        <v>0</v>
      </c>
      <c r="L14" s="7">
        <f t="shared" ref="L14:L77" si="5">+J14+K14</f>
        <v>64359.596000000005</v>
      </c>
      <c r="M14" s="7">
        <f>+L14*E14</f>
        <v>64359.596000000005</v>
      </c>
      <c r="N14" s="119">
        <v>60716.6</v>
      </c>
      <c r="O14" s="120">
        <v>0</v>
      </c>
      <c r="P14" s="7">
        <f t="shared" ref="P14:P77" si="6">+N14+O14</f>
        <v>60716.6</v>
      </c>
      <c r="Q14" s="7">
        <f>+P14*E14</f>
        <v>60716.6</v>
      </c>
    </row>
    <row r="15" spans="1:17" ht="229.5" x14ac:dyDescent="0.2">
      <c r="A15" s="68">
        <v>7</v>
      </c>
      <c r="B15" s="63" t="s">
        <v>271</v>
      </c>
      <c r="C15" s="64" t="s">
        <v>270</v>
      </c>
      <c r="D15" s="69" t="s">
        <v>891</v>
      </c>
      <c r="E15" s="50">
        <v>1</v>
      </c>
      <c r="F15" s="78">
        <v>180226.70400000003</v>
      </c>
      <c r="G15" s="81">
        <v>0</v>
      </c>
      <c r="H15" s="6">
        <f t="shared" si="4"/>
        <v>180226.70400000003</v>
      </c>
      <c r="I15" s="6">
        <f t="shared" ref="I15:I78" si="7">+H15*E15</f>
        <v>180226.70400000003</v>
      </c>
      <c r="J15" s="109">
        <v>160916.70000000001</v>
      </c>
      <c r="K15" s="110">
        <v>0</v>
      </c>
      <c r="L15" s="7">
        <f t="shared" si="5"/>
        <v>160916.70000000001</v>
      </c>
      <c r="M15" s="7">
        <f t="shared" ref="M15:M78" si="8">+L15*E15</f>
        <v>160916.70000000001</v>
      </c>
      <c r="N15" s="119">
        <v>147630</v>
      </c>
      <c r="O15" s="120">
        <v>0</v>
      </c>
      <c r="P15" s="7">
        <f t="shared" si="6"/>
        <v>147630</v>
      </c>
      <c r="Q15" s="7">
        <f t="shared" ref="Q15:Q78" si="9">+P15*E15</f>
        <v>147630</v>
      </c>
    </row>
    <row r="16" spans="1:17" ht="51" x14ac:dyDescent="0.2">
      <c r="A16" s="68">
        <v>8</v>
      </c>
      <c r="B16" s="63" t="s">
        <v>272</v>
      </c>
      <c r="C16" s="64" t="s">
        <v>270</v>
      </c>
      <c r="D16" s="69" t="s">
        <v>892</v>
      </c>
      <c r="E16" s="50">
        <v>1</v>
      </c>
      <c r="F16" s="78">
        <v>71488.428480000017</v>
      </c>
      <c r="G16" s="81">
        <v>0</v>
      </c>
      <c r="H16" s="6">
        <f t="shared" si="4"/>
        <v>71488.428480000017</v>
      </c>
      <c r="I16" s="6">
        <f t="shared" si="7"/>
        <v>71488.428480000017</v>
      </c>
      <c r="J16" s="109">
        <v>63828.954000000005</v>
      </c>
      <c r="K16" s="110">
        <v>0</v>
      </c>
      <c r="L16" s="7">
        <f t="shared" si="5"/>
        <v>63828.954000000005</v>
      </c>
      <c r="M16" s="7">
        <f t="shared" si="8"/>
        <v>63828.954000000005</v>
      </c>
      <c r="N16" s="119">
        <v>60789.48</v>
      </c>
      <c r="O16" s="120">
        <v>0</v>
      </c>
      <c r="P16" s="7">
        <f t="shared" si="6"/>
        <v>60789.48</v>
      </c>
      <c r="Q16" s="7">
        <f t="shared" si="9"/>
        <v>60789.48</v>
      </c>
    </row>
    <row r="17" spans="1:17" ht="38.25" x14ac:dyDescent="0.2">
      <c r="A17" s="68">
        <v>9</v>
      </c>
      <c r="B17" s="63" t="s">
        <v>273</v>
      </c>
      <c r="C17" s="64" t="s">
        <v>270</v>
      </c>
      <c r="D17" s="69" t="s">
        <v>893</v>
      </c>
      <c r="E17" s="50">
        <v>1</v>
      </c>
      <c r="F17" s="78">
        <v>105052.47588000001</v>
      </c>
      <c r="G17" s="81">
        <v>0</v>
      </c>
      <c r="H17" s="6">
        <f t="shared" si="4"/>
        <v>105052.47588000001</v>
      </c>
      <c r="I17" s="6">
        <f t="shared" si="7"/>
        <v>105052.47588000001</v>
      </c>
      <c r="J17" s="109">
        <v>95502.250800000009</v>
      </c>
      <c r="K17" s="110">
        <v>0</v>
      </c>
      <c r="L17" s="7">
        <f t="shared" si="5"/>
        <v>95502.250800000009</v>
      </c>
      <c r="M17" s="7">
        <f t="shared" si="8"/>
        <v>95502.250800000009</v>
      </c>
      <c r="N17" s="119">
        <v>89254.44</v>
      </c>
      <c r="O17" s="120">
        <v>0</v>
      </c>
      <c r="P17" s="7">
        <f t="shared" si="6"/>
        <v>89254.44</v>
      </c>
      <c r="Q17" s="7">
        <f t="shared" si="9"/>
        <v>89254.44</v>
      </c>
    </row>
    <row r="18" spans="1:17" ht="38.25" x14ac:dyDescent="0.2">
      <c r="A18" s="68">
        <v>10</v>
      </c>
      <c r="B18" s="63" t="s">
        <v>274</v>
      </c>
      <c r="C18" s="64" t="s">
        <v>270</v>
      </c>
      <c r="D18" s="69" t="s">
        <v>894</v>
      </c>
      <c r="E18" s="50">
        <v>1</v>
      </c>
      <c r="F18" s="78">
        <v>99555.926400000011</v>
      </c>
      <c r="G18" s="81">
        <v>0</v>
      </c>
      <c r="H18" s="6">
        <f t="shared" si="4"/>
        <v>99555.926400000011</v>
      </c>
      <c r="I18" s="6">
        <f t="shared" si="7"/>
        <v>99555.926400000011</v>
      </c>
      <c r="J18" s="109">
        <v>88889.22</v>
      </c>
      <c r="K18" s="110">
        <v>0</v>
      </c>
      <c r="L18" s="7">
        <f t="shared" si="5"/>
        <v>88889.22</v>
      </c>
      <c r="M18" s="7">
        <f t="shared" si="8"/>
        <v>88889.22</v>
      </c>
      <c r="N18" s="119">
        <v>84656.4</v>
      </c>
      <c r="O18" s="120">
        <v>0</v>
      </c>
      <c r="P18" s="7">
        <f t="shared" si="6"/>
        <v>84656.4</v>
      </c>
      <c r="Q18" s="7">
        <f t="shared" si="9"/>
        <v>84656.4</v>
      </c>
    </row>
    <row r="19" spans="1:17" ht="267.75" x14ac:dyDescent="0.2">
      <c r="A19" s="68">
        <v>11</v>
      </c>
      <c r="B19" s="65" t="s">
        <v>275</v>
      </c>
      <c r="C19" s="66" t="s">
        <v>276</v>
      </c>
      <c r="D19" s="70" t="s">
        <v>895</v>
      </c>
      <c r="E19" s="50">
        <v>1</v>
      </c>
      <c r="F19" s="78">
        <v>285577.60000000003</v>
      </c>
      <c r="G19" s="81">
        <v>0</v>
      </c>
      <c r="H19" s="6">
        <f t="shared" si="4"/>
        <v>285577.60000000003</v>
      </c>
      <c r="I19" s="6">
        <f t="shared" si="7"/>
        <v>285577.60000000003</v>
      </c>
      <c r="J19" s="109">
        <v>254980.00000000003</v>
      </c>
      <c r="K19" s="110">
        <v>0</v>
      </c>
      <c r="L19" s="7">
        <f t="shared" si="5"/>
        <v>254980.00000000003</v>
      </c>
      <c r="M19" s="7">
        <f t="shared" si="8"/>
        <v>254980.00000000003</v>
      </c>
      <c r="N19" s="119">
        <v>231800</v>
      </c>
      <c r="O19" s="120">
        <v>0</v>
      </c>
      <c r="P19" s="7">
        <f t="shared" si="6"/>
        <v>231800</v>
      </c>
      <c r="Q19" s="7">
        <f t="shared" si="9"/>
        <v>231800</v>
      </c>
    </row>
    <row r="20" spans="1:17" ht="102" x14ac:dyDescent="0.2">
      <c r="A20" s="68">
        <v>12</v>
      </c>
      <c r="B20" s="63" t="s">
        <v>277</v>
      </c>
      <c r="C20" s="64" t="s">
        <v>270</v>
      </c>
      <c r="D20" s="69" t="s">
        <v>896</v>
      </c>
      <c r="E20" s="50">
        <v>1</v>
      </c>
      <c r="F20" s="78">
        <v>261395.04600000003</v>
      </c>
      <c r="G20" s="81">
        <v>0</v>
      </c>
      <c r="H20" s="6">
        <f t="shared" si="4"/>
        <v>261395.04600000003</v>
      </c>
      <c r="I20" s="6">
        <f t="shared" si="7"/>
        <v>261395.04600000003</v>
      </c>
      <c r="J20" s="109">
        <v>237631.86000000002</v>
      </c>
      <c r="K20" s="110">
        <v>0</v>
      </c>
      <c r="L20" s="7">
        <f t="shared" si="5"/>
        <v>237631.86000000002</v>
      </c>
      <c r="M20" s="7">
        <f t="shared" si="8"/>
        <v>237631.86000000002</v>
      </c>
      <c r="N20" s="119">
        <v>224181</v>
      </c>
      <c r="O20" s="120">
        <v>0</v>
      </c>
      <c r="P20" s="7">
        <f t="shared" si="6"/>
        <v>224181</v>
      </c>
      <c r="Q20" s="7">
        <f t="shared" si="9"/>
        <v>224181</v>
      </c>
    </row>
    <row r="21" spans="1:17" ht="102" x14ac:dyDescent="0.2">
      <c r="A21" s="68">
        <v>13</v>
      </c>
      <c r="B21" s="63" t="s">
        <v>277</v>
      </c>
      <c r="C21" s="64" t="s">
        <v>270</v>
      </c>
      <c r="D21" s="69" t="s">
        <v>897</v>
      </c>
      <c r="E21" s="50">
        <v>1</v>
      </c>
      <c r="F21" s="78">
        <v>155197.64969999998</v>
      </c>
      <c r="G21" s="81">
        <v>0</v>
      </c>
      <c r="H21" s="6">
        <f t="shared" si="4"/>
        <v>155197.64969999998</v>
      </c>
      <c r="I21" s="6">
        <f t="shared" si="7"/>
        <v>155197.64969999998</v>
      </c>
      <c r="J21" s="109">
        <v>134954.478</v>
      </c>
      <c r="K21" s="110">
        <v>0</v>
      </c>
      <c r="L21" s="7">
        <f t="shared" si="5"/>
        <v>134954.478</v>
      </c>
      <c r="M21" s="7">
        <f t="shared" si="8"/>
        <v>134954.478</v>
      </c>
      <c r="N21" s="119">
        <v>124957.85</v>
      </c>
      <c r="O21" s="120">
        <v>0</v>
      </c>
      <c r="P21" s="7">
        <f t="shared" si="6"/>
        <v>124957.85</v>
      </c>
      <c r="Q21" s="7">
        <f t="shared" si="9"/>
        <v>124957.85</v>
      </c>
    </row>
    <row r="22" spans="1:17" ht="76.5" x14ac:dyDescent="0.2">
      <c r="A22" s="68">
        <v>14</v>
      </c>
      <c r="B22" s="63" t="s">
        <v>278</v>
      </c>
      <c r="C22" s="64" t="s">
        <v>270</v>
      </c>
      <c r="D22" s="69" t="s">
        <v>898</v>
      </c>
      <c r="E22" s="50">
        <v>1</v>
      </c>
      <c r="F22" s="78">
        <v>108725.76000000001</v>
      </c>
      <c r="G22" s="81">
        <v>0</v>
      </c>
      <c r="H22" s="6">
        <f t="shared" si="4"/>
        <v>108725.76000000001</v>
      </c>
      <c r="I22" s="6">
        <f t="shared" si="7"/>
        <v>108725.76000000001</v>
      </c>
      <c r="J22" s="109">
        <v>98841.600000000006</v>
      </c>
      <c r="K22" s="110">
        <v>0</v>
      </c>
      <c r="L22" s="7">
        <f t="shared" si="5"/>
        <v>98841.600000000006</v>
      </c>
      <c r="M22" s="7">
        <f t="shared" si="8"/>
        <v>98841.600000000006</v>
      </c>
      <c r="N22" s="119">
        <v>95040</v>
      </c>
      <c r="O22" s="120">
        <v>0</v>
      </c>
      <c r="P22" s="7">
        <f t="shared" si="6"/>
        <v>95040</v>
      </c>
      <c r="Q22" s="7">
        <f t="shared" si="9"/>
        <v>95040</v>
      </c>
    </row>
    <row r="23" spans="1:17" ht="76.5" x14ac:dyDescent="0.2">
      <c r="A23" s="68">
        <v>15</v>
      </c>
      <c r="B23" s="63" t="s">
        <v>279</v>
      </c>
      <c r="C23" s="64" t="s">
        <v>270</v>
      </c>
      <c r="D23" s="69" t="s">
        <v>899</v>
      </c>
      <c r="E23" s="50">
        <v>1</v>
      </c>
      <c r="F23" s="78">
        <v>25189.008000000002</v>
      </c>
      <c r="G23" s="81">
        <v>0</v>
      </c>
      <c r="H23" s="6">
        <f t="shared" si="4"/>
        <v>25189.008000000002</v>
      </c>
      <c r="I23" s="6">
        <f t="shared" si="7"/>
        <v>25189.008000000002</v>
      </c>
      <c r="J23" s="109">
        <v>22692.799999999999</v>
      </c>
      <c r="K23" s="110">
        <v>0</v>
      </c>
      <c r="L23" s="7">
        <f t="shared" si="5"/>
        <v>22692.799999999999</v>
      </c>
      <c r="M23" s="7">
        <f t="shared" si="8"/>
        <v>22692.799999999999</v>
      </c>
      <c r="N23" s="119">
        <v>21820</v>
      </c>
      <c r="O23" s="120">
        <v>0</v>
      </c>
      <c r="P23" s="7">
        <f t="shared" si="6"/>
        <v>21820</v>
      </c>
      <c r="Q23" s="7">
        <f t="shared" si="9"/>
        <v>21820</v>
      </c>
    </row>
    <row r="24" spans="1:17" ht="102" x14ac:dyDescent="0.2">
      <c r="A24" s="68">
        <v>16</v>
      </c>
      <c r="B24" s="63" t="s">
        <v>280</v>
      </c>
      <c r="C24" s="64" t="s">
        <v>270</v>
      </c>
      <c r="D24" s="69" t="s">
        <v>900</v>
      </c>
      <c r="E24" s="50">
        <v>1</v>
      </c>
      <c r="F24" s="78">
        <v>104177.30400000002</v>
      </c>
      <c r="G24" s="81">
        <v>0</v>
      </c>
      <c r="H24" s="6">
        <f t="shared" si="4"/>
        <v>104177.30400000002</v>
      </c>
      <c r="I24" s="6">
        <f t="shared" si="7"/>
        <v>104177.30400000002</v>
      </c>
      <c r="J24" s="109">
        <v>94706.640000000014</v>
      </c>
      <c r="K24" s="110">
        <v>0</v>
      </c>
      <c r="L24" s="7">
        <f t="shared" si="5"/>
        <v>94706.640000000014</v>
      </c>
      <c r="M24" s="7">
        <f t="shared" si="8"/>
        <v>94706.640000000014</v>
      </c>
      <c r="N24" s="119">
        <v>90196.800000000003</v>
      </c>
      <c r="O24" s="120">
        <v>0</v>
      </c>
      <c r="P24" s="7">
        <f t="shared" si="6"/>
        <v>90196.800000000003</v>
      </c>
      <c r="Q24" s="7">
        <f t="shared" si="9"/>
        <v>90196.800000000003</v>
      </c>
    </row>
    <row r="25" spans="1:17" ht="15.75" x14ac:dyDescent="0.2">
      <c r="A25" s="68">
        <v>17</v>
      </c>
      <c r="B25" s="63" t="s">
        <v>281</v>
      </c>
      <c r="C25" s="64" t="s">
        <v>270</v>
      </c>
      <c r="D25" s="69" t="s">
        <v>901</v>
      </c>
      <c r="E25" s="50">
        <v>1</v>
      </c>
      <c r="F25" s="78">
        <v>84808.68968000001</v>
      </c>
      <c r="G25" s="81">
        <v>0</v>
      </c>
      <c r="H25" s="6">
        <f t="shared" si="4"/>
        <v>84808.68968000001</v>
      </c>
      <c r="I25" s="6">
        <f t="shared" si="7"/>
        <v>84808.68968000001</v>
      </c>
      <c r="J25" s="109">
        <v>77098.808799999999</v>
      </c>
      <c r="K25" s="110">
        <v>0</v>
      </c>
      <c r="L25" s="7">
        <f t="shared" si="5"/>
        <v>77098.808799999999</v>
      </c>
      <c r="M25" s="7">
        <f t="shared" si="8"/>
        <v>77098.808799999999</v>
      </c>
      <c r="N25" s="119">
        <v>74133.47</v>
      </c>
      <c r="O25" s="120">
        <v>0</v>
      </c>
      <c r="P25" s="7">
        <f t="shared" si="6"/>
        <v>74133.47</v>
      </c>
      <c r="Q25" s="7">
        <f t="shared" si="9"/>
        <v>74133.47</v>
      </c>
    </row>
    <row r="26" spans="1:17" ht="63.75" x14ac:dyDescent="0.2">
      <c r="A26" s="68">
        <v>18</v>
      </c>
      <c r="B26" s="63" t="s">
        <v>282</v>
      </c>
      <c r="C26" s="64" t="s">
        <v>270</v>
      </c>
      <c r="D26" s="69" t="s">
        <v>902</v>
      </c>
      <c r="E26" s="50">
        <v>1</v>
      </c>
      <c r="F26" s="78">
        <v>52276.455000000009</v>
      </c>
      <c r="G26" s="81">
        <v>0</v>
      </c>
      <c r="H26" s="6">
        <f t="shared" si="4"/>
        <v>52276.455000000009</v>
      </c>
      <c r="I26" s="6">
        <f t="shared" si="7"/>
        <v>52276.455000000009</v>
      </c>
      <c r="J26" s="109">
        <v>47524.05</v>
      </c>
      <c r="K26" s="110">
        <v>0</v>
      </c>
      <c r="L26" s="7">
        <f t="shared" si="5"/>
        <v>47524.05</v>
      </c>
      <c r="M26" s="7">
        <f t="shared" si="8"/>
        <v>47524.05</v>
      </c>
      <c r="N26" s="119">
        <v>45261</v>
      </c>
      <c r="O26" s="120">
        <v>0</v>
      </c>
      <c r="P26" s="7">
        <f t="shared" si="6"/>
        <v>45261</v>
      </c>
      <c r="Q26" s="7">
        <f t="shared" si="9"/>
        <v>45261</v>
      </c>
    </row>
    <row r="27" spans="1:17" ht="63.75" x14ac:dyDescent="0.2">
      <c r="A27" s="68">
        <v>19</v>
      </c>
      <c r="B27" s="63" t="s">
        <v>283</v>
      </c>
      <c r="C27" s="64" t="s">
        <v>270</v>
      </c>
      <c r="D27" s="69" t="s">
        <v>903</v>
      </c>
      <c r="E27" s="50">
        <v>1</v>
      </c>
      <c r="F27" s="78">
        <v>91526.423040000009</v>
      </c>
      <c r="G27" s="81">
        <v>0</v>
      </c>
      <c r="H27" s="6">
        <f t="shared" si="4"/>
        <v>91526.423040000009</v>
      </c>
      <c r="I27" s="6">
        <f t="shared" si="7"/>
        <v>91526.423040000009</v>
      </c>
      <c r="J27" s="109">
        <v>80286.335999999996</v>
      </c>
      <c r="K27" s="110">
        <v>0</v>
      </c>
      <c r="L27" s="7">
        <f t="shared" si="5"/>
        <v>80286.335999999996</v>
      </c>
      <c r="M27" s="7">
        <f t="shared" si="8"/>
        <v>80286.335999999996</v>
      </c>
      <c r="N27" s="119">
        <v>77198.399999999994</v>
      </c>
      <c r="O27" s="120">
        <v>0</v>
      </c>
      <c r="P27" s="7">
        <f t="shared" si="6"/>
        <v>77198.399999999994</v>
      </c>
      <c r="Q27" s="7">
        <f t="shared" si="9"/>
        <v>77198.399999999994</v>
      </c>
    </row>
    <row r="28" spans="1:17" ht="15.75" x14ac:dyDescent="0.2">
      <c r="A28" s="68">
        <v>20</v>
      </c>
      <c r="B28" s="63" t="s">
        <v>284</v>
      </c>
      <c r="C28" s="64" t="s">
        <v>270</v>
      </c>
      <c r="D28" s="69" t="s">
        <v>901</v>
      </c>
      <c r="E28" s="50">
        <v>1</v>
      </c>
      <c r="F28" s="78">
        <v>88750.733189999999</v>
      </c>
      <c r="G28" s="81">
        <v>0</v>
      </c>
      <c r="H28" s="6">
        <f t="shared" si="4"/>
        <v>88750.733189999999</v>
      </c>
      <c r="I28" s="6">
        <f t="shared" si="7"/>
        <v>88750.733189999999</v>
      </c>
      <c r="J28" s="109">
        <v>77174.550600000002</v>
      </c>
      <c r="K28" s="110">
        <v>0</v>
      </c>
      <c r="L28" s="7">
        <f t="shared" si="5"/>
        <v>77174.550600000002</v>
      </c>
      <c r="M28" s="7">
        <f t="shared" si="8"/>
        <v>77174.550600000002</v>
      </c>
      <c r="N28" s="119">
        <v>70802.34</v>
      </c>
      <c r="O28" s="120">
        <v>0</v>
      </c>
      <c r="P28" s="7">
        <f t="shared" si="6"/>
        <v>70802.34</v>
      </c>
      <c r="Q28" s="7">
        <f t="shared" si="9"/>
        <v>70802.34</v>
      </c>
    </row>
    <row r="29" spans="1:17" ht="38.25" x14ac:dyDescent="0.2">
      <c r="A29" s="68">
        <v>21</v>
      </c>
      <c r="B29" s="63" t="s">
        <v>285</v>
      </c>
      <c r="C29" s="64" t="s">
        <v>270</v>
      </c>
      <c r="D29" s="69" t="s">
        <v>904</v>
      </c>
      <c r="E29" s="50">
        <v>1</v>
      </c>
      <c r="F29" s="78">
        <v>119771.088255</v>
      </c>
      <c r="G29" s="81">
        <v>0</v>
      </c>
      <c r="H29" s="6">
        <f t="shared" si="4"/>
        <v>119771.088255</v>
      </c>
      <c r="I29" s="6">
        <f t="shared" si="7"/>
        <v>119771.088255</v>
      </c>
      <c r="J29" s="109">
        <v>105992.11350000001</v>
      </c>
      <c r="K29" s="110">
        <v>0</v>
      </c>
      <c r="L29" s="7">
        <f t="shared" si="5"/>
        <v>105992.11350000001</v>
      </c>
      <c r="M29" s="7">
        <f t="shared" si="8"/>
        <v>105992.11350000001</v>
      </c>
      <c r="N29" s="119">
        <v>99058.05</v>
      </c>
      <c r="O29" s="120">
        <v>0</v>
      </c>
      <c r="P29" s="7">
        <f t="shared" si="6"/>
        <v>99058.05</v>
      </c>
      <c r="Q29" s="7">
        <f t="shared" si="9"/>
        <v>99058.05</v>
      </c>
    </row>
    <row r="30" spans="1:17" ht="25.5" x14ac:dyDescent="0.2">
      <c r="A30" s="68">
        <v>22</v>
      </c>
      <c r="B30" s="63" t="s">
        <v>286</v>
      </c>
      <c r="C30" s="64" t="s">
        <v>270</v>
      </c>
      <c r="D30" s="69" t="s">
        <v>905</v>
      </c>
      <c r="E30" s="50">
        <v>1</v>
      </c>
      <c r="F30" s="78">
        <v>55265.294199999997</v>
      </c>
      <c r="G30" s="81">
        <v>0</v>
      </c>
      <c r="H30" s="6">
        <f t="shared" si="4"/>
        <v>55265.294199999997</v>
      </c>
      <c r="I30" s="6">
        <f t="shared" si="7"/>
        <v>55265.294199999997</v>
      </c>
      <c r="J30" s="109">
        <v>48907.340000000004</v>
      </c>
      <c r="K30" s="110">
        <v>0</v>
      </c>
      <c r="L30" s="7">
        <f t="shared" si="5"/>
        <v>48907.340000000004</v>
      </c>
      <c r="M30" s="7">
        <f t="shared" si="8"/>
        <v>48907.340000000004</v>
      </c>
      <c r="N30" s="119">
        <v>46139</v>
      </c>
      <c r="O30" s="120">
        <v>0</v>
      </c>
      <c r="P30" s="7">
        <f t="shared" si="6"/>
        <v>46139</v>
      </c>
      <c r="Q30" s="7">
        <f t="shared" si="9"/>
        <v>46139</v>
      </c>
    </row>
    <row r="31" spans="1:17" s="100" customFormat="1" ht="38.25" x14ac:dyDescent="0.2">
      <c r="A31" s="94">
        <v>23</v>
      </c>
      <c r="B31" s="95" t="s">
        <v>287</v>
      </c>
      <c r="C31" s="101" t="s">
        <v>270</v>
      </c>
      <c r="D31" s="96" t="s">
        <v>906</v>
      </c>
      <c r="E31" s="97">
        <v>1</v>
      </c>
      <c r="F31" s="79">
        <v>0</v>
      </c>
      <c r="G31" s="82">
        <v>0</v>
      </c>
      <c r="H31" s="98">
        <f t="shared" si="4"/>
        <v>0</v>
      </c>
      <c r="I31" s="98">
        <f t="shared" si="7"/>
        <v>0</v>
      </c>
      <c r="J31" s="111">
        <v>0</v>
      </c>
      <c r="K31" s="112">
        <v>0</v>
      </c>
      <c r="L31" s="99">
        <f t="shared" si="5"/>
        <v>0</v>
      </c>
      <c r="M31" s="99">
        <f t="shared" si="8"/>
        <v>0</v>
      </c>
      <c r="N31" s="121">
        <v>0</v>
      </c>
      <c r="O31" s="122">
        <v>0</v>
      </c>
      <c r="P31" s="7">
        <f t="shared" si="6"/>
        <v>0</v>
      </c>
      <c r="Q31" s="7">
        <f t="shared" si="9"/>
        <v>0</v>
      </c>
    </row>
    <row r="32" spans="1:17" ht="25.5" x14ac:dyDescent="0.2">
      <c r="A32" s="68">
        <v>24</v>
      </c>
      <c r="B32" s="63" t="s">
        <v>288</v>
      </c>
      <c r="C32" s="64" t="s">
        <v>270</v>
      </c>
      <c r="D32" s="69" t="s">
        <v>898</v>
      </c>
      <c r="E32" s="50">
        <v>1</v>
      </c>
      <c r="F32" s="78">
        <v>40679.94112000001</v>
      </c>
      <c r="G32" s="81">
        <v>0</v>
      </c>
      <c r="H32" s="6">
        <f t="shared" si="4"/>
        <v>40679.94112000001</v>
      </c>
      <c r="I32" s="6">
        <f t="shared" si="7"/>
        <v>40679.94112000001</v>
      </c>
      <c r="J32" s="109">
        <v>36321.376000000004</v>
      </c>
      <c r="K32" s="110">
        <v>0</v>
      </c>
      <c r="L32" s="7">
        <f t="shared" si="5"/>
        <v>36321.376000000004</v>
      </c>
      <c r="M32" s="7">
        <f t="shared" si="8"/>
        <v>36321.376000000004</v>
      </c>
      <c r="N32" s="119">
        <v>34924.400000000001</v>
      </c>
      <c r="O32" s="120">
        <v>0</v>
      </c>
      <c r="P32" s="7">
        <f t="shared" si="6"/>
        <v>34924.400000000001</v>
      </c>
      <c r="Q32" s="7">
        <f t="shared" si="9"/>
        <v>34924.400000000001</v>
      </c>
    </row>
    <row r="33" spans="1:17" ht="38.25" x14ac:dyDescent="0.2">
      <c r="A33" s="68">
        <v>25</v>
      </c>
      <c r="B33" s="63" t="s">
        <v>289</v>
      </c>
      <c r="C33" s="64" t="s">
        <v>270</v>
      </c>
      <c r="D33" s="69" t="s">
        <v>897</v>
      </c>
      <c r="E33" s="50">
        <v>1</v>
      </c>
      <c r="F33" s="78">
        <v>222502.64960000003</v>
      </c>
      <c r="G33" s="81">
        <v>0</v>
      </c>
      <c r="H33" s="6">
        <f t="shared" si="4"/>
        <v>222502.64960000003</v>
      </c>
      <c r="I33" s="6">
        <f t="shared" si="7"/>
        <v>222502.64960000003</v>
      </c>
      <c r="J33" s="109">
        <v>198663.08000000002</v>
      </c>
      <c r="K33" s="110">
        <v>0</v>
      </c>
      <c r="L33" s="7">
        <f t="shared" si="5"/>
        <v>198663.08000000002</v>
      </c>
      <c r="M33" s="7">
        <f t="shared" si="8"/>
        <v>198663.08000000002</v>
      </c>
      <c r="N33" s="119">
        <v>187418</v>
      </c>
      <c r="O33" s="120">
        <v>0</v>
      </c>
      <c r="P33" s="7">
        <f t="shared" si="6"/>
        <v>187418</v>
      </c>
      <c r="Q33" s="7">
        <f t="shared" si="9"/>
        <v>187418</v>
      </c>
    </row>
    <row r="34" spans="1:17" ht="15.75" x14ac:dyDescent="0.2">
      <c r="A34" s="68">
        <v>26</v>
      </c>
      <c r="B34" s="63" t="s">
        <v>290</v>
      </c>
      <c r="C34" s="64" t="s">
        <v>270</v>
      </c>
      <c r="D34" s="69" t="s">
        <v>907</v>
      </c>
      <c r="E34" s="50">
        <v>1</v>
      </c>
      <c r="F34" s="78">
        <v>48640.732800000005</v>
      </c>
      <c r="G34" s="81">
        <v>0</v>
      </c>
      <c r="H34" s="6">
        <f t="shared" si="4"/>
        <v>48640.732800000005</v>
      </c>
      <c r="I34" s="6">
        <f t="shared" si="7"/>
        <v>48640.732800000005</v>
      </c>
      <c r="J34" s="109">
        <v>43820.480000000003</v>
      </c>
      <c r="K34" s="110">
        <v>0</v>
      </c>
      <c r="L34" s="7">
        <f t="shared" si="5"/>
        <v>43820.480000000003</v>
      </c>
      <c r="M34" s="7">
        <f t="shared" si="8"/>
        <v>43820.480000000003</v>
      </c>
      <c r="N34" s="119">
        <v>39836.800000000003</v>
      </c>
      <c r="O34" s="120">
        <v>0</v>
      </c>
      <c r="P34" s="7">
        <f t="shared" si="6"/>
        <v>39836.800000000003</v>
      </c>
      <c r="Q34" s="7">
        <f t="shared" si="9"/>
        <v>39836.800000000003</v>
      </c>
    </row>
    <row r="35" spans="1:17" ht="89.25" x14ac:dyDescent="0.2">
      <c r="A35" s="68">
        <v>27</v>
      </c>
      <c r="B35" s="63" t="s">
        <v>291</v>
      </c>
      <c r="C35" s="64" t="s">
        <v>270</v>
      </c>
      <c r="D35" s="69" t="s">
        <v>908</v>
      </c>
      <c r="E35" s="50">
        <v>1</v>
      </c>
      <c r="F35" s="78">
        <v>110361.40500000001</v>
      </c>
      <c r="G35" s="81">
        <v>0</v>
      </c>
      <c r="H35" s="6">
        <f t="shared" si="4"/>
        <v>110361.40500000001</v>
      </c>
      <c r="I35" s="6">
        <f t="shared" si="7"/>
        <v>110361.40500000001</v>
      </c>
      <c r="J35" s="109">
        <v>100328.55</v>
      </c>
      <c r="K35" s="110">
        <v>0</v>
      </c>
      <c r="L35" s="7">
        <f t="shared" si="5"/>
        <v>100328.55</v>
      </c>
      <c r="M35" s="7">
        <f t="shared" si="8"/>
        <v>100328.55</v>
      </c>
      <c r="N35" s="119">
        <v>95551</v>
      </c>
      <c r="O35" s="120">
        <v>0</v>
      </c>
      <c r="P35" s="7">
        <f t="shared" si="6"/>
        <v>95551</v>
      </c>
      <c r="Q35" s="7">
        <f t="shared" si="9"/>
        <v>95551</v>
      </c>
    </row>
    <row r="36" spans="1:17" ht="140.25" x14ac:dyDescent="0.2">
      <c r="A36" s="68">
        <v>28</v>
      </c>
      <c r="B36" s="63" t="s">
        <v>292</v>
      </c>
      <c r="C36" s="64" t="s">
        <v>270</v>
      </c>
      <c r="D36" s="69" t="s">
        <v>909</v>
      </c>
      <c r="E36" s="50">
        <v>1</v>
      </c>
      <c r="F36" s="78">
        <v>191621.65000000002</v>
      </c>
      <c r="G36" s="81">
        <v>0</v>
      </c>
      <c r="H36" s="6">
        <f t="shared" si="4"/>
        <v>191621.65000000002</v>
      </c>
      <c r="I36" s="6">
        <f t="shared" si="7"/>
        <v>191621.65000000002</v>
      </c>
      <c r="J36" s="109">
        <v>174201.5</v>
      </c>
      <c r="K36" s="110">
        <v>0</v>
      </c>
      <c r="L36" s="7">
        <f t="shared" si="5"/>
        <v>174201.5</v>
      </c>
      <c r="M36" s="7">
        <f t="shared" si="8"/>
        <v>174201.5</v>
      </c>
      <c r="N36" s="119">
        <v>158365</v>
      </c>
      <c r="O36" s="120">
        <v>0</v>
      </c>
      <c r="P36" s="7">
        <f t="shared" si="6"/>
        <v>158365</v>
      </c>
      <c r="Q36" s="7">
        <f t="shared" si="9"/>
        <v>158365</v>
      </c>
    </row>
    <row r="37" spans="1:17" ht="76.5" x14ac:dyDescent="0.2">
      <c r="A37" s="68">
        <v>29</v>
      </c>
      <c r="B37" s="63" t="s">
        <v>293</v>
      </c>
      <c r="C37" s="64" t="s">
        <v>270</v>
      </c>
      <c r="D37" s="69" t="s">
        <v>910</v>
      </c>
      <c r="E37" s="50">
        <v>1</v>
      </c>
      <c r="F37" s="78">
        <v>341815.05599999998</v>
      </c>
      <c r="G37" s="81">
        <v>0</v>
      </c>
      <c r="H37" s="6">
        <f t="shared" si="4"/>
        <v>341815.05599999998</v>
      </c>
      <c r="I37" s="6">
        <f t="shared" si="7"/>
        <v>341815.05599999998</v>
      </c>
      <c r="J37" s="109">
        <v>302491.2</v>
      </c>
      <c r="K37" s="110">
        <v>0</v>
      </c>
      <c r="L37" s="7">
        <f t="shared" si="5"/>
        <v>302491.2</v>
      </c>
      <c r="M37" s="7">
        <f t="shared" si="8"/>
        <v>302491.2</v>
      </c>
      <c r="N37" s="119">
        <v>274992</v>
      </c>
      <c r="O37" s="120">
        <v>0</v>
      </c>
      <c r="P37" s="7">
        <f t="shared" si="6"/>
        <v>274992</v>
      </c>
      <c r="Q37" s="7">
        <f t="shared" si="9"/>
        <v>274992</v>
      </c>
    </row>
    <row r="38" spans="1:17" ht="102" x14ac:dyDescent="0.2">
      <c r="A38" s="68">
        <v>30</v>
      </c>
      <c r="B38" s="63" t="s">
        <v>294</v>
      </c>
      <c r="C38" s="64" t="s">
        <v>270</v>
      </c>
      <c r="D38" s="69" t="s">
        <v>901</v>
      </c>
      <c r="E38" s="50">
        <v>1</v>
      </c>
      <c r="F38" s="78">
        <v>186594.12745000003</v>
      </c>
      <c r="G38" s="81">
        <v>0</v>
      </c>
      <c r="H38" s="6">
        <f t="shared" si="4"/>
        <v>186594.12745000003</v>
      </c>
      <c r="I38" s="6">
        <f t="shared" si="7"/>
        <v>186594.12745000003</v>
      </c>
      <c r="J38" s="109">
        <v>162255.76300000004</v>
      </c>
      <c r="K38" s="110">
        <v>0</v>
      </c>
      <c r="L38" s="7">
        <f t="shared" si="5"/>
        <v>162255.76300000004</v>
      </c>
      <c r="M38" s="7">
        <f t="shared" si="8"/>
        <v>162255.76300000004</v>
      </c>
      <c r="N38" s="119">
        <v>151640.90000000002</v>
      </c>
      <c r="O38" s="120">
        <v>0</v>
      </c>
      <c r="P38" s="7">
        <f t="shared" si="6"/>
        <v>151640.90000000002</v>
      </c>
      <c r="Q38" s="7">
        <f t="shared" si="9"/>
        <v>151640.90000000002</v>
      </c>
    </row>
    <row r="39" spans="1:17" ht="409.5" x14ac:dyDescent="0.2">
      <c r="A39" s="68">
        <v>31</v>
      </c>
      <c r="B39" s="63" t="s">
        <v>295</v>
      </c>
      <c r="C39" s="64" t="s">
        <v>270</v>
      </c>
      <c r="D39" s="69" t="s">
        <v>895</v>
      </c>
      <c r="E39" s="50">
        <v>1</v>
      </c>
      <c r="F39" s="78">
        <v>334746.94000000006</v>
      </c>
      <c r="G39" s="81">
        <v>0</v>
      </c>
      <c r="H39" s="6">
        <f t="shared" si="4"/>
        <v>334746.94000000006</v>
      </c>
      <c r="I39" s="6">
        <f t="shared" si="7"/>
        <v>334746.94000000006</v>
      </c>
      <c r="J39" s="109">
        <v>304315.40000000002</v>
      </c>
      <c r="K39" s="110">
        <v>0</v>
      </c>
      <c r="L39" s="7">
        <f t="shared" si="5"/>
        <v>304315.40000000002</v>
      </c>
      <c r="M39" s="7">
        <f t="shared" si="8"/>
        <v>304315.40000000002</v>
      </c>
      <c r="N39" s="119">
        <v>287090</v>
      </c>
      <c r="O39" s="120">
        <v>0</v>
      </c>
      <c r="P39" s="7">
        <f t="shared" si="6"/>
        <v>287090</v>
      </c>
      <c r="Q39" s="7">
        <f t="shared" si="9"/>
        <v>287090</v>
      </c>
    </row>
    <row r="40" spans="1:17" s="100" customFormat="1" ht="15.75" x14ac:dyDescent="0.2">
      <c r="A40" s="94">
        <v>32</v>
      </c>
      <c r="B40" s="95" t="s">
        <v>296</v>
      </c>
      <c r="C40" s="101" t="s">
        <v>270</v>
      </c>
      <c r="D40" s="96" t="s">
        <v>911</v>
      </c>
      <c r="E40" s="97">
        <v>1</v>
      </c>
      <c r="F40" s="79">
        <v>0</v>
      </c>
      <c r="G40" s="82">
        <v>0</v>
      </c>
      <c r="H40" s="98">
        <f t="shared" si="4"/>
        <v>0</v>
      </c>
      <c r="I40" s="98">
        <f t="shared" si="7"/>
        <v>0</v>
      </c>
      <c r="J40" s="111">
        <v>0</v>
      </c>
      <c r="K40" s="112">
        <v>0</v>
      </c>
      <c r="L40" s="7">
        <f t="shared" si="5"/>
        <v>0</v>
      </c>
      <c r="M40" s="7">
        <f t="shared" si="8"/>
        <v>0</v>
      </c>
      <c r="N40" s="121">
        <v>0</v>
      </c>
      <c r="O40" s="122">
        <v>0</v>
      </c>
      <c r="P40" s="7">
        <f t="shared" si="6"/>
        <v>0</v>
      </c>
      <c r="Q40" s="7">
        <f t="shared" si="9"/>
        <v>0</v>
      </c>
    </row>
    <row r="41" spans="1:17" ht="25.5" x14ac:dyDescent="0.2">
      <c r="A41" s="68">
        <v>33</v>
      </c>
      <c r="B41" s="63" t="s">
        <v>297</v>
      </c>
      <c r="C41" s="64" t="s">
        <v>270</v>
      </c>
      <c r="D41" s="69" t="s">
        <v>912</v>
      </c>
      <c r="E41" s="50">
        <v>1</v>
      </c>
      <c r="F41" s="78">
        <v>36158.587499999994</v>
      </c>
      <c r="G41" s="81">
        <v>0</v>
      </c>
      <c r="H41" s="6">
        <f t="shared" si="4"/>
        <v>36158.587499999994</v>
      </c>
      <c r="I41" s="6">
        <f t="shared" si="7"/>
        <v>36158.587499999994</v>
      </c>
      <c r="J41" s="109">
        <v>31998.75</v>
      </c>
      <c r="K41" s="110">
        <v>0</v>
      </c>
      <c r="L41" s="7">
        <f t="shared" si="5"/>
        <v>31998.75</v>
      </c>
      <c r="M41" s="7">
        <f t="shared" si="8"/>
        <v>31998.75</v>
      </c>
      <c r="N41" s="119">
        <v>30187.5</v>
      </c>
      <c r="O41" s="120">
        <v>0</v>
      </c>
      <c r="P41" s="7">
        <f t="shared" si="6"/>
        <v>30187.5</v>
      </c>
      <c r="Q41" s="7">
        <f t="shared" si="9"/>
        <v>30187.5</v>
      </c>
    </row>
    <row r="42" spans="1:17" ht="25.5" x14ac:dyDescent="0.2">
      <c r="A42" s="68">
        <v>34</v>
      </c>
      <c r="B42" s="63" t="s">
        <v>298</v>
      </c>
      <c r="C42" s="64" t="s">
        <v>270</v>
      </c>
      <c r="D42" s="69" t="s">
        <v>898</v>
      </c>
      <c r="E42" s="50">
        <v>1</v>
      </c>
      <c r="F42" s="78">
        <v>89605.464102000013</v>
      </c>
      <c r="G42" s="81">
        <v>0</v>
      </c>
      <c r="H42" s="6">
        <f t="shared" si="4"/>
        <v>89605.464102000013</v>
      </c>
      <c r="I42" s="6">
        <f t="shared" si="7"/>
        <v>89605.464102000013</v>
      </c>
      <c r="J42" s="109">
        <v>78601.284299999999</v>
      </c>
      <c r="K42" s="110">
        <v>0</v>
      </c>
      <c r="L42" s="7">
        <f t="shared" si="5"/>
        <v>78601.284299999999</v>
      </c>
      <c r="M42" s="7">
        <f t="shared" si="8"/>
        <v>78601.284299999999</v>
      </c>
      <c r="N42" s="119">
        <v>72111.26999999999</v>
      </c>
      <c r="O42" s="120">
        <v>0</v>
      </c>
      <c r="P42" s="7">
        <f t="shared" si="6"/>
        <v>72111.26999999999</v>
      </c>
      <c r="Q42" s="7">
        <f t="shared" si="9"/>
        <v>72111.26999999999</v>
      </c>
    </row>
    <row r="43" spans="1:17" ht="15.75" x14ac:dyDescent="0.2">
      <c r="A43" s="68">
        <v>35</v>
      </c>
      <c r="B43" s="63" t="s">
        <v>299</v>
      </c>
      <c r="C43" s="64" t="s">
        <v>270</v>
      </c>
      <c r="D43" s="69" t="s">
        <v>913</v>
      </c>
      <c r="E43" s="50">
        <v>1</v>
      </c>
      <c r="F43" s="78">
        <v>13151.678400000003</v>
      </c>
      <c r="G43" s="81">
        <v>0</v>
      </c>
      <c r="H43" s="6">
        <f t="shared" si="4"/>
        <v>13151.678400000003</v>
      </c>
      <c r="I43" s="6">
        <f t="shared" si="7"/>
        <v>13151.678400000003</v>
      </c>
      <c r="J43" s="109">
        <v>11536.560000000001</v>
      </c>
      <c r="K43" s="110">
        <v>0</v>
      </c>
      <c r="L43" s="7">
        <f t="shared" si="5"/>
        <v>11536.560000000001</v>
      </c>
      <c r="M43" s="7">
        <f t="shared" si="8"/>
        <v>11536.560000000001</v>
      </c>
      <c r="N43" s="119">
        <v>10584</v>
      </c>
      <c r="O43" s="120">
        <v>0</v>
      </c>
      <c r="P43" s="7">
        <f t="shared" si="6"/>
        <v>10584</v>
      </c>
      <c r="Q43" s="7">
        <f t="shared" si="9"/>
        <v>10584</v>
      </c>
    </row>
    <row r="44" spans="1:17" ht="38.25" x14ac:dyDescent="0.2">
      <c r="A44" s="68">
        <v>36</v>
      </c>
      <c r="B44" s="63" t="s">
        <v>300</v>
      </c>
      <c r="C44" s="64" t="s">
        <v>270</v>
      </c>
      <c r="D44" s="69" t="s">
        <v>914</v>
      </c>
      <c r="E44" s="50">
        <v>1</v>
      </c>
      <c r="F44" s="78">
        <v>69455.750580000007</v>
      </c>
      <c r="G44" s="81">
        <v>0</v>
      </c>
      <c r="H44" s="6">
        <f t="shared" si="4"/>
        <v>69455.750580000007</v>
      </c>
      <c r="I44" s="6">
        <f t="shared" si="7"/>
        <v>69455.750580000007</v>
      </c>
      <c r="J44" s="109">
        <v>61465.266000000011</v>
      </c>
      <c r="K44" s="110">
        <v>0</v>
      </c>
      <c r="L44" s="7">
        <f t="shared" si="5"/>
        <v>61465.266000000011</v>
      </c>
      <c r="M44" s="7">
        <f t="shared" si="8"/>
        <v>61465.266000000011</v>
      </c>
      <c r="N44" s="119">
        <v>57986.100000000006</v>
      </c>
      <c r="O44" s="120">
        <v>0</v>
      </c>
      <c r="P44" s="7">
        <f t="shared" si="6"/>
        <v>57986.100000000006</v>
      </c>
      <c r="Q44" s="7">
        <f t="shared" si="9"/>
        <v>57986.100000000006</v>
      </c>
    </row>
    <row r="45" spans="1:17" ht="51" x14ac:dyDescent="0.2">
      <c r="A45" s="68">
        <v>37</v>
      </c>
      <c r="B45" s="63" t="s">
        <v>301</v>
      </c>
      <c r="C45" s="64" t="s">
        <v>270</v>
      </c>
      <c r="D45" s="69" t="s">
        <v>915</v>
      </c>
      <c r="E45" s="50">
        <v>1</v>
      </c>
      <c r="F45" s="78">
        <v>227236.83840000004</v>
      </c>
      <c r="G45" s="81">
        <v>0</v>
      </c>
      <c r="H45" s="6">
        <f t="shared" si="4"/>
        <v>227236.83840000004</v>
      </c>
      <c r="I45" s="6">
        <f t="shared" si="7"/>
        <v>227236.83840000004</v>
      </c>
      <c r="J45" s="109">
        <v>206578.94400000002</v>
      </c>
      <c r="K45" s="110">
        <v>0</v>
      </c>
      <c r="L45" s="7">
        <f t="shared" si="5"/>
        <v>206578.94400000002</v>
      </c>
      <c r="M45" s="7">
        <f t="shared" si="8"/>
        <v>206578.94400000002</v>
      </c>
      <c r="N45" s="119">
        <v>198633.60000000001</v>
      </c>
      <c r="O45" s="120">
        <v>0</v>
      </c>
      <c r="P45" s="7">
        <f t="shared" si="6"/>
        <v>198633.60000000001</v>
      </c>
      <c r="Q45" s="7">
        <f t="shared" si="9"/>
        <v>198633.60000000001</v>
      </c>
    </row>
    <row r="46" spans="1:17" ht="51" x14ac:dyDescent="0.2">
      <c r="A46" s="68">
        <v>38</v>
      </c>
      <c r="B46" s="63" t="s">
        <v>301</v>
      </c>
      <c r="C46" s="64" t="s">
        <v>270</v>
      </c>
      <c r="D46" s="69" t="s">
        <v>898</v>
      </c>
      <c r="E46" s="50">
        <v>1</v>
      </c>
      <c r="F46" s="78">
        <v>196912.9638</v>
      </c>
      <c r="G46" s="81">
        <v>0</v>
      </c>
      <c r="H46" s="6">
        <f t="shared" si="4"/>
        <v>196912.9638</v>
      </c>
      <c r="I46" s="6">
        <f t="shared" si="7"/>
        <v>196912.9638</v>
      </c>
      <c r="J46" s="109">
        <v>174259.26</v>
      </c>
      <c r="K46" s="110">
        <v>0</v>
      </c>
      <c r="L46" s="7">
        <f t="shared" si="5"/>
        <v>174259.26</v>
      </c>
      <c r="M46" s="7">
        <f t="shared" si="8"/>
        <v>174259.26</v>
      </c>
      <c r="N46" s="119">
        <v>165961.20000000001</v>
      </c>
      <c r="O46" s="120">
        <v>0</v>
      </c>
      <c r="P46" s="7">
        <f t="shared" si="6"/>
        <v>165961.20000000001</v>
      </c>
      <c r="Q46" s="7">
        <f t="shared" si="9"/>
        <v>165961.20000000001</v>
      </c>
    </row>
    <row r="47" spans="1:17" ht="25.5" x14ac:dyDescent="0.2">
      <c r="A47" s="68">
        <v>39</v>
      </c>
      <c r="B47" s="63" t="s">
        <v>302</v>
      </c>
      <c r="C47" s="64" t="s">
        <v>270</v>
      </c>
      <c r="D47" s="69" t="s">
        <v>267</v>
      </c>
      <c r="E47" s="50">
        <v>1</v>
      </c>
      <c r="F47" s="78">
        <v>46968.000000000007</v>
      </c>
      <c r="G47" s="81">
        <v>8923.9200000000019</v>
      </c>
      <c r="H47" s="6">
        <f t="shared" si="4"/>
        <v>55891.920000000013</v>
      </c>
      <c r="I47" s="6">
        <f t="shared" si="7"/>
        <v>55891.920000000013</v>
      </c>
      <c r="J47" s="109">
        <v>41200</v>
      </c>
      <c r="K47" s="110">
        <v>7828</v>
      </c>
      <c r="L47" s="7">
        <f t="shared" si="5"/>
        <v>49028</v>
      </c>
      <c r="M47" s="7">
        <f t="shared" si="8"/>
        <v>49028</v>
      </c>
      <c r="N47" s="119">
        <v>40000</v>
      </c>
      <c r="O47" s="120">
        <v>7600</v>
      </c>
      <c r="P47" s="7">
        <f t="shared" si="6"/>
        <v>47600</v>
      </c>
      <c r="Q47" s="7">
        <f t="shared" si="9"/>
        <v>47600</v>
      </c>
    </row>
    <row r="48" spans="1:17" ht="38.25" x14ac:dyDescent="0.2">
      <c r="A48" s="68">
        <v>40</v>
      </c>
      <c r="B48" s="63" t="s">
        <v>303</v>
      </c>
      <c r="C48" s="64" t="s">
        <v>270</v>
      </c>
      <c r="D48" s="69" t="s">
        <v>916</v>
      </c>
      <c r="E48" s="50">
        <v>1</v>
      </c>
      <c r="F48" s="78">
        <v>267153.86880000005</v>
      </c>
      <c r="G48" s="81">
        <v>0</v>
      </c>
      <c r="H48" s="6">
        <f t="shared" si="4"/>
        <v>267153.86880000005</v>
      </c>
      <c r="I48" s="6">
        <f t="shared" si="7"/>
        <v>267153.86880000005</v>
      </c>
      <c r="J48" s="109">
        <v>238530.24000000002</v>
      </c>
      <c r="K48" s="110">
        <v>0</v>
      </c>
      <c r="L48" s="7">
        <f t="shared" si="5"/>
        <v>238530.24000000002</v>
      </c>
      <c r="M48" s="7">
        <f t="shared" si="8"/>
        <v>238530.24000000002</v>
      </c>
      <c r="N48" s="119">
        <v>229356</v>
      </c>
      <c r="O48" s="120">
        <v>0</v>
      </c>
      <c r="P48" s="7">
        <f t="shared" si="6"/>
        <v>229356</v>
      </c>
      <c r="Q48" s="7">
        <f t="shared" si="9"/>
        <v>229356</v>
      </c>
    </row>
    <row r="49" spans="1:17" ht="38.25" x14ac:dyDescent="0.2">
      <c r="A49" s="68">
        <v>41</v>
      </c>
      <c r="B49" s="63" t="s">
        <v>304</v>
      </c>
      <c r="C49" s="64" t="s">
        <v>270</v>
      </c>
      <c r="D49" s="69" t="s">
        <v>917</v>
      </c>
      <c r="E49" s="50">
        <v>1</v>
      </c>
      <c r="F49" s="78">
        <v>41571.1296</v>
      </c>
      <c r="G49" s="81">
        <v>0</v>
      </c>
      <c r="H49" s="6">
        <f t="shared" si="4"/>
        <v>41571.1296</v>
      </c>
      <c r="I49" s="6">
        <f t="shared" si="7"/>
        <v>41571.1296</v>
      </c>
      <c r="J49" s="109">
        <v>37791.935999999994</v>
      </c>
      <c r="K49" s="110">
        <v>0</v>
      </c>
      <c r="L49" s="7">
        <f t="shared" si="5"/>
        <v>37791.935999999994</v>
      </c>
      <c r="M49" s="7">
        <f t="shared" si="8"/>
        <v>37791.935999999994</v>
      </c>
      <c r="N49" s="119">
        <v>36338.399999999994</v>
      </c>
      <c r="O49" s="120">
        <v>0</v>
      </c>
      <c r="P49" s="7">
        <f t="shared" si="6"/>
        <v>36338.399999999994</v>
      </c>
      <c r="Q49" s="7">
        <f t="shared" si="9"/>
        <v>36338.399999999994</v>
      </c>
    </row>
    <row r="50" spans="1:17" ht="38.25" x14ac:dyDescent="0.2">
      <c r="A50" s="68">
        <v>42</v>
      </c>
      <c r="B50" s="63" t="s">
        <v>305</v>
      </c>
      <c r="C50" s="64" t="s">
        <v>270</v>
      </c>
      <c r="D50" s="69" t="s">
        <v>21</v>
      </c>
      <c r="E50" s="50">
        <v>1</v>
      </c>
      <c r="F50" s="78">
        <v>246285.34920000006</v>
      </c>
      <c r="G50" s="81">
        <v>0</v>
      </c>
      <c r="H50" s="6">
        <f t="shared" si="4"/>
        <v>246285.34920000006</v>
      </c>
      <c r="I50" s="6">
        <f t="shared" si="7"/>
        <v>246285.34920000006</v>
      </c>
      <c r="J50" s="109">
        <v>223895.77200000003</v>
      </c>
      <c r="K50" s="110">
        <v>0</v>
      </c>
      <c r="L50" s="7">
        <f t="shared" si="5"/>
        <v>223895.77200000003</v>
      </c>
      <c r="M50" s="7">
        <f t="shared" si="8"/>
        <v>223895.77200000003</v>
      </c>
      <c r="N50" s="119">
        <v>207310.90000000002</v>
      </c>
      <c r="O50" s="120">
        <v>0</v>
      </c>
      <c r="P50" s="7">
        <f t="shared" si="6"/>
        <v>207310.90000000002</v>
      </c>
      <c r="Q50" s="7">
        <f t="shared" si="9"/>
        <v>207310.90000000002</v>
      </c>
    </row>
    <row r="51" spans="1:17" ht="51" x14ac:dyDescent="0.2">
      <c r="A51" s="68">
        <v>43</v>
      </c>
      <c r="B51" s="63" t="s">
        <v>306</v>
      </c>
      <c r="C51" s="64" t="s">
        <v>270</v>
      </c>
      <c r="D51" s="69" t="s">
        <v>918</v>
      </c>
      <c r="E51" s="50">
        <v>1</v>
      </c>
      <c r="F51" s="78">
        <v>72147.197010000004</v>
      </c>
      <c r="G51" s="81">
        <v>0</v>
      </c>
      <c r="H51" s="6">
        <f t="shared" si="4"/>
        <v>72147.197010000004</v>
      </c>
      <c r="I51" s="6">
        <f t="shared" si="7"/>
        <v>72147.197010000004</v>
      </c>
      <c r="J51" s="109">
        <v>63847.077000000005</v>
      </c>
      <c r="K51" s="110">
        <v>0</v>
      </c>
      <c r="L51" s="7">
        <f t="shared" si="5"/>
        <v>63847.077000000005</v>
      </c>
      <c r="M51" s="7">
        <f t="shared" si="8"/>
        <v>63847.077000000005</v>
      </c>
      <c r="N51" s="119">
        <v>58575.3</v>
      </c>
      <c r="O51" s="120">
        <v>0</v>
      </c>
      <c r="P51" s="7">
        <f t="shared" si="6"/>
        <v>58575.3</v>
      </c>
      <c r="Q51" s="7">
        <f t="shared" si="9"/>
        <v>58575.3</v>
      </c>
    </row>
    <row r="52" spans="1:17" ht="25.5" x14ac:dyDescent="0.2">
      <c r="A52" s="68">
        <v>44</v>
      </c>
      <c r="B52" s="63" t="s">
        <v>307</v>
      </c>
      <c r="C52" s="64" t="s">
        <v>270</v>
      </c>
      <c r="D52" s="69" t="s">
        <v>919</v>
      </c>
      <c r="E52" s="50">
        <v>1</v>
      </c>
      <c r="F52" s="78">
        <v>48326.199040000014</v>
      </c>
      <c r="G52" s="81">
        <v>0</v>
      </c>
      <c r="H52" s="6">
        <f t="shared" si="4"/>
        <v>48326.199040000014</v>
      </c>
      <c r="I52" s="6">
        <f t="shared" si="7"/>
        <v>48326.199040000014</v>
      </c>
      <c r="J52" s="109">
        <v>43148.392000000007</v>
      </c>
      <c r="K52" s="110">
        <v>0</v>
      </c>
      <c r="L52" s="7">
        <f t="shared" si="5"/>
        <v>43148.392000000007</v>
      </c>
      <c r="M52" s="7">
        <f t="shared" si="8"/>
        <v>43148.392000000007</v>
      </c>
      <c r="N52" s="119">
        <v>40325.600000000006</v>
      </c>
      <c r="O52" s="120">
        <v>0</v>
      </c>
      <c r="P52" s="7">
        <f t="shared" si="6"/>
        <v>40325.600000000006</v>
      </c>
      <c r="Q52" s="7">
        <f t="shared" si="9"/>
        <v>40325.600000000006</v>
      </c>
    </row>
    <row r="53" spans="1:17" ht="38.25" x14ac:dyDescent="0.2">
      <c r="A53" s="68">
        <v>45</v>
      </c>
      <c r="B53" s="63" t="s">
        <v>308</v>
      </c>
      <c r="C53" s="64" t="s">
        <v>270</v>
      </c>
      <c r="D53" s="69" t="s">
        <v>920</v>
      </c>
      <c r="E53" s="50">
        <v>1</v>
      </c>
      <c r="F53" s="78">
        <v>206799.60620000004</v>
      </c>
      <c r="G53" s="81">
        <v>0</v>
      </c>
      <c r="H53" s="6">
        <f t="shared" si="4"/>
        <v>206799.60620000004</v>
      </c>
      <c r="I53" s="6">
        <f t="shared" si="7"/>
        <v>206799.60620000004</v>
      </c>
      <c r="J53" s="109">
        <v>187999.64200000002</v>
      </c>
      <c r="K53" s="110">
        <v>0</v>
      </c>
      <c r="L53" s="7">
        <f t="shared" si="5"/>
        <v>187999.64200000002</v>
      </c>
      <c r="M53" s="7">
        <f t="shared" si="8"/>
        <v>187999.64200000002</v>
      </c>
      <c r="N53" s="119">
        <v>175700.6</v>
      </c>
      <c r="O53" s="120">
        <v>0</v>
      </c>
      <c r="P53" s="7">
        <f t="shared" si="6"/>
        <v>175700.6</v>
      </c>
      <c r="Q53" s="7">
        <f t="shared" si="9"/>
        <v>175700.6</v>
      </c>
    </row>
    <row r="54" spans="1:17" ht="25.5" x14ac:dyDescent="0.2">
      <c r="A54" s="68">
        <v>46</v>
      </c>
      <c r="B54" s="63" t="s">
        <v>309</v>
      </c>
      <c r="C54" s="64" t="s">
        <v>270</v>
      </c>
      <c r="D54" s="69" t="s">
        <v>901</v>
      </c>
      <c r="E54" s="50">
        <v>1</v>
      </c>
      <c r="F54" s="78">
        <v>641116.59150000021</v>
      </c>
      <c r="G54" s="81">
        <v>0</v>
      </c>
      <c r="H54" s="6">
        <f t="shared" si="4"/>
        <v>641116.59150000021</v>
      </c>
      <c r="I54" s="6">
        <f t="shared" si="7"/>
        <v>641116.59150000021</v>
      </c>
      <c r="J54" s="109">
        <v>582833.26500000013</v>
      </c>
      <c r="K54" s="110">
        <v>0</v>
      </c>
      <c r="L54" s="7">
        <f t="shared" si="5"/>
        <v>582833.26500000013</v>
      </c>
      <c r="M54" s="7">
        <f t="shared" si="8"/>
        <v>582833.26500000013</v>
      </c>
      <c r="N54" s="119">
        <v>555079.30000000005</v>
      </c>
      <c r="O54" s="120">
        <v>0</v>
      </c>
      <c r="P54" s="7">
        <f t="shared" si="6"/>
        <v>555079.30000000005</v>
      </c>
      <c r="Q54" s="7">
        <f t="shared" si="9"/>
        <v>555079.30000000005</v>
      </c>
    </row>
    <row r="55" spans="1:17" ht="25.5" x14ac:dyDescent="0.2">
      <c r="A55" s="68">
        <v>47</v>
      </c>
      <c r="B55" s="63" t="s">
        <v>310</v>
      </c>
      <c r="C55" s="64" t="s">
        <v>270</v>
      </c>
      <c r="D55" s="69" t="s">
        <v>21</v>
      </c>
      <c r="E55" s="50">
        <v>1</v>
      </c>
      <c r="F55" s="78">
        <v>47562.928000000007</v>
      </c>
      <c r="G55" s="81">
        <v>0</v>
      </c>
      <c r="H55" s="6">
        <f t="shared" si="4"/>
        <v>47562.928000000007</v>
      </c>
      <c r="I55" s="6">
        <f t="shared" si="7"/>
        <v>47562.928000000007</v>
      </c>
      <c r="J55" s="109">
        <v>42466.9</v>
      </c>
      <c r="K55" s="110">
        <v>0</v>
      </c>
      <c r="L55" s="7">
        <f t="shared" si="5"/>
        <v>42466.9</v>
      </c>
      <c r="M55" s="7">
        <f t="shared" si="8"/>
        <v>42466.9</v>
      </c>
      <c r="N55" s="119">
        <v>41230</v>
      </c>
      <c r="O55" s="120">
        <v>0</v>
      </c>
      <c r="P55" s="7">
        <f t="shared" si="6"/>
        <v>41230</v>
      </c>
      <c r="Q55" s="7">
        <f t="shared" si="9"/>
        <v>41230</v>
      </c>
    </row>
    <row r="56" spans="1:17" ht="51" x14ac:dyDescent="0.2">
      <c r="A56" s="68">
        <v>48</v>
      </c>
      <c r="B56" s="63" t="s">
        <v>311</v>
      </c>
      <c r="C56" s="64" t="s">
        <v>270</v>
      </c>
      <c r="D56" s="69" t="s">
        <v>921</v>
      </c>
      <c r="E56" s="50">
        <v>1</v>
      </c>
      <c r="F56" s="78">
        <v>72673.629600000015</v>
      </c>
      <c r="G56" s="81">
        <v>0</v>
      </c>
      <c r="H56" s="6">
        <f t="shared" si="4"/>
        <v>72673.629600000015</v>
      </c>
      <c r="I56" s="6">
        <f t="shared" si="7"/>
        <v>72673.629600000015</v>
      </c>
      <c r="J56" s="109">
        <v>66066.936000000002</v>
      </c>
      <c r="K56" s="110">
        <v>0</v>
      </c>
      <c r="L56" s="7">
        <f t="shared" si="5"/>
        <v>66066.936000000002</v>
      </c>
      <c r="M56" s="7">
        <f t="shared" si="8"/>
        <v>66066.936000000002</v>
      </c>
      <c r="N56" s="119">
        <v>61744.799999999996</v>
      </c>
      <c r="O56" s="120">
        <v>0</v>
      </c>
      <c r="P56" s="7">
        <f t="shared" si="6"/>
        <v>61744.799999999996</v>
      </c>
      <c r="Q56" s="7">
        <f t="shared" si="9"/>
        <v>61744.799999999996</v>
      </c>
    </row>
    <row r="57" spans="1:17" ht="25.5" x14ac:dyDescent="0.2">
      <c r="A57" s="68">
        <v>49</v>
      </c>
      <c r="B57" s="63" t="s">
        <v>312</v>
      </c>
      <c r="C57" s="64" t="s">
        <v>270</v>
      </c>
      <c r="D57" s="69" t="s">
        <v>922</v>
      </c>
      <c r="E57" s="50">
        <v>1</v>
      </c>
      <c r="F57" s="78">
        <v>83651.680800000002</v>
      </c>
      <c r="G57" s="81">
        <v>0</v>
      </c>
      <c r="H57" s="6">
        <f t="shared" si="4"/>
        <v>83651.680800000002</v>
      </c>
      <c r="I57" s="6">
        <f t="shared" si="7"/>
        <v>83651.680800000002</v>
      </c>
      <c r="J57" s="109">
        <v>72740.592000000004</v>
      </c>
      <c r="K57" s="110">
        <v>0</v>
      </c>
      <c r="L57" s="7">
        <f t="shared" si="5"/>
        <v>72740.592000000004</v>
      </c>
      <c r="M57" s="7">
        <f t="shared" si="8"/>
        <v>72740.592000000004</v>
      </c>
      <c r="N57" s="119">
        <v>68623.199999999997</v>
      </c>
      <c r="O57" s="120">
        <v>0</v>
      </c>
      <c r="P57" s="7">
        <f t="shared" si="6"/>
        <v>68623.199999999997</v>
      </c>
      <c r="Q57" s="7">
        <f t="shared" si="9"/>
        <v>68623.199999999997</v>
      </c>
    </row>
    <row r="58" spans="1:17" ht="51" x14ac:dyDescent="0.2">
      <c r="A58" s="68">
        <v>50</v>
      </c>
      <c r="B58" s="63" t="s">
        <v>313</v>
      </c>
      <c r="C58" s="64" t="s">
        <v>270</v>
      </c>
      <c r="D58" s="69" t="s">
        <v>923</v>
      </c>
      <c r="E58" s="50">
        <v>1</v>
      </c>
      <c r="F58" s="78">
        <v>86539.107530000008</v>
      </c>
      <c r="G58" s="81">
        <v>0</v>
      </c>
      <c r="H58" s="6">
        <f t="shared" si="4"/>
        <v>86539.107530000008</v>
      </c>
      <c r="I58" s="6">
        <f t="shared" si="7"/>
        <v>86539.107530000008</v>
      </c>
      <c r="J58" s="109">
        <v>76583.281000000017</v>
      </c>
      <c r="K58" s="110">
        <v>0</v>
      </c>
      <c r="L58" s="7">
        <f t="shared" si="5"/>
        <v>76583.281000000017</v>
      </c>
      <c r="M58" s="7">
        <f t="shared" si="8"/>
        <v>76583.281000000017</v>
      </c>
      <c r="N58" s="119">
        <v>74352.700000000012</v>
      </c>
      <c r="O58" s="120">
        <v>0</v>
      </c>
      <c r="P58" s="7">
        <f t="shared" si="6"/>
        <v>74352.700000000012</v>
      </c>
      <c r="Q58" s="7">
        <f t="shared" si="9"/>
        <v>74352.700000000012</v>
      </c>
    </row>
    <row r="59" spans="1:17" ht="51" x14ac:dyDescent="0.2">
      <c r="A59" s="68">
        <v>51</v>
      </c>
      <c r="B59" s="63" t="s">
        <v>314</v>
      </c>
      <c r="C59" s="64" t="s">
        <v>270</v>
      </c>
      <c r="D59" s="69" t="s">
        <v>924</v>
      </c>
      <c r="E59" s="50">
        <v>1</v>
      </c>
      <c r="F59" s="78">
        <v>353720.5520400001</v>
      </c>
      <c r="G59" s="81">
        <v>0</v>
      </c>
      <c r="H59" s="6">
        <f t="shared" si="4"/>
        <v>353720.5520400001</v>
      </c>
      <c r="I59" s="6">
        <f t="shared" si="7"/>
        <v>353720.5520400001</v>
      </c>
      <c r="J59" s="109">
        <v>318667.16400000005</v>
      </c>
      <c r="K59" s="110">
        <v>0</v>
      </c>
      <c r="L59" s="7">
        <f t="shared" si="5"/>
        <v>318667.16400000005</v>
      </c>
      <c r="M59" s="7">
        <f t="shared" si="8"/>
        <v>318667.16400000005</v>
      </c>
      <c r="N59" s="119">
        <v>300629.40000000002</v>
      </c>
      <c r="O59" s="120">
        <v>0</v>
      </c>
      <c r="P59" s="7">
        <f t="shared" si="6"/>
        <v>300629.40000000002</v>
      </c>
      <c r="Q59" s="7">
        <f t="shared" si="9"/>
        <v>300629.40000000002</v>
      </c>
    </row>
    <row r="60" spans="1:17" ht="89.25" x14ac:dyDescent="0.2">
      <c r="A60" s="68">
        <v>52</v>
      </c>
      <c r="B60" s="63" t="s">
        <v>315</v>
      </c>
      <c r="C60" s="64" t="s">
        <v>270</v>
      </c>
      <c r="D60" s="69" t="s">
        <v>925</v>
      </c>
      <c r="E60" s="50">
        <v>1</v>
      </c>
      <c r="F60" s="78">
        <v>220525.04879999999</v>
      </c>
      <c r="G60" s="81">
        <v>0</v>
      </c>
      <c r="H60" s="6">
        <f t="shared" si="4"/>
        <v>220525.04879999999</v>
      </c>
      <c r="I60" s="6">
        <f t="shared" si="7"/>
        <v>220525.04879999999</v>
      </c>
      <c r="J60" s="109">
        <v>191760.91200000001</v>
      </c>
      <c r="K60" s="110">
        <v>0</v>
      </c>
      <c r="L60" s="7">
        <f t="shared" si="5"/>
        <v>191760.91200000001</v>
      </c>
      <c r="M60" s="7">
        <f t="shared" si="8"/>
        <v>191760.91200000001</v>
      </c>
      <c r="N60" s="119">
        <v>177556.4</v>
      </c>
      <c r="O60" s="120">
        <v>0</v>
      </c>
      <c r="P60" s="7">
        <f t="shared" si="6"/>
        <v>177556.4</v>
      </c>
      <c r="Q60" s="7">
        <f t="shared" si="9"/>
        <v>177556.4</v>
      </c>
    </row>
    <row r="61" spans="1:17" ht="76.5" x14ac:dyDescent="0.2">
      <c r="A61" s="68">
        <v>53</v>
      </c>
      <c r="B61" s="63" t="s">
        <v>316</v>
      </c>
      <c r="C61" s="64" t="s">
        <v>270</v>
      </c>
      <c r="D61" s="69" t="s">
        <v>926</v>
      </c>
      <c r="E61" s="50">
        <v>1</v>
      </c>
      <c r="F61" s="78">
        <v>180906.64560000002</v>
      </c>
      <c r="G61" s="81">
        <v>0</v>
      </c>
      <c r="H61" s="6">
        <f t="shared" si="4"/>
        <v>180906.64560000002</v>
      </c>
      <c r="I61" s="6">
        <f t="shared" si="7"/>
        <v>180906.64560000002</v>
      </c>
      <c r="J61" s="109">
        <v>162978.96</v>
      </c>
      <c r="K61" s="110">
        <v>0</v>
      </c>
      <c r="L61" s="7">
        <f t="shared" si="5"/>
        <v>162978.96</v>
      </c>
      <c r="M61" s="7">
        <f t="shared" si="8"/>
        <v>162978.96</v>
      </c>
      <c r="N61" s="119">
        <v>158232</v>
      </c>
      <c r="O61" s="120">
        <v>0</v>
      </c>
      <c r="P61" s="7">
        <f t="shared" si="6"/>
        <v>158232</v>
      </c>
      <c r="Q61" s="7">
        <f t="shared" si="9"/>
        <v>158232</v>
      </c>
    </row>
    <row r="62" spans="1:17" ht="38.25" x14ac:dyDescent="0.2">
      <c r="A62" s="68">
        <v>54</v>
      </c>
      <c r="B62" s="63" t="s">
        <v>317</v>
      </c>
      <c r="C62" s="64" t="s">
        <v>270</v>
      </c>
      <c r="D62" s="69" t="s">
        <v>927</v>
      </c>
      <c r="E62" s="50">
        <v>1</v>
      </c>
      <c r="F62" s="78">
        <v>36288.252000000008</v>
      </c>
      <c r="G62" s="81">
        <v>0</v>
      </c>
      <c r="H62" s="6">
        <f t="shared" si="4"/>
        <v>36288.252000000008</v>
      </c>
      <c r="I62" s="6">
        <f t="shared" si="7"/>
        <v>36288.252000000008</v>
      </c>
      <c r="J62" s="109">
        <v>31831.800000000003</v>
      </c>
      <c r="K62" s="110">
        <v>0</v>
      </c>
      <c r="L62" s="7">
        <f t="shared" si="5"/>
        <v>31831.800000000003</v>
      </c>
      <c r="M62" s="7">
        <f t="shared" si="8"/>
        <v>31831.800000000003</v>
      </c>
      <c r="N62" s="119">
        <v>30030</v>
      </c>
      <c r="O62" s="120">
        <v>0</v>
      </c>
      <c r="P62" s="7">
        <f t="shared" si="6"/>
        <v>30030</v>
      </c>
      <c r="Q62" s="7">
        <f t="shared" si="9"/>
        <v>30030</v>
      </c>
    </row>
    <row r="63" spans="1:17" ht="102" x14ac:dyDescent="0.2">
      <c r="A63" s="68">
        <v>55</v>
      </c>
      <c r="B63" s="63" t="s">
        <v>318</v>
      </c>
      <c r="C63" s="64" t="s">
        <v>270</v>
      </c>
      <c r="D63" s="69" t="s">
        <v>928</v>
      </c>
      <c r="E63" s="50">
        <v>1</v>
      </c>
      <c r="F63" s="78">
        <v>182712.37950000001</v>
      </c>
      <c r="G63" s="81">
        <v>0</v>
      </c>
      <c r="H63" s="6">
        <f t="shared" si="4"/>
        <v>182712.37950000001</v>
      </c>
      <c r="I63" s="6">
        <f t="shared" si="7"/>
        <v>182712.37950000001</v>
      </c>
      <c r="J63" s="109">
        <v>158880.33000000002</v>
      </c>
      <c r="K63" s="110">
        <v>0</v>
      </c>
      <c r="L63" s="7">
        <f t="shared" si="5"/>
        <v>158880.33000000002</v>
      </c>
      <c r="M63" s="7">
        <f t="shared" si="8"/>
        <v>158880.33000000002</v>
      </c>
      <c r="N63" s="119">
        <v>151314.6</v>
      </c>
      <c r="O63" s="120">
        <v>0</v>
      </c>
      <c r="P63" s="7">
        <f t="shared" si="6"/>
        <v>151314.6</v>
      </c>
      <c r="Q63" s="7">
        <f t="shared" si="9"/>
        <v>151314.6</v>
      </c>
    </row>
    <row r="64" spans="1:17" ht="102" x14ac:dyDescent="0.2">
      <c r="A64" s="68">
        <v>56</v>
      </c>
      <c r="B64" s="63" t="s">
        <v>319</v>
      </c>
      <c r="C64" s="64" t="s">
        <v>270</v>
      </c>
      <c r="D64" s="69" t="s">
        <v>929</v>
      </c>
      <c r="E64" s="50">
        <v>1</v>
      </c>
      <c r="F64" s="78">
        <v>189531.85900000005</v>
      </c>
      <c r="G64" s="81">
        <v>0</v>
      </c>
      <c r="H64" s="6">
        <f t="shared" si="4"/>
        <v>189531.85900000005</v>
      </c>
      <c r="I64" s="6">
        <f t="shared" si="7"/>
        <v>189531.85900000005</v>
      </c>
      <c r="J64" s="109">
        <v>172301.69000000003</v>
      </c>
      <c r="K64" s="110">
        <v>0</v>
      </c>
      <c r="L64" s="7">
        <f t="shared" si="5"/>
        <v>172301.69000000003</v>
      </c>
      <c r="M64" s="7">
        <f t="shared" si="8"/>
        <v>172301.69000000003</v>
      </c>
      <c r="N64" s="119">
        <v>156637.90000000002</v>
      </c>
      <c r="O64" s="120">
        <v>0</v>
      </c>
      <c r="P64" s="7">
        <f t="shared" si="6"/>
        <v>156637.90000000002</v>
      </c>
      <c r="Q64" s="7">
        <f t="shared" si="9"/>
        <v>156637.90000000002</v>
      </c>
    </row>
    <row r="65" spans="1:17" ht="51" x14ac:dyDescent="0.2">
      <c r="A65" s="68">
        <v>57</v>
      </c>
      <c r="B65" s="63" t="s">
        <v>320</v>
      </c>
      <c r="C65" s="64" t="s">
        <v>270</v>
      </c>
      <c r="D65" s="69" t="s">
        <v>930</v>
      </c>
      <c r="E65" s="50">
        <v>1</v>
      </c>
      <c r="F65" s="78">
        <v>351841.03024000011</v>
      </c>
      <c r="G65" s="81">
        <v>0</v>
      </c>
      <c r="H65" s="6">
        <f t="shared" si="4"/>
        <v>351841.03024000011</v>
      </c>
      <c r="I65" s="6">
        <f t="shared" si="7"/>
        <v>351841.03024000011</v>
      </c>
      <c r="J65" s="109">
        <v>314143.77700000006</v>
      </c>
      <c r="K65" s="110">
        <v>0</v>
      </c>
      <c r="L65" s="7">
        <f t="shared" si="5"/>
        <v>314143.77700000006</v>
      </c>
      <c r="M65" s="7">
        <f t="shared" si="8"/>
        <v>314143.77700000006</v>
      </c>
      <c r="N65" s="119">
        <v>288205.30000000005</v>
      </c>
      <c r="O65" s="120">
        <v>0</v>
      </c>
      <c r="P65" s="7">
        <f t="shared" si="6"/>
        <v>288205.30000000005</v>
      </c>
      <c r="Q65" s="7">
        <f t="shared" si="9"/>
        <v>288205.30000000005</v>
      </c>
    </row>
    <row r="66" spans="1:17" ht="306" x14ac:dyDescent="0.2">
      <c r="A66" s="68">
        <v>58</v>
      </c>
      <c r="B66" s="63" t="s">
        <v>321</v>
      </c>
      <c r="C66" s="64" t="s">
        <v>322</v>
      </c>
      <c r="D66" s="69" t="s">
        <v>925</v>
      </c>
      <c r="E66" s="50">
        <v>1</v>
      </c>
      <c r="F66" s="78">
        <v>66304.939800000007</v>
      </c>
      <c r="G66" s="81">
        <v>0</v>
      </c>
      <c r="H66" s="6">
        <f t="shared" si="4"/>
        <v>66304.939800000007</v>
      </c>
      <c r="I66" s="6">
        <f t="shared" si="7"/>
        <v>66304.939800000007</v>
      </c>
      <c r="J66" s="109">
        <v>60277.218000000001</v>
      </c>
      <c r="K66" s="110">
        <v>0</v>
      </c>
      <c r="L66" s="7">
        <f t="shared" si="5"/>
        <v>60277.218000000001</v>
      </c>
      <c r="M66" s="7">
        <f t="shared" si="8"/>
        <v>60277.218000000001</v>
      </c>
      <c r="N66" s="119">
        <v>55300.2</v>
      </c>
      <c r="O66" s="120">
        <v>0</v>
      </c>
      <c r="P66" s="7">
        <f t="shared" si="6"/>
        <v>55300.2</v>
      </c>
      <c r="Q66" s="7">
        <f t="shared" si="9"/>
        <v>55300.2</v>
      </c>
    </row>
    <row r="67" spans="1:17" ht="15.75" x14ac:dyDescent="0.2">
      <c r="A67" s="68">
        <v>59</v>
      </c>
      <c r="B67" s="63" t="s">
        <v>323</v>
      </c>
      <c r="C67" s="64" t="s">
        <v>270</v>
      </c>
      <c r="D67" s="69" t="s">
        <v>21</v>
      </c>
      <c r="E67" s="50">
        <v>1</v>
      </c>
      <c r="F67" s="78">
        <v>18298.710000000003</v>
      </c>
      <c r="G67" s="81">
        <v>0</v>
      </c>
      <c r="H67" s="6">
        <f t="shared" si="4"/>
        <v>18298.710000000003</v>
      </c>
      <c r="I67" s="6">
        <f t="shared" si="7"/>
        <v>18298.710000000003</v>
      </c>
      <c r="J67" s="109">
        <v>16051.500000000002</v>
      </c>
      <c r="K67" s="110">
        <v>0</v>
      </c>
      <c r="L67" s="7">
        <f t="shared" si="5"/>
        <v>16051.500000000002</v>
      </c>
      <c r="M67" s="7">
        <f t="shared" si="8"/>
        <v>16051.500000000002</v>
      </c>
      <c r="N67" s="119">
        <v>14862.5</v>
      </c>
      <c r="O67" s="120">
        <v>0</v>
      </c>
      <c r="P67" s="7">
        <f t="shared" si="6"/>
        <v>14862.5</v>
      </c>
      <c r="Q67" s="7">
        <f t="shared" si="9"/>
        <v>14862.5</v>
      </c>
    </row>
    <row r="68" spans="1:17" ht="25.5" x14ac:dyDescent="0.2">
      <c r="A68" s="68">
        <v>60</v>
      </c>
      <c r="B68" s="63" t="s">
        <v>324</v>
      </c>
      <c r="C68" s="64" t="s">
        <v>270</v>
      </c>
      <c r="D68" s="69" t="s">
        <v>931</v>
      </c>
      <c r="E68" s="50">
        <v>1</v>
      </c>
      <c r="F68" s="78">
        <v>87826.968000000023</v>
      </c>
      <c r="G68" s="81">
        <v>0</v>
      </c>
      <c r="H68" s="6">
        <f t="shared" si="4"/>
        <v>87826.968000000023</v>
      </c>
      <c r="I68" s="6">
        <f t="shared" si="7"/>
        <v>87826.968000000023</v>
      </c>
      <c r="J68" s="109">
        <v>77041.200000000012</v>
      </c>
      <c r="K68" s="110">
        <v>0</v>
      </c>
      <c r="L68" s="7">
        <f t="shared" si="5"/>
        <v>77041.200000000012</v>
      </c>
      <c r="M68" s="7">
        <f t="shared" si="8"/>
        <v>77041.200000000012</v>
      </c>
      <c r="N68" s="119">
        <v>70680</v>
      </c>
      <c r="O68" s="120">
        <v>0</v>
      </c>
      <c r="P68" s="7">
        <f t="shared" si="6"/>
        <v>70680</v>
      </c>
      <c r="Q68" s="7">
        <f t="shared" si="9"/>
        <v>70680</v>
      </c>
    </row>
    <row r="69" spans="1:17" ht="25.5" x14ac:dyDescent="0.2">
      <c r="A69" s="68">
        <v>61</v>
      </c>
      <c r="B69" s="63" t="s">
        <v>325</v>
      </c>
      <c r="C69" s="64" t="s">
        <v>270</v>
      </c>
      <c r="D69" s="69" t="s">
        <v>932</v>
      </c>
      <c r="E69" s="50">
        <v>1</v>
      </c>
      <c r="F69" s="78">
        <v>102251.08320000001</v>
      </c>
      <c r="G69" s="81">
        <v>0</v>
      </c>
      <c r="H69" s="6">
        <f t="shared" si="4"/>
        <v>102251.08320000001</v>
      </c>
      <c r="I69" s="6">
        <f t="shared" si="7"/>
        <v>102251.08320000001</v>
      </c>
      <c r="J69" s="109">
        <v>91295.61</v>
      </c>
      <c r="K69" s="110">
        <v>0</v>
      </c>
      <c r="L69" s="7">
        <f t="shared" si="5"/>
        <v>91295.61</v>
      </c>
      <c r="M69" s="7">
        <f t="shared" si="8"/>
        <v>91295.61</v>
      </c>
      <c r="N69" s="119">
        <v>85323</v>
      </c>
      <c r="O69" s="120">
        <v>0</v>
      </c>
      <c r="P69" s="7">
        <f t="shared" si="6"/>
        <v>85323</v>
      </c>
      <c r="Q69" s="7">
        <f t="shared" si="9"/>
        <v>85323</v>
      </c>
    </row>
    <row r="70" spans="1:17" ht="63.75" x14ac:dyDescent="0.2">
      <c r="A70" s="68">
        <v>62</v>
      </c>
      <c r="B70" s="63" t="s">
        <v>326</v>
      </c>
      <c r="C70" s="64" t="s">
        <v>270</v>
      </c>
      <c r="D70" s="69" t="s">
        <v>933</v>
      </c>
      <c r="E70" s="50">
        <v>1</v>
      </c>
      <c r="F70" s="78">
        <v>56391.258000000002</v>
      </c>
      <c r="G70" s="81">
        <v>0</v>
      </c>
      <c r="H70" s="6">
        <f t="shared" si="4"/>
        <v>56391.258000000002</v>
      </c>
      <c r="I70" s="6">
        <f t="shared" si="7"/>
        <v>56391.258000000002</v>
      </c>
      <c r="J70" s="109">
        <v>51264.78</v>
      </c>
      <c r="K70" s="110">
        <v>0</v>
      </c>
      <c r="L70" s="7">
        <f t="shared" si="5"/>
        <v>51264.78</v>
      </c>
      <c r="M70" s="7">
        <f t="shared" si="8"/>
        <v>51264.78</v>
      </c>
      <c r="N70" s="119">
        <v>48823.6</v>
      </c>
      <c r="O70" s="120">
        <v>0</v>
      </c>
      <c r="P70" s="7">
        <f t="shared" si="6"/>
        <v>48823.6</v>
      </c>
      <c r="Q70" s="7">
        <f t="shared" si="9"/>
        <v>48823.6</v>
      </c>
    </row>
    <row r="71" spans="1:17" ht="63.75" x14ac:dyDescent="0.2">
      <c r="A71" s="68">
        <v>63</v>
      </c>
      <c r="B71" s="63" t="s">
        <v>327</v>
      </c>
      <c r="C71" s="64" t="s">
        <v>270</v>
      </c>
      <c r="D71" s="69" t="s">
        <v>934</v>
      </c>
      <c r="E71" s="50">
        <v>1</v>
      </c>
      <c r="F71" s="78">
        <v>98974.758960000006</v>
      </c>
      <c r="G71" s="81">
        <v>0</v>
      </c>
      <c r="H71" s="6">
        <f t="shared" si="4"/>
        <v>98974.758960000006</v>
      </c>
      <c r="I71" s="6">
        <f t="shared" si="7"/>
        <v>98974.758960000006</v>
      </c>
      <c r="J71" s="109">
        <v>86819.963999999993</v>
      </c>
      <c r="K71" s="110">
        <v>0</v>
      </c>
      <c r="L71" s="7">
        <f t="shared" si="5"/>
        <v>86819.963999999993</v>
      </c>
      <c r="M71" s="7">
        <f t="shared" si="8"/>
        <v>86819.963999999993</v>
      </c>
      <c r="N71" s="119">
        <v>78927.239999999991</v>
      </c>
      <c r="O71" s="120">
        <v>0</v>
      </c>
      <c r="P71" s="7">
        <f t="shared" si="6"/>
        <v>78927.239999999991</v>
      </c>
      <c r="Q71" s="7">
        <f t="shared" si="9"/>
        <v>78927.239999999991</v>
      </c>
    </row>
    <row r="72" spans="1:17" ht="38.25" x14ac:dyDescent="0.2">
      <c r="A72" s="68">
        <v>64</v>
      </c>
      <c r="B72" s="63" t="s">
        <v>328</v>
      </c>
      <c r="C72" s="64" t="s">
        <v>270</v>
      </c>
      <c r="D72" s="69" t="s">
        <v>935</v>
      </c>
      <c r="E72" s="50">
        <v>1</v>
      </c>
      <c r="F72" s="78">
        <v>39665.650199999996</v>
      </c>
      <c r="G72" s="81">
        <v>0</v>
      </c>
      <c r="H72" s="6">
        <f t="shared" si="4"/>
        <v>39665.650199999996</v>
      </c>
      <c r="I72" s="6">
        <f t="shared" si="7"/>
        <v>39665.650199999996</v>
      </c>
      <c r="J72" s="109">
        <v>36059.681999999993</v>
      </c>
      <c r="K72" s="110">
        <v>0</v>
      </c>
      <c r="L72" s="7">
        <f t="shared" si="5"/>
        <v>36059.681999999993</v>
      </c>
      <c r="M72" s="7">
        <f t="shared" si="8"/>
        <v>36059.681999999993</v>
      </c>
      <c r="N72" s="119">
        <v>35009.399999999994</v>
      </c>
      <c r="O72" s="120">
        <v>0</v>
      </c>
      <c r="P72" s="7">
        <f t="shared" si="6"/>
        <v>35009.399999999994</v>
      </c>
      <c r="Q72" s="7">
        <f t="shared" si="9"/>
        <v>35009.399999999994</v>
      </c>
    </row>
    <row r="73" spans="1:17" ht="25.5" x14ac:dyDescent="0.2">
      <c r="A73" s="68">
        <v>65</v>
      </c>
      <c r="B73" s="63" t="s">
        <v>329</v>
      </c>
      <c r="C73" s="64" t="s">
        <v>270</v>
      </c>
      <c r="D73" s="69" t="s">
        <v>895</v>
      </c>
      <c r="E73" s="50">
        <v>1</v>
      </c>
      <c r="F73" s="78">
        <v>269091.68000000005</v>
      </c>
      <c r="G73" s="81">
        <v>0</v>
      </c>
      <c r="H73" s="6">
        <f t="shared" si="4"/>
        <v>269091.68000000005</v>
      </c>
      <c r="I73" s="6">
        <f t="shared" si="7"/>
        <v>269091.68000000005</v>
      </c>
      <c r="J73" s="109">
        <v>244628.80000000002</v>
      </c>
      <c r="K73" s="110">
        <v>0</v>
      </c>
      <c r="L73" s="7">
        <f t="shared" si="5"/>
        <v>244628.80000000002</v>
      </c>
      <c r="M73" s="7">
        <f t="shared" si="8"/>
        <v>244628.80000000002</v>
      </c>
      <c r="N73" s="119">
        <v>235220</v>
      </c>
      <c r="O73" s="120">
        <v>0</v>
      </c>
      <c r="P73" s="7">
        <f t="shared" si="6"/>
        <v>235220</v>
      </c>
      <c r="Q73" s="7">
        <f t="shared" si="9"/>
        <v>235220</v>
      </c>
    </row>
    <row r="74" spans="1:17" ht="51" x14ac:dyDescent="0.2">
      <c r="A74" s="68">
        <v>66</v>
      </c>
      <c r="B74" s="63" t="s">
        <v>330</v>
      </c>
      <c r="C74" s="64" t="s">
        <v>270</v>
      </c>
      <c r="D74" s="69" t="s">
        <v>936</v>
      </c>
      <c r="E74" s="50">
        <v>1</v>
      </c>
      <c r="F74" s="78">
        <v>106608.46326399999</v>
      </c>
      <c r="G74" s="81">
        <v>0</v>
      </c>
      <c r="H74" s="6">
        <f t="shared" si="4"/>
        <v>106608.46326399999</v>
      </c>
      <c r="I74" s="6">
        <f t="shared" si="7"/>
        <v>106608.46326399999</v>
      </c>
      <c r="J74" s="109">
        <v>94343.772800000006</v>
      </c>
      <c r="K74" s="110">
        <v>0</v>
      </c>
      <c r="L74" s="7">
        <f t="shared" si="5"/>
        <v>94343.772800000006</v>
      </c>
      <c r="M74" s="7">
        <f t="shared" si="8"/>
        <v>94343.772800000006</v>
      </c>
      <c r="N74" s="119">
        <v>86553.919999999998</v>
      </c>
      <c r="O74" s="120">
        <v>0</v>
      </c>
      <c r="P74" s="7">
        <f t="shared" si="6"/>
        <v>86553.919999999998</v>
      </c>
      <c r="Q74" s="7">
        <f t="shared" si="9"/>
        <v>86553.919999999998</v>
      </c>
    </row>
    <row r="75" spans="1:17" ht="63.75" x14ac:dyDescent="0.2">
      <c r="A75" s="68">
        <v>67</v>
      </c>
      <c r="B75" s="63" t="s">
        <v>331</v>
      </c>
      <c r="C75" s="64" t="s">
        <v>270</v>
      </c>
      <c r="D75" s="69" t="s">
        <v>937</v>
      </c>
      <c r="E75" s="50">
        <v>1</v>
      </c>
      <c r="F75" s="78">
        <v>159916.64640000003</v>
      </c>
      <c r="G75" s="81">
        <v>0</v>
      </c>
      <c r="H75" s="6">
        <f t="shared" si="4"/>
        <v>159916.64640000003</v>
      </c>
      <c r="I75" s="6">
        <f t="shared" si="7"/>
        <v>159916.64640000003</v>
      </c>
      <c r="J75" s="109">
        <v>142782.72</v>
      </c>
      <c r="K75" s="110">
        <v>0</v>
      </c>
      <c r="L75" s="7">
        <f t="shared" si="5"/>
        <v>142782.72</v>
      </c>
      <c r="M75" s="7">
        <f t="shared" si="8"/>
        <v>142782.72</v>
      </c>
      <c r="N75" s="119">
        <v>138624</v>
      </c>
      <c r="O75" s="120">
        <v>0</v>
      </c>
      <c r="P75" s="7">
        <f t="shared" si="6"/>
        <v>138624</v>
      </c>
      <c r="Q75" s="7">
        <f t="shared" si="9"/>
        <v>138624</v>
      </c>
    </row>
    <row r="76" spans="1:17" ht="51" x14ac:dyDescent="0.2">
      <c r="A76" s="68">
        <v>68</v>
      </c>
      <c r="B76" s="63" t="s">
        <v>332</v>
      </c>
      <c r="C76" s="64" t="s">
        <v>270</v>
      </c>
      <c r="D76" s="69" t="s">
        <v>917</v>
      </c>
      <c r="E76" s="50">
        <v>1</v>
      </c>
      <c r="F76" s="78">
        <v>129655.82520000002</v>
      </c>
      <c r="G76" s="81">
        <v>0</v>
      </c>
      <c r="H76" s="6">
        <f t="shared" si="4"/>
        <v>129655.82520000002</v>
      </c>
      <c r="I76" s="6">
        <f t="shared" si="7"/>
        <v>129655.82520000002</v>
      </c>
      <c r="J76" s="109">
        <v>113733.18000000001</v>
      </c>
      <c r="K76" s="110">
        <v>0</v>
      </c>
      <c r="L76" s="7">
        <f t="shared" si="5"/>
        <v>113733.18000000001</v>
      </c>
      <c r="M76" s="7">
        <f t="shared" si="8"/>
        <v>113733.18000000001</v>
      </c>
      <c r="N76" s="119">
        <v>105308.5</v>
      </c>
      <c r="O76" s="120">
        <v>0</v>
      </c>
      <c r="P76" s="7">
        <f t="shared" si="6"/>
        <v>105308.5</v>
      </c>
      <c r="Q76" s="7">
        <f t="shared" si="9"/>
        <v>105308.5</v>
      </c>
    </row>
    <row r="77" spans="1:17" ht="25.5" x14ac:dyDescent="0.2">
      <c r="A77" s="68">
        <v>69</v>
      </c>
      <c r="B77" s="63" t="s">
        <v>333</v>
      </c>
      <c r="C77" s="64" t="s">
        <v>270</v>
      </c>
      <c r="D77" s="69" t="s">
        <v>938</v>
      </c>
      <c r="E77" s="50">
        <v>1</v>
      </c>
      <c r="F77" s="78">
        <v>76004.563140000013</v>
      </c>
      <c r="G77" s="81">
        <v>0</v>
      </c>
      <c r="H77" s="6">
        <f t="shared" si="4"/>
        <v>76004.563140000013</v>
      </c>
      <c r="I77" s="6">
        <f t="shared" si="7"/>
        <v>76004.563140000013</v>
      </c>
      <c r="J77" s="109">
        <v>69095.057400000005</v>
      </c>
      <c r="K77" s="110">
        <v>0</v>
      </c>
      <c r="L77" s="7">
        <f t="shared" si="5"/>
        <v>69095.057400000005</v>
      </c>
      <c r="M77" s="7">
        <f t="shared" si="8"/>
        <v>69095.057400000005</v>
      </c>
      <c r="N77" s="119">
        <v>64574.82</v>
      </c>
      <c r="O77" s="120">
        <v>0</v>
      </c>
      <c r="P77" s="7">
        <f t="shared" si="6"/>
        <v>64574.82</v>
      </c>
      <c r="Q77" s="7">
        <f t="shared" si="9"/>
        <v>64574.82</v>
      </c>
    </row>
    <row r="78" spans="1:17" ht="25.5" x14ac:dyDescent="0.2">
      <c r="A78" s="68">
        <v>70</v>
      </c>
      <c r="B78" s="63" t="s">
        <v>334</v>
      </c>
      <c r="C78" s="64" t="s">
        <v>270</v>
      </c>
      <c r="D78" s="69" t="s">
        <v>939</v>
      </c>
      <c r="E78" s="50">
        <v>1</v>
      </c>
      <c r="F78" s="78">
        <v>82114.200000000012</v>
      </c>
      <c r="G78" s="81">
        <v>0</v>
      </c>
      <c r="H78" s="6">
        <f t="shared" ref="H78:H141" si="10">+F78+G78</f>
        <v>82114.200000000012</v>
      </c>
      <c r="I78" s="6">
        <f t="shared" si="7"/>
        <v>82114.200000000012</v>
      </c>
      <c r="J78" s="109">
        <v>72030</v>
      </c>
      <c r="K78" s="110">
        <v>0</v>
      </c>
      <c r="L78" s="7">
        <f t="shared" ref="L78:L141" si="11">+J78+K78</f>
        <v>72030</v>
      </c>
      <c r="M78" s="7">
        <f t="shared" si="8"/>
        <v>72030</v>
      </c>
      <c r="N78" s="119">
        <v>68600</v>
      </c>
      <c r="O78" s="120">
        <v>0</v>
      </c>
      <c r="P78" s="7">
        <f t="shared" ref="P78:P141" si="12">+N78+O78</f>
        <v>68600</v>
      </c>
      <c r="Q78" s="7">
        <f t="shared" si="9"/>
        <v>68600</v>
      </c>
    </row>
    <row r="79" spans="1:17" ht="102" x14ac:dyDescent="0.2">
      <c r="A79" s="68">
        <v>71</v>
      </c>
      <c r="B79" s="63" t="s">
        <v>335</v>
      </c>
      <c r="C79" s="64" t="s">
        <v>270</v>
      </c>
      <c r="D79" s="69" t="s">
        <v>940</v>
      </c>
      <c r="E79" s="50">
        <v>1</v>
      </c>
      <c r="F79" s="78">
        <v>180056.33100000001</v>
      </c>
      <c r="G79" s="81">
        <v>0</v>
      </c>
      <c r="H79" s="6">
        <f t="shared" si="10"/>
        <v>180056.33100000001</v>
      </c>
      <c r="I79" s="6">
        <f t="shared" ref="I79:I142" si="13">+H79*E79</f>
        <v>180056.33100000001</v>
      </c>
      <c r="J79" s="109">
        <v>157944.15</v>
      </c>
      <c r="K79" s="110">
        <v>0</v>
      </c>
      <c r="L79" s="7">
        <f t="shared" si="11"/>
        <v>157944.15</v>
      </c>
      <c r="M79" s="7">
        <f t="shared" ref="M79:M142" si="14">+L79*E79</f>
        <v>157944.15</v>
      </c>
      <c r="N79" s="119">
        <v>150423</v>
      </c>
      <c r="O79" s="120">
        <v>0</v>
      </c>
      <c r="P79" s="7">
        <f t="shared" si="12"/>
        <v>150423</v>
      </c>
      <c r="Q79" s="7">
        <f t="shared" ref="Q79:Q142" si="15">+P79*E79</f>
        <v>150423</v>
      </c>
    </row>
    <row r="80" spans="1:17" ht="38.25" x14ac:dyDescent="0.2">
      <c r="A80" s="68">
        <v>72</v>
      </c>
      <c r="B80" s="63" t="s">
        <v>336</v>
      </c>
      <c r="C80" s="64" t="s">
        <v>270</v>
      </c>
      <c r="D80" s="69" t="s">
        <v>941</v>
      </c>
      <c r="E80" s="50">
        <v>1</v>
      </c>
      <c r="F80" s="78">
        <v>50827.875840000008</v>
      </c>
      <c r="G80" s="81">
        <v>0</v>
      </c>
      <c r="H80" s="6">
        <f t="shared" si="10"/>
        <v>50827.875840000008</v>
      </c>
      <c r="I80" s="6">
        <f t="shared" si="13"/>
        <v>50827.875840000008</v>
      </c>
      <c r="J80" s="109">
        <v>44585.856</v>
      </c>
      <c r="K80" s="110">
        <v>0</v>
      </c>
      <c r="L80" s="7">
        <f t="shared" si="11"/>
        <v>44585.856</v>
      </c>
      <c r="M80" s="7">
        <f t="shared" si="14"/>
        <v>44585.856</v>
      </c>
      <c r="N80" s="119">
        <v>41283.199999999997</v>
      </c>
      <c r="O80" s="120">
        <v>0</v>
      </c>
      <c r="P80" s="7">
        <f t="shared" si="12"/>
        <v>41283.199999999997</v>
      </c>
      <c r="Q80" s="7">
        <f t="shared" si="15"/>
        <v>41283.199999999997</v>
      </c>
    </row>
    <row r="81" spans="1:17" ht="38.25" x14ac:dyDescent="0.2">
      <c r="A81" s="68">
        <v>73</v>
      </c>
      <c r="B81" s="63" t="s">
        <v>337</v>
      </c>
      <c r="C81" s="64" t="s">
        <v>270</v>
      </c>
      <c r="D81" s="69" t="s">
        <v>897</v>
      </c>
      <c r="E81" s="50">
        <v>1</v>
      </c>
      <c r="F81" s="78">
        <v>77277.285999999993</v>
      </c>
      <c r="G81" s="81">
        <v>0</v>
      </c>
      <c r="H81" s="6">
        <f t="shared" si="10"/>
        <v>77277.285999999993</v>
      </c>
      <c r="I81" s="6">
        <f t="shared" si="13"/>
        <v>77277.285999999993</v>
      </c>
      <c r="J81" s="109">
        <v>67197.64</v>
      </c>
      <c r="K81" s="110">
        <v>0</v>
      </c>
      <c r="L81" s="7">
        <f t="shared" si="11"/>
        <v>67197.64</v>
      </c>
      <c r="M81" s="7">
        <f t="shared" si="14"/>
        <v>67197.64</v>
      </c>
      <c r="N81" s="119">
        <v>63394</v>
      </c>
      <c r="O81" s="120">
        <v>0</v>
      </c>
      <c r="P81" s="7">
        <f t="shared" si="12"/>
        <v>63394</v>
      </c>
      <c r="Q81" s="7">
        <f t="shared" si="15"/>
        <v>63394</v>
      </c>
    </row>
    <row r="82" spans="1:17" ht="63.75" x14ac:dyDescent="0.2">
      <c r="A82" s="68">
        <v>74</v>
      </c>
      <c r="B82" s="63" t="s">
        <v>338</v>
      </c>
      <c r="C82" s="64" t="s">
        <v>270</v>
      </c>
      <c r="D82" s="69" t="s">
        <v>942</v>
      </c>
      <c r="E82" s="50">
        <v>1</v>
      </c>
      <c r="F82" s="78">
        <v>110148.00429999999</v>
      </c>
      <c r="G82" s="81">
        <v>0</v>
      </c>
      <c r="H82" s="6">
        <f t="shared" si="10"/>
        <v>110148.00429999999</v>
      </c>
      <c r="I82" s="6">
        <f t="shared" si="13"/>
        <v>110148.00429999999</v>
      </c>
      <c r="J82" s="109">
        <v>97476.11</v>
      </c>
      <c r="K82" s="110">
        <v>0</v>
      </c>
      <c r="L82" s="7">
        <f t="shared" si="11"/>
        <v>97476.11</v>
      </c>
      <c r="M82" s="7">
        <f t="shared" si="14"/>
        <v>97476.11</v>
      </c>
      <c r="N82" s="119">
        <v>94637</v>
      </c>
      <c r="O82" s="120">
        <v>0</v>
      </c>
      <c r="P82" s="7">
        <f t="shared" si="12"/>
        <v>94637</v>
      </c>
      <c r="Q82" s="7">
        <f t="shared" si="15"/>
        <v>94637</v>
      </c>
    </row>
    <row r="83" spans="1:17" ht="38.25" x14ac:dyDescent="0.2">
      <c r="A83" s="68">
        <v>75</v>
      </c>
      <c r="B83" s="63" t="s">
        <v>339</v>
      </c>
      <c r="C83" s="64" t="s">
        <v>270</v>
      </c>
      <c r="D83" s="69" t="s">
        <v>943</v>
      </c>
      <c r="E83" s="50">
        <v>1</v>
      </c>
      <c r="F83" s="78">
        <v>548266.18500000006</v>
      </c>
      <c r="G83" s="81">
        <v>0</v>
      </c>
      <c r="H83" s="6">
        <f t="shared" si="10"/>
        <v>548266.18500000006</v>
      </c>
      <c r="I83" s="6">
        <f t="shared" si="13"/>
        <v>548266.18500000006</v>
      </c>
      <c r="J83" s="109">
        <v>493933.50000000006</v>
      </c>
      <c r="K83" s="110">
        <v>0</v>
      </c>
      <c r="L83" s="7">
        <f t="shared" si="11"/>
        <v>493933.50000000006</v>
      </c>
      <c r="M83" s="7">
        <f t="shared" si="14"/>
        <v>493933.50000000006</v>
      </c>
      <c r="N83" s="119">
        <v>453150</v>
      </c>
      <c r="O83" s="120">
        <v>0</v>
      </c>
      <c r="P83" s="7">
        <f t="shared" si="12"/>
        <v>453150</v>
      </c>
      <c r="Q83" s="7">
        <f t="shared" si="15"/>
        <v>453150</v>
      </c>
    </row>
    <row r="84" spans="1:17" ht="63.75" x14ac:dyDescent="0.2">
      <c r="A84" s="68">
        <v>76</v>
      </c>
      <c r="B84" s="63" t="s">
        <v>340</v>
      </c>
      <c r="C84" s="64" t="s">
        <v>270</v>
      </c>
      <c r="D84" s="69" t="s">
        <v>898</v>
      </c>
      <c r="E84" s="50">
        <v>1</v>
      </c>
      <c r="F84" s="78">
        <v>134119.05561600003</v>
      </c>
      <c r="G84" s="81">
        <v>0</v>
      </c>
      <c r="H84" s="6">
        <f t="shared" si="10"/>
        <v>134119.05561600003</v>
      </c>
      <c r="I84" s="6">
        <f t="shared" si="13"/>
        <v>134119.05561600003</v>
      </c>
      <c r="J84" s="109">
        <v>117648.2944</v>
      </c>
      <c r="K84" s="110">
        <v>0</v>
      </c>
      <c r="L84" s="7">
        <f t="shared" si="11"/>
        <v>117648.2944</v>
      </c>
      <c r="M84" s="7">
        <f t="shared" si="14"/>
        <v>117648.2944</v>
      </c>
      <c r="N84" s="119">
        <v>113123.36</v>
      </c>
      <c r="O84" s="120">
        <v>0</v>
      </c>
      <c r="P84" s="7">
        <f t="shared" si="12"/>
        <v>113123.36</v>
      </c>
      <c r="Q84" s="7">
        <f t="shared" si="15"/>
        <v>113123.36</v>
      </c>
    </row>
    <row r="85" spans="1:17" ht="51" x14ac:dyDescent="0.2">
      <c r="A85" s="68">
        <v>77</v>
      </c>
      <c r="B85" s="63" t="s">
        <v>341</v>
      </c>
      <c r="C85" s="64" t="s">
        <v>270</v>
      </c>
      <c r="D85" s="69" t="s">
        <v>944</v>
      </c>
      <c r="E85" s="50">
        <v>1</v>
      </c>
      <c r="F85" s="78">
        <v>186713.70629</v>
      </c>
      <c r="G85" s="81">
        <v>0</v>
      </c>
      <c r="H85" s="6">
        <f t="shared" si="10"/>
        <v>186713.70629</v>
      </c>
      <c r="I85" s="6">
        <f t="shared" si="13"/>
        <v>186713.70629</v>
      </c>
      <c r="J85" s="109">
        <v>162359.74460000001</v>
      </c>
      <c r="K85" s="110">
        <v>0</v>
      </c>
      <c r="L85" s="7">
        <f t="shared" si="11"/>
        <v>162359.74460000001</v>
      </c>
      <c r="M85" s="7">
        <f t="shared" si="14"/>
        <v>162359.74460000001</v>
      </c>
      <c r="N85" s="119">
        <v>157630.82</v>
      </c>
      <c r="O85" s="120">
        <v>0</v>
      </c>
      <c r="P85" s="7">
        <f t="shared" si="12"/>
        <v>157630.82</v>
      </c>
      <c r="Q85" s="7">
        <f t="shared" si="15"/>
        <v>157630.82</v>
      </c>
    </row>
    <row r="86" spans="1:17" ht="15.75" x14ac:dyDescent="0.2">
      <c r="A86" s="68">
        <v>78</v>
      </c>
      <c r="B86" s="63" t="s">
        <v>342</v>
      </c>
      <c r="C86" s="64" t="s">
        <v>270</v>
      </c>
      <c r="D86" s="69" t="s">
        <v>945</v>
      </c>
      <c r="E86" s="50">
        <v>1</v>
      </c>
      <c r="F86" s="78">
        <v>121051.476</v>
      </c>
      <c r="G86" s="81">
        <v>0</v>
      </c>
      <c r="H86" s="6">
        <f t="shared" si="10"/>
        <v>121051.476</v>
      </c>
      <c r="I86" s="6">
        <f t="shared" si="13"/>
        <v>121051.476</v>
      </c>
      <c r="J86" s="109">
        <v>107125.20000000001</v>
      </c>
      <c r="K86" s="110">
        <v>0</v>
      </c>
      <c r="L86" s="7">
        <f t="shared" si="11"/>
        <v>107125.20000000001</v>
      </c>
      <c r="M86" s="7">
        <f t="shared" si="14"/>
        <v>107125.20000000001</v>
      </c>
      <c r="N86" s="119">
        <v>98280</v>
      </c>
      <c r="O86" s="120">
        <v>0</v>
      </c>
      <c r="P86" s="7">
        <f t="shared" si="12"/>
        <v>98280</v>
      </c>
      <c r="Q86" s="7">
        <f t="shared" si="15"/>
        <v>98280</v>
      </c>
    </row>
    <row r="87" spans="1:17" ht="76.5" x14ac:dyDescent="0.2">
      <c r="A87" s="68">
        <v>79</v>
      </c>
      <c r="B87" s="63" t="s">
        <v>343</v>
      </c>
      <c r="C87" s="64" t="s">
        <v>270</v>
      </c>
      <c r="D87" s="69" t="s">
        <v>946</v>
      </c>
      <c r="E87" s="50">
        <v>1</v>
      </c>
      <c r="F87" s="78">
        <v>187634.51520000005</v>
      </c>
      <c r="G87" s="81">
        <v>0</v>
      </c>
      <c r="H87" s="6">
        <f t="shared" si="10"/>
        <v>187634.51520000005</v>
      </c>
      <c r="I87" s="6">
        <f t="shared" si="13"/>
        <v>187634.51520000005</v>
      </c>
      <c r="J87" s="109">
        <v>164591.68000000002</v>
      </c>
      <c r="K87" s="110">
        <v>0</v>
      </c>
      <c r="L87" s="7">
        <f t="shared" si="11"/>
        <v>164591.68000000002</v>
      </c>
      <c r="M87" s="7">
        <f t="shared" si="14"/>
        <v>164591.68000000002</v>
      </c>
      <c r="N87" s="119">
        <v>153824</v>
      </c>
      <c r="O87" s="120">
        <v>0</v>
      </c>
      <c r="P87" s="7">
        <f t="shared" si="12"/>
        <v>153824</v>
      </c>
      <c r="Q87" s="7">
        <f t="shared" si="15"/>
        <v>153824</v>
      </c>
    </row>
    <row r="88" spans="1:17" ht="38.25" x14ac:dyDescent="0.2">
      <c r="A88" s="68">
        <v>80</v>
      </c>
      <c r="B88" s="63" t="s">
        <v>344</v>
      </c>
      <c r="C88" s="64" t="s">
        <v>270</v>
      </c>
      <c r="D88" s="69" t="s">
        <v>914</v>
      </c>
      <c r="E88" s="50">
        <v>1</v>
      </c>
      <c r="F88" s="78">
        <v>115131.69472000001</v>
      </c>
      <c r="G88" s="81">
        <v>0</v>
      </c>
      <c r="H88" s="6">
        <f t="shared" si="10"/>
        <v>115131.69472000001</v>
      </c>
      <c r="I88" s="6">
        <f t="shared" si="13"/>
        <v>115131.69472000001</v>
      </c>
      <c r="J88" s="109">
        <v>102796.156</v>
      </c>
      <c r="K88" s="110">
        <v>0</v>
      </c>
      <c r="L88" s="7">
        <f t="shared" si="11"/>
        <v>102796.156</v>
      </c>
      <c r="M88" s="7">
        <f t="shared" si="14"/>
        <v>102796.156</v>
      </c>
      <c r="N88" s="119">
        <v>94308.4</v>
      </c>
      <c r="O88" s="120">
        <v>0</v>
      </c>
      <c r="P88" s="7">
        <f t="shared" si="12"/>
        <v>94308.4</v>
      </c>
      <c r="Q88" s="7">
        <f t="shared" si="15"/>
        <v>94308.4</v>
      </c>
    </row>
    <row r="89" spans="1:17" ht="51" x14ac:dyDescent="0.2">
      <c r="A89" s="68">
        <v>81</v>
      </c>
      <c r="B89" s="63" t="s">
        <v>345</v>
      </c>
      <c r="C89" s="64" t="s">
        <v>270</v>
      </c>
      <c r="D89" s="69" t="s">
        <v>897</v>
      </c>
      <c r="E89" s="50">
        <v>1</v>
      </c>
      <c r="F89" s="78">
        <v>71153.775000000009</v>
      </c>
      <c r="G89" s="81">
        <v>0</v>
      </c>
      <c r="H89" s="6">
        <f t="shared" si="10"/>
        <v>71153.775000000009</v>
      </c>
      <c r="I89" s="6">
        <f t="shared" si="13"/>
        <v>71153.775000000009</v>
      </c>
      <c r="J89" s="109">
        <v>64102.500000000007</v>
      </c>
      <c r="K89" s="110">
        <v>0</v>
      </c>
      <c r="L89" s="7">
        <f t="shared" si="11"/>
        <v>64102.500000000007</v>
      </c>
      <c r="M89" s="7">
        <f t="shared" si="14"/>
        <v>64102.500000000007</v>
      </c>
      <c r="N89" s="119">
        <v>58275</v>
      </c>
      <c r="O89" s="120">
        <v>0</v>
      </c>
      <c r="P89" s="7">
        <f t="shared" si="12"/>
        <v>58275</v>
      </c>
      <c r="Q89" s="7">
        <f t="shared" si="15"/>
        <v>58275</v>
      </c>
    </row>
    <row r="90" spans="1:17" ht="15.75" x14ac:dyDescent="0.2">
      <c r="A90" s="68">
        <v>82</v>
      </c>
      <c r="B90" s="63" t="s">
        <v>346</v>
      </c>
      <c r="C90" s="64" t="s">
        <v>270</v>
      </c>
      <c r="D90" s="69" t="s">
        <v>947</v>
      </c>
      <c r="E90" s="50">
        <v>1</v>
      </c>
      <c r="F90" s="78">
        <v>106896.94438500002</v>
      </c>
      <c r="G90" s="81">
        <v>0</v>
      </c>
      <c r="H90" s="6">
        <f t="shared" si="10"/>
        <v>106896.94438500002</v>
      </c>
      <c r="I90" s="6">
        <f t="shared" si="13"/>
        <v>106896.94438500002</v>
      </c>
      <c r="J90" s="109">
        <v>96303.553500000009</v>
      </c>
      <c r="K90" s="110">
        <v>0</v>
      </c>
      <c r="L90" s="7">
        <f t="shared" si="11"/>
        <v>96303.553500000009</v>
      </c>
      <c r="M90" s="7">
        <f t="shared" si="14"/>
        <v>96303.553500000009</v>
      </c>
      <c r="N90" s="119">
        <v>91717.67</v>
      </c>
      <c r="O90" s="120">
        <v>0</v>
      </c>
      <c r="P90" s="7">
        <f t="shared" si="12"/>
        <v>91717.67</v>
      </c>
      <c r="Q90" s="7">
        <f t="shared" si="15"/>
        <v>91717.67</v>
      </c>
    </row>
    <row r="91" spans="1:17" ht="76.5" x14ac:dyDescent="0.2">
      <c r="A91" s="68">
        <v>83</v>
      </c>
      <c r="B91" s="63" t="s">
        <v>347</v>
      </c>
      <c r="C91" s="64" t="s">
        <v>270</v>
      </c>
      <c r="D91" s="69" t="s">
        <v>948</v>
      </c>
      <c r="E91" s="50">
        <v>1</v>
      </c>
      <c r="F91" s="78">
        <v>67384.134999999995</v>
      </c>
      <c r="G91" s="81">
        <v>0</v>
      </c>
      <c r="H91" s="6">
        <f t="shared" si="10"/>
        <v>67384.134999999995</v>
      </c>
      <c r="I91" s="6">
        <f t="shared" si="13"/>
        <v>67384.134999999995</v>
      </c>
      <c r="J91" s="109">
        <v>58594.9</v>
      </c>
      <c r="K91" s="110">
        <v>0</v>
      </c>
      <c r="L91" s="7">
        <f t="shared" si="11"/>
        <v>58594.9</v>
      </c>
      <c r="M91" s="7">
        <f t="shared" si="14"/>
        <v>58594.9</v>
      </c>
      <c r="N91" s="119">
        <v>56341.25</v>
      </c>
      <c r="O91" s="120">
        <v>0</v>
      </c>
      <c r="P91" s="7">
        <f t="shared" si="12"/>
        <v>56341.25</v>
      </c>
      <c r="Q91" s="7">
        <f t="shared" si="15"/>
        <v>56341.25</v>
      </c>
    </row>
    <row r="92" spans="1:17" ht="89.25" x14ac:dyDescent="0.2">
      <c r="A92" s="68">
        <v>84</v>
      </c>
      <c r="B92" s="63" t="s">
        <v>348</v>
      </c>
      <c r="C92" s="64" t="s">
        <v>270</v>
      </c>
      <c r="D92" s="69" t="s">
        <v>949</v>
      </c>
      <c r="E92" s="50">
        <v>1</v>
      </c>
      <c r="F92" s="78">
        <v>147687.05732571436</v>
      </c>
      <c r="G92" s="81">
        <v>7384.3528662857179</v>
      </c>
      <c r="H92" s="6">
        <f t="shared" si="10"/>
        <v>155071.41019200007</v>
      </c>
      <c r="I92" s="6">
        <f t="shared" si="13"/>
        <v>155071.41019200007</v>
      </c>
      <c r="J92" s="109">
        <v>129550.05028571431</v>
      </c>
      <c r="K92" s="110">
        <v>6477.5025142857157</v>
      </c>
      <c r="L92" s="7">
        <f t="shared" si="11"/>
        <v>136027.55280000003</v>
      </c>
      <c r="M92" s="7">
        <f t="shared" si="14"/>
        <v>136027.55280000003</v>
      </c>
      <c r="N92" s="119">
        <v>118853.25714285715</v>
      </c>
      <c r="O92" s="120">
        <v>5942.6628571428582</v>
      </c>
      <c r="P92" s="7">
        <f t="shared" si="12"/>
        <v>124795.92000000001</v>
      </c>
      <c r="Q92" s="7">
        <f t="shared" si="15"/>
        <v>124795.92000000001</v>
      </c>
    </row>
    <row r="93" spans="1:17" ht="15.75" x14ac:dyDescent="0.2">
      <c r="A93" s="68">
        <v>85</v>
      </c>
      <c r="B93" s="63" t="s">
        <v>349</v>
      </c>
      <c r="C93" s="64" t="s">
        <v>270</v>
      </c>
      <c r="D93" s="69" t="s">
        <v>950</v>
      </c>
      <c r="E93" s="50">
        <v>1</v>
      </c>
      <c r="F93" s="78">
        <v>184049.62503000005</v>
      </c>
      <c r="G93" s="81">
        <v>0</v>
      </c>
      <c r="H93" s="6">
        <f t="shared" si="10"/>
        <v>184049.62503000005</v>
      </c>
      <c r="I93" s="6">
        <f t="shared" si="13"/>
        <v>184049.62503000005</v>
      </c>
      <c r="J93" s="109">
        <v>165810.47300000003</v>
      </c>
      <c r="K93" s="110">
        <v>0</v>
      </c>
      <c r="L93" s="7">
        <f t="shared" si="11"/>
        <v>165810.47300000003</v>
      </c>
      <c r="M93" s="7">
        <f t="shared" si="14"/>
        <v>165810.47300000003</v>
      </c>
      <c r="N93" s="119">
        <v>152119.70000000001</v>
      </c>
      <c r="O93" s="120">
        <v>0</v>
      </c>
      <c r="P93" s="7">
        <f t="shared" si="12"/>
        <v>152119.70000000001</v>
      </c>
      <c r="Q93" s="7">
        <f t="shared" si="15"/>
        <v>152119.70000000001</v>
      </c>
    </row>
    <row r="94" spans="1:17" ht="38.25" x14ac:dyDescent="0.2">
      <c r="A94" s="68">
        <v>86</v>
      </c>
      <c r="B94" s="63" t="s">
        <v>350</v>
      </c>
      <c r="C94" s="64" t="s">
        <v>270</v>
      </c>
      <c r="D94" s="69" t="s">
        <v>951</v>
      </c>
      <c r="E94" s="50">
        <v>1</v>
      </c>
      <c r="F94" s="78">
        <v>39674.228781512611</v>
      </c>
      <c r="G94" s="81">
        <v>7538.1034684873957</v>
      </c>
      <c r="H94" s="6">
        <f t="shared" si="10"/>
        <v>47212.332250000007</v>
      </c>
      <c r="I94" s="6">
        <f t="shared" si="13"/>
        <v>47212.332250000007</v>
      </c>
      <c r="J94" s="109">
        <v>35109.936974789925</v>
      </c>
      <c r="K94" s="110">
        <v>6670.8880252100862</v>
      </c>
      <c r="L94" s="7">
        <f t="shared" si="11"/>
        <v>41780.825000000012</v>
      </c>
      <c r="M94" s="7">
        <f t="shared" si="14"/>
        <v>41780.825000000012</v>
      </c>
      <c r="N94" s="119">
        <v>32813.025210084037</v>
      </c>
      <c r="O94" s="120">
        <v>6234.4747899159674</v>
      </c>
      <c r="P94" s="7">
        <f t="shared" si="12"/>
        <v>39047.500000000007</v>
      </c>
      <c r="Q94" s="7">
        <f t="shared" si="15"/>
        <v>39047.500000000007</v>
      </c>
    </row>
    <row r="95" spans="1:17" ht="38.25" x14ac:dyDescent="0.2">
      <c r="A95" s="68">
        <v>87</v>
      </c>
      <c r="B95" s="63" t="s">
        <v>351</v>
      </c>
      <c r="C95" s="64" t="s">
        <v>270</v>
      </c>
      <c r="D95" s="69" t="s">
        <v>951</v>
      </c>
      <c r="E95" s="50">
        <v>1</v>
      </c>
      <c r="F95" s="78">
        <v>46640.434033613441</v>
      </c>
      <c r="G95" s="81">
        <v>8861.6824663865536</v>
      </c>
      <c r="H95" s="6">
        <f t="shared" si="10"/>
        <v>55502.116499999996</v>
      </c>
      <c r="I95" s="6">
        <f t="shared" si="13"/>
        <v>55502.116499999996</v>
      </c>
      <c r="J95" s="109">
        <v>40556.899159663866</v>
      </c>
      <c r="K95" s="110">
        <v>7705.8108403361348</v>
      </c>
      <c r="L95" s="7">
        <f t="shared" si="11"/>
        <v>48262.71</v>
      </c>
      <c r="M95" s="7">
        <f t="shared" si="14"/>
        <v>48262.71</v>
      </c>
      <c r="N95" s="119">
        <v>39375.63025210084</v>
      </c>
      <c r="O95" s="120">
        <v>7481.3697478991598</v>
      </c>
      <c r="P95" s="7">
        <f t="shared" si="12"/>
        <v>46857</v>
      </c>
      <c r="Q95" s="7">
        <f t="shared" si="15"/>
        <v>46857</v>
      </c>
    </row>
    <row r="96" spans="1:17" ht="38.25" x14ac:dyDescent="0.2">
      <c r="A96" s="68">
        <v>88</v>
      </c>
      <c r="B96" s="63" t="s">
        <v>352</v>
      </c>
      <c r="C96" s="64" t="s">
        <v>270</v>
      </c>
      <c r="D96" s="69" t="s">
        <v>951</v>
      </c>
      <c r="E96" s="50">
        <v>1</v>
      </c>
      <c r="F96" s="78">
        <v>40722.591811764731</v>
      </c>
      <c r="G96" s="81">
        <v>7737.2924442352987</v>
      </c>
      <c r="H96" s="6">
        <f t="shared" si="10"/>
        <v>48459.884256000027</v>
      </c>
      <c r="I96" s="6">
        <f t="shared" si="13"/>
        <v>48459.884256000027</v>
      </c>
      <c r="J96" s="109">
        <v>35721.571764705899</v>
      </c>
      <c r="K96" s="110">
        <v>6787.0986352941209</v>
      </c>
      <c r="L96" s="7">
        <f t="shared" si="11"/>
        <v>42508.670400000017</v>
      </c>
      <c r="M96" s="7">
        <f t="shared" si="14"/>
        <v>42508.670400000017</v>
      </c>
      <c r="N96" s="119">
        <v>33075.529411764714</v>
      </c>
      <c r="O96" s="120">
        <v>6284.3505882352956</v>
      </c>
      <c r="P96" s="7">
        <f t="shared" si="12"/>
        <v>39359.880000000012</v>
      </c>
      <c r="Q96" s="7">
        <f t="shared" si="15"/>
        <v>39359.880000000012</v>
      </c>
    </row>
    <row r="97" spans="1:17" ht="25.5" x14ac:dyDescent="0.2">
      <c r="A97" s="68">
        <v>89</v>
      </c>
      <c r="B97" s="63" t="s">
        <v>353</v>
      </c>
      <c r="C97" s="64" t="s">
        <v>270</v>
      </c>
      <c r="D97" s="69" t="s">
        <v>952</v>
      </c>
      <c r="E97" s="50">
        <v>1</v>
      </c>
      <c r="F97" s="80">
        <v>5867.222689075631</v>
      </c>
      <c r="G97" s="83">
        <v>1114.77231092437</v>
      </c>
      <c r="H97" s="6">
        <f t="shared" si="10"/>
        <v>6981.9950000000008</v>
      </c>
      <c r="I97" s="6">
        <f t="shared" si="13"/>
        <v>6981.9950000000008</v>
      </c>
      <c r="J97" s="113">
        <v>5101.9327731092444</v>
      </c>
      <c r="K97" s="114">
        <v>969.36722689075646</v>
      </c>
      <c r="L97" s="7">
        <f t="shared" si="11"/>
        <v>6071.3000000000011</v>
      </c>
      <c r="M97" s="7">
        <f t="shared" si="14"/>
        <v>6071.3000000000011</v>
      </c>
      <c r="N97" s="123">
        <v>4680.6722689075632</v>
      </c>
      <c r="O97" s="124">
        <v>889.32773109243703</v>
      </c>
      <c r="P97" s="7">
        <f t="shared" si="12"/>
        <v>5570</v>
      </c>
      <c r="Q97" s="7">
        <f t="shared" si="15"/>
        <v>5570</v>
      </c>
    </row>
    <row r="98" spans="1:17" ht="25.5" x14ac:dyDescent="0.2">
      <c r="A98" s="68">
        <v>90</v>
      </c>
      <c r="B98" s="63" t="s">
        <v>354</v>
      </c>
      <c r="C98" s="64" t="s">
        <v>270</v>
      </c>
      <c r="D98" s="69" t="s">
        <v>952</v>
      </c>
      <c r="E98" s="50">
        <v>1</v>
      </c>
      <c r="F98" s="78">
        <v>5710.06117647059</v>
      </c>
      <c r="G98" s="81">
        <v>1084.9116235294121</v>
      </c>
      <c r="H98" s="6">
        <f t="shared" si="10"/>
        <v>6794.9728000000023</v>
      </c>
      <c r="I98" s="6">
        <f t="shared" si="13"/>
        <v>6794.9728000000023</v>
      </c>
      <c r="J98" s="109">
        <v>5098.268907563026</v>
      </c>
      <c r="K98" s="110">
        <v>968.67109243697496</v>
      </c>
      <c r="L98" s="7">
        <f t="shared" si="11"/>
        <v>6066.9400000000005</v>
      </c>
      <c r="M98" s="7">
        <f t="shared" si="14"/>
        <v>6066.9400000000005</v>
      </c>
      <c r="N98" s="119">
        <v>4677.3109243697481</v>
      </c>
      <c r="O98" s="120">
        <v>888.6890756302522</v>
      </c>
      <c r="P98" s="7">
        <f t="shared" si="12"/>
        <v>5566</v>
      </c>
      <c r="Q98" s="7">
        <f t="shared" si="15"/>
        <v>5566</v>
      </c>
    </row>
    <row r="99" spans="1:17" ht="25.5" x14ac:dyDescent="0.2">
      <c r="A99" s="68">
        <v>91</v>
      </c>
      <c r="B99" s="63" t="s">
        <v>355</v>
      </c>
      <c r="C99" s="64" t="s">
        <v>270</v>
      </c>
      <c r="D99" s="69" t="s">
        <v>21</v>
      </c>
      <c r="E99" s="50">
        <v>1</v>
      </c>
      <c r="F99" s="78">
        <v>12560.61660504202</v>
      </c>
      <c r="G99" s="81">
        <v>2386.5171549579836</v>
      </c>
      <c r="H99" s="6">
        <f t="shared" si="10"/>
        <v>14947.133760000004</v>
      </c>
      <c r="I99" s="6">
        <f t="shared" si="13"/>
        <v>14947.133760000004</v>
      </c>
      <c r="J99" s="109">
        <v>11115.58991596639</v>
      </c>
      <c r="K99" s="110">
        <v>2111.9620840336142</v>
      </c>
      <c r="L99" s="7">
        <f t="shared" si="11"/>
        <v>13227.552000000003</v>
      </c>
      <c r="M99" s="7">
        <f t="shared" si="14"/>
        <v>13227.552000000003</v>
      </c>
      <c r="N99" s="119">
        <v>10688.067226890758</v>
      </c>
      <c r="O99" s="120">
        <v>2030.7327731092441</v>
      </c>
      <c r="P99" s="7">
        <f t="shared" si="12"/>
        <v>12718.800000000003</v>
      </c>
      <c r="Q99" s="7">
        <f t="shared" si="15"/>
        <v>12718.800000000003</v>
      </c>
    </row>
    <row r="100" spans="1:17" ht="76.5" x14ac:dyDescent="0.2">
      <c r="A100" s="68">
        <v>92</v>
      </c>
      <c r="B100" s="63" t="s">
        <v>356</v>
      </c>
      <c r="C100" s="64" t="s">
        <v>270</v>
      </c>
      <c r="D100" s="69" t="s">
        <v>953</v>
      </c>
      <c r="E100" s="50">
        <v>1</v>
      </c>
      <c r="F100" s="78">
        <v>458398.88490000006</v>
      </c>
      <c r="G100" s="81">
        <v>0</v>
      </c>
      <c r="H100" s="6">
        <f t="shared" si="10"/>
        <v>458398.88490000006</v>
      </c>
      <c r="I100" s="6">
        <f t="shared" si="13"/>
        <v>458398.88490000006</v>
      </c>
      <c r="J100" s="109">
        <v>405662.7300000001</v>
      </c>
      <c r="K100" s="110">
        <v>0</v>
      </c>
      <c r="L100" s="7">
        <f t="shared" si="11"/>
        <v>405662.7300000001</v>
      </c>
      <c r="M100" s="7">
        <f t="shared" si="14"/>
        <v>405662.7300000001</v>
      </c>
      <c r="N100" s="119">
        <v>368784.30000000005</v>
      </c>
      <c r="O100" s="120">
        <v>0</v>
      </c>
      <c r="P100" s="7">
        <f t="shared" si="12"/>
        <v>368784.30000000005</v>
      </c>
      <c r="Q100" s="7">
        <f t="shared" si="15"/>
        <v>368784.30000000005</v>
      </c>
    </row>
    <row r="101" spans="1:17" ht="25.5" x14ac:dyDescent="0.2">
      <c r="A101" s="68">
        <v>93</v>
      </c>
      <c r="B101" s="63" t="s">
        <v>357</v>
      </c>
      <c r="C101" s="64" t="s">
        <v>270</v>
      </c>
      <c r="D101" s="69" t="s">
        <v>896</v>
      </c>
      <c r="E101" s="50">
        <v>1</v>
      </c>
      <c r="F101" s="78">
        <v>549875.35200000007</v>
      </c>
      <c r="G101" s="81">
        <v>0</v>
      </c>
      <c r="H101" s="6">
        <f t="shared" si="10"/>
        <v>549875.35200000007</v>
      </c>
      <c r="I101" s="6">
        <f t="shared" si="13"/>
        <v>549875.35200000007</v>
      </c>
      <c r="J101" s="109">
        <v>495383.2</v>
      </c>
      <c r="K101" s="110">
        <v>0</v>
      </c>
      <c r="L101" s="7">
        <f t="shared" si="11"/>
        <v>495383.2</v>
      </c>
      <c r="M101" s="7">
        <f t="shared" si="14"/>
        <v>495383.2</v>
      </c>
      <c r="N101" s="119">
        <v>476330</v>
      </c>
      <c r="O101" s="120">
        <v>0</v>
      </c>
      <c r="P101" s="7">
        <f t="shared" si="12"/>
        <v>476330</v>
      </c>
      <c r="Q101" s="7">
        <f t="shared" si="15"/>
        <v>476330</v>
      </c>
    </row>
    <row r="102" spans="1:17" ht="76.5" x14ac:dyDescent="0.2">
      <c r="A102" s="68">
        <v>94</v>
      </c>
      <c r="B102" s="63" t="s">
        <v>358</v>
      </c>
      <c r="C102" s="64" t="s">
        <v>270</v>
      </c>
      <c r="D102" s="69" t="s">
        <v>901</v>
      </c>
      <c r="E102" s="50">
        <v>1</v>
      </c>
      <c r="F102" s="78">
        <v>280086.15312000003</v>
      </c>
      <c r="G102" s="81">
        <v>0</v>
      </c>
      <c r="H102" s="6">
        <f t="shared" si="10"/>
        <v>280086.15312000003</v>
      </c>
      <c r="I102" s="6">
        <f t="shared" si="13"/>
        <v>280086.15312000003</v>
      </c>
      <c r="J102" s="109">
        <v>245689.60800000001</v>
      </c>
      <c r="K102" s="110">
        <v>0</v>
      </c>
      <c r="L102" s="7">
        <f t="shared" si="11"/>
        <v>245689.60800000001</v>
      </c>
      <c r="M102" s="7">
        <f t="shared" si="14"/>
        <v>245689.60800000001</v>
      </c>
      <c r="N102" s="119">
        <v>238533.6</v>
      </c>
      <c r="O102" s="120">
        <v>0</v>
      </c>
      <c r="P102" s="7">
        <f t="shared" si="12"/>
        <v>238533.6</v>
      </c>
      <c r="Q102" s="7">
        <f t="shared" si="15"/>
        <v>238533.6</v>
      </c>
    </row>
    <row r="103" spans="1:17" ht="25.5" x14ac:dyDescent="0.2">
      <c r="A103" s="68">
        <v>95</v>
      </c>
      <c r="B103" s="63" t="s">
        <v>359</v>
      </c>
      <c r="C103" s="64" t="s">
        <v>270</v>
      </c>
      <c r="D103" s="69" t="s">
        <v>954</v>
      </c>
      <c r="E103" s="50">
        <v>1</v>
      </c>
      <c r="F103" s="78">
        <v>48942.60504201681</v>
      </c>
      <c r="G103" s="81">
        <v>9299.094957983194</v>
      </c>
      <c r="H103" s="6">
        <f t="shared" si="10"/>
        <v>58241.700000000004</v>
      </c>
      <c r="I103" s="6">
        <f t="shared" si="13"/>
        <v>58241.700000000004</v>
      </c>
      <c r="J103" s="109">
        <v>44092.436974789918</v>
      </c>
      <c r="K103" s="110">
        <v>8377.5630252100837</v>
      </c>
      <c r="L103" s="7">
        <f t="shared" si="11"/>
        <v>52470</v>
      </c>
      <c r="M103" s="7">
        <f t="shared" si="14"/>
        <v>52470</v>
      </c>
      <c r="N103" s="119">
        <v>41596.638655462186</v>
      </c>
      <c r="O103" s="120">
        <v>7903.3613445378151</v>
      </c>
      <c r="P103" s="7">
        <f t="shared" si="12"/>
        <v>49500</v>
      </c>
      <c r="Q103" s="7">
        <f t="shared" si="15"/>
        <v>49500</v>
      </c>
    </row>
    <row r="104" spans="1:17" ht="38.25" x14ac:dyDescent="0.2">
      <c r="A104" s="68">
        <v>96</v>
      </c>
      <c r="B104" s="63" t="s">
        <v>360</v>
      </c>
      <c r="C104" s="64" t="s">
        <v>270</v>
      </c>
      <c r="D104" s="69" t="s">
        <v>954</v>
      </c>
      <c r="E104" s="50">
        <v>1</v>
      </c>
      <c r="F104" s="78">
        <v>57692.14285714287</v>
      </c>
      <c r="G104" s="81">
        <v>10961.507142857145</v>
      </c>
      <c r="H104" s="6">
        <f t="shared" si="10"/>
        <v>68653.650000000009</v>
      </c>
      <c r="I104" s="6">
        <f t="shared" si="13"/>
        <v>68653.650000000009</v>
      </c>
      <c r="J104" s="109">
        <v>50607.142857142862</v>
      </c>
      <c r="K104" s="110">
        <v>9615.3571428571431</v>
      </c>
      <c r="L104" s="7">
        <f t="shared" si="11"/>
        <v>60222.500000000007</v>
      </c>
      <c r="M104" s="7">
        <f t="shared" si="14"/>
        <v>60222.500000000007</v>
      </c>
      <c r="N104" s="119">
        <v>46428.571428571428</v>
      </c>
      <c r="O104" s="120">
        <v>8821.4285714285706</v>
      </c>
      <c r="P104" s="7">
        <f t="shared" si="12"/>
        <v>55250</v>
      </c>
      <c r="Q104" s="7">
        <f t="shared" si="15"/>
        <v>55250</v>
      </c>
    </row>
    <row r="105" spans="1:17" ht="38.25" x14ac:dyDescent="0.2">
      <c r="A105" s="68">
        <v>97</v>
      </c>
      <c r="B105" s="63" t="s">
        <v>361</v>
      </c>
      <c r="C105" s="64" t="s">
        <v>270</v>
      </c>
      <c r="D105" s="69" t="s">
        <v>954</v>
      </c>
      <c r="E105" s="50">
        <v>1</v>
      </c>
      <c r="F105" s="78">
        <v>45922.68907563026</v>
      </c>
      <c r="G105" s="81">
        <v>8725.310924369749</v>
      </c>
      <c r="H105" s="6">
        <f t="shared" si="10"/>
        <v>54648.000000000007</v>
      </c>
      <c r="I105" s="6">
        <f t="shared" si="13"/>
        <v>54648.000000000007</v>
      </c>
      <c r="J105" s="109">
        <v>39932.773109243702</v>
      </c>
      <c r="K105" s="110">
        <v>7587.2268907563039</v>
      </c>
      <c r="L105" s="7">
        <f t="shared" si="11"/>
        <v>47520.000000000007</v>
      </c>
      <c r="M105" s="7">
        <f t="shared" si="14"/>
        <v>47520.000000000007</v>
      </c>
      <c r="N105" s="119">
        <v>36302.521008403361</v>
      </c>
      <c r="O105" s="120">
        <v>6897.4789915966385</v>
      </c>
      <c r="P105" s="7">
        <f t="shared" si="12"/>
        <v>43200</v>
      </c>
      <c r="Q105" s="7">
        <f t="shared" si="15"/>
        <v>43200</v>
      </c>
    </row>
    <row r="106" spans="1:17" ht="38.25" x14ac:dyDescent="0.2">
      <c r="A106" s="68">
        <v>98</v>
      </c>
      <c r="B106" s="63" t="s">
        <v>362</v>
      </c>
      <c r="C106" s="64" t="s">
        <v>270</v>
      </c>
      <c r="D106" s="69" t="s">
        <v>955</v>
      </c>
      <c r="E106" s="50">
        <v>1</v>
      </c>
      <c r="F106" s="78">
        <v>53376.658823529426</v>
      </c>
      <c r="G106" s="81">
        <v>10141.565176470591</v>
      </c>
      <c r="H106" s="6">
        <f t="shared" si="10"/>
        <v>63518.224000000017</v>
      </c>
      <c r="I106" s="6">
        <f t="shared" si="13"/>
        <v>63518.224000000017</v>
      </c>
      <c r="J106" s="109">
        <v>47657.731092436981</v>
      </c>
      <c r="K106" s="110">
        <v>9054.9689075630267</v>
      </c>
      <c r="L106" s="7">
        <f t="shared" si="11"/>
        <v>56712.700000000012</v>
      </c>
      <c r="M106" s="7">
        <f t="shared" si="14"/>
        <v>56712.700000000012</v>
      </c>
      <c r="N106" s="119">
        <v>43722.689075630253</v>
      </c>
      <c r="O106" s="120">
        <v>8307.3109243697472</v>
      </c>
      <c r="P106" s="7">
        <f t="shared" si="12"/>
        <v>52030</v>
      </c>
      <c r="Q106" s="7">
        <f t="shared" si="15"/>
        <v>52030</v>
      </c>
    </row>
    <row r="107" spans="1:17" ht="38.25" x14ac:dyDescent="0.2">
      <c r="A107" s="68">
        <v>99</v>
      </c>
      <c r="B107" s="63" t="s">
        <v>363</v>
      </c>
      <c r="C107" s="64" t="s">
        <v>270</v>
      </c>
      <c r="D107" s="69" t="s">
        <v>956</v>
      </c>
      <c r="E107" s="50">
        <v>1</v>
      </c>
      <c r="F107" s="78">
        <v>54269.747899159673</v>
      </c>
      <c r="G107" s="81">
        <v>10311.252100840338</v>
      </c>
      <c r="H107" s="6">
        <f t="shared" si="10"/>
        <v>64581.000000000015</v>
      </c>
      <c r="I107" s="6">
        <f t="shared" si="13"/>
        <v>64581.000000000015</v>
      </c>
      <c r="J107" s="109">
        <v>47605.042016806721</v>
      </c>
      <c r="K107" s="110">
        <v>9044.957983193277</v>
      </c>
      <c r="L107" s="7">
        <f t="shared" si="11"/>
        <v>56650</v>
      </c>
      <c r="M107" s="7">
        <f t="shared" si="14"/>
        <v>56650</v>
      </c>
      <c r="N107" s="119">
        <v>46218.487394957985</v>
      </c>
      <c r="O107" s="120">
        <v>8781.5126050420167</v>
      </c>
      <c r="P107" s="7">
        <f t="shared" si="12"/>
        <v>55000</v>
      </c>
      <c r="Q107" s="7">
        <f t="shared" si="15"/>
        <v>55000</v>
      </c>
    </row>
    <row r="108" spans="1:17" s="100" customFormat="1" ht="63.75" x14ac:dyDescent="0.2">
      <c r="A108" s="94">
        <v>100</v>
      </c>
      <c r="B108" s="95" t="s">
        <v>364</v>
      </c>
      <c r="C108" s="101" t="s">
        <v>270</v>
      </c>
      <c r="D108" s="96" t="s">
        <v>898</v>
      </c>
      <c r="E108" s="97">
        <v>1</v>
      </c>
      <c r="F108" s="79"/>
      <c r="G108" s="82"/>
      <c r="H108" s="98">
        <f t="shared" si="10"/>
        <v>0</v>
      </c>
      <c r="I108" s="98">
        <f t="shared" si="13"/>
        <v>0</v>
      </c>
      <c r="J108" s="111"/>
      <c r="K108" s="112"/>
      <c r="L108" s="99">
        <f t="shared" si="11"/>
        <v>0</v>
      </c>
      <c r="M108" s="99">
        <f t="shared" si="14"/>
        <v>0</v>
      </c>
      <c r="N108" s="121"/>
      <c r="O108" s="122"/>
      <c r="P108" s="7">
        <f t="shared" si="12"/>
        <v>0</v>
      </c>
      <c r="Q108" s="7">
        <f t="shared" si="15"/>
        <v>0</v>
      </c>
    </row>
    <row r="109" spans="1:17" ht="51" x14ac:dyDescent="0.2">
      <c r="A109" s="68">
        <v>101</v>
      </c>
      <c r="B109" s="63" t="s">
        <v>365</v>
      </c>
      <c r="C109" s="64" t="s">
        <v>270</v>
      </c>
      <c r="D109" s="69" t="s">
        <v>898</v>
      </c>
      <c r="E109" s="50">
        <v>1</v>
      </c>
      <c r="F109" s="78">
        <v>226806.63241999998</v>
      </c>
      <c r="G109" s="81">
        <v>0</v>
      </c>
      <c r="H109" s="6">
        <f t="shared" si="10"/>
        <v>226806.63241999998</v>
      </c>
      <c r="I109" s="6">
        <f t="shared" si="13"/>
        <v>226806.63241999998</v>
      </c>
      <c r="J109" s="109">
        <v>200713.834</v>
      </c>
      <c r="K109" s="110">
        <v>0</v>
      </c>
      <c r="L109" s="7">
        <f t="shared" si="11"/>
        <v>200713.834</v>
      </c>
      <c r="M109" s="7">
        <f t="shared" si="14"/>
        <v>200713.834</v>
      </c>
      <c r="N109" s="119">
        <v>194867.8</v>
      </c>
      <c r="O109" s="120">
        <v>0</v>
      </c>
      <c r="P109" s="7">
        <f t="shared" si="12"/>
        <v>194867.8</v>
      </c>
      <c r="Q109" s="7">
        <f t="shared" si="15"/>
        <v>194867.8</v>
      </c>
    </row>
    <row r="110" spans="1:17" s="100" customFormat="1" ht="63.75" x14ac:dyDescent="0.2">
      <c r="A110" s="94">
        <v>102</v>
      </c>
      <c r="B110" s="95" t="s">
        <v>366</v>
      </c>
      <c r="C110" s="101" t="s">
        <v>270</v>
      </c>
      <c r="D110" s="96" t="s">
        <v>895</v>
      </c>
      <c r="E110" s="97">
        <v>1</v>
      </c>
      <c r="F110" s="79"/>
      <c r="G110" s="82"/>
      <c r="H110" s="98">
        <f t="shared" si="10"/>
        <v>0</v>
      </c>
      <c r="I110" s="98">
        <f t="shared" si="13"/>
        <v>0</v>
      </c>
      <c r="J110" s="111"/>
      <c r="K110" s="112"/>
      <c r="L110" s="99">
        <f t="shared" si="11"/>
        <v>0</v>
      </c>
      <c r="M110" s="99">
        <f t="shared" si="14"/>
        <v>0</v>
      </c>
      <c r="N110" s="121"/>
      <c r="O110" s="122"/>
      <c r="P110" s="7">
        <f t="shared" si="12"/>
        <v>0</v>
      </c>
      <c r="Q110" s="7">
        <f t="shared" si="15"/>
        <v>0</v>
      </c>
    </row>
    <row r="111" spans="1:17" ht="15.75" x14ac:dyDescent="0.2">
      <c r="A111" s="68">
        <v>103</v>
      </c>
      <c r="B111" s="63" t="s">
        <v>367</v>
      </c>
      <c r="C111" s="64" t="s">
        <v>270</v>
      </c>
      <c r="D111" s="69" t="s">
        <v>957</v>
      </c>
      <c r="E111" s="50">
        <v>1</v>
      </c>
      <c r="F111" s="78">
        <v>44441.791680000009</v>
      </c>
      <c r="G111" s="81">
        <v>0</v>
      </c>
      <c r="H111" s="6">
        <f t="shared" si="10"/>
        <v>44441.791680000009</v>
      </c>
      <c r="I111" s="6">
        <f t="shared" si="13"/>
        <v>44441.791680000009</v>
      </c>
      <c r="J111" s="109">
        <v>40401.628800000006</v>
      </c>
      <c r="K111" s="110">
        <v>0</v>
      </c>
      <c r="L111" s="7">
        <f t="shared" si="11"/>
        <v>40401.628800000006</v>
      </c>
      <c r="M111" s="7">
        <f t="shared" si="14"/>
        <v>40401.628800000006</v>
      </c>
      <c r="N111" s="119">
        <v>38847.72</v>
      </c>
      <c r="O111" s="120">
        <v>0</v>
      </c>
      <c r="P111" s="7">
        <f t="shared" si="12"/>
        <v>38847.72</v>
      </c>
      <c r="Q111" s="7">
        <f t="shared" si="15"/>
        <v>38847.72</v>
      </c>
    </row>
    <row r="112" spans="1:17" ht="15.75" x14ac:dyDescent="0.2">
      <c r="A112" s="68">
        <v>104</v>
      </c>
      <c r="B112" s="63" t="s">
        <v>368</v>
      </c>
      <c r="C112" s="64" t="s">
        <v>270</v>
      </c>
      <c r="D112" s="69" t="s">
        <v>898</v>
      </c>
      <c r="E112" s="50">
        <v>1</v>
      </c>
      <c r="F112" s="78">
        <v>27384.6924</v>
      </c>
      <c r="G112" s="81">
        <v>0</v>
      </c>
      <c r="H112" s="6">
        <f t="shared" si="10"/>
        <v>27384.6924</v>
      </c>
      <c r="I112" s="6">
        <f t="shared" si="13"/>
        <v>27384.6924</v>
      </c>
      <c r="J112" s="109">
        <v>23812.776000000002</v>
      </c>
      <c r="K112" s="110">
        <v>0</v>
      </c>
      <c r="L112" s="7">
        <f t="shared" si="11"/>
        <v>23812.776000000002</v>
      </c>
      <c r="M112" s="7">
        <f t="shared" si="14"/>
        <v>23812.776000000002</v>
      </c>
      <c r="N112" s="119">
        <v>23119.200000000001</v>
      </c>
      <c r="O112" s="120">
        <v>0</v>
      </c>
      <c r="P112" s="7">
        <f t="shared" si="12"/>
        <v>23119.200000000001</v>
      </c>
      <c r="Q112" s="7">
        <f t="shared" si="15"/>
        <v>23119.200000000001</v>
      </c>
    </row>
    <row r="113" spans="1:17" ht="25.5" x14ac:dyDescent="0.2">
      <c r="A113" s="68">
        <v>105</v>
      </c>
      <c r="B113" s="63" t="s">
        <v>369</v>
      </c>
      <c r="C113" s="64" t="s">
        <v>270</v>
      </c>
      <c r="D113" s="69" t="s">
        <v>958</v>
      </c>
      <c r="E113" s="50">
        <v>1</v>
      </c>
      <c r="F113" s="78">
        <v>45517.355414999998</v>
      </c>
      <c r="G113" s="81">
        <v>0</v>
      </c>
      <c r="H113" s="6">
        <f t="shared" si="10"/>
        <v>45517.355414999998</v>
      </c>
      <c r="I113" s="6">
        <f t="shared" si="13"/>
        <v>45517.355414999998</v>
      </c>
      <c r="J113" s="109">
        <v>40280.845500000003</v>
      </c>
      <c r="K113" s="110">
        <v>0</v>
      </c>
      <c r="L113" s="7">
        <f t="shared" si="11"/>
        <v>40280.845500000003</v>
      </c>
      <c r="M113" s="7">
        <f t="shared" si="14"/>
        <v>40280.845500000003</v>
      </c>
      <c r="N113" s="119">
        <v>37645.65</v>
      </c>
      <c r="O113" s="120">
        <v>0</v>
      </c>
      <c r="P113" s="7">
        <f t="shared" si="12"/>
        <v>37645.65</v>
      </c>
      <c r="Q113" s="7">
        <f t="shared" si="15"/>
        <v>37645.65</v>
      </c>
    </row>
    <row r="114" spans="1:17" ht="51" x14ac:dyDescent="0.2">
      <c r="A114" s="68">
        <v>106</v>
      </c>
      <c r="B114" s="63" t="s">
        <v>370</v>
      </c>
      <c r="C114" s="64" t="s">
        <v>270</v>
      </c>
      <c r="D114" s="69" t="s">
        <v>912</v>
      </c>
      <c r="E114" s="50">
        <v>1</v>
      </c>
      <c r="F114" s="78">
        <v>62438.375999999997</v>
      </c>
      <c r="G114" s="81">
        <v>0</v>
      </c>
      <c r="H114" s="6">
        <f t="shared" si="10"/>
        <v>62438.375999999997</v>
      </c>
      <c r="I114" s="6">
        <f t="shared" si="13"/>
        <v>62438.375999999997</v>
      </c>
      <c r="J114" s="109">
        <v>55255.200000000004</v>
      </c>
      <c r="K114" s="110">
        <v>0</v>
      </c>
      <c r="L114" s="7">
        <f t="shared" si="11"/>
        <v>55255.200000000004</v>
      </c>
      <c r="M114" s="7">
        <f t="shared" si="14"/>
        <v>55255.200000000004</v>
      </c>
      <c r="N114" s="119">
        <v>50232</v>
      </c>
      <c r="O114" s="120">
        <v>0</v>
      </c>
      <c r="P114" s="7">
        <f t="shared" si="12"/>
        <v>50232</v>
      </c>
      <c r="Q114" s="7">
        <f t="shared" si="15"/>
        <v>50232</v>
      </c>
    </row>
    <row r="115" spans="1:17" ht="38.25" x14ac:dyDescent="0.2">
      <c r="A115" s="68">
        <v>107</v>
      </c>
      <c r="B115" s="63" t="s">
        <v>371</v>
      </c>
      <c r="C115" s="64" t="s">
        <v>270</v>
      </c>
      <c r="D115" s="69" t="s">
        <v>959</v>
      </c>
      <c r="E115" s="50">
        <v>1</v>
      </c>
      <c r="F115" s="78">
        <v>13191.420000000002</v>
      </c>
      <c r="G115" s="81">
        <v>0</v>
      </c>
      <c r="H115" s="6">
        <f t="shared" si="10"/>
        <v>13191.420000000002</v>
      </c>
      <c r="I115" s="6">
        <f t="shared" si="13"/>
        <v>13191.420000000002</v>
      </c>
      <c r="J115" s="109">
        <v>11992.2</v>
      </c>
      <c r="K115" s="110">
        <v>0</v>
      </c>
      <c r="L115" s="7">
        <f t="shared" si="11"/>
        <v>11992.2</v>
      </c>
      <c r="M115" s="7">
        <f t="shared" si="14"/>
        <v>11992.2</v>
      </c>
      <c r="N115" s="119">
        <v>10902</v>
      </c>
      <c r="O115" s="120">
        <v>0</v>
      </c>
      <c r="P115" s="7">
        <f t="shared" si="12"/>
        <v>10902</v>
      </c>
      <c r="Q115" s="7">
        <f t="shared" si="15"/>
        <v>10902</v>
      </c>
    </row>
    <row r="116" spans="1:17" ht="51" x14ac:dyDescent="0.2">
      <c r="A116" s="68">
        <v>108</v>
      </c>
      <c r="B116" s="63" t="s">
        <v>372</v>
      </c>
      <c r="C116" s="64" t="s">
        <v>270</v>
      </c>
      <c r="D116" s="69" t="s">
        <v>960</v>
      </c>
      <c r="E116" s="50">
        <v>1</v>
      </c>
      <c r="F116" s="78">
        <v>103543.821</v>
      </c>
      <c r="G116" s="81">
        <v>0</v>
      </c>
      <c r="H116" s="6">
        <f t="shared" si="10"/>
        <v>103543.821</v>
      </c>
      <c r="I116" s="6">
        <f t="shared" si="13"/>
        <v>103543.821</v>
      </c>
      <c r="J116" s="109">
        <v>91631.700000000012</v>
      </c>
      <c r="K116" s="110">
        <v>0</v>
      </c>
      <c r="L116" s="7">
        <f t="shared" si="11"/>
        <v>91631.700000000012</v>
      </c>
      <c r="M116" s="7">
        <f t="shared" si="14"/>
        <v>91631.700000000012</v>
      </c>
      <c r="N116" s="119">
        <v>86445</v>
      </c>
      <c r="O116" s="120">
        <v>0</v>
      </c>
      <c r="P116" s="7">
        <f t="shared" si="12"/>
        <v>86445</v>
      </c>
      <c r="Q116" s="7">
        <f t="shared" si="15"/>
        <v>86445</v>
      </c>
    </row>
    <row r="117" spans="1:17" ht="25.5" x14ac:dyDescent="0.2">
      <c r="A117" s="68">
        <v>109</v>
      </c>
      <c r="B117" s="63" t="s">
        <v>373</v>
      </c>
      <c r="C117" s="64" t="s">
        <v>270</v>
      </c>
      <c r="D117" s="69" t="s">
        <v>21</v>
      </c>
      <c r="E117" s="50">
        <v>1</v>
      </c>
      <c r="F117" s="78">
        <v>13085.00676</v>
      </c>
      <c r="G117" s="81">
        <v>0</v>
      </c>
      <c r="H117" s="6">
        <f t="shared" si="10"/>
        <v>13085.00676</v>
      </c>
      <c r="I117" s="6">
        <f t="shared" si="13"/>
        <v>13085.00676</v>
      </c>
      <c r="J117" s="109">
        <v>11579.652000000002</v>
      </c>
      <c r="K117" s="110">
        <v>0</v>
      </c>
      <c r="L117" s="7">
        <f t="shared" si="11"/>
        <v>11579.652000000002</v>
      </c>
      <c r="M117" s="7">
        <f t="shared" si="14"/>
        <v>11579.652000000002</v>
      </c>
      <c r="N117" s="119">
        <v>10924.2</v>
      </c>
      <c r="O117" s="120">
        <v>0</v>
      </c>
      <c r="P117" s="7">
        <f t="shared" si="12"/>
        <v>10924.2</v>
      </c>
      <c r="Q117" s="7">
        <f t="shared" si="15"/>
        <v>10924.2</v>
      </c>
    </row>
    <row r="118" spans="1:17" ht="25.5" x14ac:dyDescent="0.2">
      <c r="A118" s="68">
        <v>110</v>
      </c>
      <c r="B118" s="63" t="s">
        <v>374</v>
      </c>
      <c r="C118" s="64" t="s">
        <v>270</v>
      </c>
      <c r="D118" s="69" t="s">
        <v>961</v>
      </c>
      <c r="E118" s="50">
        <v>1</v>
      </c>
      <c r="F118" s="78">
        <v>552831.65700000001</v>
      </c>
      <c r="G118" s="81">
        <v>0</v>
      </c>
      <c r="H118" s="6">
        <f t="shared" si="10"/>
        <v>552831.65700000001</v>
      </c>
      <c r="I118" s="6">
        <f t="shared" si="13"/>
        <v>552831.65700000001</v>
      </c>
      <c r="J118" s="109">
        <v>480723.18</v>
      </c>
      <c r="K118" s="110">
        <v>0</v>
      </c>
      <c r="L118" s="7">
        <f t="shared" si="11"/>
        <v>480723.18</v>
      </c>
      <c r="M118" s="7">
        <f t="shared" si="14"/>
        <v>480723.18</v>
      </c>
      <c r="N118" s="119">
        <v>457831.6</v>
      </c>
      <c r="O118" s="120">
        <v>0</v>
      </c>
      <c r="P118" s="7">
        <f t="shared" si="12"/>
        <v>457831.6</v>
      </c>
      <c r="Q118" s="7">
        <f t="shared" si="15"/>
        <v>457831.6</v>
      </c>
    </row>
    <row r="119" spans="1:17" ht="63.75" x14ac:dyDescent="0.2">
      <c r="A119" s="68">
        <v>111</v>
      </c>
      <c r="B119" s="63" t="s">
        <v>375</v>
      </c>
      <c r="C119" s="64" t="s">
        <v>270</v>
      </c>
      <c r="D119" s="69" t="s">
        <v>962</v>
      </c>
      <c r="E119" s="50">
        <v>1</v>
      </c>
      <c r="F119" s="78">
        <v>62561.767400000004</v>
      </c>
      <c r="G119" s="81">
        <v>0</v>
      </c>
      <c r="H119" s="6">
        <f t="shared" si="10"/>
        <v>62561.767400000004</v>
      </c>
      <c r="I119" s="6">
        <f t="shared" si="13"/>
        <v>62561.767400000004</v>
      </c>
      <c r="J119" s="109">
        <v>56874.334000000003</v>
      </c>
      <c r="K119" s="110">
        <v>0</v>
      </c>
      <c r="L119" s="7">
        <f t="shared" si="11"/>
        <v>56874.334000000003</v>
      </c>
      <c r="M119" s="7">
        <f t="shared" si="14"/>
        <v>56874.334000000003</v>
      </c>
      <c r="N119" s="119">
        <v>55217.8</v>
      </c>
      <c r="O119" s="120">
        <v>0</v>
      </c>
      <c r="P119" s="7">
        <f t="shared" si="12"/>
        <v>55217.8</v>
      </c>
      <c r="Q119" s="7">
        <f t="shared" si="15"/>
        <v>55217.8</v>
      </c>
    </row>
    <row r="120" spans="1:17" ht="63.75" x14ac:dyDescent="0.2">
      <c r="A120" s="68">
        <v>112</v>
      </c>
      <c r="B120" s="63" t="s">
        <v>376</v>
      </c>
      <c r="C120" s="64" t="s">
        <v>270</v>
      </c>
      <c r="D120" s="69" t="s">
        <v>963</v>
      </c>
      <c r="E120" s="50">
        <v>1</v>
      </c>
      <c r="F120" s="78">
        <v>112744.63200000001</v>
      </c>
      <c r="G120" s="81">
        <v>0</v>
      </c>
      <c r="H120" s="6">
        <f t="shared" si="10"/>
        <v>112744.63200000001</v>
      </c>
      <c r="I120" s="6">
        <f t="shared" si="13"/>
        <v>112744.63200000001</v>
      </c>
      <c r="J120" s="109">
        <v>98898.8</v>
      </c>
      <c r="K120" s="110">
        <v>0</v>
      </c>
      <c r="L120" s="7">
        <f t="shared" si="11"/>
        <v>98898.8</v>
      </c>
      <c r="M120" s="7">
        <f t="shared" si="14"/>
        <v>98898.8</v>
      </c>
      <c r="N120" s="119">
        <v>89908</v>
      </c>
      <c r="O120" s="120">
        <v>0</v>
      </c>
      <c r="P120" s="7">
        <f t="shared" si="12"/>
        <v>89908</v>
      </c>
      <c r="Q120" s="7">
        <f t="shared" si="15"/>
        <v>89908</v>
      </c>
    </row>
    <row r="121" spans="1:17" ht="25.5" x14ac:dyDescent="0.2">
      <c r="A121" s="68">
        <v>113</v>
      </c>
      <c r="B121" s="63" t="s">
        <v>377</v>
      </c>
      <c r="C121" s="64" t="s">
        <v>270</v>
      </c>
      <c r="D121" s="69" t="s">
        <v>964</v>
      </c>
      <c r="E121" s="50">
        <v>1</v>
      </c>
      <c r="F121" s="78">
        <v>163692.14400000003</v>
      </c>
      <c r="G121" s="81">
        <v>0</v>
      </c>
      <c r="H121" s="6">
        <f t="shared" si="10"/>
        <v>163692.14400000003</v>
      </c>
      <c r="I121" s="6">
        <f t="shared" si="13"/>
        <v>163692.14400000003</v>
      </c>
      <c r="J121" s="109">
        <v>147470.40000000002</v>
      </c>
      <c r="K121" s="110">
        <v>0</v>
      </c>
      <c r="L121" s="7">
        <f t="shared" si="11"/>
        <v>147470.40000000002</v>
      </c>
      <c r="M121" s="7">
        <f t="shared" si="14"/>
        <v>147470.40000000002</v>
      </c>
      <c r="N121" s="119">
        <v>134064</v>
      </c>
      <c r="O121" s="120">
        <v>0</v>
      </c>
      <c r="P121" s="7">
        <f t="shared" si="12"/>
        <v>134064</v>
      </c>
      <c r="Q121" s="7">
        <f t="shared" si="15"/>
        <v>134064</v>
      </c>
    </row>
    <row r="122" spans="1:17" ht="51" x14ac:dyDescent="0.2">
      <c r="A122" s="68">
        <v>114</v>
      </c>
      <c r="B122" s="63" t="s">
        <v>378</v>
      </c>
      <c r="C122" s="64" t="s">
        <v>270</v>
      </c>
      <c r="D122" s="69" t="s">
        <v>895</v>
      </c>
      <c r="E122" s="50">
        <v>1</v>
      </c>
      <c r="F122" s="78">
        <v>361465.728</v>
      </c>
      <c r="G122" s="81">
        <v>0</v>
      </c>
      <c r="H122" s="6">
        <f t="shared" si="10"/>
        <v>361465.728</v>
      </c>
      <c r="I122" s="6">
        <f t="shared" si="13"/>
        <v>361465.728</v>
      </c>
      <c r="J122" s="109">
        <v>325644.79999999999</v>
      </c>
      <c r="K122" s="110">
        <v>0</v>
      </c>
      <c r="L122" s="7">
        <f t="shared" si="11"/>
        <v>325644.79999999999</v>
      </c>
      <c r="M122" s="7">
        <f t="shared" si="14"/>
        <v>325644.79999999999</v>
      </c>
      <c r="N122" s="119">
        <v>316160</v>
      </c>
      <c r="O122" s="120">
        <v>0</v>
      </c>
      <c r="P122" s="7">
        <f t="shared" si="12"/>
        <v>316160</v>
      </c>
      <c r="Q122" s="7">
        <f t="shared" si="15"/>
        <v>316160</v>
      </c>
    </row>
    <row r="123" spans="1:17" ht="25.5" x14ac:dyDescent="0.2">
      <c r="A123" s="68">
        <v>115</v>
      </c>
      <c r="B123" s="63" t="s">
        <v>379</v>
      </c>
      <c r="C123" s="64" t="s">
        <v>270</v>
      </c>
      <c r="D123" s="69" t="s">
        <v>965</v>
      </c>
      <c r="E123" s="50">
        <v>1</v>
      </c>
      <c r="F123" s="78">
        <v>77633.049999999988</v>
      </c>
      <c r="G123" s="81">
        <v>0</v>
      </c>
      <c r="H123" s="6">
        <f t="shared" si="10"/>
        <v>77633.049999999988</v>
      </c>
      <c r="I123" s="6">
        <f t="shared" si="13"/>
        <v>77633.049999999988</v>
      </c>
      <c r="J123" s="109">
        <v>67507</v>
      </c>
      <c r="K123" s="110">
        <v>0</v>
      </c>
      <c r="L123" s="7">
        <f t="shared" si="11"/>
        <v>67507</v>
      </c>
      <c r="M123" s="7">
        <f t="shared" si="14"/>
        <v>67507</v>
      </c>
      <c r="N123" s="119">
        <v>61370</v>
      </c>
      <c r="O123" s="120">
        <v>0</v>
      </c>
      <c r="P123" s="7">
        <f t="shared" si="12"/>
        <v>61370</v>
      </c>
      <c r="Q123" s="7">
        <f t="shared" si="15"/>
        <v>61370</v>
      </c>
    </row>
    <row r="124" spans="1:17" ht="38.25" x14ac:dyDescent="0.2">
      <c r="A124" s="68">
        <v>116</v>
      </c>
      <c r="B124" s="63" t="s">
        <v>380</v>
      </c>
      <c r="C124" s="64" t="s">
        <v>270</v>
      </c>
      <c r="D124" s="69" t="s">
        <v>966</v>
      </c>
      <c r="E124" s="50">
        <v>1</v>
      </c>
      <c r="F124" s="78">
        <v>122526.32448000002</v>
      </c>
      <c r="G124" s="81">
        <v>0</v>
      </c>
      <c r="H124" s="6">
        <f t="shared" si="10"/>
        <v>122526.32448000002</v>
      </c>
      <c r="I124" s="6">
        <f t="shared" si="13"/>
        <v>122526.32448000002</v>
      </c>
      <c r="J124" s="109">
        <v>109398.50400000002</v>
      </c>
      <c r="K124" s="110">
        <v>0</v>
      </c>
      <c r="L124" s="7">
        <f t="shared" si="11"/>
        <v>109398.50400000002</v>
      </c>
      <c r="M124" s="7">
        <f t="shared" si="14"/>
        <v>109398.50400000002</v>
      </c>
      <c r="N124" s="119">
        <v>100365.6</v>
      </c>
      <c r="O124" s="120">
        <v>0</v>
      </c>
      <c r="P124" s="7">
        <f t="shared" si="12"/>
        <v>100365.6</v>
      </c>
      <c r="Q124" s="7">
        <f t="shared" si="15"/>
        <v>100365.6</v>
      </c>
    </row>
    <row r="125" spans="1:17" ht="25.5" x14ac:dyDescent="0.2">
      <c r="A125" s="68">
        <v>117</v>
      </c>
      <c r="B125" s="63" t="s">
        <v>381</v>
      </c>
      <c r="C125" s="64" t="s">
        <v>270</v>
      </c>
      <c r="D125" s="69" t="s">
        <v>967</v>
      </c>
      <c r="E125" s="50">
        <v>1</v>
      </c>
      <c r="F125" s="78">
        <v>30950.392000000003</v>
      </c>
      <c r="G125" s="81">
        <v>0</v>
      </c>
      <c r="H125" s="6">
        <f t="shared" si="10"/>
        <v>30950.392000000003</v>
      </c>
      <c r="I125" s="6">
        <f t="shared" si="13"/>
        <v>30950.392000000003</v>
      </c>
      <c r="J125" s="109">
        <v>28136.720000000001</v>
      </c>
      <c r="K125" s="110">
        <v>0</v>
      </c>
      <c r="L125" s="7">
        <f t="shared" si="11"/>
        <v>28136.720000000001</v>
      </c>
      <c r="M125" s="7">
        <f t="shared" si="14"/>
        <v>28136.720000000001</v>
      </c>
      <c r="N125" s="119">
        <v>26296</v>
      </c>
      <c r="O125" s="120">
        <v>0</v>
      </c>
      <c r="P125" s="7">
        <f t="shared" si="12"/>
        <v>26296</v>
      </c>
      <c r="Q125" s="7">
        <f t="shared" si="15"/>
        <v>26296</v>
      </c>
    </row>
    <row r="126" spans="1:17" ht="51" x14ac:dyDescent="0.2">
      <c r="A126" s="68">
        <v>118</v>
      </c>
      <c r="B126" s="63" t="s">
        <v>382</v>
      </c>
      <c r="C126" s="64" t="s">
        <v>270</v>
      </c>
      <c r="D126" s="69" t="s">
        <v>968</v>
      </c>
      <c r="E126" s="50">
        <v>1</v>
      </c>
      <c r="F126" s="78">
        <v>112866.06100000002</v>
      </c>
      <c r="G126" s="81">
        <v>0</v>
      </c>
      <c r="H126" s="6">
        <f t="shared" si="10"/>
        <v>112866.06100000002</v>
      </c>
      <c r="I126" s="6">
        <f t="shared" si="13"/>
        <v>112866.06100000002</v>
      </c>
      <c r="J126" s="109">
        <v>102605.51000000001</v>
      </c>
      <c r="K126" s="110">
        <v>0</v>
      </c>
      <c r="L126" s="7">
        <f t="shared" si="11"/>
        <v>102605.51000000001</v>
      </c>
      <c r="M126" s="7">
        <f t="shared" si="14"/>
        <v>102605.51000000001</v>
      </c>
      <c r="N126" s="119">
        <v>95893</v>
      </c>
      <c r="O126" s="120">
        <v>0</v>
      </c>
      <c r="P126" s="7">
        <f t="shared" si="12"/>
        <v>95893</v>
      </c>
      <c r="Q126" s="7">
        <f t="shared" si="15"/>
        <v>95893</v>
      </c>
    </row>
    <row r="127" spans="1:17" ht="63.75" x14ac:dyDescent="0.2">
      <c r="A127" s="68">
        <v>119</v>
      </c>
      <c r="B127" s="63" t="s">
        <v>383</v>
      </c>
      <c r="C127" s="64" t="s">
        <v>270</v>
      </c>
      <c r="D127" s="69" t="s">
        <v>969</v>
      </c>
      <c r="E127" s="50">
        <v>1</v>
      </c>
      <c r="F127" s="78">
        <v>87417.694800000012</v>
      </c>
      <c r="G127" s="81">
        <v>0</v>
      </c>
      <c r="H127" s="6">
        <f t="shared" si="10"/>
        <v>87417.694800000012</v>
      </c>
      <c r="I127" s="6">
        <f t="shared" si="13"/>
        <v>87417.694800000012</v>
      </c>
      <c r="J127" s="109">
        <v>78754.680000000008</v>
      </c>
      <c r="K127" s="110">
        <v>0</v>
      </c>
      <c r="L127" s="7">
        <f t="shared" si="11"/>
        <v>78754.680000000008</v>
      </c>
      <c r="M127" s="7">
        <f t="shared" si="14"/>
        <v>78754.680000000008</v>
      </c>
      <c r="N127" s="119">
        <v>72921</v>
      </c>
      <c r="O127" s="120">
        <v>0</v>
      </c>
      <c r="P127" s="7">
        <f t="shared" si="12"/>
        <v>72921</v>
      </c>
      <c r="Q127" s="7">
        <f t="shared" si="15"/>
        <v>72921</v>
      </c>
    </row>
    <row r="128" spans="1:17" ht="51" x14ac:dyDescent="0.2">
      <c r="A128" s="68">
        <v>120</v>
      </c>
      <c r="B128" s="63" t="s">
        <v>384</v>
      </c>
      <c r="C128" s="64" t="s">
        <v>270</v>
      </c>
      <c r="D128" s="69" t="s">
        <v>970</v>
      </c>
      <c r="E128" s="50">
        <v>1</v>
      </c>
      <c r="F128" s="78">
        <v>94240.158599999981</v>
      </c>
      <c r="G128" s="81">
        <v>0</v>
      </c>
      <c r="H128" s="6">
        <f t="shared" si="10"/>
        <v>94240.158599999981</v>
      </c>
      <c r="I128" s="6">
        <f t="shared" si="13"/>
        <v>94240.158599999981</v>
      </c>
      <c r="J128" s="109">
        <v>81947.963999999993</v>
      </c>
      <c r="K128" s="110">
        <v>0</v>
      </c>
      <c r="L128" s="7">
        <f t="shared" si="11"/>
        <v>81947.963999999993</v>
      </c>
      <c r="M128" s="7">
        <f t="shared" si="14"/>
        <v>81947.963999999993</v>
      </c>
      <c r="N128" s="119">
        <v>77309.399999999994</v>
      </c>
      <c r="O128" s="120">
        <v>0</v>
      </c>
      <c r="P128" s="7">
        <f t="shared" si="12"/>
        <v>77309.399999999994</v>
      </c>
      <c r="Q128" s="7">
        <f t="shared" si="15"/>
        <v>77309.399999999994</v>
      </c>
    </row>
    <row r="129" spans="1:17" ht="38.25" x14ac:dyDescent="0.2">
      <c r="A129" s="68">
        <v>121</v>
      </c>
      <c r="B129" s="63" t="s">
        <v>385</v>
      </c>
      <c r="C129" s="64" t="s">
        <v>270</v>
      </c>
      <c r="D129" s="69" t="s">
        <v>898</v>
      </c>
      <c r="E129" s="50">
        <v>1</v>
      </c>
      <c r="F129" s="78">
        <v>791448.93300000008</v>
      </c>
      <c r="G129" s="81">
        <v>0</v>
      </c>
      <c r="H129" s="6">
        <f t="shared" si="10"/>
        <v>791448.93300000008</v>
      </c>
      <c r="I129" s="6">
        <f t="shared" si="13"/>
        <v>791448.93300000008</v>
      </c>
      <c r="J129" s="109">
        <v>719499.03</v>
      </c>
      <c r="K129" s="110">
        <v>0</v>
      </c>
      <c r="L129" s="7">
        <f t="shared" si="11"/>
        <v>719499.03</v>
      </c>
      <c r="M129" s="7">
        <f t="shared" si="14"/>
        <v>719499.03</v>
      </c>
      <c r="N129" s="119">
        <v>672429</v>
      </c>
      <c r="O129" s="120">
        <v>0</v>
      </c>
      <c r="P129" s="7">
        <f t="shared" si="12"/>
        <v>672429</v>
      </c>
      <c r="Q129" s="7">
        <f t="shared" si="15"/>
        <v>672429</v>
      </c>
    </row>
    <row r="130" spans="1:17" ht="25.5" x14ac:dyDescent="0.2">
      <c r="A130" s="102">
        <v>122</v>
      </c>
      <c r="B130" s="65" t="s">
        <v>386</v>
      </c>
      <c r="C130" s="103" t="s">
        <v>270</v>
      </c>
      <c r="D130" s="70" t="s">
        <v>914</v>
      </c>
      <c r="E130" s="50">
        <v>1</v>
      </c>
      <c r="F130" s="77">
        <v>120057.60000000001</v>
      </c>
      <c r="G130" s="86">
        <v>0</v>
      </c>
      <c r="H130" s="6">
        <f t="shared" si="10"/>
        <v>120057.60000000001</v>
      </c>
      <c r="I130" s="6">
        <f t="shared" si="13"/>
        <v>120057.60000000001</v>
      </c>
      <c r="J130" s="107">
        <v>108160</v>
      </c>
      <c r="K130" s="108">
        <v>0</v>
      </c>
      <c r="L130" s="7">
        <f t="shared" si="11"/>
        <v>108160</v>
      </c>
      <c r="M130" s="7">
        <f t="shared" si="14"/>
        <v>108160</v>
      </c>
      <c r="N130" s="125">
        <v>104000</v>
      </c>
      <c r="O130" s="126">
        <v>0</v>
      </c>
      <c r="P130" s="7">
        <f t="shared" si="12"/>
        <v>104000</v>
      </c>
      <c r="Q130" s="7">
        <f t="shared" si="15"/>
        <v>104000</v>
      </c>
    </row>
    <row r="131" spans="1:17" ht="51" x14ac:dyDescent="0.2">
      <c r="A131" s="68">
        <v>123</v>
      </c>
      <c r="B131" s="63" t="s">
        <v>387</v>
      </c>
      <c r="C131" s="64" t="s">
        <v>270</v>
      </c>
      <c r="D131" s="69" t="s">
        <v>971</v>
      </c>
      <c r="E131" s="50">
        <v>1</v>
      </c>
      <c r="F131" s="78">
        <v>560986.10512000008</v>
      </c>
      <c r="G131" s="81">
        <v>0</v>
      </c>
      <c r="H131" s="6">
        <f t="shared" si="10"/>
        <v>560986.10512000008</v>
      </c>
      <c r="I131" s="6">
        <f t="shared" si="13"/>
        <v>560986.10512000008</v>
      </c>
      <c r="J131" s="109">
        <v>500880.451</v>
      </c>
      <c r="K131" s="110">
        <v>0</v>
      </c>
      <c r="L131" s="7">
        <f t="shared" si="11"/>
        <v>500880.451</v>
      </c>
      <c r="M131" s="7">
        <f t="shared" si="14"/>
        <v>500880.451</v>
      </c>
      <c r="N131" s="119">
        <v>486291.7</v>
      </c>
      <c r="O131" s="120">
        <v>0</v>
      </c>
      <c r="P131" s="7">
        <f t="shared" si="12"/>
        <v>486291.7</v>
      </c>
      <c r="Q131" s="7">
        <f t="shared" si="15"/>
        <v>486291.7</v>
      </c>
    </row>
    <row r="132" spans="1:17" ht="63.75" x14ac:dyDescent="0.2">
      <c r="A132" s="68">
        <v>124</v>
      </c>
      <c r="B132" s="63" t="s">
        <v>388</v>
      </c>
      <c r="C132" s="64" t="s">
        <v>270</v>
      </c>
      <c r="D132" s="69" t="s">
        <v>972</v>
      </c>
      <c r="E132" s="50">
        <v>1</v>
      </c>
      <c r="F132" s="78">
        <v>29351.555200000006</v>
      </c>
      <c r="G132" s="81">
        <v>0</v>
      </c>
      <c r="H132" s="6">
        <f t="shared" si="10"/>
        <v>29351.555200000006</v>
      </c>
      <c r="I132" s="6">
        <f t="shared" si="13"/>
        <v>29351.555200000006</v>
      </c>
      <c r="J132" s="109">
        <v>26683.232000000004</v>
      </c>
      <c r="K132" s="110">
        <v>0</v>
      </c>
      <c r="L132" s="7">
        <f t="shared" si="11"/>
        <v>26683.232000000004</v>
      </c>
      <c r="M132" s="7">
        <f t="shared" si="14"/>
        <v>26683.232000000004</v>
      </c>
      <c r="N132" s="119">
        <v>24937.600000000002</v>
      </c>
      <c r="O132" s="120">
        <v>0</v>
      </c>
      <c r="P132" s="7">
        <f t="shared" si="12"/>
        <v>24937.600000000002</v>
      </c>
      <c r="Q132" s="7">
        <f t="shared" si="15"/>
        <v>24937.600000000002</v>
      </c>
    </row>
    <row r="133" spans="1:17" ht="38.25" x14ac:dyDescent="0.2">
      <c r="A133" s="68">
        <v>125</v>
      </c>
      <c r="B133" s="63" t="s">
        <v>389</v>
      </c>
      <c r="C133" s="64" t="s">
        <v>270</v>
      </c>
      <c r="D133" s="69" t="s">
        <v>973</v>
      </c>
      <c r="E133" s="50">
        <v>1</v>
      </c>
      <c r="F133" s="78">
        <v>31697.337600000003</v>
      </c>
      <c r="G133" s="81">
        <v>0</v>
      </c>
      <c r="H133" s="6">
        <f t="shared" si="10"/>
        <v>31697.337600000003</v>
      </c>
      <c r="I133" s="6">
        <f t="shared" si="13"/>
        <v>31697.337600000003</v>
      </c>
      <c r="J133" s="109">
        <v>28556.16</v>
      </c>
      <c r="K133" s="110">
        <v>0</v>
      </c>
      <c r="L133" s="7">
        <f t="shared" si="11"/>
        <v>28556.16</v>
      </c>
      <c r="M133" s="7">
        <f t="shared" si="14"/>
        <v>28556.16</v>
      </c>
      <c r="N133" s="119">
        <v>26688</v>
      </c>
      <c r="O133" s="120">
        <v>0</v>
      </c>
      <c r="P133" s="7">
        <f t="shared" si="12"/>
        <v>26688</v>
      </c>
      <c r="Q133" s="7">
        <f t="shared" si="15"/>
        <v>26688</v>
      </c>
    </row>
    <row r="134" spans="1:17" ht="25.5" x14ac:dyDescent="0.2">
      <c r="A134" s="68">
        <v>126</v>
      </c>
      <c r="B134" s="63" t="s">
        <v>390</v>
      </c>
      <c r="C134" s="64" t="s">
        <v>270</v>
      </c>
      <c r="D134" s="69" t="s">
        <v>912</v>
      </c>
      <c r="E134" s="50">
        <v>1</v>
      </c>
      <c r="F134" s="78">
        <v>53547.450000000004</v>
      </c>
      <c r="G134" s="81">
        <v>0</v>
      </c>
      <c r="H134" s="6">
        <f t="shared" si="10"/>
        <v>53547.450000000004</v>
      </c>
      <c r="I134" s="6">
        <f t="shared" si="13"/>
        <v>53547.450000000004</v>
      </c>
      <c r="J134" s="109">
        <v>46563.000000000007</v>
      </c>
      <c r="K134" s="110">
        <v>0</v>
      </c>
      <c r="L134" s="7">
        <f t="shared" si="11"/>
        <v>46563.000000000007</v>
      </c>
      <c r="M134" s="7">
        <f t="shared" si="14"/>
        <v>46563.000000000007</v>
      </c>
      <c r="N134" s="119">
        <v>42330</v>
      </c>
      <c r="O134" s="120">
        <v>0</v>
      </c>
      <c r="P134" s="7">
        <f t="shared" si="12"/>
        <v>42330</v>
      </c>
      <c r="Q134" s="7">
        <f t="shared" si="15"/>
        <v>42330</v>
      </c>
    </row>
    <row r="135" spans="1:17" ht="63.75" x14ac:dyDescent="0.2">
      <c r="A135" s="68">
        <v>127</v>
      </c>
      <c r="B135" s="63" t="s">
        <v>391</v>
      </c>
      <c r="C135" s="64" t="s">
        <v>270</v>
      </c>
      <c r="D135" s="69" t="s">
        <v>898</v>
      </c>
      <c r="E135" s="50">
        <v>1</v>
      </c>
      <c r="F135" s="78">
        <v>379244.41940000001</v>
      </c>
      <c r="G135" s="81">
        <v>0</v>
      </c>
      <c r="H135" s="6">
        <f t="shared" si="10"/>
        <v>379244.41940000001</v>
      </c>
      <c r="I135" s="6">
        <f t="shared" si="13"/>
        <v>379244.41940000001</v>
      </c>
      <c r="J135" s="109">
        <v>329777.75600000005</v>
      </c>
      <c r="K135" s="110">
        <v>0</v>
      </c>
      <c r="L135" s="7">
        <f t="shared" si="11"/>
        <v>329777.75600000005</v>
      </c>
      <c r="M135" s="7">
        <f t="shared" si="14"/>
        <v>329777.75600000005</v>
      </c>
      <c r="N135" s="119">
        <v>302548.40000000002</v>
      </c>
      <c r="O135" s="120">
        <v>0</v>
      </c>
      <c r="P135" s="7">
        <f t="shared" si="12"/>
        <v>302548.40000000002</v>
      </c>
      <c r="Q135" s="7">
        <f t="shared" si="15"/>
        <v>302548.40000000002</v>
      </c>
    </row>
    <row r="136" spans="1:17" ht="15.75" x14ac:dyDescent="0.2">
      <c r="A136" s="68">
        <v>128</v>
      </c>
      <c r="B136" s="63" t="s">
        <v>392</v>
      </c>
      <c r="C136" s="64" t="s">
        <v>270</v>
      </c>
      <c r="D136" s="69" t="s">
        <v>974</v>
      </c>
      <c r="E136" s="50">
        <v>1</v>
      </c>
      <c r="F136" s="78">
        <v>33169.218840000001</v>
      </c>
      <c r="G136" s="81">
        <v>0</v>
      </c>
      <c r="H136" s="6">
        <f t="shared" si="10"/>
        <v>33169.218840000001</v>
      </c>
      <c r="I136" s="6">
        <f t="shared" si="13"/>
        <v>33169.218840000001</v>
      </c>
      <c r="J136" s="109">
        <v>29095.806</v>
      </c>
      <c r="K136" s="110">
        <v>0</v>
      </c>
      <c r="L136" s="7">
        <f t="shared" si="11"/>
        <v>29095.806</v>
      </c>
      <c r="M136" s="7">
        <f t="shared" si="14"/>
        <v>29095.806</v>
      </c>
      <c r="N136" s="119">
        <v>26693.399999999998</v>
      </c>
      <c r="O136" s="120">
        <v>0</v>
      </c>
      <c r="P136" s="7">
        <f t="shared" si="12"/>
        <v>26693.399999999998</v>
      </c>
      <c r="Q136" s="7">
        <f t="shared" si="15"/>
        <v>26693.399999999998</v>
      </c>
    </row>
    <row r="137" spans="1:17" ht="76.5" x14ac:dyDescent="0.2">
      <c r="A137" s="68">
        <v>129</v>
      </c>
      <c r="B137" s="63" t="s">
        <v>393</v>
      </c>
      <c r="C137" s="64" t="s">
        <v>270</v>
      </c>
      <c r="D137" s="69" t="s">
        <v>895</v>
      </c>
      <c r="E137" s="50">
        <v>1</v>
      </c>
      <c r="F137" s="78">
        <v>342739.1</v>
      </c>
      <c r="G137" s="81">
        <v>0</v>
      </c>
      <c r="H137" s="6">
        <f t="shared" si="10"/>
        <v>342739.1</v>
      </c>
      <c r="I137" s="6">
        <f t="shared" si="13"/>
        <v>342739.1</v>
      </c>
      <c r="J137" s="109">
        <v>298034</v>
      </c>
      <c r="K137" s="110">
        <v>0</v>
      </c>
      <c r="L137" s="7">
        <f t="shared" si="11"/>
        <v>298034</v>
      </c>
      <c r="M137" s="7">
        <f t="shared" si="14"/>
        <v>298034</v>
      </c>
      <c r="N137" s="119">
        <v>270940</v>
      </c>
      <c r="O137" s="120">
        <v>0</v>
      </c>
      <c r="P137" s="7">
        <f t="shared" si="12"/>
        <v>270940</v>
      </c>
      <c r="Q137" s="7">
        <f t="shared" si="15"/>
        <v>270940</v>
      </c>
    </row>
    <row r="138" spans="1:17" ht="102" x14ac:dyDescent="0.2">
      <c r="A138" s="68">
        <v>130</v>
      </c>
      <c r="B138" s="63" t="s">
        <v>394</v>
      </c>
      <c r="C138" s="64" t="s">
        <v>270</v>
      </c>
      <c r="D138" s="69" t="s">
        <v>975</v>
      </c>
      <c r="E138" s="50">
        <v>1</v>
      </c>
      <c r="F138" s="78">
        <v>185299.41139999998</v>
      </c>
      <c r="G138" s="81">
        <v>0</v>
      </c>
      <c r="H138" s="6">
        <f t="shared" si="10"/>
        <v>185299.41139999998</v>
      </c>
      <c r="I138" s="6">
        <f t="shared" si="13"/>
        <v>185299.41139999998</v>
      </c>
      <c r="J138" s="109">
        <v>163981.78</v>
      </c>
      <c r="K138" s="110">
        <v>0</v>
      </c>
      <c r="L138" s="7">
        <f t="shared" si="11"/>
        <v>163981.78</v>
      </c>
      <c r="M138" s="7">
        <f t="shared" si="14"/>
        <v>163981.78</v>
      </c>
      <c r="N138" s="119">
        <v>150442</v>
      </c>
      <c r="O138" s="120">
        <v>0</v>
      </c>
      <c r="P138" s="7">
        <f t="shared" si="12"/>
        <v>150442</v>
      </c>
      <c r="Q138" s="7">
        <f t="shared" si="15"/>
        <v>150442</v>
      </c>
    </row>
    <row r="139" spans="1:17" ht="153" x14ac:dyDescent="0.2">
      <c r="A139" s="68">
        <v>131</v>
      </c>
      <c r="B139" s="63" t="s">
        <v>395</v>
      </c>
      <c r="C139" s="64" t="s">
        <v>270</v>
      </c>
      <c r="D139" s="69" t="s">
        <v>976</v>
      </c>
      <c r="E139" s="50">
        <v>1</v>
      </c>
      <c r="F139" s="78">
        <v>778209.6</v>
      </c>
      <c r="G139" s="81">
        <v>0</v>
      </c>
      <c r="H139" s="6">
        <f t="shared" si="10"/>
        <v>778209.6</v>
      </c>
      <c r="I139" s="6">
        <f t="shared" si="13"/>
        <v>778209.6</v>
      </c>
      <c r="J139" s="109">
        <v>676704</v>
      </c>
      <c r="K139" s="110">
        <v>0</v>
      </c>
      <c r="L139" s="7">
        <f t="shared" si="11"/>
        <v>676704</v>
      </c>
      <c r="M139" s="7">
        <f t="shared" si="14"/>
        <v>676704</v>
      </c>
      <c r="N139" s="119">
        <v>638400</v>
      </c>
      <c r="O139" s="120">
        <v>0</v>
      </c>
      <c r="P139" s="7">
        <f t="shared" si="12"/>
        <v>638400</v>
      </c>
      <c r="Q139" s="7">
        <f t="shared" si="15"/>
        <v>638400</v>
      </c>
    </row>
    <row r="140" spans="1:17" ht="127.5" x14ac:dyDescent="0.2">
      <c r="A140" s="68">
        <v>132</v>
      </c>
      <c r="B140" s="63" t="s">
        <v>396</v>
      </c>
      <c r="C140" s="64" t="s">
        <v>270</v>
      </c>
      <c r="D140" s="69" t="s">
        <v>977</v>
      </c>
      <c r="E140" s="50">
        <v>1</v>
      </c>
      <c r="F140" s="78">
        <v>598823.8500600002</v>
      </c>
      <c r="G140" s="81">
        <v>0</v>
      </c>
      <c r="H140" s="6">
        <f t="shared" si="10"/>
        <v>598823.8500600002</v>
      </c>
      <c r="I140" s="6">
        <f t="shared" si="13"/>
        <v>598823.8500600002</v>
      </c>
      <c r="J140" s="109">
        <v>539480.94600000011</v>
      </c>
      <c r="K140" s="110">
        <v>0</v>
      </c>
      <c r="L140" s="7">
        <f t="shared" si="11"/>
        <v>539480.94600000011</v>
      </c>
      <c r="M140" s="7">
        <f t="shared" si="14"/>
        <v>539480.94600000011</v>
      </c>
      <c r="N140" s="119">
        <v>504187.80000000005</v>
      </c>
      <c r="O140" s="120">
        <v>0</v>
      </c>
      <c r="P140" s="7">
        <f t="shared" si="12"/>
        <v>504187.80000000005</v>
      </c>
      <c r="Q140" s="7">
        <f t="shared" si="15"/>
        <v>504187.80000000005</v>
      </c>
    </row>
    <row r="141" spans="1:17" ht="89.25" x14ac:dyDescent="0.2">
      <c r="A141" s="68">
        <v>133</v>
      </c>
      <c r="B141" s="63" t="s">
        <v>397</v>
      </c>
      <c r="C141" s="64" t="s">
        <v>270</v>
      </c>
      <c r="D141" s="69" t="s">
        <v>978</v>
      </c>
      <c r="E141" s="50">
        <v>1</v>
      </c>
      <c r="F141" s="78">
        <v>388223.03051999997</v>
      </c>
      <c r="G141" s="81">
        <v>0</v>
      </c>
      <c r="H141" s="6">
        <f t="shared" si="10"/>
        <v>388223.03051999997</v>
      </c>
      <c r="I141" s="6">
        <f t="shared" si="13"/>
        <v>388223.03051999997</v>
      </c>
      <c r="J141" s="109">
        <v>343560.20400000003</v>
      </c>
      <c r="K141" s="110">
        <v>0</v>
      </c>
      <c r="L141" s="7">
        <f t="shared" si="11"/>
        <v>343560.20400000003</v>
      </c>
      <c r="M141" s="7">
        <f t="shared" si="14"/>
        <v>343560.20400000003</v>
      </c>
      <c r="N141" s="119">
        <v>324113.40000000002</v>
      </c>
      <c r="O141" s="120">
        <v>0</v>
      </c>
      <c r="P141" s="7">
        <f t="shared" si="12"/>
        <v>324113.40000000002</v>
      </c>
      <c r="Q141" s="7">
        <f t="shared" si="15"/>
        <v>324113.40000000002</v>
      </c>
    </row>
    <row r="142" spans="1:17" ht="89.25" x14ac:dyDescent="0.2">
      <c r="A142" s="68">
        <v>134</v>
      </c>
      <c r="B142" s="63" t="s">
        <v>398</v>
      </c>
      <c r="C142" s="64" t="s">
        <v>270</v>
      </c>
      <c r="D142" s="69" t="s">
        <v>979</v>
      </c>
      <c r="E142" s="50">
        <v>1</v>
      </c>
      <c r="F142" s="78">
        <v>133295.03616000002</v>
      </c>
      <c r="G142" s="81">
        <v>0</v>
      </c>
      <c r="H142" s="6">
        <f t="shared" ref="H142:H205" si="16">+F142+G142</f>
        <v>133295.03616000002</v>
      </c>
      <c r="I142" s="6">
        <f t="shared" si="13"/>
        <v>133295.03616000002</v>
      </c>
      <c r="J142" s="109">
        <v>121177.30560000001</v>
      </c>
      <c r="K142" s="110">
        <v>0</v>
      </c>
      <c r="L142" s="7">
        <f t="shared" ref="L142:L205" si="17">+J142+K142</f>
        <v>121177.30560000001</v>
      </c>
      <c r="M142" s="7">
        <f t="shared" si="14"/>
        <v>121177.30560000001</v>
      </c>
      <c r="N142" s="119">
        <v>111171.84</v>
      </c>
      <c r="O142" s="120">
        <v>0</v>
      </c>
      <c r="P142" s="7">
        <f t="shared" ref="P142:P205" si="18">+N142+O142</f>
        <v>111171.84</v>
      </c>
      <c r="Q142" s="7">
        <f t="shared" si="15"/>
        <v>111171.84</v>
      </c>
    </row>
    <row r="143" spans="1:17" ht="25.5" x14ac:dyDescent="0.2">
      <c r="A143" s="68">
        <v>135</v>
      </c>
      <c r="B143" s="63" t="s">
        <v>399</v>
      </c>
      <c r="C143" s="64" t="s">
        <v>270</v>
      </c>
      <c r="D143" s="69" t="s">
        <v>980</v>
      </c>
      <c r="E143" s="50">
        <v>1</v>
      </c>
      <c r="F143" s="78">
        <v>59725.5285</v>
      </c>
      <c r="G143" s="81">
        <v>0</v>
      </c>
      <c r="H143" s="6">
        <f t="shared" si="16"/>
        <v>59725.5285</v>
      </c>
      <c r="I143" s="6">
        <f t="shared" ref="I143:I206" si="19">+H143*E143</f>
        <v>59725.5285</v>
      </c>
      <c r="J143" s="109">
        <v>52854.450000000004</v>
      </c>
      <c r="K143" s="110">
        <v>0</v>
      </c>
      <c r="L143" s="7">
        <f t="shared" si="17"/>
        <v>52854.450000000004</v>
      </c>
      <c r="M143" s="7">
        <f t="shared" ref="M143:M206" si="20">+L143*E143</f>
        <v>52854.450000000004</v>
      </c>
      <c r="N143" s="119">
        <v>51315</v>
      </c>
      <c r="O143" s="120">
        <v>0</v>
      </c>
      <c r="P143" s="7">
        <f t="shared" si="18"/>
        <v>51315</v>
      </c>
      <c r="Q143" s="7">
        <f t="shared" ref="Q143:Q206" si="21">+P143*E143</f>
        <v>51315</v>
      </c>
    </row>
    <row r="144" spans="1:17" ht="51" x14ac:dyDescent="0.2">
      <c r="A144" s="68">
        <v>136</v>
      </c>
      <c r="B144" s="63" t="s">
        <v>400</v>
      </c>
      <c r="C144" s="64" t="s">
        <v>270</v>
      </c>
      <c r="D144" s="69" t="s">
        <v>981</v>
      </c>
      <c r="E144" s="50">
        <v>1</v>
      </c>
      <c r="F144" s="78">
        <v>11392.920000000002</v>
      </c>
      <c r="G144" s="81">
        <v>0</v>
      </c>
      <c r="H144" s="6">
        <f t="shared" si="16"/>
        <v>11392.920000000002</v>
      </c>
      <c r="I144" s="6">
        <f t="shared" si="19"/>
        <v>11392.920000000002</v>
      </c>
      <c r="J144" s="109">
        <v>10357.200000000001</v>
      </c>
      <c r="K144" s="110">
        <v>0</v>
      </c>
      <c r="L144" s="7">
        <f t="shared" si="17"/>
        <v>10357.200000000001</v>
      </c>
      <c r="M144" s="7">
        <f t="shared" si="20"/>
        <v>10357.200000000001</v>
      </c>
      <c r="N144" s="119">
        <v>9864</v>
      </c>
      <c r="O144" s="120">
        <v>0</v>
      </c>
      <c r="P144" s="7">
        <f t="shared" si="18"/>
        <v>9864</v>
      </c>
      <c r="Q144" s="7">
        <f t="shared" si="21"/>
        <v>9864</v>
      </c>
    </row>
    <row r="145" spans="1:17" ht="89.25" x14ac:dyDescent="0.2">
      <c r="A145" s="68">
        <v>137</v>
      </c>
      <c r="B145" s="63" t="s">
        <v>401</v>
      </c>
      <c r="C145" s="64" t="s">
        <v>270</v>
      </c>
      <c r="D145" s="69" t="s">
        <v>982</v>
      </c>
      <c r="E145" s="50">
        <v>1</v>
      </c>
      <c r="F145" s="78">
        <v>21306.871800000004</v>
      </c>
      <c r="G145" s="81">
        <v>0</v>
      </c>
      <c r="H145" s="6">
        <f t="shared" si="16"/>
        <v>21306.871800000004</v>
      </c>
      <c r="I145" s="6">
        <f t="shared" si="19"/>
        <v>21306.871800000004</v>
      </c>
      <c r="J145" s="109">
        <v>19195.38</v>
      </c>
      <c r="K145" s="110">
        <v>0</v>
      </c>
      <c r="L145" s="7">
        <f t="shared" si="17"/>
        <v>19195.38</v>
      </c>
      <c r="M145" s="7">
        <f t="shared" si="20"/>
        <v>19195.38</v>
      </c>
      <c r="N145" s="119">
        <v>17773.5</v>
      </c>
      <c r="O145" s="120">
        <v>0</v>
      </c>
      <c r="P145" s="7">
        <f t="shared" si="18"/>
        <v>17773.5</v>
      </c>
      <c r="Q145" s="7">
        <f t="shared" si="21"/>
        <v>17773.5</v>
      </c>
    </row>
    <row r="146" spans="1:17" ht="89.25" x14ac:dyDescent="0.2">
      <c r="A146" s="68">
        <v>138</v>
      </c>
      <c r="B146" s="63" t="s">
        <v>402</v>
      </c>
      <c r="C146" s="64" t="s">
        <v>270</v>
      </c>
      <c r="D146" s="69" t="s">
        <v>981</v>
      </c>
      <c r="E146" s="50">
        <v>1</v>
      </c>
      <c r="F146" s="78">
        <v>12095.690880000004</v>
      </c>
      <c r="G146" s="81">
        <v>0</v>
      </c>
      <c r="H146" s="6">
        <f t="shared" si="16"/>
        <v>12095.690880000004</v>
      </c>
      <c r="I146" s="6">
        <f t="shared" si="19"/>
        <v>12095.690880000004</v>
      </c>
      <c r="J146" s="109">
        <v>10799.724000000002</v>
      </c>
      <c r="K146" s="110">
        <v>0</v>
      </c>
      <c r="L146" s="7">
        <f t="shared" si="17"/>
        <v>10799.724000000002</v>
      </c>
      <c r="M146" s="7">
        <f t="shared" si="20"/>
        <v>10799.724000000002</v>
      </c>
      <c r="N146" s="119">
        <v>10093.200000000001</v>
      </c>
      <c r="O146" s="120">
        <v>0</v>
      </c>
      <c r="P146" s="7">
        <f t="shared" si="18"/>
        <v>10093.200000000001</v>
      </c>
      <c r="Q146" s="7">
        <f t="shared" si="21"/>
        <v>10093.200000000001</v>
      </c>
    </row>
    <row r="147" spans="1:17" ht="89.25" x14ac:dyDescent="0.2">
      <c r="A147" s="68">
        <v>139</v>
      </c>
      <c r="B147" s="63" t="s">
        <v>403</v>
      </c>
      <c r="C147" s="64" t="s">
        <v>270</v>
      </c>
      <c r="D147" s="69" t="s">
        <v>21</v>
      </c>
      <c r="E147" s="50">
        <v>1</v>
      </c>
      <c r="F147" s="78">
        <v>8581.76</v>
      </c>
      <c r="G147" s="81">
        <v>0</v>
      </c>
      <c r="H147" s="6">
        <f t="shared" si="16"/>
        <v>8581.76</v>
      </c>
      <c r="I147" s="6">
        <f t="shared" si="19"/>
        <v>8581.76</v>
      </c>
      <c r="J147" s="109">
        <v>7801.6</v>
      </c>
      <c r="K147" s="110">
        <v>0</v>
      </c>
      <c r="L147" s="7">
        <f t="shared" si="17"/>
        <v>7801.6</v>
      </c>
      <c r="M147" s="7">
        <f t="shared" si="20"/>
        <v>7801.6</v>
      </c>
      <c r="N147" s="119">
        <v>7360</v>
      </c>
      <c r="O147" s="120">
        <v>0</v>
      </c>
      <c r="P147" s="7">
        <f t="shared" si="18"/>
        <v>7360</v>
      </c>
      <c r="Q147" s="7">
        <f t="shared" si="21"/>
        <v>7360</v>
      </c>
    </row>
    <row r="148" spans="1:17" ht="409.5" x14ac:dyDescent="0.2">
      <c r="A148" s="68">
        <v>140</v>
      </c>
      <c r="B148" s="63" t="s">
        <v>404</v>
      </c>
      <c r="C148" s="64" t="s">
        <v>270</v>
      </c>
      <c r="D148" s="69" t="s">
        <v>895</v>
      </c>
      <c r="E148" s="50">
        <v>1</v>
      </c>
      <c r="F148" s="78">
        <v>223108.83000000002</v>
      </c>
      <c r="G148" s="81">
        <v>0</v>
      </c>
      <c r="H148" s="6">
        <f t="shared" si="16"/>
        <v>223108.83000000002</v>
      </c>
      <c r="I148" s="6">
        <f t="shared" si="19"/>
        <v>223108.83000000002</v>
      </c>
      <c r="J148" s="109">
        <v>195709.5</v>
      </c>
      <c r="K148" s="110">
        <v>0</v>
      </c>
      <c r="L148" s="7">
        <f t="shared" si="17"/>
        <v>195709.5</v>
      </c>
      <c r="M148" s="7">
        <f t="shared" si="20"/>
        <v>195709.5</v>
      </c>
      <c r="N148" s="119">
        <v>179550</v>
      </c>
      <c r="O148" s="120">
        <v>0</v>
      </c>
      <c r="P148" s="7">
        <f t="shared" si="18"/>
        <v>179550</v>
      </c>
      <c r="Q148" s="7">
        <f t="shared" si="21"/>
        <v>179550</v>
      </c>
    </row>
    <row r="149" spans="1:17" ht="38.25" x14ac:dyDescent="0.2">
      <c r="A149" s="68">
        <v>141</v>
      </c>
      <c r="B149" s="63" t="s">
        <v>405</v>
      </c>
      <c r="C149" s="64" t="s">
        <v>270</v>
      </c>
      <c r="D149" s="69" t="s">
        <v>983</v>
      </c>
      <c r="E149" s="50">
        <v>1</v>
      </c>
      <c r="F149" s="78">
        <v>78470.063840000003</v>
      </c>
      <c r="G149" s="81">
        <v>0</v>
      </c>
      <c r="H149" s="6">
        <f t="shared" si="16"/>
        <v>78470.063840000003</v>
      </c>
      <c r="I149" s="6">
        <f t="shared" si="19"/>
        <v>78470.063840000003</v>
      </c>
      <c r="J149" s="109">
        <v>70062.557000000001</v>
      </c>
      <c r="K149" s="110">
        <v>0</v>
      </c>
      <c r="L149" s="7">
        <f t="shared" si="17"/>
        <v>70062.557000000001</v>
      </c>
      <c r="M149" s="7">
        <f t="shared" si="20"/>
        <v>70062.557000000001</v>
      </c>
      <c r="N149" s="119">
        <v>68021.899999999994</v>
      </c>
      <c r="O149" s="120">
        <v>0</v>
      </c>
      <c r="P149" s="7">
        <f t="shared" si="18"/>
        <v>68021.899999999994</v>
      </c>
      <c r="Q149" s="7">
        <f t="shared" si="21"/>
        <v>68021.899999999994</v>
      </c>
    </row>
    <row r="150" spans="1:17" ht="38.25" x14ac:dyDescent="0.2">
      <c r="A150" s="68">
        <v>142</v>
      </c>
      <c r="B150" s="63" t="s">
        <v>406</v>
      </c>
      <c r="C150" s="64" t="s">
        <v>270</v>
      </c>
      <c r="D150" s="69" t="s">
        <v>984</v>
      </c>
      <c r="E150" s="50">
        <v>1</v>
      </c>
      <c r="F150" s="78">
        <v>275415.82848000003</v>
      </c>
      <c r="G150" s="81">
        <v>0</v>
      </c>
      <c r="H150" s="6">
        <f t="shared" si="16"/>
        <v>275415.82848000003</v>
      </c>
      <c r="I150" s="6">
        <f t="shared" si="19"/>
        <v>275415.82848000003</v>
      </c>
      <c r="J150" s="109">
        <v>248122.36800000002</v>
      </c>
      <c r="K150" s="110">
        <v>0</v>
      </c>
      <c r="L150" s="7">
        <f t="shared" si="17"/>
        <v>248122.36800000002</v>
      </c>
      <c r="M150" s="7">
        <f t="shared" si="20"/>
        <v>248122.36800000002</v>
      </c>
      <c r="N150" s="119">
        <v>227635.20000000001</v>
      </c>
      <c r="O150" s="120">
        <v>0</v>
      </c>
      <c r="P150" s="7">
        <f t="shared" si="18"/>
        <v>227635.20000000001</v>
      </c>
      <c r="Q150" s="7">
        <f t="shared" si="21"/>
        <v>227635.20000000001</v>
      </c>
    </row>
    <row r="151" spans="1:17" ht="38.25" x14ac:dyDescent="0.2">
      <c r="A151" s="68">
        <v>143</v>
      </c>
      <c r="B151" s="63" t="s">
        <v>407</v>
      </c>
      <c r="C151" s="64" t="s">
        <v>270</v>
      </c>
      <c r="D151" s="69" t="s">
        <v>985</v>
      </c>
      <c r="E151" s="50">
        <v>1</v>
      </c>
      <c r="F151" s="78">
        <v>69351.60751999999</v>
      </c>
      <c r="G151" s="81">
        <v>0</v>
      </c>
      <c r="H151" s="6">
        <f t="shared" si="16"/>
        <v>69351.60751999999</v>
      </c>
      <c r="I151" s="6">
        <f t="shared" si="19"/>
        <v>69351.60751999999</v>
      </c>
      <c r="J151" s="109">
        <v>61373.103999999999</v>
      </c>
      <c r="K151" s="110">
        <v>0</v>
      </c>
      <c r="L151" s="7">
        <f t="shared" si="17"/>
        <v>61373.103999999999</v>
      </c>
      <c r="M151" s="7">
        <f t="shared" si="20"/>
        <v>61373.103999999999</v>
      </c>
      <c r="N151" s="119">
        <v>56305.599999999999</v>
      </c>
      <c r="O151" s="120">
        <v>0</v>
      </c>
      <c r="P151" s="7">
        <f t="shared" si="18"/>
        <v>56305.599999999999</v>
      </c>
      <c r="Q151" s="7">
        <f t="shared" si="21"/>
        <v>56305.599999999999</v>
      </c>
    </row>
    <row r="152" spans="1:17" ht="102" x14ac:dyDescent="0.2">
      <c r="A152" s="68">
        <v>144</v>
      </c>
      <c r="B152" s="63" t="s">
        <v>408</v>
      </c>
      <c r="C152" s="64" t="s">
        <v>270</v>
      </c>
      <c r="D152" s="69" t="s">
        <v>986</v>
      </c>
      <c r="E152" s="50">
        <v>1</v>
      </c>
      <c r="F152" s="78">
        <v>60980.600450000013</v>
      </c>
      <c r="G152" s="81">
        <v>0</v>
      </c>
      <c r="H152" s="6">
        <f t="shared" si="16"/>
        <v>60980.600450000013</v>
      </c>
      <c r="I152" s="6">
        <f t="shared" si="19"/>
        <v>60980.600450000013</v>
      </c>
      <c r="J152" s="109">
        <v>55436.909500000009</v>
      </c>
      <c r="K152" s="110">
        <v>0</v>
      </c>
      <c r="L152" s="7">
        <f t="shared" si="17"/>
        <v>55436.909500000009</v>
      </c>
      <c r="M152" s="7">
        <f t="shared" si="20"/>
        <v>55436.909500000009</v>
      </c>
      <c r="N152" s="119">
        <v>50859.55</v>
      </c>
      <c r="O152" s="120">
        <v>0</v>
      </c>
      <c r="P152" s="7">
        <f t="shared" si="18"/>
        <v>50859.55</v>
      </c>
      <c r="Q152" s="7">
        <f t="shared" si="21"/>
        <v>50859.55</v>
      </c>
    </row>
    <row r="153" spans="1:17" ht="38.25" x14ac:dyDescent="0.2">
      <c r="A153" s="68">
        <v>145</v>
      </c>
      <c r="B153" s="63" t="s">
        <v>409</v>
      </c>
      <c r="C153" s="64" t="s">
        <v>270</v>
      </c>
      <c r="D153" s="69" t="s">
        <v>987</v>
      </c>
      <c r="E153" s="50">
        <v>1</v>
      </c>
      <c r="F153" s="78">
        <v>191211.174</v>
      </c>
      <c r="G153" s="81">
        <v>0</v>
      </c>
      <c r="H153" s="6">
        <f t="shared" si="16"/>
        <v>191211.174</v>
      </c>
      <c r="I153" s="6">
        <f t="shared" si="19"/>
        <v>191211.174</v>
      </c>
      <c r="J153" s="109">
        <v>173828.34</v>
      </c>
      <c r="K153" s="110">
        <v>0</v>
      </c>
      <c r="L153" s="7">
        <f t="shared" si="17"/>
        <v>173828.34</v>
      </c>
      <c r="M153" s="7">
        <f t="shared" si="20"/>
        <v>173828.34</v>
      </c>
      <c r="N153" s="119">
        <v>165550.79999999999</v>
      </c>
      <c r="O153" s="120">
        <v>0</v>
      </c>
      <c r="P153" s="7">
        <f t="shared" si="18"/>
        <v>165550.79999999999</v>
      </c>
      <c r="Q153" s="7">
        <f t="shared" si="21"/>
        <v>165550.79999999999</v>
      </c>
    </row>
    <row r="154" spans="1:17" ht="38.25" x14ac:dyDescent="0.2">
      <c r="A154" s="68">
        <v>146</v>
      </c>
      <c r="B154" s="63" t="s">
        <v>410</v>
      </c>
      <c r="C154" s="64" t="s">
        <v>270</v>
      </c>
      <c r="D154" s="69" t="s">
        <v>987</v>
      </c>
      <c r="E154" s="50">
        <v>1</v>
      </c>
      <c r="F154" s="78">
        <v>192343.91904000004</v>
      </c>
      <c r="G154" s="81">
        <v>0</v>
      </c>
      <c r="H154" s="6">
        <f t="shared" si="16"/>
        <v>192343.91904000004</v>
      </c>
      <c r="I154" s="6">
        <f t="shared" si="19"/>
        <v>192343.91904000004</v>
      </c>
      <c r="J154" s="109">
        <v>168722.736</v>
      </c>
      <c r="K154" s="110">
        <v>0</v>
      </c>
      <c r="L154" s="7">
        <f t="shared" si="17"/>
        <v>168722.736</v>
      </c>
      <c r="M154" s="7">
        <f t="shared" si="20"/>
        <v>168722.736</v>
      </c>
      <c r="N154" s="119">
        <v>157684.79999999999</v>
      </c>
      <c r="O154" s="120">
        <v>0</v>
      </c>
      <c r="P154" s="7">
        <f t="shared" si="18"/>
        <v>157684.79999999999</v>
      </c>
      <c r="Q154" s="7">
        <f t="shared" si="21"/>
        <v>157684.79999999999</v>
      </c>
    </row>
    <row r="155" spans="1:17" ht="51" x14ac:dyDescent="0.2">
      <c r="A155" s="68">
        <v>147</v>
      </c>
      <c r="B155" s="63" t="s">
        <v>411</v>
      </c>
      <c r="C155" s="64" t="s">
        <v>270</v>
      </c>
      <c r="D155" s="69" t="s">
        <v>987</v>
      </c>
      <c r="E155" s="50">
        <v>1</v>
      </c>
      <c r="F155" s="78">
        <v>175641.06312000006</v>
      </c>
      <c r="G155" s="81">
        <v>0</v>
      </c>
      <c r="H155" s="6">
        <f t="shared" si="16"/>
        <v>175641.06312000006</v>
      </c>
      <c r="I155" s="6">
        <f t="shared" si="19"/>
        <v>175641.06312000006</v>
      </c>
      <c r="J155" s="109">
        <v>158235.19200000004</v>
      </c>
      <c r="K155" s="110">
        <v>0</v>
      </c>
      <c r="L155" s="7">
        <f t="shared" si="17"/>
        <v>158235.19200000004</v>
      </c>
      <c r="M155" s="7">
        <f t="shared" si="20"/>
        <v>158235.19200000004</v>
      </c>
      <c r="N155" s="119">
        <v>153626.40000000002</v>
      </c>
      <c r="O155" s="120">
        <v>0</v>
      </c>
      <c r="P155" s="7">
        <f t="shared" si="18"/>
        <v>153626.40000000002</v>
      </c>
      <c r="Q155" s="7">
        <f t="shared" si="21"/>
        <v>153626.40000000002</v>
      </c>
    </row>
    <row r="156" spans="1:17" ht="25.5" x14ac:dyDescent="0.2">
      <c r="A156" s="68">
        <v>148</v>
      </c>
      <c r="B156" s="63" t="s">
        <v>412</v>
      </c>
      <c r="C156" s="64" t="s">
        <v>270</v>
      </c>
      <c r="D156" s="69" t="s">
        <v>988</v>
      </c>
      <c r="E156" s="50">
        <v>1</v>
      </c>
      <c r="F156" s="78">
        <v>26625.500000000004</v>
      </c>
      <c r="G156" s="81">
        <v>5058.8450000000012</v>
      </c>
      <c r="H156" s="6">
        <f t="shared" si="16"/>
        <v>31684.345000000005</v>
      </c>
      <c r="I156" s="6">
        <f t="shared" si="19"/>
        <v>31684.345000000005</v>
      </c>
      <c r="J156" s="109">
        <v>24205</v>
      </c>
      <c r="K156" s="110">
        <v>4598.95</v>
      </c>
      <c r="L156" s="7">
        <f t="shared" si="17"/>
        <v>28803.95</v>
      </c>
      <c r="M156" s="7">
        <f t="shared" si="20"/>
        <v>28803.95</v>
      </c>
      <c r="N156" s="119">
        <v>23500</v>
      </c>
      <c r="O156" s="120">
        <v>4465</v>
      </c>
      <c r="P156" s="7">
        <f t="shared" si="18"/>
        <v>27965</v>
      </c>
      <c r="Q156" s="7">
        <f t="shared" si="21"/>
        <v>27965</v>
      </c>
    </row>
    <row r="157" spans="1:17" ht="25.5" x14ac:dyDescent="0.2">
      <c r="A157" s="68">
        <v>149</v>
      </c>
      <c r="B157" s="63" t="s">
        <v>413</v>
      </c>
      <c r="C157" s="64" t="s">
        <v>270</v>
      </c>
      <c r="D157" s="69" t="s">
        <v>989</v>
      </c>
      <c r="E157" s="50">
        <v>1</v>
      </c>
      <c r="F157" s="78">
        <v>49886.144000000015</v>
      </c>
      <c r="G157" s="81">
        <v>9478.3673600000038</v>
      </c>
      <c r="H157" s="6">
        <f t="shared" si="16"/>
        <v>59364.511360000019</v>
      </c>
      <c r="I157" s="6">
        <f t="shared" si="19"/>
        <v>59364.511360000019</v>
      </c>
      <c r="J157" s="109">
        <v>44541.200000000012</v>
      </c>
      <c r="K157" s="110">
        <v>8462.8280000000032</v>
      </c>
      <c r="L157" s="7">
        <f t="shared" si="17"/>
        <v>53004.028000000013</v>
      </c>
      <c r="M157" s="7">
        <f t="shared" si="20"/>
        <v>53004.028000000013</v>
      </c>
      <c r="N157" s="119">
        <v>40492.000000000007</v>
      </c>
      <c r="O157" s="120">
        <v>7693.4800000000014</v>
      </c>
      <c r="P157" s="7">
        <f t="shared" si="18"/>
        <v>48185.48000000001</v>
      </c>
      <c r="Q157" s="7">
        <f t="shared" si="21"/>
        <v>48185.48000000001</v>
      </c>
    </row>
    <row r="158" spans="1:17" ht="25.5" x14ac:dyDescent="0.2">
      <c r="A158" s="68">
        <v>150</v>
      </c>
      <c r="B158" s="63" t="s">
        <v>414</v>
      </c>
      <c r="C158" s="64" t="s">
        <v>270</v>
      </c>
      <c r="D158" s="69" t="s">
        <v>989</v>
      </c>
      <c r="E158" s="50">
        <v>1</v>
      </c>
      <c r="F158" s="78">
        <v>62249.289600000018</v>
      </c>
      <c r="G158" s="81">
        <v>11827.365024000004</v>
      </c>
      <c r="H158" s="6">
        <f t="shared" si="16"/>
        <v>74076.654624000017</v>
      </c>
      <c r="I158" s="6">
        <f t="shared" si="19"/>
        <v>74076.654624000017</v>
      </c>
      <c r="J158" s="109">
        <v>54604.640000000007</v>
      </c>
      <c r="K158" s="110">
        <v>10374.881600000001</v>
      </c>
      <c r="L158" s="7">
        <f t="shared" si="17"/>
        <v>64979.521600000007</v>
      </c>
      <c r="M158" s="7">
        <f t="shared" si="20"/>
        <v>64979.521600000007</v>
      </c>
      <c r="N158" s="119">
        <v>50096.000000000007</v>
      </c>
      <c r="O158" s="120">
        <v>9518.2400000000016</v>
      </c>
      <c r="P158" s="7">
        <f t="shared" si="18"/>
        <v>59614.240000000005</v>
      </c>
      <c r="Q158" s="7">
        <f t="shared" si="21"/>
        <v>59614.240000000005</v>
      </c>
    </row>
    <row r="159" spans="1:17" ht="89.25" x14ac:dyDescent="0.2">
      <c r="A159" s="68">
        <v>151</v>
      </c>
      <c r="B159" s="63" t="s">
        <v>415</v>
      </c>
      <c r="C159" s="64" t="s">
        <v>270</v>
      </c>
      <c r="D159" s="69" t="s">
        <v>990</v>
      </c>
      <c r="E159" s="50">
        <v>1</v>
      </c>
      <c r="F159" s="78">
        <v>282468.06000000006</v>
      </c>
      <c r="G159" s="81">
        <v>0</v>
      </c>
      <c r="H159" s="6">
        <f t="shared" si="16"/>
        <v>282468.06000000006</v>
      </c>
      <c r="I159" s="6">
        <f t="shared" si="19"/>
        <v>282468.06000000006</v>
      </c>
      <c r="J159" s="109">
        <v>247779</v>
      </c>
      <c r="K159" s="110">
        <v>0</v>
      </c>
      <c r="L159" s="7">
        <f t="shared" si="17"/>
        <v>247779</v>
      </c>
      <c r="M159" s="7">
        <f t="shared" si="20"/>
        <v>247779</v>
      </c>
      <c r="N159" s="119">
        <v>235980</v>
      </c>
      <c r="O159" s="120">
        <v>0</v>
      </c>
      <c r="P159" s="7">
        <f t="shared" si="18"/>
        <v>235980</v>
      </c>
      <c r="Q159" s="7">
        <f t="shared" si="21"/>
        <v>235980</v>
      </c>
    </row>
    <row r="160" spans="1:17" ht="25.5" x14ac:dyDescent="0.2">
      <c r="A160" s="68">
        <v>152</v>
      </c>
      <c r="B160" s="63" t="s">
        <v>416</v>
      </c>
      <c r="C160" s="64" t="s">
        <v>270</v>
      </c>
      <c r="D160" s="69" t="s">
        <v>991</v>
      </c>
      <c r="E160" s="50">
        <v>1</v>
      </c>
      <c r="F160" s="78">
        <v>21752.500000000004</v>
      </c>
      <c r="G160" s="81">
        <v>4132.9750000000004</v>
      </c>
      <c r="H160" s="6">
        <f t="shared" si="16"/>
        <v>25885.475000000006</v>
      </c>
      <c r="I160" s="6">
        <f t="shared" si="19"/>
        <v>25885.475000000006</v>
      </c>
      <c r="J160" s="109">
        <v>19250.000000000004</v>
      </c>
      <c r="K160" s="110">
        <v>3657.5000000000009</v>
      </c>
      <c r="L160" s="7">
        <f t="shared" si="17"/>
        <v>22907.500000000004</v>
      </c>
      <c r="M160" s="7">
        <f t="shared" si="20"/>
        <v>22907.500000000004</v>
      </c>
      <c r="N160" s="119">
        <v>17500</v>
      </c>
      <c r="O160" s="120">
        <v>3325</v>
      </c>
      <c r="P160" s="7">
        <f t="shared" si="18"/>
        <v>20825</v>
      </c>
      <c r="Q160" s="7">
        <f t="shared" si="21"/>
        <v>20825</v>
      </c>
    </row>
    <row r="161" spans="1:17" ht="51" x14ac:dyDescent="0.2">
      <c r="A161" s="68">
        <v>153</v>
      </c>
      <c r="B161" s="63" t="s">
        <v>417</v>
      </c>
      <c r="C161" s="64" t="s">
        <v>270</v>
      </c>
      <c r="D161" s="69" t="s">
        <v>992</v>
      </c>
      <c r="E161" s="50">
        <v>1</v>
      </c>
      <c r="F161" s="78">
        <v>286765.93315</v>
      </c>
      <c r="G161" s="81">
        <v>0</v>
      </c>
      <c r="H161" s="6">
        <f t="shared" si="16"/>
        <v>286765.93315</v>
      </c>
      <c r="I161" s="6">
        <f t="shared" si="19"/>
        <v>286765.93315</v>
      </c>
      <c r="J161" s="109">
        <v>249361.68100000001</v>
      </c>
      <c r="K161" s="110">
        <v>0</v>
      </c>
      <c r="L161" s="7">
        <f t="shared" si="17"/>
        <v>249361.68100000001</v>
      </c>
      <c r="M161" s="7">
        <f t="shared" si="20"/>
        <v>249361.68100000001</v>
      </c>
      <c r="N161" s="119">
        <v>233048.3</v>
      </c>
      <c r="O161" s="120">
        <v>0</v>
      </c>
      <c r="P161" s="7">
        <f t="shared" si="18"/>
        <v>233048.3</v>
      </c>
      <c r="Q161" s="7">
        <f t="shared" si="21"/>
        <v>233048.3</v>
      </c>
    </row>
    <row r="162" spans="1:17" ht="51" x14ac:dyDescent="0.2">
      <c r="A162" s="68">
        <v>154</v>
      </c>
      <c r="B162" s="63" t="s">
        <v>418</v>
      </c>
      <c r="C162" s="64" t="s">
        <v>270</v>
      </c>
      <c r="D162" s="69" t="s">
        <v>993</v>
      </c>
      <c r="E162" s="50">
        <v>1</v>
      </c>
      <c r="F162" s="78">
        <v>589577.91312000004</v>
      </c>
      <c r="G162" s="81">
        <v>0</v>
      </c>
      <c r="H162" s="6">
        <f t="shared" si="16"/>
        <v>589577.91312000004</v>
      </c>
      <c r="I162" s="6">
        <f t="shared" si="19"/>
        <v>589577.91312000004</v>
      </c>
      <c r="J162" s="109">
        <v>526408.85100000002</v>
      </c>
      <c r="K162" s="110">
        <v>0</v>
      </c>
      <c r="L162" s="7">
        <f t="shared" si="17"/>
        <v>526408.85100000002</v>
      </c>
      <c r="M162" s="7">
        <f t="shared" si="20"/>
        <v>526408.85100000002</v>
      </c>
      <c r="N162" s="119">
        <v>482943.9</v>
      </c>
      <c r="O162" s="120">
        <v>0</v>
      </c>
      <c r="P162" s="7">
        <f t="shared" si="18"/>
        <v>482943.9</v>
      </c>
      <c r="Q162" s="7">
        <f t="shared" si="21"/>
        <v>482943.9</v>
      </c>
    </row>
    <row r="163" spans="1:17" ht="25.5" x14ac:dyDescent="0.2">
      <c r="A163" s="68">
        <v>155</v>
      </c>
      <c r="B163" s="63" t="s">
        <v>419</v>
      </c>
      <c r="C163" s="64" t="s">
        <v>270</v>
      </c>
      <c r="D163" s="69" t="s">
        <v>994</v>
      </c>
      <c r="E163" s="50">
        <v>1</v>
      </c>
      <c r="F163" s="78">
        <v>3742.2000000000003</v>
      </c>
      <c r="G163" s="81">
        <v>0</v>
      </c>
      <c r="H163" s="6">
        <f t="shared" si="16"/>
        <v>3742.2000000000003</v>
      </c>
      <c r="I163" s="6">
        <f t="shared" si="19"/>
        <v>3742.2000000000003</v>
      </c>
      <c r="J163" s="109">
        <v>3402</v>
      </c>
      <c r="K163" s="110">
        <v>0</v>
      </c>
      <c r="L163" s="7">
        <f t="shared" si="17"/>
        <v>3402</v>
      </c>
      <c r="M163" s="7">
        <f t="shared" si="20"/>
        <v>3402</v>
      </c>
      <c r="N163" s="119">
        <v>3240</v>
      </c>
      <c r="O163" s="120">
        <v>0</v>
      </c>
      <c r="P163" s="7">
        <f t="shared" si="18"/>
        <v>3240</v>
      </c>
      <c r="Q163" s="7">
        <f t="shared" si="21"/>
        <v>3240</v>
      </c>
    </row>
    <row r="164" spans="1:17" ht="25.5" x14ac:dyDescent="0.2">
      <c r="A164" s="68">
        <v>156</v>
      </c>
      <c r="B164" s="63" t="s">
        <v>420</v>
      </c>
      <c r="C164" s="64" t="s">
        <v>270</v>
      </c>
      <c r="D164" s="69" t="s">
        <v>914</v>
      </c>
      <c r="E164" s="50">
        <v>1</v>
      </c>
      <c r="F164" s="78">
        <v>144783.69360000003</v>
      </c>
      <c r="G164" s="81">
        <v>0</v>
      </c>
      <c r="H164" s="6">
        <f t="shared" si="16"/>
        <v>144783.69360000003</v>
      </c>
      <c r="I164" s="6">
        <f t="shared" si="19"/>
        <v>144783.69360000003</v>
      </c>
      <c r="J164" s="109">
        <v>130435.76000000001</v>
      </c>
      <c r="K164" s="110">
        <v>0</v>
      </c>
      <c r="L164" s="7">
        <f t="shared" si="17"/>
        <v>130435.76000000001</v>
      </c>
      <c r="M164" s="7">
        <f t="shared" si="20"/>
        <v>130435.76000000001</v>
      </c>
      <c r="N164" s="119">
        <v>125419</v>
      </c>
      <c r="O164" s="120">
        <v>0</v>
      </c>
      <c r="P164" s="7">
        <f t="shared" si="18"/>
        <v>125419</v>
      </c>
      <c r="Q164" s="7">
        <f t="shared" si="21"/>
        <v>125419</v>
      </c>
    </row>
    <row r="165" spans="1:17" ht="38.25" x14ac:dyDescent="0.2">
      <c r="A165" s="68">
        <v>157</v>
      </c>
      <c r="B165" s="63" t="s">
        <v>421</v>
      </c>
      <c r="C165" s="64" t="s">
        <v>270</v>
      </c>
      <c r="D165" s="69" t="s">
        <v>932</v>
      </c>
      <c r="E165" s="50">
        <v>1</v>
      </c>
      <c r="F165" s="78">
        <v>92874.6</v>
      </c>
      <c r="G165" s="81">
        <v>0</v>
      </c>
      <c r="H165" s="6">
        <f t="shared" si="16"/>
        <v>92874.6</v>
      </c>
      <c r="I165" s="6">
        <f t="shared" si="19"/>
        <v>92874.6</v>
      </c>
      <c r="J165" s="109">
        <v>82923.75</v>
      </c>
      <c r="K165" s="110">
        <v>0</v>
      </c>
      <c r="L165" s="7">
        <f t="shared" si="17"/>
        <v>82923.75</v>
      </c>
      <c r="M165" s="7">
        <f t="shared" si="20"/>
        <v>82923.75</v>
      </c>
      <c r="N165" s="119">
        <v>76781.25</v>
      </c>
      <c r="O165" s="120">
        <v>0</v>
      </c>
      <c r="P165" s="7">
        <f t="shared" si="18"/>
        <v>76781.25</v>
      </c>
      <c r="Q165" s="7">
        <f t="shared" si="21"/>
        <v>76781.25</v>
      </c>
    </row>
    <row r="166" spans="1:17" ht="38.25" x14ac:dyDescent="0.2">
      <c r="A166" s="68">
        <v>158</v>
      </c>
      <c r="B166" s="63" t="s">
        <v>422</v>
      </c>
      <c r="C166" s="64" t="s">
        <v>270</v>
      </c>
      <c r="D166" s="69" t="s">
        <v>897</v>
      </c>
      <c r="E166" s="50">
        <v>1</v>
      </c>
      <c r="F166" s="78">
        <v>270660.62400000001</v>
      </c>
      <c r="G166" s="81">
        <v>0</v>
      </c>
      <c r="H166" s="6">
        <f t="shared" si="16"/>
        <v>270660.62400000001</v>
      </c>
      <c r="I166" s="6">
        <f t="shared" si="19"/>
        <v>270660.62400000001</v>
      </c>
      <c r="J166" s="109">
        <v>243838.4</v>
      </c>
      <c r="K166" s="110">
        <v>0</v>
      </c>
      <c r="L166" s="7">
        <f t="shared" si="17"/>
        <v>243838.4</v>
      </c>
      <c r="M166" s="7">
        <f t="shared" si="20"/>
        <v>243838.4</v>
      </c>
      <c r="N166" s="119">
        <v>234460</v>
      </c>
      <c r="O166" s="120">
        <v>0</v>
      </c>
      <c r="P166" s="7">
        <f t="shared" si="18"/>
        <v>234460</v>
      </c>
      <c r="Q166" s="7">
        <f t="shared" si="21"/>
        <v>234460</v>
      </c>
    </row>
    <row r="167" spans="1:17" ht="25.5" x14ac:dyDescent="0.2">
      <c r="A167" s="102">
        <v>159</v>
      </c>
      <c r="B167" s="65" t="s">
        <v>423</v>
      </c>
      <c r="C167" s="103" t="s">
        <v>270</v>
      </c>
      <c r="D167" s="70" t="s">
        <v>956</v>
      </c>
      <c r="E167" s="50">
        <v>1</v>
      </c>
      <c r="F167" s="77">
        <v>79560.90800000001</v>
      </c>
      <c r="G167" s="86">
        <v>0</v>
      </c>
      <c r="H167" s="6">
        <f t="shared" si="16"/>
        <v>79560.90800000001</v>
      </c>
      <c r="I167" s="6">
        <f t="shared" si="19"/>
        <v>79560.90800000001</v>
      </c>
      <c r="J167" s="109">
        <v>71036.525000000009</v>
      </c>
      <c r="K167" s="110">
        <v>0</v>
      </c>
      <c r="L167" s="7">
        <f t="shared" si="17"/>
        <v>71036.525000000009</v>
      </c>
      <c r="M167" s="7">
        <f t="shared" si="20"/>
        <v>71036.525000000009</v>
      </c>
      <c r="N167" s="119">
        <v>68967.5</v>
      </c>
      <c r="O167" s="120">
        <v>0</v>
      </c>
      <c r="P167" s="7">
        <f t="shared" si="18"/>
        <v>68967.5</v>
      </c>
      <c r="Q167" s="7">
        <f t="shared" si="21"/>
        <v>68967.5</v>
      </c>
    </row>
    <row r="168" spans="1:17" ht="25.5" x14ac:dyDescent="0.2">
      <c r="A168" s="68">
        <v>160</v>
      </c>
      <c r="B168" s="63" t="s">
        <v>424</v>
      </c>
      <c r="C168" s="64" t="s">
        <v>270</v>
      </c>
      <c r="D168" s="69" t="s">
        <v>956</v>
      </c>
      <c r="E168" s="50">
        <v>1</v>
      </c>
      <c r="F168" s="78">
        <v>93035.558823529413</v>
      </c>
      <c r="G168" s="81">
        <v>17676.75617647059</v>
      </c>
      <c r="H168" s="6">
        <f t="shared" si="16"/>
        <v>110712.315</v>
      </c>
      <c r="I168" s="6">
        <f t="shared" si="19"/>
        <v>110712.315</v>
      </c>
      <c r="J168" s="109">
        <v>82332.352941176476</v>
      </c>
      <c r="K168" s="110">
        <v>15643.14705882353</v>
      </c>
      <c r="L168" s="7">
        <f t="shared" si="17"/>
        <v>97975.5</v>
      </c>
      <c r="M168" s="7">
        <f t="shared" si="20"/>
        <v>97975.5</v>
      </c>
      <c r="N168" s="119">
        <v>78411.76470588235</v>
      </c>
      <c r="O168" s="120">
        <v>14898.235294117647</v>
      </c>
      <c r="P168" s="7">
        <f t="shared" si="18"/>
        <v>93310</v>
      </c>
      <c r="Q168" s="7">
        <f t="shared" si="21"/>
        <v>93310</v>
      </c>
    </row>
    <row r="169" spans="1:17" ht="216.75" x14ac:dyDescent="0.2">
      <c r="A169" s="68">
        <v>161</v>
      </c>
      <c r="B169" s="63" t="s">
        <v>425</v>
      </c>
      <c r="C169" s="64" t="s">
        <v>270</v>
      </c>
      <c r="D169" s="69" t="s">
        <v>21</v>
      </c>
      <c r="E169" s="50">
        <v>1</v>
      </c>
      <c r="F169" s="78">
        <v>23323.618487394968</v>
      </c>
      <c r="G169" s="81">
        <v>4431.4875126050438</v>
      </c>
      <c r="H169" s="6">
        <f t="shared" si="16"/>
        <v>27755.106000000011</v>
      </c>
      <c r="I169" s="6">
        <f t="shared" si="19"/>
        <v>27755.106000000011</v>
      </c>
      <c r="J169" s="109">
        <v>21012.26890756303</v>
      </c>
      <c r="K169" s="110">
        <v>3992.3310924369757</v>
      </c>
      <c r="L169" s="7">
        <f t="shared" si="17"/>
        <v>25004.600000000006</v>
      </c>
      <c r="M169" s="7">
        <f t="shared" si="20"/>
        <v>25004.600000000006</v>
      </c>
      <c r="N169" s="119">
        <v>19277.310924369747</v>
      </c>
      <c r="O169" s="120">
        <v>3662.6890756302519</v>
      </c>
      <c r="P169" s="7">
        <f t="shared" si="18"/>
        <v>22940</v>
      </c>
      <c r="Q169" s="7">
        <f t="shared" si="21"/>
        <v>22940</v>
      </c>
    </row>
    <row r="170" spans="1:17" ht="25.5" x14ac:dyDescent="0.2">
      <c r="A170" s="68">
        <v>162</v>
      </c>
      <c r="B170" s="63" t="s">
        <v>426</v>
      </c>
      <c r="C170" s="64" t="s">
        <v>270</v>
      </c>
      <c r="D170" s="69" t="s">
        <v>956</v>
      </c>
      <c r="E170" s="50">
        <v>1</v>
      </c>
      <c r="F170" s="78">
        <v>82893.781512605055</v>
      </c>
      <c r="G170" s="81">
        <v>15749.818487394961</v>
      </c>
      <c r="H170" s="6">
        <f t="shared" si="16"/>
        <v>98643.60000000002</v>
      </c>
      <c r="I170" s="6">
        <f t="shared" si="19"/>
        <v>98643.60000000002</v>
      </c>
      <c r="J170" s="109">
        <v>75357.983193277309</v>
      </c>
      <c r="K170" s="110">
        <v>14318.01680672269</v>
      </c>
      <c r="L170" s="7">
        <f t="shared" si="17"/>
        <v>89676</v>
      </c>
      <c r="M170" s="7">
        <f t="shared" si="20"/>
        <v>89676</v>
      </c>
      <c r="N170" s="119">
        <v>71092.436974789918</v>
      </c>
      <c r="O170" s="120">
        <v>13507.563025210085</v>
      </c>
      <c r="P170" s="7">
        <f t="shared" si="18"/>
        <v>84600</v>
      </c>
      <c r="Q170" s="7">
        <f t="shared" si="21"/>
        <v>84600</v>
      </c>
    </row>
    <row r="171" spans="1:17" ht="38.25" x14ac:dyDescent="0.2">
      <c r="A171" s="68">
        <v>163</v>
      </c>
      <c r="B171" s="63" t="s">
        <v>427</v>
      </c>
      <c r="C171" s="64" t="s">
        <v>270</v>
      </c>
      <c r="D171" s="69" t="s">
        <v>896</v>
      </c>
      <c r="E171" s="50">
        <v>1</v>
      </c>
      <c r="F171" s="78">
        <v>119120.93875</v>
      </c>
      <c r="G171" s="81">
        <v>0</v>
      </c>
      <c r="H171" s="6">
        <f t="shared" si="16"/>
        <v>119120.93875</v>
      </c>
      <c r="I171" s="6">
        <f t="shared" si="19"/>
        <v>119120.93875</v>
      </c>
      <c r="J171" s="109">
        <v>103583.425</v>
      </c>
      <c r="K171" s="110">
        <v>0</v>
      </c>
      <c r="L171" s="7">
        <f t="shared" si="17"/>
        <v>103583.425</v>
      </c>
      <c r="M171" s="7">
        <f t="shared" si="20"/>
        <v>103583.425</v>
      </c>
      <c r="N171" s="119">
        <v>94166.75</v>
      </c>
      <c r="O171" s="120">
        <v>0</v>
      </c>
      <c r="P171" s="7">
        <f t="shared" si="18"/>
        <v>94166.75</v>
      </c>
      <c r="Q171" s="7">
        <f t="shared" si="21"/>
        <v>94166.75</v>
      </c>
    </row>
    <row r="172" spans="1:17" ht="38.25" x14ac:dyDescent="0.2">
      <c r="A172" s="68">
        <v>164</v>
      </c>
      <c r="B172" s="63" t="s">
        <v>428</v>
      </c>
      <c r="C172" s="64" t="s">
        <v>270</v>
      </c>
      <c r="D172" s="69" t="s">
        <v>995</v>
      </c>
      <c r="E172" s="50">
        <v>1</v>
      </c>
      <c r="F172" s="78">
        <v>89999</v>
      </c>
      <c r="G172" s="81">
        <v>0</v>
      </c>
      <c r="H172" s="6">
        <f t="shared" si="16"/>
        <v>89999</v>
      </c>
      <c r="I172" s="6">
        <f t="shared" si="19"/>
        <v>89999</v>
      </c>
      <c r="J172" s="109">
        <v>78260</v>
      </c>
      <c r="K172" s="110">
        <v>0</v>
      </c>
      <c r="L172" s="7">
        <f t="shared" si="17"/>
        <v>78260</v>
      </c>
      <c r="M172" s="7">
        <f t="shared" si="20"/>
        <v>78260</v>
      </c>
      <c r="N172" s="119">
        <v>75250</v>
      </c>
      <c r="O172" s="120">
        <v>0</v>
      </c>
      <c r="P172" s="7">
        <f t="shared" si="18"/>
        <v>75250</v>
      </c>
      <c r="Q172" s="7">
        <f t="shared" si="21"/>
        <v>75250</v>
      </c>
    </row>
    <row r="173" spans="1:17" ht="114.75" x14ac:dyDescent="0.2">
      <c r="A173" s="68">
        <v>165</v>
      </c>
      <c r="B173" s="63" t="s">
        <v>429</v>
      </c>
      <c r="C173" s="64" t="s">
        <v>270</v>
      </c>
      <c r="D173" s="69" t="s">
        <v>995</v>
      </c>
      <c r="E173" s="50">
        <v>1</v>
      </c>
      <c r="F173" s="78">
        <v>40472.724600000001</v>
      </c>
      <c r="G173" s="81">
        <v>0</v>
      </c>
      <c r="H173" s="6">
        <f t="shared" si="16"/>
        <v>40472.724600000001</v>
      </c>
      <c r="I173" s="6">
        <f t="shared" si="19"/>
        <v>40472.724600000001</v>
      </c>
      <c r="J173" s="109">
        <v>35502.39</v>
      </c>
      <c r="K173" s="110">
        <v>0</v>
      </c>
      <c r="L173" s="7">
        <f t="shared" si="17"/>
        <v>35502.39</v>
      </c>
      <c r="M173" s="7">
        <f t="shared" si="20"/>
        <v>35502.39</v>
      </c>
      <c r="N173" s="119">
        <v>32571</v>
      </c>
      <c r="O173" s="120">
        <v>0</v>
      </c>
      <c r="P173" s="7">
        <f t="shared" si="18"/>
        <v>32571</v>
      </c>
      <c r="Q173" s="7">
        <f t="shared" si="21"/>
        <v>32571</v>
      </c>
    </row>
    <row r="174" spans="1:17" ht="178.5" x14ac:dyDescent="0.2">
      <c r="A174" s="68">
        <v>166</v>
      </c>
      <c r="B174" s="63" t="s">
        <v>430</v>
      </c>
      <c r="C174" s="64" t="s">
        <v>270</v>
      </c>
      <c r="D174" s="69" t="s">
        <v>995</v>
      </c>
      <c r="E174" s="50">
        <v>1</v>
      </c>
      <c r="F174" s="78">
        <v>85289.648640000014</v>
      </c>
      <c r="G174" s="81">
        <v>0</v>
      </c>
      <c r="H174" s="6">
        <f t="shared" si="16"/>
        <v>85289.648640000014</v>
      </c>
      <c r="I174" s="6">
        <f t="shared" si="19"/>
        <v>85289.648640000014</v>
      </c>
      <c r="J174" s="109">
        <v>76151.472000000009</v>
      </c>
      <c r="K174" s="110">
        <v>0</v>
      </c>
      <c r="L174" s="7">
        <f t="shared" si="17"/>
        <v>76151.472000000009</v>
      </c>
      <c r="M174" s="7">
        <f t="shared" si="20"/>
        <v>76151.472000000009</v>
      </c>
      <c r="N174" s="119">
        <v>71169.600000000006</v>
      </c>
      <c r="O174" s="120">
        <v>0</v>
      </c>
      <c r="P174" s="7">
        <f t="shared" si="18"/>
        <v>71169.600000000006</v>
      </c>
      <c r="Q174" s="7">
        <f t="shared" si="21"/>
        <v>71169.600000000006</v>
      </c>
    </row>
    <row r="175" spans="1:17" ht="76.5" x14ac:dyDescent="0.2">
      <c r="A175" s="68">
        <v>167</v>
      </c>
      <c r="B175" s="63" t="s">
        <v>431</v>
      </c>
      <c r="C175" s="64" t="s">
        <v>270</v>
      </c>
      <c r="D175" s="69" t="s">
        <v>995</v>
      </c>
      <c r="E175" s="50">
        <v>1</v>
      </c>
      <c r="F175" s="78">
        <v>62350.235999999997</v>
      </c>
      <c r="G175" s="81">
        <v>0</v>
      </c>
      <c r="H175" s="6">
        <f t="shared" si="16"/>
        <v>62350.235999999997</v>
      </c>
      <c r="I175" s="6">
        <f t="shared" si="19"/>
        <v>62350.235999999997</v>
      </c>
      <c r="J175" s="109">
        <v>55177.200000000004</v>
      </c>
      <c r="K175" s="110">
        <v>0</v>
      </c>
      <c r="L175" s="7">
        <f t="shared" si="17"/>
        <v>55177.200000000004</v>
      </c>
      <c r="M175" s="7">
        <f t="shared" si="20"/>
        <v>55177.200000000004</v>
      </c>
      <c r="N175" s="119">
        <v>51090</v>
      </c>
      <c r="O175" s="120">
        <v>0</v>
      </c>
      <c r="P175" s="7">
        <f t="shared" si="18"/>
        <v>51090</v>
      </c>
      <c r="Q175" s="7">
        <f t="shared" si="21"/>
        <v>51090</v>
      </c>
    </row>
    <row r="176" spans="1:17" ht="51" x14ac:dyDescent="0.2">
      <c r="A176" s="68">
        <v>168</v>
      </c>
      <c r="B176" s="63" t="s">
        <v>432</v>
      </c>
      <c r="C176" s="64" t="s">
        <v>270</v>
      </c>
      <c r="D176" s="69" t="s">
        <v>995</v>
      </c>
      <c r="E176" s="50">
        <v>1</v>
      </c>
      <c r="F176" s="78">
        <v>57566.4375</v>
      </c>
      <c r="G176" s="81">
        <v>0</v>
      </c>
      <c r="H176" s="6">
        <f t="shared" si="16"/>
        <v>57566.4375</v>
      </c>
      <c r="I176" s="6">
        <f t="shared" si="19"/>
        <v>57566.4375</v>
      </c>
      <c r="J176" s="109">
        <v>50943.750000000007</v>
      </c>
      <c r="K176" s="110">
        <v>0</v>
      </c>
      <c r="L176" s="7">
        <f t="shared" si="17"/>
        <v>50943.750000000007</v>
      </c>
      <c r="M176" s="7">
        <f t="shared" si="20"/>
        <v>50943.750000000007</v>
      </c>
      <c r="N176" s="119">
        <v>46312.5</v>
      </c>
      <c r="O176" s="120">
        <v>0</v>
      </c>
      <c r="P176" s="7">
        <f t="shared" si="18"/>
        <v>46312.5</v>
      </c>
      <c r="Q176" s="7">
        <f t="shared" si="21"/>
        <v>46312.5</v>
      </c>
    </row>
    <row r="177" spans="1:17" ht="153" x14ac:dyDescent="0.2">
      <c r="A177" s="68">
        <v>169</v>
      </c>
      <c r="B177" s="63" t="s">
        <v>433</v>
      </c>
      <c r="C177" s="64" t="s">
        <v>270</v>
      </c>
      <c r="D177" s="69" t="s">
        <v>996</v>
      </c>
      <c r="E177" s="50">
        <v>1</v>
      </c>
      <c r="F177" s="78">
        <v>77686.257600000026</v>
      </c>
      <c r="G177" s="81">
        <v>0</v>
      </c>
      <c r="H177" s="6">
        <f t="shared" si="16"/>
        <v>77686.257600000026</v>
      </c>
      <c r="I177" s="6">
        <f t="shared" si="19"/>
        <v>77686.257600000026</v>
      </c>
      <c r="J177" s="109">
        <v>69362.73000000001</v>
      </c>
      <c r="K177" s="110">
        <v>0</v>
      </c>
      <c r="L177" s="7">
        <f t="shared" si="17"/>
        <v>69362.73000000001</v>
      </c>
      <c r="M177" s="7">
        <f t="shared" si="20"/>
        <v>69362.73000000001</v>
      </c>
      <c r="N177" s="119">
        <v>64224.75</v>
      </c>
      <c r="O177" s="120">
        <v>0</v>
      </c>
      <c r="P177" s="7">
        <f t="shared" si="18"/>
        <v>64224.75</v>
      </c>
      <c r="Q177" s="7">
        <f t="shared" si="21"/>
        <v>64224.75</v>
      </c>
    </row>
    <row r="178" spans="1:17" ht="38.25" x14ac:dyDescent="0.2">
      <c r="A178" s="68">
        <v>170</v>
      </c>
      <c r="B178" s="63" t="s">
        <v>434</v>
      </c>
      <c r="C178" s="64" t="s">
        <v>270</v>
      </c>
      <c r="D178" s="69" t="s">
        <v>997</v>
      </c>
      <c r="E178" s="50">
        <v>1</v>
      </c>
      <c r="F178" s="78">
        <v>733840.8</v>
      </c>
      <c r="G178" s="81">
        <v>0</v>
      </c>
      <c r="H178" s="6">
        <f t="shared" si="16"/>
        <v>733840.8</v>
      </c>
      <c r="I178" s="6">
        <f t="shared" si="19"/>
        <v>733840.8</v>
      </c>
      <c r="J178" s="109">
        <v>667128</v>
      </c>
      <c r="K178" s="110">
        <v>0</v>
      </c>
      <c r="L178" s="7">
        <f t="shared" si="17"/>
        <v>667128</v>
      </c>
      <c r="M178" s="7">
        <f t="shared" si="20"/>
        <v>667128</v>
      </c>
      <c r="N178" s="119">
        <v>606480</v>
      </c>
      <c r="O178" s="120">
        <v>0</v>
      </c>
      <c r="P178" s="7">
        <f t="shared" si="18"/>
        <v>606480</v>
      </c>
      <c r="Q178" s="7">
        <f t="shared" si="21"/>
        <v>606480</v>
      </c>
    </row>
    <row r="179" spans="1:17" ht="38.25" x14ac:dyDescent="0.2">
      <c r="A179" s="68">
        <v>171</v>
      </c>
      <c r="B179" s="63" t="s">
        <v>434</v>
      </c>
      <c r="C179" s="64" t="s">
        <v>270</v>
      </c>
      <c r="D179" s="69" t="s">
        <v>21</v>
      </c>
      <c r="E179" s="50">
        <v>1</v>
      </c>
      <c r="F179" s="78">
        <v>40202.574999999997</v>
      </c>
      <c r="G179" s="81">
        <v>0</v>
      </c>
      <c r="H179" s="6">
        <f t="shared" si="16"/>
        <v>40202.574999999997</v>
      </c>
      <c r="I179" s="6">
        <f t="shared" si="19"/>
        <v>40202.574999999997</v>
      </c>
      <c r="J179" s="109">
        <v>35577.5</v>
      </c>
      <c r="K179" s="110">
        <v>0</v>
      </c>
      <c r="L179" s="7">
        <f t="shared" si="17"/>
        <v>35577.5</v>
      </c>
      <c r="M179" s="7">
        <f t="shared" si="20"/>
        <v>35577.5</v>
      </c>
      <c r="N179" s="119">
        <v>33250</v>
      </c>
      <c r="O179" s="120">
        <v>0</v>
      </c>
      <c r="P179" s="7">
        <f t="shared" si="18"/>
        <v>33250</v>
      </c>
      <c r="Q179" s="7">
        <f t="shared" si="21"/>
        <v>33250</v>
      </c>
    </row>
    <row r="180" spans="1:17" ht="25.5" x14ac:dyDescent="0.2">
      <c r="A180" s="68">
        <v>172</v>
      </c>
      <c r="B180" s="63" t="s">
        <v>435</v>
      </c>
      <c r="C180" s="64" t="s">
        <v>270</v>
      </c>
      <c r="D180" s="69" t="s">
        <v>21</v>
      </c>
      <c r="E180" s="50">
        <v>1</v>
      </c>
      <c r="F180" s="78">
        <v>5002.1400000000012</v>
      </c>
      <c r="G180" s="81">
        <v>0</v>
      </c>
      <c r="H180" s="6">
        <f t="shared" si="16"/>
        <v>5002.1400000000012</v>
      </c>
      <c r="I180" s="6">
        <f t="shared" si="19"/>
        <v>5002.1400000000012</v>
      </c>
      <c r="J180" s="109">
        <v>4547.4000000000005</v>
      </c>
      <c r="K180" s="110">
        <v>0</v>
      </c>
      <c r="L180" s="7">
        <f t="shared" si="17"/>
        <v>4547.4000000000005</v>
      </c>
      <c r="M180" s="7">
        <f t="shared" si="20"/>
        <v>4547.4000000000005</v>
      </c>
      <c r="N180" s="119">
        <v>4290</v>
      </c>
      <c r="O180" s="120">
        <v>0</v>
      </c>
      <c r="P180" s="7">
        <f t="shared" si="18"/>
        <v>4290</v>
      </c>
      <c r="Q180" s="7">
        <f t="shared" si="21"/>
        <v>4290</v>
      </c>
    </row>
    <row r="181" spans="1:17" ht="25.5" x14ac:dyDescent="0.2">
      <c r="A181" s="68">
        <v>173</v>
      </c>
      <c r="B181" s="63" t="s">
        <v>436</v>
      </c>
      <c r="C181" s="64" t="s">
        <v>270</v>
      </c>
      <c r="D181" s="69" t="s">
        <v>21</v>
      </c>
      <c r="E181" s="50">
        <v>1</v>
      </c>
      <c r="F181" s="78">
        <v>7950.2280000000001</v>
      </c>
      <c r="G181" s="81">
        <v>0</v>
      </c>
      <c r="H181" s="6">
        <f t="shared" si="16"/>
        <v>7950.2280000000001</v>
      </c>
      <c r="I181" s="6">
        <f t="shared" si="19"/>
        <v>7950.2280000000001</v>
      </c>
      <c r="J181" s="109">
        <v>7035.6</v>
      </c>
      <c r="K181" s="110">
        <v>0</v>
      </c>
      <c r="L181" s="7">
        <f t="shared" si="17"/>
        <v>7035.6</v>
      </c>
      <c r="M181" s="7">
        <f t="shared" si="20"/>
        <v>7035.6</v>
      </c>
      <c r="N181" s="119">
        <v>6765</v>
      </c>
      <c r="O181" s="120">
        <v>0</v>
      </c>
      <c r="P181" s="7">
        <f t="shared" si="18"/>
        <v>6765</v>
      </c>
      <c r="Q181" s="7">
        <f t="shared" si="21"/>
        <v>6765</v>
      </c>
    </row>
    <row r="182" spans="1:17" ht="89.25" x14ac:dyDescent="0.2">
      <c r="A182" s="68">
        <v>174</v>
      </c>
      <c r="B182" s="63" t="s">
        <v>437</v>
      </c>
      <c r="C182" s="64" t="s">
        <v>270</v>
      </c>
      <c r="D182" s="69" t="s">
        <v>998</v>
      </c>
      <c r="E182" s="50">
        <v>1</v>
      </c>
      <c r="F182" s="78">
        <v>130716.30000000003</v>
      </c>
      <c r="G182" s="81">
        <v>0</v>
      </c>
      <c r="H182" s="6">
        <f t="shared" si="16"/>
        <v>130716.30000000003</v>
      </c>
      <c r="I182" s="6">
        <f t="shared" si="19"/>
        <v>130716.30000000003</v>
      </c>
      <c r="J182" s="109">
        <v>118833.00000000001</v>
      </c>
      <c r="K182" s="110">
        <v>0</v>
      </c>
      <c r="L182" s="7">
        <f t="shared" si="17"/>
        <v>118833.00000000001</v>
      </c>
      <c r="M182" s="7">
        <f t="shared" si="20"/>
        <v>118833.00000000001</v>
      </c>
      <c r="N182" s="119">
        <v>108030</v>
      </c>
      <c r="O182" s="120">
        <v>0</v>
      </c>
      <c r="P182" s="7">
        <f t="shared" si="18"/>
        <v>108030</v>
      </c>
      <c r="Q182" s="7">
        <f t="shared" si="21"/>
        <v>108030</v>
      </c>
    </row>
    <row r="183" spans="1:17" ht="51" x14ac:dyDescent="0.2">
      <c r="A183" s="68">
        <v>175</v>
      </c>
      <c r="B183" s="63" t="s">
        <v>438</v>
      </c>
      <c r="C183" s="64" t="s">
        <v>270</v>
      </c>
      <c r="D183" s="69" t="s">
        <v>999</v>
      </c>
      <c r="E183" s="50">
        <v>1</v>
      </c>
      <c r="F183" s="78">
        <v>47080.103040000009</v>
      </c>
      <c r="G183" s="81">
        <v>0</v>
      </c>
      <c r="H183" s="6">
        <f t="shared" si="16"/>
        <v>47080.103040000009</v>
      </c>
      <c r="I183" s="6">
        <f t="shared" si="19"/>
        <v>47080.103040000009</v>
      </c>
      <c r="J183" s="109">
        <v>41663.808000000012</v>
      </c>
      <c r="K183" s="110">
        <v>0</v>
      </c>
      <c r="L183" s="7">
        <f t="shared" si="17"/>
        <v>41663.808000000012</v>
      </c>
      <c r="M183" s="7">
        <f t="shared" si="20"/>
        <v>41663.808000000012</v>
      </c>
      <c r="N183" s="119">
        <v>38577.600000000006</v>
      </c>
      <c r="O183" s="120">
        <v>0</v>
      </c>
      <c r="P183" s="7">
        <f t="shared" si="18"/>
        <v>38577.600000000006</v>
      </c>
      <c r="Q183" s="7">
        <f t="shared" si="21"/>
        <v>38577.600000000006</v>
      </c>
    </row>
    <row r="184" spans="1:17" ht="38.25" x14ac:dyDescent="0.2">
      <c r="A184" s="68">
        <v>176</v>
      </c>
      <c r="B184" s="63" t="s">
        <v>439</v>
      </c>
      <c r="C184" s="64" t="s">
        <v>270</v>
      </c>
      <c r="D184" s="69" t="s">
        <v>1000</v>
      </c>
      <c r="E184" s="50">
        <v>1</v>
      </c>
      <c r="F184" s="78">
        <v>145280.65</v>
      </c>
      <c r="G184" s="81">
        <v>0</v>
      </c>
      <c r="H184" s="6">
        <f t="shared" si="16"/>
        <v>145280.65</v>
      </c>
      <c r="I184" s="6">
        <f t="shared" si="19"/>
        <v>145280.65</v>
      </c>
      <c r="J184" s="109">
        <v>126331.00000000001</v>
      </c>
      <c r="K184" s="110">
        <v>0</v>
      </c>
      <c r="L184" s="7">
        <f t="shared" si="17"/>
        <v>126331.00000000001</v>
      </c>
      <c r="M184" s="7">
        <f t="shared" si="20"/>
        <v>126331.00000000001</v>
      </c>
      <c r="N184" s="119">
        <v>115900</v>
      </c>
      <c r="O184" s="120">
        <v>0</v>
      </c>
      <c r="P184" s="7">
        <f t="shared" si="18"/>
        <v>115900</v>
      </c>
      <c r="Q184" s="7">
        <f t="shared" si="21"/>
        <v>115900</v>
      </c>
    </row>
    <row r="185" spans="1:17" ht="51" x14ac:dyDescent="0.2">
      <c r="A185" s="68">
        <v>177</v>
      </c>
      <c r="B185" s="63" t="s">
        <v>440</v>
      </c>
      <c r="C185" s="64" t="s">
        <v>270</v>
      </c>
      <c r="D185" s="69" t="s">
        <v>901</v>
      </c>
      <c r="E185" s="50">
        <v>1</v>
      </c>
      <c r="F185" s="78">
        <v>312673.5</v>
      </c>
      <c r="G185" s="81">
        <v>0</v>
      </c>
      <c r="H185" s="6">
        <f t="shared" si="16"/>
        <v>312673.5</v>
      </c>
      <c r="I185" s="6">
        <f t="shared" si="19"/>
        <v>312673.5</v>
      </c>
      <c r="J185" s="109">
        <v>271890</v>
      </c>
      <c r="K185" s="110">
        <v>0</v>
      </c>
      <c r="L185" s="7">
        <f t="shared" si="17"/>
        <v>271890</v>
      </c>
      <c r="M185" s="7">
        <f t="shared" si="20"/>
        <v>271890</v>
      </c>
      <c r="N185" s="119">
        <v>251750</v>
      </c>
      <c r="O185" s="120">
        <v>0</v>
      </c>
      <c r="P185" s="7">
        <f t="shared" si="18"/>
        <v>251750</v>
      </c>
      <c r="Q185" s="7">
        <f t="shared" si="21"/>
        <v>251750</v>
      </c>
    </row>
    <row r="186" spans="1:17" ht="38.25" x14ac:dyDescent="0.2">
      <c r="A186" s="68">
        <v>178</v>
      </c>
      <c r="B186" s="63" t="s">
        <v>441</v>
      </c>
      <c r="C186" s="64" t="s">
        <v>270</v>
      </c>
      <c r="D186" s="69" t="s">
        <v>1001</v>
      </c>
      <c r="E186" s="50">
        <v>1</v>
      </c>
      <c r="F186" s="78">
        <v>64580.320000000014</v>
      </c>
      <c r="G186" s="81">
        <v>0</v>
      </c>
      <c r="H186" s="6">
        <f t="shared" si="16"/>
        <v>64580.320000000014</v>
      </c>
      <c r="I186" s="6">
        <f t="shared" si="19"/>
        <v>64580.320000000014</v>
      </c>
      <c r="J186" s="109">
        <v>57661.000000000007</v>
      </c>
      <c r="K186" s="110">
        <v>0</v>
      </c>
      <c r="L186" s="7">
        <f t="shared" si="17"/>
        <v>57661.000000000007</v>
      </c>
      <c r="M186" s="7">
        <f t="shared" si="20"/>
        <v>57661.000000000007</v>
      </c>
      <c r="N186" s="119">
        <v>52900</v>
      </c>
      <c r="O186" s="120">
        <v>0</v>
      </c>
      <c r="P186" s="7">
        <f t="shared" si="18"/>
        <v>52900</v>
      </c>
      <c r="Q186" s="7">
        <f t="shared" si="21"/>
        <v>52900</v>
      </c>
    </row>
    <row r="187" spans="1:17" ht="89.25" x14ac:dyDescent="0.2">
      <c r="A187" s="68">
        <v>179</v>
      </c>
      <c r="B187" s="63" t="s">
        <v>442</v>
      </c>
      <c r="C187" s="64" t="s">
        <v>270</v>
      </c>
      <c r="D187" s="69" t="s">
        <v>1002</v>
      </c>
      <c r="E187" s="50">
        <v>1</v>
      </c>
      <c r="F187" s="78">
        <v>335225.55000000005</v>
      </c>
      <c r="G187" s="81">
        <v>0</v>
      </c>
      <c r="H187" s="6">
        <f t="shared" si="16"/>
        <v>335225.55000000005</v>
      </c>
      <c r="I187" s="6">
        <f t="shared" si="19"/>
        <v>335225.55000000005</v>
      </c>
      <c r="J187" s="109">
        <v>302005</v>
      </c>
      <c r="K187" s="110">
        <v>0</v>
      </c>
      <c r="L187" s="7">
        <f t="shared" si="17"/>
        <v>302005</v>
      </c>
      <c r="M187" s="7">
        <f t="shared" si="20"/>
        <v>302005</v>
      </c>
      <c r="N187" s="119">
        <v>274550</v>
      </c>
      <c r="O187" s="120">
        <v>0</v>
      </c>
      <c r="P187" s="7">
        <f t="shared" si="18"/>
        <v>274550</v>
      </c>
      <c r="Q187" s="7">
        <f t="shared" si="21"/>
        <v>274550</v>
      </c>
    </row>
    <row r="188" spans="1:17" ht="63.75" x14ac:dyDescent="0.2">
      <c r="A188" s="68">
        <v>180</v>
      </c>
      <c r="B188" s="63" t="s">
        <v>443</v>
      </c>
      <c r="C188" s="64" t="s">
        <v>270</v>
      </c>
      <c r="D188" s="69" t="s">
        <v>1003</v>
      </c>
      <c r="E188" s="50">
        <v>1</v>
      </c>
      <c r="F188" s="78">
        <v>80481.599999999991</v>
      </c>
      <c r="G188" s="81">
        <v>0</v>
      </c>
      <c r="H188" s="6">
        <f t="shared" si="16"/>
        <v>80481.599999999991</v>
      </c>
      <c r="I188" s="6">
        <f t="shared" si="19"/>
        <v>80481.599999999991</v>
      </c>
      <c r="J188" s="109">
        <v>69984</v>
      </c>
      <c r="K188" s="110">
        <v>0</v>
      </c>
      <c r="L188" s="7">
        <f t="shared" si="17"/>
        <v>69984</v>
      </c>
      <c r="M188" s="7">
        <f t="shared" si="20"/>
        <v>69984</v>
      </c>
      <c r="N188" s="119">
        <v>64800</v>
      </c>
      <c r="O188" s="120">
        <v>0</v>
      </c>
      <c r="P188" s="7">
        <f t="shared" si="18"/>
        <v>64800</v>
      </c>
      <c r="Q188" s="7">
        <f t="shared" si="21"/>
        <v>64800</v>
      </c>
    </row>
    <row r="189" spans="1:17" ht="38.25" x14ac:dyDescent="0.2">
      <c r="A189" s="68">
        <v>181</v>
      </c>
      <c r="B189" s="63" t="s">
        <v>444</v>
      </c>
      <c r="C189" s="64" t="s">
        <v>270</v>
      </c>
      <c r="D189" s="69" t="s">
        <v>898</v>
      </c>
      <c r="E189" s="50">
        <v>1</v>
      </c>
      <c r="F189" s="78">
        <v>170430</v>
      </c>
      <c r="G189" s="81">
        <v>0</v>
      </c>
      <c r="H189" s="6">
        <f t="shared" si="16"/>
        <v>170430</v>
      </c>
      <c r="I189" s="6">
        <f t="shared" si="19"/>
        <v>170430</v>
      </c>
      <c r="J189" s="109">
        <v>148200</v>
      </c>
      <c r="K189" s="110">
        <v>0</v>
      </c>
      <c r="L189" s="7">
        <f t="shared" si="17"/>
        <v>148200</v>
      </c>
      <c r="M189" s="7">
        <f t="shared" si="20"/>
        <v>148200</v>
      </c>
      <c r="N189" s="119">
        <v>142500</v>
      </c>
      <c r="O189" s="120">
        <v>0</v>
      </c>
      <c r="P189" s="7">
        <f t="shared" si="18"/>
        <v>142500</v>
      </c>
      <c r="Q189" s="7">
        <f t="shared" si="21"/>
        <v>142500</v>
      </c>
    </row>
    <row r="190" spans="1:17" ht="38.25" x14ac:dyDescent="0.2">
      <c r="A190" s="68">
        <v>182</v>
      </c>
      <c r="B190" s="63" t="s">
        <v>445</v>
      </c>
      <c r="C190" s="64" t="s">
        <v>270</v>
      </c>
      <c r="D190" s="69" t="s">
        <v>1004</v>
      </c>
      <c r="E190" s="50">
        <v>1</v>
      </c>
      <c r="F190" s="78">
        <v>32886.547200000001</v>
      </c>
      <c r="G190" s="81">
        <v>0</v>
      </c>
      <c r="H190" s="6">
        <f t="shared" si="16"/>
        <v>32886.547200000001</v>
      </c>
      <c r="I190" s="6">
        <f t="shared" si="19"/>
        <v>32886.547200000001</v>
      </c>
      <c r="J190" s="109">
        <v>29627.52</v>
      </c>
      <c r="K190" s="110">
        <v>0</v>
      </c>
      <c r="L190" s="7">
        <f t="shared" si="17"/>
        <v>29627.52</v>
      </c>
      <c r="M190" s="7">
        <f t="shared" si="20"/>
        <v>29627.52</v>
      </c>
      <c r="N190" s="119">
        <v>28488</v>
      </c>
      <c r="O190" s="120">
        <v>0</v>
      </c>
      <c r="P190" s="7">
        <f t="shared" si="18"/>
        <v>28488</v>
      </c>
      <c r="Q190" s="7">
        <f t="shared" si="21"/>
        <v>28488</v>
      </c>
    </row>
    <row r="191" spans="1:17" s="93" customFormat="1" ht="63.75" x14ac:dyDescent="0.2">
      <c r="A191" s="87">
        <v>183</v>
      </c>
      <c r="B191" s="88" t="s">
        <v>446</v>
      </c>
      <c r="C191" s="104" t="s">
        <v>270</v>
      </c>
      <c r="D191" s="89" t="s">
        <v>1005</v>
      </c>
      <c r="E191" s="90">
        <v>1</v>
      </c>
      <c r="F191" s="84">
        <v>273104.84100000001</v>
      </c>
      <c r="G191" s="85">
        <v>0</v>
      </c>
      <c r="H191" s="91">
        <f t="shared" si="16"/>
        <v>273104.84100000001</v>
      </c>
      <c r="I191" s="91">
        <f t="shared" si="19"/>
        <v>273104.84100000001</v>
      </c>
      <c r="J191" s="115">
        <v>241685.7</v>
      </c>
      <c r="K191" s="116">
        <v>0</v>
      </c>
      <c r="L191" s="92">
        <f t="shared" si="17"/>
        <v>241685.7</v>
      </c>
      <c r="M191" s="92">
        <f t="shared" si="20"/>
        <v>241685.7</v>
      </c>
      <c r="N191" s="127">
        <v>221730</v>
      </c>
      <c r="O191" s="128">
        <v>0</v>
      </c>
      <c r="P191" s="7">
        <f t="shared" si="18"/>
        <v>221730</v>
      </c>
      <c r="Q191" s="7">
        <f t="shared" si="21"/>
        <v>221730</v>
      </c>
    </row>
    <row r="192" spans="1:17" ht="25.5" x14ac:dyDescent="0.2">
      <c r="A192" s="68">
        <v>184</v>
      </c>
      <c r="B192" s="63" t="s">
        <v>447</v>
      </c>
      <c r="C192" s="64" t="s">
        <v>270</v>
      </c>
      <c r="D192" s="69" t="s">
        <v>1006</v>
      </c>
      <c r="E192" s="50">
        <v>1</v>
      </c>
      <c r="F192" s="78">
        <v>235327.20750000002</v>
      </c>
      <c r="G192" s="81">
        <v>0</v>
      </c>
      <c r="H192" s="6">
        <f t="shared" si="16"/>
        <v>235327.20750000002</v>
      </c>
      <c r="I192" s="6">
        <f t="shared" si="19"/>
        <v>235327.20750000002</v>
      </c>
      <c r="J192" s="109">
        <v>213933.82500000001</v>
      </c>
      <c r="K192" s="110">
        <v>0</v>
      </c>
      <c r="L192" s="7">
        <f t="shared" si="17"/>
        <v>213933.82500000001</v>
      </c>
      <c r="M192" s="7">
        <f t="shared" si="20"/>
        <v>213933.82500000001</v>
      </c>
      <c r="N192" s="119">
        <v>203746.5</v>
      </c>
      <c r="O192" s="120">
        <v>0</v>
      </c>
      <c r="P192" s="7">
        <f t="shared" si="18"/>
        <v>203746.5</v>
      </c>
      <c r="Q192" s="7">
        <f t="shared" si="21"/>
        <v>203746.5</v>
      </c>
    </row>
    <row r="193" spans="1:17" ht="63.75" x14ac:dyDescent="0.2">
      <c r="A193" s="68">
        <v>185</v>
      </c>
      <c r="B193" s="63" t="s">
        <v>448</v>
      </c>
      <c r="C193" s="64" t="s">
        <v>270</v>
      </c>
      <c r="D193" s="69" t="s">
        <v>912</v>
      </c>
      <c r="E193" s="50">
        <v>1</v>
      </c>
      <c r="F193" s="78">
        <v>104742.00000000001</v>
      </c>
      <c r="G193" s="81">
        <v>0</v>
      </c>
      <c r="H193" s="6">
        <f t="shared" si="16"/>
        <v>104742.00000000001</v>
      </c>
      <c r="I193" s="6">
        <f t="shared" si="19"/>
        <v>104742.00000000001</v>
      </c>
      <c r="J193" s="109">
        <v>91080.000000000015</v>
      </c>
      <c r="K193" s="110">
        <v>0</v>
      </c>
      <c r="L193" s="7">
        <f t="shared" si="17"/>
        <v>91080.000000000015</v>
      </c>
      <c r="M193" s="7">
        <f t="shared" si="20"/>
        <v>91080.000000000015</v>
      </c>
      <c r="N193" s="119">
        <v>82800</v>
      </c>
      <c r="O193" s="120">
        <v>0</v>
      </c>
      <c r="P193" s="7">
        <f t="shared" si="18"/>
        <v>82800</v>
      </c>
      <c r="Q193" s="7">
        <f t="shared" si="21"/>
        <v>82800</v>
      </c>
    </row>
    <row r="194" spans="1:17" ht="25.5" x14ac:dyDescent="0.2">
      <c r="A194" s="68">
        <v>186</v>
      </c>
      <c r="B194" s="63" t="s">
        <v>449</v>
      </c>
      <c r="C194" s="64" t="s">
        <v>270</v>
      </c>
      <c r="D194" s="69" t="s">
        <v>1007</v>
      </c>
      <c r="E194" s="50">
        <v>1</v>
      </c>
      <c r="F194" s="78">
        <v>174932.94224000006</v>
      </c>
      <c r="G194" s="81">
        <v>0</v>
      </c>
      <c r="H194" s="6">
        <f t="shared" si="16"/>
        <v>174932.94224000006</v>
      </c>
      <c r="I194" s="6">
        <f t="shared" si="19"/>
        <v>174932.94224000006</v>
      </c>
      <c r="J194" s="109">
        <v>156190.12700000004</v>
      </c>
      <c r="K194" s="110">
        <v>0</v>
      </c>
      <c r="L194" s="7">
        <f t="shared" si="17"/>
        <v>156190.12700000004</v>
      </c>
      <c r="M194" s="7">
        <f t="shared" si="20"/>
        <v>156190.12700000004</v>
      </c>
      <c r="N194" s="119">
        <v>151640.90000000002</v>
      </c>
      <c r="O194" s="120">
        <v>0</v>
      </c>
      <c r="P194" s="7">
        <f t="shared" si="18"/>
        <v>151640.90000000002</v>
      </c>
      <c r="Q194" s="7">
        <f t="shared" si="21"/>
        <v>151640.90000000002</v>
      </c>
    </row>
    <row r="195" spans="1:17" ht="25.5" x14ac:dyDescent="0.2">
      <c r="A195" s="68">
        <v>187</v>
      </c>
      <c r="B195" s="63" t="s">
        <v>450</v>
      </c>
      <c r="C195" s="64" t="s">
        <v>270</v>
      </c>
      <c r="D195" s="69" t="s">
        <v>912</v>
      </c>
      <c r="E195" s="50">
        <v>1</v>
      </c>
      <c r="F195" s="78">
        <v>72159.360000000001</v>
      </c>
      <c r="G195" s="81">
        <v>0</v>
      </c>
      <c r="H195" s="6">
        <f t="shared" si="16"/>
        <v>72159.360000000001</v>
      </c>
      <c r="I195" s="6">
        <f t="shared" si="19"/>
        <v>72159.360000000001</v>
      </c>
      <c r="J195" s="109">
        <v>64428</v>
      </c>
      <c r="K195" s="110">
        <v>0</v>
      </c>
      <c r="L195" s="7">
        <f t="shared" si="17"/>
        <v>64428</v>
      </c>
      <c r="M195" s="7">
        <f t="shared" si="20"/>
        <v>64428</v>
      </c>
      <c r="N195" s="119">
        <v>61360</v>
      </c>
      <c r="O195" s="120">
        <v>0</v>
      </c>
      <c r="P195" s="7">
        <f t="shared" si="18"/>
        <v>61360</v>
      </c>
      <c r="Q195" s="7">
        <f t="shared" si="21"/>
        <v>61360</v>
      </c>
    </row>
    <row r="196" spans="1:17" ht="15.75" x14ac:dyDescent="0.2">
      <c r="A196" s="102">
        <v>188</v>
      </c>
      <c r="B196" s="65" t="s">
        <v>451</v>
      </c>
      <c r="C196" s="103" t="s">
        <v>270</v>
      </c>
      <c r="D196" s="70" t="s">
        <v>1008</v>
      </c>
      <c r="E196" s="50">
        <v>1</v>
      </c>
      <c r="F196" s="77">
        <v>98448.6342</v>
      </c>
      <c r="G196" s="86">
        <v>0</v>
      </c>
      <c r="H196" s="6">
        <f t="shared" si="16"/>
        <v>98448.6342</v>
      </c>
      <c r="I196" s="6">
        <f t="shared" si="19"/>
        <v>98448.6342</v>
      </c>
      <c r="J196" s="109">
        <v>85607.508000000002</v>
      </c>
      <c r="K196" s="110">
        <v>0</v>
      </c>
      <c r="L196" s="7">
        <f t="shared" si="17"/>
        <v>85607.508000000002</v>
      </c>
      <c r="M196" s="7">
        <f t="shared" si="20"/>
        <v>85607.508000000002</v>
      </c>
      <c r="N196" s="119">
        <v>76916.190476190473</v>
      </c>
      <c r="O196" s="120">
        <v>3845.8095238095239</v>
      </c>
      <c r="P196" s="7">
        <f t="shared" si="18"/>
        <v>80762</v>
      </c>
      <c r="Q196" s="7">
        <f t="shared" si="21"/>
        <v>80762</v>
      </c>
    </row>
    <row r="197" spans="1:17" ht="38.25" x14ac:dyDescent="0.2">
      <c r="A197" s="68">
        <v>189</v>
      </c>
      <c r="B197" s="63" t="s">
        <v>452</v>
      </c>
      <c r="C197" s="64" t="s">
        <v>270</v>
      </c>
      <c r="D197" s="69" t="s">
        <v>1009</v>
      </c>
      <c r="E197" s="50">
        <v>1</v>
      </c>
      <c r="F197" s="78">
        <v>39815.856599999999</v>
      </c>
      <c r="G197" s="81">
        <v>0</v>
      </c>
      <c r="H197" s="6">
        <f t="shared" si="16"/>
        <v>39815.856599999999</v>
      </c>
      <c r="I197" s="6">
        <f t="shared" si="19"/>
        <v>39815.856599999999</v>
      </c>
      <c r="J197" s="109">
        <v>34622.484000000004</v>
      </c>
      <c r="K197" s="110">
        <v>0</v>
      </c>
      <c r="L197" s="7">
        <f t="shared" si="17"/>
        <v>34622.484000000004</v>
      </c>
      <c r="M197" s="7">
        <f t="shared" si="20"/>
        <v>34622.484000000004</v>
      </c>
      <c r="N197" s="119">
        <v>33290.850000000006</v>
      </c>
      <c r="O197" s="120">
        <v>0</v>
      </c>
      <c r="P197" s="7">
        <f t="shared" si="18"/>
        <v>33290.850000000006</v>
      </c>
      <c r="Q197" s="7">
        <f t="shared" si="21"/>
        <v>33290.850000000006</v>
      </c>
    </row>
    <row r="198" spans="1:17" ht="25.5" x14ac:dyDescent="0.2">
      <c r="A198" s="68">
        <v>190</v>
      </c>
      <c r="B198" s="63" t="s">
        <v>453</v>
      </c>
      <c r="C198" s="64" t="s">
        <v>270</v>
      </c>
      <c r="D198" s="69" t="s">
        <v>1010</v>
      </c>
      <c r="E198" s="50">
        <v>1</v>
      </c>
      <c r="F198" s="78">
        <v>28521.245199999998</v>
      </c>
      <c r="G198" s="81">
        <v>0</v>
      </c>
      <c r="H198" s="6">
        <f t="shared" si="16"/>
        <v>28521.245199999998</v>
      </c>
      <c r="I198" s="6">
        <f t="shared" si="19"/>
        <v>28521.245199999998</v>
      </c>
      <c r="J198" s="109">
        <v>25240.04</v>
      </c>
      <c r="K198" s="110">
        <v>0</v>
      </c>
      <c r="L198" s="7">
        <f t="shared" si="17"/>
        <v>25240.04</v>
      </c>
      <c r="M198" s="7">
        <f t="shared" si="20"/>
        <v>25240.04</v>
      </c>
      <c r="N198" s="119">
        <v>23156</v>
      </c>
      <c r="O198" s="120">
        <v>0</v>
      </c>
      <c r="P198" s="7">
        <f t="shared" si="18"/>
        <v>23156</v>
      </c>
      <c r="Q198" s="7">
        <f t="shared" si="21"/>
        <v>23156</v>
      </c>
    </row>
    <row r="199" spans="1:17" ht="15.75" x14ac:dyDescent="0.2">
      <c r="A199" s="68">
        <v>191</v>
      </c>
      <c r="B199" s="63" t="s">
        <v>454</v>
      </c>
      <c r="C199" s="64" t="s">
        <v>270</v>
      </c>
      <c r="D199" s="69" t="s">
        <v>917</v>
      </c>
      <c r="E199" s="50">
        <v>1</v>
      </c>
      <c r="F199" s="78">
        <v>22216.031200000005</v>
      </c>
      <c r="G199" s="81">
        <v>0</v>
      </c>
      <c r="H199" s="6">
        <f t="shared" si="16"/>
        <v>22216.031200000005</v>
      </c>
      <c r="I199" s="6">
        <f t="shared" si="19"/>
        <v>22216.031200000005</v>
      </c>
      <c r="J199" s="109">
        <v>20196.392000000003</v>
      </c>
      <c r="K199" s="110">
        <v>0</v>
      </c>
      <c r="L199" s="7">
        <f t="shared" si="17"/>
        <v>20196.392000000003</v>
      </c>
      <c r="M199" s="7">
        <f t="shared" si="20"/>
        <v>20196.392000000003</v>
      </c>
      <c r="N199" s="119">
        <v>19053.2</v>
      </c>
      <c r="O199" s="120">
        <v>0</v>
      </c>
      <c r="P199" s="7">
        <f t="shared" si="18"/>
        <v>19053.2</v>
      </c>
      <c r="Q199" s="7">
        <f t="shared" si="21"/>
        <v>19053.2</v>
      </c>
    </row>
    <row r="200" spans="1:17" ht="38.25" x14ac:dyDescent="0.2">
      <c r="A200" s="68">
        <v>192</v>
      </c>
      <c r="B200" s="63" t="s">
        <v>455</v>
      </c>
      <c r="C200" s="64" t="s">
        <v>270</v>
      </c>
      <c r="D200" s="69" t="s">
        <v>1011</v>
      </c>
      <c r="E200" s="50">
        <v>1</v>
      </c>
      <c r="F200" s="78">
        <v>256578.83100000003</v>
      </c>
      <c r="G200" s="81">
        <v>0</v>
      </c>
      <c r="H200" s="6">
        <f t="shared" si="16"/>
        <v>256578.83100000003</v>
      </c>
      <c r="I200" s="6">
        <f t="shared" si="19"/>
        <v>256578.83100000003</v>
      </c>
      <c r="J200" s="109">
        <v>231152.1</v>
      </c>
      <c r="K200" s="110">
        <v>0</v>
      </c>
      <c r="L200" s="7">
        <f t="shared" si="17"/>
        <v>231152.1</v>
      </c>
      <c r="M200" s="7">
        <f t="shared" si="20"/>
        <v>231152.1</v>
      </c>
      <c r="N200" s="119">
        <v>216030</v>
      </c>
      <c r="O200" s="120">
        <v>0</v>
      </c>
      <c r="P200" s="7">
        <f t="shared" si="18"/>
        <v>216030</v>
      </c>
      <c r="Q200" s="7">
        <f t="shared" si="21"/>
        <v>216030</v>
      </c>
    </row>
    <row r="201" spans="1:17" s="100" customFormat="1" ht="89.25" x14ac:dyDescent="0.2">
      <c r="A201" s="94">
        <v>193</v>
      </c>
      <c r="B201" s="95" t="s">
        <v>456</v>
      </c>
      <c r="C201" s="101" t="s">
        <v>270</v>
      </c>
      <c r="D201" s="96" t="s">
        <v>1012</v>
      </c>
      <c r="E201" s="97">
        <v>1</v>
      </c>
      <c r="F201" s="79"/>
      <c r="G201" s="82"/>
      <c r="H201" s="98">
        <f t="shared" si="16"/>
        <v>0</v>
      </c>
      <c r="I201" s="98">
        <f t="shared" si="19"/>
        <v>0</v>
      </c>
      <c r="J201" s="111"/>
      <c r="K201" s="112"/>
      <c r="L201" s="99">
        <f t="shared" si="17"/>
        <v>0</v>
      </c>
      <c r="M201" s="99">
        <f t="shared" si="20"/>
        <v>0</v>
      </c>
      <c r="N201" s="121"/>
      <c r="O201" s="122"/>
      <c r="P201" s="7">
        <f t="shared" si="18"/>
        <v>0</v>
      </c>
      <c r="Q201" s="7">
        <f t="shared" si="21"/>
        <v>0</v>
      </c>
    </row>
    <row r="202" spans="1:17" ht="38.25" x14ac:dyDescent="0.2">
      <c r="A202" s="68">
        <v>194</v>
      </c>
      <c r="B202" s="63" t="s">
        <v>457</v>
      </c>
      <c r="C202" s="64" t="s">
        <v>270</v>
      </c>
      <c r="D202" s="69" t="s">
        <v>1013</v>
      </c>
      <c r="E202" s="50">
        <v>1</v>
      </c>
      <c r="F202" s="78">
        <v>136590.27033600005</v>
      </c>
      <c r="G202" s="81">
        <v>0</v>
      </c>
      <c r="H202" s="6">
        <f t="shared" si="16"/>
        <v>136590.27033600005</v>
      </c>
      <c r="I202" s="6">
        <f t="shared" si="19"/>
        <v>136590.27033600005</v>
      </c>
      <c r="J202" s="109">
        <v>123054.29760000002</v>
      </c>
      <c r="K202" s="110">
        <v>0</v>
      </c>
      <c r="L202" s="7">
        <f t="shared" si="17"/>
        <v>123054.29760000002</v>
      </c>
      <c r="M202" s="7">
        <f t="shared" si="20"/>
        <v>123054.29760000002</v>
      </c>
      <c r="N202" s="119">
        <v>116088.96000000001</v>
      </c>
      <c r="O202" s="120">
        <v>0</v>
      </c>
      <c r="P202" s="7">
        <f t="shared" si="18"/>
        <v>116088.96000000001</v>
      </c>
      <c r="Q202" s="7">
        <f t="shared" si="21"/>
        <v>116088.96000000001</v>
      </c>
    </row>
    <row r="203" spans="1:17" ht="51" x14ac:dyDescent="0.2">
      <c r="A203" s="68">
        <v>195</v>
      </c>
      <c r="B203" s="63" t="s">
        <v>458</v>
      </c>
      <c r="C203" s="64" t="s">
        <v>270</v>
      </c>
      <c r="D203" s="69" t="s">
        <v>959</v>
      </c>
      <c r="E203" s="50">
        <v>1</v>
      </c>
      <c r="F203" s="78">
        <v>182416.84919999997</v>
      </c>
      <c r="G203" s="81">
        <v>0</v>
      </c>
      <c r="H203" s="6">
        <f t="shared" si="16"/>
        <v>182416.84919999997</v>
      </c>
      <c r="I203" s="6">
        <f t="shared" si="19"/>
        <v>182416.84919999997</v>
      </c>
      <c r="J203" s="109">
        <v>161430.84</v>
      </c>
      <c r="K203" s="110">
        <v>0</v>
      </c>
      <c r="L203" s="7">
        <f t="shared" si="17"/>
        <v>161430.84</v>
      </c>
      <c r="M203" s="7">
        <f t="shared" si="20"/>
        <v>161430.84</v>
      </c>
      <c r="N203" s="119">
        <v>149473</v>
      </c>
      <c r="O203" s="120">
        <v>0</v>
      </c>
      <c r="P203" s="7">
        <f t="shared" si="18"/>
        <v>149473</v>
      </c>
      <c r="Q203" s="7">
        <f t="shared" si="21"/>
        <v>149473</v>
      </c>
    </row>
    <row r="204" spans="1:17" ht="25.5" x14ac:dyDescent="0.2">
      <c r="A204" s="68">
        <v>196</v>
      </c>
      <c r="B204" s="63" t="s">
        <v>459</v>
      </c>
      <c r="C204" s="64" t="s">
        <v>270</v>
      </c>
      <c r="D204" s="69" t="s">
        <v>1014</v>
      </c>
      <c r="E204" s="50">
        <v>1</v>
      </c>
      <c r="F204" s="78">
        <v>165228.54480000006</v>
      </c>
      <c r="G204" s="81">
        <v>0</v>
      </c>
      <c r="H204" s="6">
        <f t="shared" si="16"/>
        <v>165228.54480000006</v>
      </c>
      <c r="I204" s="6">
        <f t="shared" si="19"/>
        <v>165228.54480000006</v>
      </c>
      <c r="J204" s="109">
        <v>144937.32000000004</v>
      </c>
      <c r="K204" s="110">
        <v>0</v>
      </c>
      <c r="L204" s="7">
        <f t="shared" si="17"/>
        <v>144937.32000000004</v>
      </c>
      <c r="M204" s="7">
        <f t="shared" si="20"/>
        <v>144937.32000000004</v>
      </c>
      <c r="N204" s="119">
        <v>131761.20000000001</v>
      </c>
      <c r="O204" s="120">
        <v>0</v>
      </c>
      <c r="P204" s="7">
        <f t="shared" si="18"/>
        <v>131761.20000000001</v>
      </c>
      <c r="Q204" s="7">
        <f t="shared" si="21"/>
        <v>131761.20000000001</v>
      </c>
    </row>
    <row r="205" spans="1:17" ht="38.25" x14ac:dyDescent="0.2">
      <c r="A205" s="68">
        <v>197</v>
      </c>
      <c r="B205" s="63" t="s">
        <v>460</v>
      </c>
      <c r="C205" s="64" t="s">
        <v>270</v>
      </c>
      <c r="D205" s="69" t="s">
        <v>1015</v>
      </c>
      <c r="E205" s="50">
        <v>1</v>
      </c>
      <c r="F205" s="78">
        <v>94849.056000000011</v>
      </c>
      <c r="G205" s="81">
        <v>0</v>
      </c>
      <c r="H205" s="6">
        <f t="shared" si="16"/>
        <v>94849.056000000011</v>
      </c>
      <c r="I205" s="6">
        <f t="shared" si="19"/>
        <v>94849.056000000011</v>
      </c>
      <c r="J205" s="109">
        <v>85449.600000000006</v>
      </c>
      <c r="K205" s="110">
        <v>0</v>
      </c>
      <c r="L205" s="7">
        <f t="shared" si="17"/>
        <v>85449.600000000006</v>
      </c>
      <c r="M205" s="7">
        <f t="shared" si="20"/>
        <v>85449.600000000006</v>
      </c>
      <c r="N205" s="119">
        <v>79120</v>
      </c>
      <c r="O205" s="120">
        <v>0</v>
      </c>
      <c r="P205" s="7">
        <f t="shared" si="18"/>
        <v>79120</v>
      </c>
      <c r="Q205" s="7">
        <f t="shared" si="21"/>
        <v>79120</v>
      </c>
    </row>
    <row r="206" spans="1:17" ht="38.25" x14ac:dyDescent="0.2">
      <c r="A206" s="68">
        <v>198</v>
      </c>
      <c r="B206" s="63" t="s">
        <v>461</v>
      </c>
      <c r="C206" s="64" t="s">
        <v>270</v>
      </c>
      <c r="D206" s="69" t="s">
        <v>1016</v>
      </c>
      <c r="E206" s="50">
        <v>1</v>
      </c>
      <c r="F206" s="78">
        <v>333893.02571428573</v>
      </c>
      <c r="G206" s="81">
        <v>16694.651285714288</v>
      </c>
      <c r="H206" s="6">
        <f t="shared" ref="H206:H269" si="22">+F206+G206</f>
        <v>350587.67700000003</v>
      </c>
      <c r="I206" s="6">
        <f t="shared" si="19"/>
        <v>350587.67700000003</v>
      </c>
      <c r="J206" s="109">
        <v>292888.61904761905</v>
      </c>
      <c r="K206" s="110">
        <v>14644.430952380953</v>
      </c>
      <c r="L206" s="7">
        <f t="shared" ref="L206:L269" si="23">+J206+K206</f>
        <v>307533.05</v>
      </c>
      <c r="M206" s="7">
        <f t="shared" si="20"/>
        <v>307533.05</v>
      </c>
      <c r="N206" s="119">
        <v>266262.38095238095</v>
      </c>
      <c r="O206" s="120">
        <v>13313.119047619048</v>
      </c>
      <c r="P206" s="7">
        <f t="shared" ref="P206:P269" si="24">+N206+O206</f>
        <v>279575.5</v>
      </c>
      <c r="Q206" s="7">
        <f t="shared" si="21"/>
        <v>279575.5</v>
      </c>
    </row>
    <row r="207" spans="1:17" ht="63.75" x14ac:dyDescent="0.2">
      <c r="A207" s="68">
        <v>199</v>
      </c>
      <c r="B207" s="63" t="s">
        <v>462</v>
      </c>
      <c r="C207" s="64" t="s">
        <v>270</v>
      </c>
      <c r="D207" s="69" t="s">
        <v>1017</v>
      </c>
      <c r="E207" s="50">
        <v>1</v>
      </c>
      <c r="F207" s="78">
        <v>191190.99599999998</v>
      </c>
      <c r="G207" s="81">
        <v>0</v>
      </c>
      <c r="H207" s="6">
        <f t="shared" si="22"/>
        <v>191190.99599999998</v>
      </c>
      <c r="I207" s="6">
        <f t="shared" ref="I207:I270" si="25">+H207*E207</f>
        <v>191190.99599999998</v>
      </c>
      <c r="J207" s="109">
        <v>166253.04</v>
      </c>
      <c r="K207" s="110">
        <v>0</v>
      </c>
      <c r="L207" s="7">
        <f t="shared" si="23"/>
        <v>166253.04</v>
      </c>
      <c r="M207" s="7">
        <f t="shared" ref="M207:M270" si="26">+L207*E207</f>
        <v>166253.04</v>
      </c>
      <c r="N207" s="119">
        <v>153938</v>
      </c>
      <c r="O207" s="120">
        <v>0</v>
      </c>
      <c r="P207" s="7">
        <f t="shared" si="24"/>
        <v>153938</v>
      </c>
      <c r="Q207" s="7">
        <f t="shared" ref="Q207:Q270" si="27">+P207*E207</f>
        <v>153938</v>
      </c>
    </row>
    <row r="208" spans="1:17" ht="25.5" x14ac:dyDescent="0.2">
      <c r="A208" s="68">
        <v>200</v>
      </c>
      <c r="B208" s="63" t="s">
        <v>463</v>
      </c>
      <c r="C208" s="64" t="s">
        <v>270</v>
      </c>
      <c r="D208" s="69" t="s">
        <v>1018</v>
      </c>
      <c r="E208" s="50">
        <v>1</v>
      </c>
      <c r="F208" s="78">
        <v>239605.88400000005</v>
      </c>
      <c r="G208" s="81">
        <v>0</v>
      </c>
      <c r="H208" s="6">
        <f t="shared" si="22"/>
        <v>239605.88400000005</v>
      </c>
      <c r="I208" s="6">
        <f t="shared" si="25"/>
        <v>239605.88400000005</v>
      </c>
      <c r="J208" s="109">
        <v>213933.82500000001</v>
      </c>
      <c r="K208" s="110">
        <v>0</v>
      </c>
      <c r="L208" s="7">
        <f t="shared" si="23"/>
        <v>213933.82500000001</v>
      </c>
      <c r="M208" s="7">
        <f t="shared" si="26"/>
        <v>213933.82500000001</v>
      </c>
      <c r="N208" s="119">
        <v>203746.5</v>
      </c>
      <c r="O208" s="120">
        <v>0</v>
      </c>
      <c r="P208" s="7">
        <f t="shared" si="24"/>
        <v>203746.5</v>
      </c>
      <c r="Q208" s="7">
        <f t="shared" si="27"/>
        <v>203746.5</v>
      </c>
    </row>
    <row r="209" spans="1:17" ht="25.5" x14ac:dyDescent="0.2">
      <c r="A209" s="68">
        <v>201</v>
      </c>
      <c r="B209" s="63" t="s">
        <v>464</v>
      </c>
      <c r="C209" s="64" t="s">
        <v>270</v>
      </c>
      <c r="D209" s="69" t="s">
        <v>1019</v>
      </c>
      <c r="E209" s="50">
        <v>1</v>
      </c>
      <c r="F209" s="78">
        <v>294913.64519999997</v>
      </c>
      <c r="G209" s="81">
        <v>0</v>
      </c>
      <c r="H209" s="6">
        <f t="shared" si="22"/>
        <v>294913.64519999997</v>
      </c>
      <c r="I209" s="6">
        <f t="shared" si="25"/>
        <v>294913.64519999997</v>
      </c>
      <c r="J209" s="109">
        <v>256446.64800000002</v>
      </c>
      <c r="K209" s="110">
        <v>0</v>
      </c>
      <c r="L209" s="7">
        <f t="shared" si="23"/>
        <v>256446.64800000002</v>
      </c>
      <c r="M209" s="7">
        <f t="shared" si="26"/>
        <v>256446.64800000002</v>
      </c>
      <c r="N209" s="119">
        <v>237450.6</v>
      </c>
      <c r="O209" s="120">
        <v>0</v>
      </c>
      <c r="P209" s="7">
        <f t="shared" si="24"/>
        <v>237450.6</v>
      </c>
      <c r="Q209" s="7">
        <f t="shared" si="27"/>
        <v>237450.6</v>
      </c>
    </row>
    <row r="210" spans="1:17" ht="191.25" x14ac:dyDescent="0.2">
      <c r="A210" s="68">
        <v>202</v>
      </c>
      <c r="B210" s="63" t="s">
        <v>465</v>
      </c>
      <c r="C210" s="64" t="s">
        <v>270</v>
      </c>
      <c r="D210" s="69" t="s">
        <v>1020</v>
      </c>
      <c r="E210" s="50">
        <v>1</v>
      </c>
      <c r="F210" s="78">
        <v>83736.567619047622</v>
      </c>
      <c r="G210" s="81">
        <v>4186.8283809523809</v>
      </c>
      <c r="H210" s="6">
        <f t="shared" si="22"/>
        <v>87923.396000000008</v>
      </c>
      <c r="I210" s="6">
        <f t="shared" si="25"/>
        <v>87923.396000000008</v>
      </c>
      <c r="J210" s="109">
        <v>76124.152380952379</v>
      </c>
      <c r="K210" s="110">
        <v>3806.2076190476191</v>
      </c>
      <c r="L210" s="7">
        <f t="shared" si="23"/>
        <v>79930.36</v>
      </c>
      <c r="M210" s="7">
        <f t="shared" si="26"/>
        <v>79930.36</v>
      </c>
      <c r="N210" s="119">
        <v>71815.238095238092</v>
      </c>
      <c r="O210" s="120">
        <v>3590.7619047619046</v>
      </c>
      <c r="P210" s="7">
        <f t="shared" si="24"/>
        <v>75406</v>
      </c>
      <c r="Q210" s="7">
        <f t="shared" si="27"/>
        <v>75406</v>
      </c>
    </row>
    <row r="211" spans="1:17" ht="153" x14ac:dyDescent="0.2">
      <c r="A211" s="68">
        <v>203</v>
      </c>
      <c r="B211" s="63" t="s">
        <v>466</v>
      </c>
      <c r="C211" s="64" t="s">
        <v>270</v>
      </c>
      <c r="D211" s="69" t="s">
        <v>1021</v>
      </c>
      <c r="E211" s="50">
        <v>1</v>
      </c>
      <c r="F211" s="78">
        <v>69554.126250000016</v>
      </c>
      <c r="G211" s="81">
        <v>0</v>
      </c>
      <c r="H211" s="6">
        <f t="shared" si="22"/>
        <v>69554.126250000016</v>
      </c>
      <c r="I211" s="6">
        <f t="shared" si="25"/>
        <v>69554.126250000016</v>
      </c>
      <c r="J211" s="109">
        <v>62661.375000000007</v>
      </c>
      <c r="K211" s="110">
        <v>0</v>
      </c>
      <c r="L211" s="7">
        <f t="shared" si="23"/>
        <v>62661.375000000007</v>
      </c>
      <c r="M211" s="7">
        <f t="shared" si="26"/>
        <v>62661.375000000007</v>
      </c>
      <c r="N211" s="119">
        <v>57487.5</v>
      </c>
      <c r="O211" s="120">
        <v>0</v>
      </c>
      <c r="P211" s="7">
        <f t="shared" si="24"/>
        <v>57487.5</v>
      </c>
      <c r="Q211" s="7">
        <f t="shared" si="27"/>
        <v>57487.5</v>
      </c>
    </row>
    <row r="212" spans="1:17" s="100" customFormat="1" ht="38.25" x14ac:dyDescent="0.2">
      <c r="A212" s="94">
        <v>204</v>
      </c>
      <c r="B212" s="95" t="s">
        <v>467</v>
      </c>
      <c r="C212" s="101" t="s">
        <v>270</v>
      </c>
      <c r="D212" s="96" t="s">
        <v>1022</v>
      </c>
      <c r="E212" s="97">
        <v>1</v>
      </c>
      <c r="F212" s="79"/>
      <c r="G212" s="82"/>
      <c r="H212" s="98">
        <f t="shared" si="22"/>
        <v>0</v>
      </c>
      <c r="I212" s="98">
        <f t="shared" si="25"/>
        <v>0</v>
      </c>
      <c r="J212" s="111"/>
      <c r="K212" s="112"/>
      <c r="L212" s="99">
        <f t="shared" si="23"/>
        <v>0</v>
      </c>
      <c r="M212" s="99">
        <f t="shared" si="26"/>
        <v>0</v>
      </c>
      <c r="N212" s="121"/>
      <c r="O212" s="122"/>
      <c r="P212" s="7">
        <f t="shared" si="24"/>
        <v>0</v>
      </c>
      <c r="Q212" s="7">
        <f t="shared" si="27"/>
        <v>0</v>
      </c>
    </row>
    <row r="213" spans="1:17" ht="25.5" x14ac:dyDescent="0.2">
      <c r="A213" s="68">
        <v>205</v>
      </c>
      <c r="B213" s="63" t="s">
        <v>468</v>
      </c>
      <c r="C213" s="64" t="s">
        <v>270</v>
      </c>
      <c r="D213" s="69" t="s">
        <v>1023</v>
      </c>
      <c r="E213" s="50">
        <v>1</v>
      </c>
      <c r="F213" s="78">
        <v>687909.62521008414</v>
      </c>
      <c r="G213" s="81">
        <v>130702.82878991599</v>
      </c>
      <c r="H213" s="6">
        <f t="shared" si="22"/>
        <v>818612.45400000014</v>
      </c>
      <c r="I213" s="6">
        <f t="shared" si="25"/>
        <v>818612.45400000014</v>
      </c>
      <c r="J213" s="109">
        <v>608769.57983193279</v>
      </c>
      <c r="K213" s="110">
        <v>115666.22016806723</v>
      </c>
      <c r="L213" s="7">
        <f t="shared" si="23"/>
        <v>724435.8</v>
      </c>
      <c r="M213" s="7">
        <f t="shared" si="26"/>
        <v>724435.8</v>
      </c>
      <c r="N213" s="119">
        <v>574310.92436974787</v>
      </c>
      <c r="O213" s="120">
        <v>109119.07563025209</v>
      </c>
      <c r="P213" s="7">
        <f t="shared" si="24"/>
        <v>683430</v>
      </c>
      <c r="Q213" s="7">
        <f t="shared" si="27"/>
        <v>683430</v>
      </c>
    </row>
    <row r="214" spans="1:17" ht="38.25" x14ac:dyDescent="0.2">
      <c r="A214" s="68">
        <v>206</v>
      </c>
      <c r="B214" s="63" t="s">
        <v>469</v>
      </c>
      <c r="C214" s="64" t="s">
        <v>270</v>
      </c>
      <c r="D214" s="69" t="s">
        <v>897</v>
      </c>
      <c r="E214" s="50">
        <v>1</v>
      </c>
      <c r="F214" s="78">
        <v>72989.487999999998</v>
      </c>
      <c r="G214" s="81">
        <v>0</v>
      </c>
      <c r="H214" s="6">
        <f t="shared" si="22"/>
        <v>72989.487999999998</v>
      </c>
      <c r="I214" s="6">
        <f t="shared" si="25"/>
        <v>72989.487999999998</v>
      </c>
      <c r="J214" s="109">
        <v>63469.120000000003</v>
      </c>
      <c r="K214" s="110">
        <v>0</v>
      </c>
      <c r="L214" s="7">
        <f t="shared" si="23"/>
        <v>63469.120000000003</v>
      </c>
      <c r="M214" s="7">
        <f t="shared" si="26"/>
        <v>63469.120000000003</v>
      </c>
      <c r="N214" s="119">
        <v>61028</v>
      </c>
      <c r="O214" s="120">
        <v>0</v>
      </c>
      <c r="P214" s="7">
        <f t="shared" si="24"/>
        <v>61028</v>
      </c>
      <c r="Q214" s="7">
        <f t="shared" si="27"/>
        <v>61028</v>
      </c>
    </row>
    <row r="215" spans="1:17" ht="38.25" x14ac:dyDescent="0.2">
      <c r="A215" s="68">
        <v>207</v>
      </c>
      <c r="B215" s="63" t="s">
        <v>470</v>
      </c>
      <c r="C215" s="64" t="s">
        <v>270</v>
      </c>
      <c r="D215" s="69" t="s">
        <v>1024</v>
      </c>
      <c r="E215" s="50">
        <v>1</v>
      </c>
      <c r="F215" s="78">
        <v>336683.95199999999</v>
      </c>
      <c r="G215" s="81">
        <v>0</v>
      </c>
      <c r="H215" s="6">
        <f t="shared" si="22"/>
        <v>336683.95199999999</v>
      </c>
      <c r="I215" s="6">
        <f t="shared" si="25"/>
        <v>336683.95199999999</v>
      </c>
      <c r="J215" s="109">
        <v>297950.40000000002</v>
      </c>
      <c r="K215" s="110">
        <v>0</v>
      </c>
      <c r="L215" s="7">
        <f t="shared" si="23"/>
        <v>297950.40000000002</v>
      </c>
      <c r="M215" s="7">
        <f t="shared" si="26"/>
        <v>297950.40000000002</v>
      </c>
      <c r="N215" s="119">
        <v>275880</v>
      </c>
      <c r="O215" s="120">
        <v>0</v>
      </c>
      <c r="P215" s="7">
        <f t="shared" si="24"/>
        <v>275880</v>
      </c>
      <c r="Q215" s="7">
        <f t="shared" si="27"/>
        <v>275880</v>
      </c>
    </row>
    <row r="216" spans="1:17" ht="15.75" x14ac:dyDescent="0.2">
      <c r="A216" s="68">
        <v>208</v>
      </c>
      <c r="B216" s="63" t="s">
        <v>471</v>
      </c>
      <c r="C216" s="64" t="s">
        <v>270</v>
      </c>
      <c r="D216" s="69" t="s">
        <v>1025</v>
      </c>
      <c r="E216" s="50">
        <v>1</v>
      </c>
      <c r="F216" s="78">
        <v>1119021.1260504201</v>
      </c>
      <c r="G216" s="81">
        <v>212614.01394957982</v>
      </c>
      <c r="H216" s="6">
        <f t="shared" si="22"/>
        <v>1331635.1399999999</v>
      </c>
      <c r="I216" s="6">
        <f t="shared" si="25"/>
        <v>1331635.1399999999</v>
      </c>
      <c r="J216" s="109">
        <v>973061.84873949597</v>
      </c>
      <c r="K216" s="110">
        <v>184881.75126050424</v>
      </c>
      <c r="L216" s="7">
        <f t="shared" si="23"/>
        <v>1157943.6000000001</v>
      </c>
      <c r="M216" s="7">
        <f t="shared" si="26"/>
        <v>1157943.6000000001</v>
      </c>
      <c r="N216" s="119">
        <v>900983.19327731093</v>
      </c>
      <c r="O216" s="120">
        <v>171186.80672268907</v>
      </c>
      <c r="P216" s="7">
        <f t="shared" si="24"/>
        <v>1072170</v>
      </c>
      <c r="Q216" s="7">
        <f t="shared" si="27"/>
        <v>1072170</v>
      </c>
    </row>
    <row r="217" spans="1:17" ht="15.75" x14ac:dyDescent="0.2">
      <c r="A217" s="68">
        <v>209</v>
      </c>
      <c r="B217" s="63" t="s">
        <v>472</v>
      </c>
      <c r="C217" s="64" t="s">
        <v>270</v>
      </c>
      <c r="D217" s="69" t="s">
        <v>1026</v>
      </c>
      <c r="E217" s="50">
        <v>1</v>
      </c>
      <c r="F217" s="78">
        <v>770587.4258823531</v>
      </c>
      <c r="G217" s="81">
        <v>146411.61091764708</v>
      </c>
      <c r="H217" s="6">
        <f t="shared" si="22"/>
        <v>916999.03680000012</v>
      </c>
      <c r="I217" s="6">
        <f t="shared" si="25"/>
        <v>916999.03680000012</v>
      </c>
      <c r="J217" s="109">
        <v>688024.48739495804</v>
      </c>
      <c r="K217" s="110">
        <v>130724.65260504202</v>
      </c>
      <c r="L217" s="7">
        <f t="shared" si="23"/>
        <v>818749.14</v>
      </c>
      <c r="M217" s="7">
        <f t="shared" si="26"/>
        <v>818749.14</v>
      </c>
      <c r="N217" s="119">
        <v>631215.12605042022</v>
      </c>
      <c r="O217" s="120">
        <v>119930.87394957984</v>
      </c>
      <c r="P217" s="7">
        <f t="shared" si="24"/>
        <v>751146</v>
      </c>
      <c r="Q217" s="7">
        <f t="shared" si="27"/>
        <v>751146</v>
      </c>
    </row>
    <row r="218" spans="1:17" ht="15.75" x14ac:dyDescent="0.2">
      <c r="A218" s="68">
        <v>210</v>
      </c>
      <c r="B218" s="63" t="s">
        <v>473</v>
      </c>
      <c r="C218" s="64" t="s">
        <v>270</v>
      </c>
      <c r="D218" s="69" t="s">
        <v>1026</v>
      </c>
      <c r="E218" s="50">
        <v>1</v>
      </c>
      <c r="F218" s="78">
        <v>1474451.0924369753</v>
      </c>
      <c r="G218" s="81">
        <v>280145.70756302529</v>
      </c>
      <c r="H218" s="6">
        <f t="shared" si="22"/>
        <v>1754596.8000000007</v>
      </c>
      <c r="I218" s="6">
        <f t="shared" si="25"/>
        <v>1754596.8000000007</v>
      </c>
      <c r="J218" s="109">
        <v>1340410.0840336136</v>
      </c>
      <c r="K218" s="110">
        <v>254677.91596638659</v>
      </c>
      <c r="L218" s="7">
        <f t="shared" si="23"/>
        <v>1595088.0000000002</v>
      </c>
      <c r="M218" s="7">
        <f t="shared" si="26"/>
        <v>1595088.0000000002</v>
      </c>
      <c r="N218" s="119">
        <v>1264537.8151260505</v>
      </c>
      <c r="O218" s="120">
        <v>240262.18487394959</v>
      </c>
      <c r="P218" s="7">
        <f t="shared" si="24"/>
        <v>1504800</v>
      </c>
      <c r="Q218" s="7">
        <f t="shared" si="27"/>
        <v>1504800</v>
      </c>
    </row>
    <row r="219" spans="1:17" ht="15.75" x14ac:dyDescent="0.2">
      <c r="A219" s="68">
        <v>211</v>
      </c>
      <c r="B219" s="63" t="s">
        <v>474</v>
      </c>
      <c r="C219" s="64" t="s">
        <v>270</v>
      </c>
      <c r="D219" s="69" t="s">
        <v>1026</v>
      </c>
      <c r="E219" s="50">
        <v>1</v>
      </c>
      <c r="F219" s="78">
        <v>1685085.6831932776</v>
      </c>
      <c r="G219" s="81">
        <v>320166.27980672277</v>
      </c>
      <c r="H219" s="6">
        <f t="shared" si="22"/>
        <v>2005251.9630000005</v>
      </c>
      <c r="I219" s="6">
        <f t="shared" si="25"/>
        <v>2005251.9630000005</v>
      </c>
      <c r="J219" s="109">
        <v>1518095.2100840337</v>
      </c>
      <c r="K219" s="110">
        <v>288438.08991596638</v>
      </c>
      <c r="L219" s="7">
        <f t="shared" si="23"/>
        <v>1806533.3</v>
      </c>
      <c r="M219" s="7">
        <f t="shared" si="26"/>
        <v>1806533.3</v>
      </c>
      <c r="N219" s="119">
        <v>1392747.8991596638</v>
      </c>
      <c r="O219" s="120">
        <v>264622.10084033612</v>
      </c>
      <c r="P219" s="7">
        <f t="shared" si="24"/>
        <v>1657370</v>
      </c>
      <c r="Q219" s="7">
        <f t="shared" si="27"/>
        <v>1657370</v>
      </c>
    </row>
    <row r="220" spans="1:17" ht="15.75" x14ac:dyDescent="0.2">
      <c r="A220" s="68">
        <v>212</v>
      </c>
      <c r="B220" s="63" t="s">
        <v>475</v>
      </c>
      <c r="C220" s="64" t="s">
        <v>270</v>
      </c>
      <c r="D220" s="69" t="s">
        <v>1026</v>
      </c>
      <c r="E220" s="50">
        <v>1</v>
      </c>
      <c r="F220" s="78">
        <v>997032.3924369748</v>
      </c>
      <c r="G220" s="81">
        <v>189436.15456302522</v>
      </c>
      <c r="H220" s="6">
        <f t="shared" si="22"/>
        <v>1186468.547</v>
      </c>
      <c r="I220" s="6">
        <f t="shared" si="25"/>
        <v>1186468.547</v>
      </c>
      <c r="J220" s="109">
        <v>866984.68907563027</v>
      </c>
      <c r="K220" s="110">
        <v>164727.09092436975</v>
      </c>
      <c r="L220" s="7">
        <f t="shared" si="23"/>
        <v>1031711.78</v>
      </c>
      <c r="M220" s="7">
        <f t="shared" si="26"/>
        <v>1031711.78</v>
      </c>
      <c r="N220" s="119">
        <v>817910.08403361344</v>
      </c>
      <c r="O220" s="120">
        <v>155402.91596638656</v>
      </c>
      <c r="P220" s="7">
        <f t="shared" si="24"/>
        <v>973313</v>
      </c>
      <c r="Q220" s="7">
        <f t="shared" si="27"/>
        <v>973313</v>
      </c>
    </row>
    <row r="221" spans="1:17" ht="15.75" x14ac:dyDescent="0.2">
      <c r="A221" s="68">
        <v>213</v>
      </c>
      <c r="B221" s="63" t="s">
        <v>476</v>
      </c>
      <c r="C221" s="64" t="s">
        <v>270</v>
      </c>
      <c r="D221" s="69" t="s">
        <v>1027</v>
      </c>
      <c r="E221" s="50">
        <v>1</v>
      </c>
      <c r="F221" s="78">
        <v>204305.58934500001</v>
      </c>
      <c r="G221" s="81">
        <v>0</v>
      </c>
      <c r="H221" s="6">
        <f t="shared" si="22"/>
        <v>204305.58934500001</v>
      </c>
      <c r="I221" s="6">
        <f t="shared" si="25"/>
        <v>204305.58934500001</v>
      </c>
      <c r="J221" s="109">
        <v>184059.0895</v>
      </c>
      <c r="K221" s="110">
        <v>0</v>
      </c>
      <c r="L221" s="7">
        <f t="shared" si="23"/>
        <v>184059.0895</v>
      </c>
      <c r="M221" s="7">
        <f t="shared" si="26"/>
        <v>184059.0895</v>
      </c>
      <c r="N221" s="119">
        <v>168861.55</v>
      </c>
      <c r="O221" s="120">
        <v>0</v>
      </c>
      <c r="P221" s="7">
        <f t="shared" si="24"/>
        <v>168861.55</v>
      </c>
      <c r="Q221" s="7">
        <f t="shared" si="27"/>
        <v>168861.55</v>
      </c>
    </row>
    <row r="222" spans="1:17" ht="15.75" x14ac:dyDescent="0.2">
      <c r="A222" s="68">
        <v>214</v>
      </c>
      <c r="B222" s="63" t="s">
        <v>477</v>
      </c>
      <c r="C222" s="64" t="s">
        <v>270</v>
      </c>
      <c r="D222" s="69" t="s">
        <v>1027</v>
      </c>
      <c r="E222" s="50">
        <v>1</v>
      </c>
      <c r="F222" s="78">
        <v>194913.73440000004</v>
      </c>
      <c r="G222" s="81">
        <v>0</v>
      </c>
      <c r="H222" s="6">
        <f t="shared" si="22"/>
        <v>194913.73440000004</v>
      </c>
      <c r="I222" s="6">
        <f t="shared" si="25"/>
        <v>194913.73440000004</v>
      </c>
      <c r="J222" s="109">
        <v>174030.12000000002</v>
      </c>
      <c r="K222" s="110">
        <v>0</v>
      </c>
      <c r="L222" s="7">
        <f t="shared" si="23"/>
        <v>174030.12000000002</v>
      </c>
      <c r="M222" s="7">
        <f t="shared" si="26"/>
        <v>174030.12000000002</v>
      </c>
      <c r="N222" s="119">
        <v>161139</v>
      </c>
      <c r="O222" s="120">
        <v>0</v>
      </c>
      <c r="P222" s="7">
        <f t="shared" si="24"/>
        <v>161139</v>
      </c>
      <c r="Q222" s="7">
        <f t="shared" si="27"/>
        <v>161139</v>
      </c>
    </row>
    <row r="223" spans="1:17" ht="25.5" x14ac:dyDescent="0.2">
      <c r="A223" s="68">
        <v>215</v>
      </c>
      <c r="B223" s="63" t="s">
        <v>478</v>
      </c>
      <c r="C223" s="64" t="s">
        <v>270</v>
      </c>
      <c r="D223" s="69" t="s">
        <v>1028</v>
      </c>
      <c r="E223" s="50">
        <v>1</v>
      </c>
      <c r="F223" s="78">
        <v>78005.917000000001</v>
      </c>
      <c r="G223" s="81">
        <v>0</v>
      </c>
      <c r="H223" s="6">
        <f t="shared" si="22"/>
        <v>78005.917000000001</v>
      </c>
      <c r="I223" s="6">
        <f t="shared" si="25"/>
        <v>78005.917000000001</v>
      </c>
      <c r="J223" s="109">
        <v>70914.47</v>
      </c>
      <c r="K223" s="110">
        <v>0</v>
      </c>
      <c r="L223" s="7">
        <f t="shared" si="23"/>
        <v>70914.47</v>
      </c>
      <c r="M223" s="7">
        <f t="shared" si="26"/>
        <v>70914.47</v>
      </c>
      <c r="N223" s="119">
        <v>68849</v>
      </c>
      <c r="O223" s="120">
        <v>0</v>
      </c>
      <c r="P223" s="7">
        <f t="shared" si="24"/>
        <v>68849</v>
      </c>
      <c r="Q223" s="7">
        <f t="shared" si="27"/>
        <v>68849</v>
      </c>
    </row>
    <row r="224" spans="1:17" ht="15.75" x14ac:dyDescent="0.2">
      <c r="A224" s="68">
        <v>216</v>
      </c>
      <c r="B224" s="63" t="s">
        <v>479</v>
      </c>
      <c r="C224" s="64" t="s">
        <v>270</v>
      </c>
      <c r="D224" s="69" t="s">
        <v>1029</v>
      </c>
      <c r="E224" s="50">
        <v>1</v>
      </c>
      <c r="F224" s="78">
        <v>193178.7878151261</v>
      </c>
      <c r="G224" s="81">
        <v>36703.969684873955</v>
      </c>
      <c r="H224" s="6">
        <f t="shared" si="22"/>
        <v>229882.75750000007</v>
      </c>
      <c r="I224" s="6">
        <f t="shared" si="25"/>
        <v>229882.75750000007</v>
      </c>
      <c r="J224" s="109">
        <v>167981.55462184877</v>
      </c>
      <c r="K224" s="110">
        <v>31916.495378151267</v>
      </c>
      <c r="L224" s="7">
        <f t="shared" si="23"/>
        <v>199898.05000000005</v>
      </c>
      <c r="M224" s="7">
        <f t="shared" si="26"/>
        <v>199898.05000000005</v>
      </c>
      <c r="N224" s="119">
        <v>152710.50420168068</v>
      </c>
      <c r="O224" s="120">
        <v>29014.995798319331</v>
      </c>
      <c r="P224" s="7">
        <f t="shared" si="24"/>
        <v>181725.5</v>
      </c>
      <c r="Q224" s="7">
        <f t="shared" si="27"/>
        <v>181725.5</v>
      </c>
    </row>
    <row r="225" spans="1:17" ht="15.75" x14ac:dyDescent="0.2">
      <c r="A225" s="68">
        <v>217</v>
      </c>
      <c r="B225" s="63" t="s">
        <v>480</v>
      </c>
      <c r="C225" s="64" t="s">
        <v>270</v>
      </c>
      <c r="D225" s="69" t="s">
        <v>1029</v>
      </c>
      <c r="E225" s="50">
        <v>1</v>
      </c>
      <c r="F225" s="78">
        <v>193178.7878151261</v>
      </c>
      <c r="G225" s="81">
        <v>36703.969684873955</v>
      </c>
      <c r="H225" s="6">
        <f t="shared" si="22"/>
        <v>229882.75750000007</v>
      </c>
      <c r="I225" s="6">
        <f t="shared" si="25"/>
        <v>229882.75750000007</v>
      </c>
      <c r="J225" s="109">
        <v>167981.55462184877</v>
      </c>
      <c r="K225" s="110">
        <v>31916.495378151267</v>
      </c>
      <c r="L225" s="7">
        <f t="shared" si="23"/>
        <v>199898.05000000005</v>
      </c>
      <c r="M225" s="7">
        <f t="shared" si="26"/>
        <v>199898.05000000005</v>
      </c>
      <c r="N225" s="119">
        <v>152710.50420168068</v>
      </c>
      <c r="O225" s="120">
        <v>29014.995798319331</v>
      </c>
      <c r="P225" s="7">
        <f t="shared" si="24"/>
        <v>181725.5</v>
      </c>
      <c r="Q225" s="7">
        <f t="shared" si="27"/>
        <v>181725.5</v>
      </c>
    </row>
    <row r="226" spans="1:17" ht="15.75" x14ac:dyDescent="0.2">
      <c r="A226" s="68">
        <v>218</v>
      </c>
      <c r="B226" s="63" t="s">
        <v>481</v>
      </c>
      <c r="C226" s="64" t="s">
        <v>270</v>
      </c>
      <c r="D226" s="69" t="s">
        <v>1029</v>
      </c>
      <c r="E226" s="50">
        <v>1</v>
      </c>
      <c r="F226" s="78">
        <v>186459.52563025217</v>
      </c>
      <c r="G226" s="81">
        <v>35427.309869747914</v>
      </c>
      <c r="H226" s="6">
        <f t="shared" si="22"/>
        <v>221886.8355000001</v>
      </c>
      <c r="I226" s="6">
        <f t="shared" si="25"/>
        <v>221886.8355000001</v>
      </c>
      <c r="J226" s="109">
        <v>167981.55462184877</v>
      </c>
      <c r="K226" s="110">
        <v>31916.495378151267</v>
      </c>
      <c r="L226" s="7">
        <f t="shared" si="23"/>
        <v>199898.05000000005</v>
      </c>
      <c r="M226" s="7">
        <f t="shared" si="26"/>
        <v>199898.05000000005</v>
      </c>
      <c r="N226" s="119">
        <v>152710.50420168068</v>
      </c>
      <c r="O226" s="120">
        <v>29014.995798319331</v>
      </c>
      <c r="P226" s="7">
        <f t="shared" si="24"/>
        <v>181725.5</v>
      </c>
      <c r="Q226" s="7">
        <f t="shared" si="27"/>
        <v>181725.5</v>
      </c>
    </row>
    <row r="227" spans="1:17" ht="38.25" x14ac:dyDescent="0.2">
      <c r="A227" s="68">
        <v>219</v>
      </c>
      <c r="B227" s="63" t="s">
        <v>482</v>
      </c>
      <c r="C227" s="64" t="s">
        <v>270</v>
      </c>
      <c r="D227" s="69" t="s">
        <v>1030</v>
      </c>
      <c r="E227" s="50">
        <v>1</v>
      </c>
      <c r="F227" s="78">
        <v>89413.95210000001</v>
      </c>
      <c r="G227" s="81">
        <v>0</v>
      </c>
      <c r="H227" s="6">
        <f t="shared" si="22"/>
        <v>89413.95210000001</v>
      </c>
      <c r="I227" s="6">
        <f t="shared" si="25"/>
        <v>89413.95210000001</v>
      </c>
      <c r="J227" s="109">
        <v>80553.11</v>
      </c>
      <c r="K227" s="110">
        <v>0</v>
      </c>
      <c r="L227" s="7">
        <f t="shared" si="23"/>
        <v>80553.11</v>
      </c>
      <c r="M227" s="7">
        <f t="shared" si="26"/>
        <v>80553.11</v>
      </c>
      <c r="N227" s="119">
        <v>75993.5</v>
      </c>
      <c r="O227" s="120">
        <v>0</v>
      </c>
      <c r="P227" s="7">
        <f t="shared" si="24"/>
        <v>75993.5</v>
      </c>
      <c r="Q227" s="7">
        <f t="shared" si="27"/>
        <v>75993.5</v>
      </c>
    </row>
    <row r="228" spans="1:17" ht="15.75" x14ac:dyDescent="0.2">
      <c r="A228" s="68">
        <v>220</v>
      </c>
      <c r="B228" s="63" t="s">
        <v>483</v>
      </c>
      <c r="C228" s="64" t="s">
        <v>270</v>
      </c>
      <c r="D228" s="69" t="s">
        <v>1031</v>
      </c>
      <c r="E228" s="50">
        <v>1</v>
      </c>
      <c r="F228" s="78">
        <v>1979595.3109243698</v>
      </c>
      <c r="G228" s="81">
        <v>376123.10907563026</v>
      </c>
      <c r="H228" s="6">
        <f t="shared" si="22"/>
        <v>2355718.42</v>
      </c>
      <c r="I228" s="6">
        <f t="shared" si="25"/>
        <v>2355718.42</v>
      </c>
      <c r="J228" s="109">
        <v>1721387.2268907565</v>
      </c>
      <c r="K228" s="110">
        <v>327063.57310924376</v>
      </c>
      <c r="L228" s="7">
        <f t="shared" si="23"/>
        <v>2048450.8000000003</v>
      </c>
      <c r="M228" s="7">
        <f t="shared" si="26"/>
        <v>2048450.8000000003</v>
      </c>
      <c r="N228" s="119">
        <v>1608773.1092436975</v>
      </c>
      <c r="O228" s="120">
        <v>305666.89075630251</v>
      </c>
      <c r="P228" s="7">
        <f t="shared" si="24"/>
        <v>1914440</v>
      </c>
      <c r="Q228" s="7">
        <f t="shared" si="27"/>
        <v>1914440</v>
      </c>
    </row>
    <row r="229" spans="1:17" ht="15.75" x14ac:dyDescent="0.2">
      <c r="A229" s="68">
        <v>221</v>
      </c>
      <c r="B229" s="63" t="s">
        <v>484</v>
      </c>
      <c r="C229" s="64" t="s">
        <v>270</v>
      </c>
      <c r="D229" s="69" t="s">
        <v>1031</v>
      </c>
      <c r="E229" s="50">
        <v>1</v>
      </c>
      <c r="F229" s="78">
        <v>1631494.0436974799</v>
      </c>
      <c r="G229" s="81">
        <v>309983.86830252118</v>
      </c>
      <c r="H229" s="6">
        <f t="shared" si="22"/>
        <v>1941477.9120000009</v>
      </c>
      <c r="I229" s="6">
        <f t="shared" si="25"/>
        <v>1941477.9120000009</v>
      </c>
      <c r="J229" s="109">
        <v>1469814.453781513</v>
      </c>
      <c r="K229" s="110">
        <v>279264.7462184875</v>
      </c>
      <c r="L229" s="7">
        <f t="shared" si="23"/>
        <v>1749079.2000000007</v>
      </c>
      <c r="M229" s="7">
        <f t="shared" si="26"/>
        <v>1749079.2000000007</v>
      </c>
      <c r="N229" s="119">
        <v>1336194.9579831935</v>
      </c>
      <c r="O229" s="120">
        <v>253877.04201680675</v>
      </c>
      <c r="P229" s="7">
        <f t="shared" si="24"/>
        <v>1590072.0000000002</v>
      </c>
      <c r="Q229" s="7">
        <f t="shared" si="27"/>
        <v>1590072.0000000002</v>
      </c>
    </row>
    <row r="230" spans="1:17" ht="25.5" x14ac:dyDescent="0.2">
      <c r="A230" s="68">
        <v>222</v>
      </c>
      <c r="B230" s="63" t="s">
        <v>485</v>
      </c>
      <c r="C230" s="64" t="s">
        <v>270</v>
      </c>
      <c r="D230" s="69" t="s">
        <v>1031</v>
      </c>
      <c r="E230" s="50">
        <v>1</v>
      </c>
      <c r="F230" s="78">
        <v>2037223.109243698</v>
      </c>
      <c r="G230" s="81">
        <v>387072.39075630263</v>
      </c>
      <c r="H230" s="6">
        <f t="shared" si="22"/>
        <v>2424295.5000000005</v>
      </c>
      <c r="I230" s="6">
        <f t="shared" si="25"/>
        <v>2424295.5000000005</v>
      </c>
      <c r="J230" s="109">
        <v>1787037.8151260505</v>
      </c>
      <c r="K230" s="110">
        <v>339537.18487394962</v>
      </c>
      <c r="L230" s="7">
        <f t="shared" si="23"/>
        <v>2126575</v>
      </c>
      <c r="M230" s="7">
        <f t="shared" si="26"/>
        <v>2126575</v>
      </c>
      <c r="N230" s="119">
        <v>1624579.8319327731</v>
      </c>
      <c r="O230" s="120">
        <v>308670.16806722688</v>
      </c>
      <c r="P230" s="7">
        <f t="shared" si="24"/>
        <v>1933250</v>
      </c>
      <c r="Q230" s="7">
        <f t="shared" si="27"/>
        <v>1933250</v>
      </c>
    </row>
    <row r="231" spans="1:17" ht="15.75" x14ac:dyDescent="0.2">
      <c r="A231" s="68">
        <v>223</v>
      </c>
      <c r="B231" s="63" t="s">
        <v>486</v>
      </c>
      <c r="C231" s="64" t="s">
        <v>270</v>
      </c>
      <c r="D231" s="69" t="s">
        <v>1031</v>
      </c>
      <c r="E231" s="50">
        <v>1</v>
      </c>
      <c r="F231" s="78">
        <v>1643393.3445378158</v>
      </c>
      <c r="G231" s="81">
        <v>312244.735462185</v>
      </c>
      <c r="H231" s="6">
        <f t="shared" si="22"/>
        <v>1955638.0800000008</v>
      </c>
      <c r="I231" s="6">
        <f t="shared" si="25"/>
        <v>1955638.0800000008</v>
      </c>
      <c r="J231" s="109">
        <v>1441573.109243698</v>
      </c>
      <c r="K231" s="110">
        <v>273898.89075630263</v>
      </c>
      <c r="L231" s="7">
        <f t="shared" si="23"/>
        <v>1715472.0000000005</v>
      </c>
      <c r="M231" s="7">
        <f t="shared" si="26"/>
        <v>1715472.0000000005</v>
      </c>
      <c r="N231" s="119">
        <v>1334789.9159663867</v>
      </c>
      <c r="O231" s="120">
        <v>253610.08403361347</v>
      </c>
      <c r="P231" s="7">
        <f t="shared" si="24"/>
        <v>1588400.0000000002</v>
      </c>
      <c r="Q231" s="7">
        <f t="shared" si="27"/>
        <v>1588400.0000000002</v>
      </c>
    </row>
    <row r="232" spans="1:17" ht="15.75" x14ac:dyDescent="0.2">
      <c r="A232" s="68">
        <v>224</v>
      </c>
      <c r="B232" s="63" t="s">
        <v>487</v>
      </c>
      <c r="C232" s="64" t="s">
        <v>270</v>
      </c>
      <c r="D232" s="69" t="s">
        <v>1031</v>
      </c>
      <c r="E232" s="50">
        <v>1</v>
      </c>
      <c r="F232" s="78">
        <v>1983287.0588235296</v>
      </c>
      <c r="G232" s="81">
        <v>376824.54117647064</v>
      </c>
      <c r="H232" s="6">
        <f t="shared" si="22"/>
        <v>2360111.6</v>
      </c>
      <c r="I232" s="6">
        <f t="shared" si="25"/>
        <v>2360111.6</v>
      </c>
      <c r="J232" s="109">
        <v>1770792.0168067229</v>
      </c>
      <c r="K232" s="110">
        <v>336450.48319327732</v>
      </c>
      <c r="L232" s="7">
        <f t="shared" si="23"/>
        <v>2107242.5</v>
      </c>
      <c r="M232" s="7">
        <f t="shared" si="26"/>
        <v>2107242.5</v>
      </c>
      <c r="N232" s="119">
        <v>1624579.8319327731</v>
      </c>
      <c r="O232" s="120">
        <v>308670.16806722688</v>
      </c>
      <c r="P232" s="7">
        <f t="shared" si="24"/>
        <v>1933250</v>
      </c>
      <c r="Q232" s="7">
        <f t="shared" si="27"/>
        <v>1933250</v>
      </c>
    </row>
    <row r="233" spans="1:17" ht="15.75" x14ac:dyDescent="0.2">
      <c r="A233" s="68">
        <v>225</v>
      </c>
      <c r="B233" s="63" t="s">
        <v>488</v>
      </c>
      <c r="C233" s="64" t="s">
        <v>270</v>
      </c>
      <c r="D233" s="69" t="s">
        <v>1031</v>
      </c>
      <c r="E233" s="50">
        <v>1</v>
      </c>
      <c r="F233" s="78">
        <v>1567310.3193277316</v>
      </c>
      <c r="G233" s="81">
        <v>297788.96067226899</v>
      </c>
      <c r="H233" s="6">
        <f t="shared" si="22"/>
        <v>1865099.2800000007</v>
      </c>
      <c r="I233" s="6">
        <f t="shared" si="25"/>
        <v>1865099.2800000007</v>
      </c>
      <c r="J233" s="109">
        <v>1374833.6134453784</v>
      </c>
      <c r="K233" s="110">
        <v>261218.38655462189</v>
      </c>
      <c r="L233" s="7">
        <f t="shared" si="23"/>
        <v>1636052.0000000002</v>
      </c>
      <c r="M233" s="7">
        <f t="shared" si="26"/>
        <v>1636052.0000000002</v>
      </c>
      <c r="N233" s="119">
        <v>1334789.9159663867</v>
      </c>
      <c r="O233" s="120">
        <v>253610.08403361347</v>
      </c>
      <c r="P233" s="7">
        <f t="shared" si="24"/>
        <v>1588400.0000000002</v>
      </c>
      <c r="Q233" s="7">
        <f t="shared" si="27"/>
        <v>1588400.0000000002</v>
      </c>
    </row>
    <row r="234" spans="1:17" ht="15.75" x14ac:dyDescent="0.2">
      <c r="A234" s="68">
        <v>226</v>
      </c>
      <c r="B234" s="63" t="s">
        <v>489</v>
      </c>
      <c r="C234" s="64" t="s">
        <v>270</v>
      </c>
      <c r="D234" s="69" t="s">
        <v>1031</v>
      </c>
      <c r="E234" s="50">
        <v>1</v>
      </c>
      <c r="F234" s="78">
        <v>1944622.0588235299</v>
      </c>
      <c r="G234" s="81">
        <v>369478.19117647066</v>
      </c>
      <c r="H234" s="6">
        <f t="shared" si="22"/>
        <v>2314100.2500000005</v>
      </c>
      <c r="I234" s="6">
        <f t="shared" si="25"/>
        <v>2314100.2500000005</v>
      </c>
      <c r="J234" s="109">
        <v>1705808.8235294118</v>
      </c>
      <c r="K234" s="110">
        <v>324103.67647058825</v>
      </c>
      <c r="L234" s="7">
        <f t="shared" si="23"/>
        <v>2029912.5</v>
      </c>
      <c r="M234" s="7">
        <f t="shared" si="26"/>
        <v>2029912.5</v>
      </c>
      <c r="N234" s="119">
        <v>1624579.8319327731</v>
      </c>
      <c r="O234" s="120">
        <v>308670.16806722688</v>
      </c>
      <c r="P234" s="7">
        <f t="shared" si="24"/>
        <v>1933250</v>
      </c>
      <c r="Q234" s="7">
        <f t="shared" si="27"/>
        <v>1933250</v>
      </c>
    </row>
    <row r="235" spans="1:17" ht="38.25" x14ac:dyDescent="0.2">
      <c r="A235" s="68">
        <v>227</v>
      </c>
      <c r="B235" s="63" t="s">
        <v>490</v>
      </c>
      <c r="C235" s="64" t="s">
        <v>270</v>
      </c>
      <c r="D235" s="69" t="s">
        <v>1032</v>
      </c>
      <c r="E235" s="50">
        <v>1</v>
      </c>
      <c r="F235" s="78">
        <v>560672.30339999998</v>
      </c>
      <c r="G235" s="81">
        <v>0</v>
      </c>
      <c r="H235" s="6">
        <f t="shared" si="22"/>
        <v>560672.30339999998</v>
      </c>
      <c r="I235" s="6">
        <f t="shared" si="25"/>
        <v>560672.30339999998</v>
      </c>
      <c r="J235" s="109">
        <v>496170.18000000005</v>
      </c>
      <c r="K235" s="110">
        <v>0</v>
      </c>
      <c r="L235" s="7">
        <f t="shared" si="23"/>
        <v>496170.18000000005</v>
      </c>
      <c r="M235" s="7">
        <f t="shared" si="26"/>
        <v>496170.18000000005</v>
      </c>
      <c r="N235" s="119">
        <v>455202</v>
      </c>
      <c r="O235" s="120">
        <v>0</v>
      </c>
      <c r="P235" s="7">
        <f t="shared" si="24"/>
        <v>455202</v>
      </c>
      <c r="Q235" s="7">
        <f t="shared" si="27"/>
        <v>455202</v>
      </c>
    </row>
    <row r="236" spans="1:17" ht="51" x14ac:dyDescent="0.2">
      <c r="A236" s="68">
        <v>228</v>
      </c>
      <c r="B236" s="63" t="s">
        <v>491</v>
      </c>
      <c r="C236" s="64" t="s">
        <v>270</v>
      </c>
      <c r="D236" s="69" t="s">
        <v>1033</v>
      </c>
      <c r="E236" s="50">
        <v>1</v>
      </c>
      <c r="F236" s="78">
        <v>1213839.3960000002</v>
      </c>
      <c r="G236" s="81">
        <v>0</v>
      </c>
      <c r="H236" s="6">
        <f t="shared" si="22"/>
        <v>1213839.3960000002</v>
      </c>
      <c r="I236" s="6">
        <f t="shared" si="25"/>
        <v>1213839.3960000002</v>
      </c>
      <c r="J236" s="109">
        <v>1064771.4000000001</v>
      </c>
      <c r="K236" s="110">
        <v>0</v>
      </c>
      <c r="L236" s="7">
        <f t="shared" si="23"/>
        <v>1064771.4000000001</v>
      </c>
      <c r="M236" s="7">
        <f t="shared" si="26"/>
        <v>1064771.4000000001</v>
      </c>
      <c r="N236" s="119">
        <v>1014068</v>
      </c>
      <c r="O236" s="120">
        <v>0</v>
      </c>
      <c r="P236" s="7">
        <f t="shared" si="24"/>
        <v>1014068</v>
      </c>
      <c r="Q236" s="7">
        <f t="shared" si="27"/>
        <v>1014068</v>
      </c>
    </row>
    <row r="237" spans="1:17" ht="25.5" x14ac:dyDescent="0.2">
      <c r="A237" s="68">
        <v>229</v>
      </c>
      <c r="B237" s="63" t="s">
        <v>492</v>
      </c>
      <c r="C237" s="64" t="s">
        <v>270</v>
      </c>
      <c r="D237" s="69" t="s">
        <v>1034</v>
      </c>
      <c r="E237" s="50">
        <v>1</v>
      </c>
      <c r="F237" s="78">
        <v>1414310.9911764709</v>
      </c>
      <c r="G237" s="81">
        <v>268719.08832352946</v>
      </c>
      <c r="H237" s="6">
        <f t="shared" si="22"/>
        <v>1683030.0795000005</v>
      </c>
      <c r="I237" s="6">
        <f t="shared" si="25"/>
        <v>1683030.0795000005</v>
      </c>
      <c r="J237" s="109">
        <v>1251602.6470588238</v>
      </c>
      <c r="K237" s="110">
        <v>237804.50294117653</v>
      </c>
      <c r="L237" s="7">
        <f t="shared" si="23"/>
        <v>1489407.1500000004</v>
      </c>
      <c r="M237" s="7">
        <f t="shared" si="26"/>
        <v>1489407.1500000004</v>
      </c>
      <c r="N237" s="119">
        <v>1192002.5210084035</v>
      </c>
      <c r="O237" s="120">
        <v>226480.47899159667</v>
      </c>
      <c r="P237" s="7">
        <f t="shared" si="24"/>
        <v>1418483.0000000002</v>
      </c>
      <c r="Q237" s="7">
        <f t="shared" si="27"/>
        <v>1418483.0000000002</v>
      </c>
    </row>
    <row r="238" spans="1:17" ht="38.25" x14ac:dyDescent="0.2">
      <c r="A238" s="68">
        <v>230</v>
      </c>
      <c r="B238" s="63" t="s">
        <v>493</v>
      </c>
      <c r="C238" s="64" t="s">
        <v>270</v>
      </c>
      <c r="D238" s="69" t="s">
        <v>1035</v>
      </c>
      <c r="E238" s="50">
        <v>1</v>
      </c>
      <c r="F238" s="78">
        <v>1593207.0000000002</v>
      </c>
      <c r="G238" s="81">
        <v>302709.33000000007</v>
      </c>
      <c r="H238" s="6">
        <f t="shared" si="22"/>
        <v>1895916.3300000003</v>
      </c>
      <c r="I238" s="6">
        <f t="shared" si="25"/>
        <v>1895916.3300000003</v>
      </c>
      <c r="J238" s="109">
        <v>1448370</v>
      </c>
      <c r="K238" s="110">
        <v>275190.3</v>
      </c>
      <c r="L238" s="7">
        <f t="shared" si="23"/>
        <v>1723560.3</v>
      </c>
      <c r="M238" s="7">
        <f t="shared" si="26"/>
        <v>1723560.3</v>
      </c>
      <c r="N238" s="119">
        <v>1316700</v>
      </c>
      <c r="O238" s="120">
        <v>250173</v>
      </c>
      <c r="P238" s="7">
        <f t="shared" si="24"/>
        <v>1566873</v>
      </c>
      <c r="Q238" s="7">
        <f t="shared" si="27"/>
        <v>1566873</v>
      </c>
    </row>
    <row r="239" spans="1:17" ht="38.25" x14ac:dyDescent="0.2">
      <c r="A239" s="68">
        <v>231</v>
      </c>
      <c r="B239" s="63" t="s">
        <v>494</v>
      </c>
      <c r="C239" s="64" t="s">
        <v>270</v>
      </c>
      <c r="D239" s="69" t="s">
        <v>1035</v>
      </c>
      <c r="E239" s="50">
        <v>1</v>
      </c>
      <c r="F239" s="78">
        <v>3183448.6588235302</v>
      </c>
      <c r="G239" s="81">
        <v>604855.24517647072</v>
      </c>
      <c r="H239" s="6">
        <f t="shared" si="22"/>
        <v>3788303.904000001</v>
      </c>
      <c r="I239" s="6">
        <f t="shared" si="25"/>
        <v>3788303.904000001</v>
      </c>
      <c r="J239" s="109">
        <v>2867971.7647058829</v>
      </c>
      <c r="K239" s="110">
        <v>544914.63529411773</v>
      </c>
      <c r="L239" s="7">
        <f t="shared" si="23"/>
        <v>3412886.4000000004</v>
      </c>
      <c r="M239" s="7">
        <f t="shared" si="26"/>
        <v>3412886.4000000004</v>
      </c>
      <c r="N239" s="119">
        <v>2655529.411764706</v>
      </c>
      <c r="O239" s="120">
        <v>504550.58823529416</v>
      </c>
      <c r="P239" s="7">
        <f t="shared" si="24"/>
        <v>3160080</v>
      </c>
      <c r="Q239" s="7">
        <f t="shared" si="27"/>
        <v>3160080</v>
      </c>
    </row>
    <row r="240" spans="1:17" ht="25.5" x14ac:dyDescent="0.2">
      <c r="A240" s="68">
        <v>232</v>
      </c>
      <c r="B240" s="63" t="s">
        <v>495</v>
      </c>
      <c r="C240" s="64" t="s">
        <v>270</v>
      </c>
      <c r="D240" s="69" t="s">
        <v>925</v>
      </c>
      <c r="E240" s="50">
        <v>1</v>
      </c>
      <c r="F240" s="78">
        <v>224967.59999999998</v>
      </c>
      <c r="G240" s="81">
        <v>0</v>
      </c>
      <c r="H240" s="6">
        <f t="shared" si="22"/>
        <v>224967.59999999998</v>
      </c>
      <c r="I240" s="6">
        <f t="shared" si="25"/>
        <v>224967.59999999998</v>
      </c>
      <c r="J240" s="109">
        <v>195624</v>
      </c>
      <c r="K240" s="110">
        <v>0</v>
      </c>
      <c r="L240" s="7">
        <f t="shared" si="23"/>
        <v>195624</v>
      </c>
      <c r="M240" s="7">
        <f t="shared" si="26"/>
        <v>195624</v>
      </c>
      <c r="N240" s="119">
        <v>188100</v>
      </c>
      <c r="O240" s="120">
        <v>0</v>
      </c>
      <c r="P240" s="7">
        <f t="shared" si="24"/>
        <v>188100</v>
      </c>
      <c r="Q240" s="7">
        <f t="shared" si="27"/>
        <v>188100</v>
      </c>
    </row>
    <row r="241" spans="1:17" ht="25.5" x14ac:dyDescent="0.2">
      <c r="A241" s="68">
        <v>233</v>
      </c>
      <c r="B241" s="63" t="s">
        <v>496</v>
      </c>
      <c r="C241" s="64" t="s">
        <v>270</v>
      </c>
      <c r="D241" s="69" t="s">
        <v>925</v>
      </c>
      <c r="E241" s="50">
        <v>1</v>
      </c>
      <c r="F241" s="78">
        <v>393293.38991596643</v>
      </c>
      <c r="G241" s="81">
        <v>74725.74408403362</v>
      </c>
      <c r="H241" s="6">
        <f t="shared" si="22"/>
        <v>468019.13400000008</v>
      </c>
      <c r="I241" s="6">
        <f t="shared" si="25"/>
        <v>468019.13400000008</v>
      </c>
      <c r="J241" s="109">
        <v>341994.25210084039</v>
      </c>
      <c r="K241" s="110">
        <v>64978.907899159676</v>
      </c>
      <c r="L241" s="7">
        <f t="shared" si="23"/>
        <v>406973.16000000003</v>
      </c>
      <c r="M241" s="7">
        <f t="shared" si="26"/>
        <v>406973.16000000003</v>
      </c>
      <c r="N241" s="119">
        <v>316661.34453781514</v>
      </c>
      <c r="O241" s="120">
        <v>60165.655462184877</v>
      </c>
      <c r="P241" s="7">
        <f t="shared" si="24"/>
        <v>376827</v>
      </c>
      <c r="Q241" s="7">
        <f t="shared" si="27"/>
        <v>376827</v>
      </c>
    </row>
    <row r="242" spans="1:17" ht="15.75" x14ac:dyDescent="0.2">
      <c r="A242" s="68">
        <v>234</v>
      </c>
      <c r="B242" s="63" t="s">
        <v>497</v>
      </c>
      <c r="C242" s="64" t="s">
        <v>270</v>
      </c>
      <c r="D242" s="69" t="s">
        <v>1036</v>
      </c>
      <c r="E242" s="50">
        <v>1</v>
      </c>
      <c r="F242" s="78">
        <v>827590.73571428598</v>
      </c>
      <c r="G242" s="81">
        <v>157242.23978571434</v>
      </c>
      <c r="H242" s="6">
        <f t="shared" si="22"/>
        <v>984832.97550000029</v>
      </c>
      <c r="I242" s="6">
        <f t="shared" si="25"/>
        <v>984832.97550000029</v>
      </c>
      <c r="J242" s="109">
        <v>752355.21428571444</v>
      </c>
      <c r="K242" s="110">
        <v>142947.49071428576</v>
      </c>
      <c r="L242" s="7">
        <f t="shared" si="23"/>
        <v>895302.70500000019</v>
      </c>
      <c r="M242" s="7">
        <f t="shared" si="26"/>
        <v>895302.70500000019</v>
      </c>
      <c r="N242" s="119">
        <v>703135.71428571432</v>
      </c>
      <c r="O242" s="120">
        <v>133595.78571428571</v>
      </c>
      <c r="P242" s="7">
        <f t="shared" si="24"/>
        <v>836731.5</v>
      </c>
      <c r="Q242" s="7">
        <f t="shared" si="27"/>
        <v>836731.5</v>
      </c>
    </row>
    <row r="243" spans="1:17" ht="51" x14ac:dyDescent="0.2">
      <c r="A243" s="68">
        <v>235</v>
      </c>
      <c r="B243" s="63" t="s">
        <v>498</v>
      </c>
      <c r="C243" s="64" t="s">
        <v>270</v>
      </c>
      <c r="D243" s="69" t="s">
        <v>1037</v>
      </c>
      <c r="E243" s="50">
        <v>1</v>
      </c>
      <c r="F243" s="78">
        <v>916935.25000000012</v>
      </c>
      <c r="G243" s="81">
        <v>0</v>
      </c>
      <c r="H243" s="6">
        <f t="shared" si="22"/>
        <v>916935.25000000012</v>
      </c>
      <c r="I243" s="6">
        <f t="shared" si="25"/>
        <v>916935.25000000012</v>
      </c>
      <c r="J243" s="109">
        <v>797335.00000000012</v>
      </c>
      <c r="K243" s="110">
        <v>0</v>
      </c>
      <c r="L243" s="7">
        <f t="shared" si="23"/>
        <v>797335.00000000012</v>
      </c>
      <c r="M243" s="7">
        <f t="shared" si="26"/>
        <v>797335.00000000012</v>
      </c>
      <c r="N243" s="119">
        <v>731500</v>
      </c>
      <c r="O243" s="120">
        <v>0</v>
      </c>
      <c r="P243" s="7">
        <f t="shared" si="24"/>
        <v>731500</v>
      </c>
      <c r="Q243" s="7">
        <f t="shared" si="27"/>
        <v>731500</v>
      </c>
    </row>
    <row r="244" spans="1:17" ht="25.5" x14ac:dyDescent="0.2">
      <c r="A244" s="68">
        <v>236</v>
      </c>
      <c r="B244" s="63" t="s">
        <v>499</v>
      </c>
      <c r="C244" s="64" t="s">
        <v>270</v>
      </c>
      <c r="D244" s="69" t="s">
        <v>1038</v>
      </c>
      <c r="E244" s="50">
        <v>1</v>
      </c>
      <c r="F244" s="78">
        <v>4851782.0120000001</v>
      </c>
      <c r="G244" s="81">
        <v>0</v>
      </c>
      <c r="H244" s="6">
        <f t="shared" si="22"/>
        <v>4851782.0120000001</v>
      </c>
      <c r="I244" s="6">
        <f t="shared" si="25"/>
        <v>4851782.0120000001</v>
      </c>
      <c r="J244" s="109">
        <v>4293612.4000000004</v>
      </c>
      <c r="K244" s="110">
        <v>0</v>
      </c>
      <c r="L244" s="7">
        <f t="shared" si="23"/>
        <v>4293612.4000000004</v>
      </c>
      <c r="M244" s="7">
        <f t="shared" si="26"/>
        <v>4293612.4000000004</v>
      </c>
      <c r="N244" s="119">
        <v>3903284</v>
      </c>
      <c r="O244" s="120">
        <v>0</v>
      </c>
      <c r="P244" s="7">
        <f t="shared" si="24"/>
        <v>3903284</v>
      </c>
      <c r="Q244" s="7">
        <f t="shared" si="27"/>
        <v>3903284</v>
      </c>
    </row>
    <row r="245" spans="1:17" ht="25.5" x14ac:dyDescent="0.2">
      <c r="A245" s="68">
        <v>237</v>
      </c>
      <c r="B245" s="63" t="s">
        <v>500</v>
      </c>
      <c r="C245" s="64" t="s">
        <v>270</v>
      </c>
      <c r="D245" s="69" t="s">
        <v>897</v>
      </c>
      <c r="E245" s="50">
        <v>1</v>
      </c>
      <c r="F245" s="78">
        <v>59176.260000000017</v>
      </c>
      <c r="G245" s="81">
        <v>11243.489400000004</v>
      </c>
      <c r="H245" s="6">
        <f t="shared" si="22"/>
        <v>70419.749400000015</v>
      </c>
      <c r="I245" s="6">
        <f t="shared" si="25"/>
        <v>70419.749400000015</v>
      </c>
      <c r="J245" s="109">
        <v>51909.000000000007</v>
      </c>
      <c r="K245" s="110">
        <v>9862.7100000000009</v>
      </c>
      <c r="L245" s="7">
        <f t="shared" si="23"/>
        <v>61771.710000000006</v>
      </c>
      <c r="M245" s="7">
        <f t="shared" si="26"/>
        <v>61771.710000000006</v>
      </c>
      <c r="N245" s="119">
        <v>47190</v>
      </c>
      <c r="O245" s="120">
        <v>8966.1</v>
      </c>
      <c r="P245" s="7">
        <f t="shared" si="24"/>
        <v>56156.1</v>
      </c>
      <c r="Q245" s="7">
        <f t="shared" si="27"/>
        <v>56156.1</v>
      </c>
    </row>
    <row r="246" spans="1:17" ht="25.5" x14ac:dyDescent="0.2">
      <c r="A246" s="68">
        <v>238</v>
      </c>
      <c r="B246" s="63" t="s">
        <v>501</v>
      </c>
      <c r="C246" s="64" t="s">
        <v>270</v>
      </c>
      <c r="D246" s="69" t="s">
        <v>1039</v>
      </c>
      <c r="E246" s="50">
        <v>1</v>
      </c>
      <c r="F246" s="78">
        <v>68837.611764705885</v>
      </c>
      <c r="G246" s="81">
        <v>13079.146235294118</v>
      </c>
      <c r="H246" s="6">
        <f t="shared" si="22"/>
        <v>81916.758000000002</v>
      </c>
      <c r="I246" s="6">
        <f t="shared" si="25"/>
        <v>81916.758000000002</v>
      </c>
      <c r="J246" s="109">
        <v>62579.647058823532</v>
      </c>
      <c r="K246" s="110">
        <v>11890.132941176471</v>
      </c>
      <c r="L246" s="7">
        <f t="shared" si="23"/>
        <v>74469.78</v>
      </c>
      <c r="M246" s="7">
        <f t="shared" si="26"/>
        <v>74469.78</v>
      </c>
      <c r="N246" s="119">
        <v>57944.117647058825</v>
      </c>
      <c r="O246" s="120">
        <v>11009.382352941177</v>
      </c>
      <c r="P246" s="7">
        <f t="shared" si="24"/>
        <v>68953.5</v>
      </c>
      <c r="Q246" s="7">
        <f t="shared" si="27"/>
        <v>68953.5</v>
      </c>
    </row>
    <row r="247" spans="1:17" ht="25.5" x14ac:dyDescent="0.2">
      <c r="A247" s="68">
        <v>239</v>
      </c>
      <c r="B247" s="63" t="s">
        <v>502</v>
      </c>
      <c r="C247" s="64" t="s">
        <v>270</v>
      </c>
      <c r="D247" s="69" t="s">
        <v>1040</v>
      </c>
      <c r="E247" s="50">
        <v>1</v>
      </c>
      <c r="F247" s="78">
        <v>147179.556302521</v>
      </c>
      <c r="G247" s="81">
        <v>27964.115697478992</v>
      </c>
      <c r="H247" s="6">
        <f t="shared" si="22"/>
        <v>175143.67199999999</v>
      </c>
      <c r="I247" s="6">
        <f t="shared" si="25"/>
        <v>175143.67199999999</v>
      </c>
      <c r="J247" s="109">
        <v>130247.3949579832</v>
      </c>
      <c r="K247" s="110">
        <v>24747.005042016808</v>
      </c>
      <c r="L247" s="7">
        <f t="shared" si="23"/>
        <v>154994.4</v>
      </c>
      <c r="M247" s="7">
        <f t="shared" si="26"/>
        <v>154994.4</v>
      </c>
      <c r="N247" s="119">
        <v>126453.78151260504</v>
      </c>
      <c r="O247" s="120">
        <v>24026.218487394959</v>
      </c>
      <c r="P247" s="7">
        <f t="shared" si="24"/>
        <v>150480</v>
      </c>
      <c r="Q247" s="7">
        <f t="shared" si="27"/>
        <v>150480</v>
      </c>
    </row>
    <row r="248" spans="1:17" ht="15.75" x14ac:dyDescent="0.2">
      <c r="A248" s="68">
        <v>240</v>
      </c>
      <c r="B248" s="63" t="s">
        <v>503</v>
      </c>
      <c r="C248" s="64" t="s">
        <v>270</v>
      </c>
      <c r="D248" s="69" t="s">
        <v>1041</v>
      </c>
      <c r="E248" s="50">
        <v>1</v>
      </c>
      <c r="F248" s="78">
        <v>1891535.1048000003</v>
      </c>
      <c r="G248" s="81">
        <v>0</v>
      </c>
      <c r="H248" s="6">
        <f t="shared" si="22"/>
        <v>1891535.1048000003</v>
      </c>
      <c r="I248" s="6">
        <f t="shared" si="25"/>
        <v>1891535.1048000003</v>
      </c>
      <c r="J248" s="109">
        <v>1704085.6800000002</v>
      </c>
      <c r="K248" s="110">
        <v>0</v>
      </c>
      <c r="L248" s="7">
        <f t="shared" si="23"/>
        <v>1704085.6800000002</v>
      </c>
      <c r="M248" s="7">
        <f t="shared" si="26"/>
        <v>1704085.6800000002</v>
      </c>
      <c r="N248" s="119">
        <v>1607628</v>
      </c>
      <c r="O248" s="120">
        <v>0</v>
      </c>
      <c r="P248" s="7">
        <f t="shared" si="24"/>
        <v>1607628</v>
      </c>
      <c r="Q248" s="7">
        <f t="shared" si="27"/>
        <v>1607628</v>
      </c>
    </row>
    <row r="249" spans="1:17" ht="25.5" x14ac:dyDescent="0.2">
      <c r="A249" s="68">
        <v>241</v>
      </c>
      <c r="B249" s="63" t="s">
        <v>504</v>
      </c>
      <c r="C249" s="64" t="s">
        <v>270</v>
      </c>
      <c r="D249" s="69" t="s">
        <v>1042</v>
      </c>
      <c r="E249" s="50">
        <v>1</v>
      </c>
      <c r="F249" s="78">
        <v>2525574.5592000005</v>
      </c>
      <c r="G249" s="81">
        <v>0</v>
      </c>
      <c r="H249" s="6">
        <f t="shared" si="22"/>
        <v>2525574.5592000005</v>
      </c>
      <c r="I249" s="6">
        <f t="shared" si="25"/>
        <v>2525574.5592000005</v>
      </c>
      <c r="J249" s="109">
        <v>2254977.2850000001</v>
      </c>
      <c r="K249" s="110">
        <v>0</v>
      </c>
      <c r="L249" s="7">
        <f t="shared" si="23"/>
        <v>2254977.2850000001</v>
      </c>
      <c r="M249" s="7">
        <f t="shared" si="26"/>
        <v>2254977.2850000001</v>
      </c>
      <c r="N249" s="119">
        <v>2068786.5</v>
      </c>
      <c r="O249" s="120">
        <v>0</v>
      </c>
      <c r="P249" s="7">
        <f t="shared" si="24"/>
        <v>2068786.5</v>
      </c>
      <c r="Q249" s="7">
        <f t="shared" si="27"/>
        <v>2068786.5</v>
      </c>
    </row>
    <row r="250" spans="1:17" ht="25.5" x14ac:dyDescent="0.2">
      <c r="A250" s="68">
        <v>242</v>
      </c>
      <c r="B250" s="63" t="s">
        <v>505</v>
      </c>
      <c r="C250" s="64" t="s">
        <v>270</v>
      </c>
      <c r="D250" s="69" t="s">
        <v>925</v>
      </c>
      <c r="E250" s="50">
        <v>1</v>
      </c>
      <c r="F250" s="78">
        <v>91414.400000000009</v>
      </c>
      <c r="G250" s="81">
        <v>0</v>
      </c>
      <c r="H250" s="6">
        <f t="shared" si="22"/>
        <v>91414.400000000009</v>
      </c>
      <c r="I250" s="6">
        <f t="shared" si="25"/>
        <v>91414.400000000009</v>
      </c>
      <c r="J250" s="109">
        <v>81620</v>
      </c>
      <c r="K250" s="110">
        <v>0</v>
      </c>
      <c r="L250" s="7">
        <f t="shared" si="23"/>
        <v>81620</v>
      </c>
      <c r="M250" s="7">
        <f t="shared" si="26"/>
        <v>81620</v>
      </c>
      <c r="N250" s="119">
        <v>77000</v>
      </c>
      <c r="O250" s="120">
        <v>0</v>
      </c>
      <c r="P250" s="7">
        <f t="shared" si="24"/>
        <v>77000</v>
      </c>
      <c r="Q250" s="7">
        <f t="shared" si="27"/>
        <v>77000</v>
      </c>
    </row>
    <row r="251" spans="1:17" ht="15.75" x14ac:dyDescent="0.2">
      <c r="A251" s="68">
        <v>243</v>
      </c>
      <c r="B251" s="63" t="s">
        <v>506</v>
      </c>
      <c r="C251" s="64" t="s">
        <v>270</v>
      </c>
      <c r="D251" s="69" t="s">
        <v>925</v>
      </c>
      <c r="E251" s="50">
        <v>1</v>
      </c>
      <c r="F251" s="78">
        <v>151756.25850000003</v>
      </c>
      <c r="G251" s="81">
        <v>0</v>
      </c>
      <c r="H251" s="6">
        <f t="shared" si="22"/>
        <v>151756.25850000003</v>
      </c>
      <c r="I251" s="6">
        <f t="shared" si="25"/>
        <v>151756.25850000003</v>
      </c>
      <c r="J251" s="109">
        <v>136717.35</v>
      </c>
      <c r="K251" s="110">
        <v>0</v>
      </c>
      <c r="L251" s="7">
        <f t="shared" si="23"/>
        <v>136717.35</v>
      </c>
      <c r="M251" s="7">
        <f t="shared" si="26"/>
        <v>136717.35</v>
      </c>
      <c r="N251" s="119">
        <v>130207</v>
      </c>
      <c r="O251" s="120">
        <v>0</v>
      </c>
      <c r="P251" s="7">
        <f t="shared" si="24"/>
        <v>130207</v>
      </c>
      <c r="Q251" s="7">
        <f t="shared" si="27"/>
        <v>130207</v>
      </c>
    </row>
    <row r="252" spans="1:17" ht="25.5" x14ac:dyDescent="0.2">
      <c r="A252" s="68">
        <v>244</v>
      </c>
      <c r="B252" s="63" t="s">
        <v>507</v>
      </c>
      <c r="C252" s="64" t="s">
        <v>270</v>
      </c>
      <c r="D252" s="69" t="s">
        <v>1043</v>
      </c>
      <c r="E252" s="50">
        <v>1</v>
      </c>
      <c r="F252" s="78">
        <v>2018939.9999999998</v>
      </c>
      <c r="G252" s="81">
        <v>0</v>
      </c>
      <c r="H252" s="6">
        <f t="shared" si="22"/>
        <v>2018939.9999999998</v>
      </c>
      <c r="I252" s="6">
        <f t="shared" si="25"/>
        <v>2018939.9999999998</v>
      </c>
      <c r="J252" s="109">
        <v>1755600</v>
      </c>
      <c r="K252" s="110">
        <v>0</v>
      </c>
      <c r="L252" s="7">
        <f t="shared" si="23"/>
        <v>1755600</v>
      </c>
      <c r="M252" s="7">
        <f t="shared" si="26"/>
        <v>1755600</v>
      </c>
      <c r="N252" s="119">
        <v>1672000</v>
      </c>
      <c r="O252" s="120">
        <v>0</v>
      </c>
      <c r="P252" s="7">
        <f t="shared" si="24"/>
        <v>1672000</v>
      </c>
      <c r="Q252" s="7">
        <f t="shared" si="27"/>
        <v>1672000</v>
      </c>
    </row>
    <row r="253" spans="1:17" ht="25.5" x14ac:dyDescent="0.2">
      <c r="A253" s="68">
        <v>245</v>
      </c>
      <c r="B253" s="63" t="s">
        <v>508</v>
      </c>
      <c r="C253" s="64" t="s">
        <v>270</v>
      </c>
      <c r="D253" s="69" t="s">
        <v>1043</v>
      </c>
      <c r="E253" s="50">
        <v>1</v>
      </c>
      <c r="F253" s="78">
        <v>1472268.1050000002</v>
      </c>
      <c r="G253" s="81">
        <v>0</v>
      </c>
      <c r="H253" s="6">
        <f t="shared" si="22"/>
        <v>1472268.1050000002</v>
      </c>
      <c r="I253" s="6">
        <f t="shared" si="25"/>
        <v>1472268.1050000002</v>
      </c>
      <c r="J253" s="109">
        <v>1291463.25</v>
      </c>
      <c r="K253" s="110">
        <v>0</v>
      </c>
      <c r="L253" s="7">
        <f t="shared" si="23"/>
        <v>1291463.25</v>
      </c>
      <c r="M253" s="7">
        <f t="shared" si="26"/>
        <v>1291463.25</v>
      </c>
      <c r="N253" s="119">
        <v>1206975</v>
      </c>
      <c r="O253" s="120">
        <v>0</v>
      </c>
      <c r="P253" s="7">
        <f t="shared" si="24"/>
        <v>1206975</v>
      </c>
      <c r="Q253" s="7">
        <f t="shared" si="27"/>
        <v>1206975</v>
      </c>
    </row>
    <row r="254" spans="1:17" ht="38.25" x14ac:dyDescent="0.2">
      <c r="A254" s="68">
        <v>246</v>
      </c>
      <c r="B254" s="63" t="s">
        <v>509</v>
      </c>
      <c r="C254" s="64" t="s">
        <v>270</v>
      </c>
      <c r="D254" s="69" t="s">
        <v>1043</v>
      </c>
      <c r="E254" s="50">
        <v>1</v>
      </c>
      <c r="F254" s="78">
        <v>599844.04480000015</v>
      </c>
      <c r="G254" s="81">
        <v>0</v>
      </c>
      <c r="H254" s="6">
        <f t="shared" si="22"/>
        <v>599844.04480000015</v>
      </c>
      <c r="I254" s="6">
        <f t="shared" si="25"/>
        <v>599844.04480000015</v>
      </c>
      <c r="J254" s="109">
        <v>535575.04000000004</v>
      </c>
      <c r="K254" s="110">
        <v>0</v>
      </c>
      <c r="L254" s="7">
        <f t="shared" si="23"/>
        <v>535575.04000000004</v>
      </c>
      <c r="M254" s="7">
        <f t="shared" si="26"/>
        <v>535575.04000000004</v>
      </c>
      <c r="N254" s="119">
        <v>514976</v>
      </c>
      <c r="O254" s="120">
        <v>0</v>
      </c>
      <c r="P254" s="7">
        <f t="shared" si="24"/>
        <v>514976</v>
      </c>
      <c r="Q254" s="7">
        <f t="shared" si="27"/>
        <v>514976</v>
      </c>
    </row>
    <row r="255" spans="1:17" ht="25.5" x14ac:dyDescent="0.2">
      <c r="A255" s="68">
        <v>247</v>
      </c>
      <c r="B255" s="63" t="s">
        <v>510</v>
      </c>
      <c r="C255" s="64" t="s">
        <v>270</v>
      </c>
      <c r="D255" s="69" t="s">
        <v>925</v>
      </c>
      <c r="E255" s="50">
        <v>1</v>
      </c>
      <c r="F255" s="78">
        <v>97181.488800000006</v>
      </c>
      <c r="G255" s="81">
        <v>0</v>
      </c>
      <c r="H255" s="6">
        <f t="shared" si="22"/>
        <v>97181.488800000006</v>
      </c>
      <c r="I255" s="6">
        <f t="shared" si="25"/>
        <v>97181.488800000006</v>
      </c>
      <c r="J255" s="109">
        <v>85246.92</v>
      </c>
      <c r="K255" s="110">
        <v>0</v>
      </c>
      <c r="L255" s="7">
        <f t="shared" si="23"/>
        <v>85246.92</v>
      </c>
      <c r="M255" s="7">
        <f t="shared" si="26"/>
        <v>85246.92</v>
      </c>
      <c r="N255" s="119">
        <v>82764</v>
      </c>
      <c r="O255" s="120">
        <v>0</v>
      </c>
      <c r="P255" s="7">
        <f t="shared" si="24"/>
        <v>82764</v>
      </c>
      <c r="Q255" s="7">
        <f t="shared" si="27"/>
        <v>82764</v>
      </c>
    </row>
    <row r="256" spans="1:17" ht="38.25" x14ac:dyDescent="0.2">
      <c r="A256" s="68">
        <v>248</v>
      </c>
      <c r="B256" s="63" t="s">
        <v>511</v>
      </c>
      <c r="C256" s="64" t="s">
        <v>270</v>
      </c>
      <c r="D256" s="69" t="s">
        <v>925</v>
      </c>
      <c r="E256" s="50">
        <v>1</v>
      </c>
      <c r="F256" s="78">
        <v>1730218.5384000004</v>
      </c>
      <c r="G256" s="81">
        <v>0</v>
      </c>
      <c r="H256" s="6">
        <f t="shared" si="22"/>
        <v>1730218.5384000004</v>
      </c>
      <c r="I256" s="6">
        <f t="shared" si="25"/>
        <v>1730218.5384000004</v>
      </c>
      <c r="J256" s="109">
        <v>1558755.4400000002</v>
      </c>
      <c r="K256" s="110">
        <v>0</v>
      </c>
      <c r="L256" s="7">
        <f t="shared" si="23"/>
        <v>1558755.4400000002</v>
      </c>
      <c r="M256" s="7">
        <f t="shared" si="26"/>
        <v>1558755.4400000002</v>
      </c>
      <c r="N256" s="119">
        <v>1470524</v>
      </c>
      <c r="O256" s="120">
        <v>0</v>
      </c>
      <c r="P256" s="7">
        <f t="shared" si="24"/>
        <v>1470524</v>
      </c>
      <c r="Q256" s="7">
        <f t="shared" si="27"/>
        <v>1470524</v>
      </c>
    </row>
    <row r="257" spans="1:17" ht="25.5" x14ac:dyDescent="0.2">
      <c r="A257" s="68">
        <v>249</v>
      </c>
      <c r="B257" s="63" t="s">
        <v>512</v>
      </c>
      <c r="C257" s="64" t="s">
        <v>270</v>
      </c>
      <c r="D257" s="69" t="s">
        <v>1044</v>
      </c>
      <c r="E257" s="50">
        <v>1</v>
      </c>
      <c r="F257" s="78">
        <v>496491.79411764728</v>
      </c>
      <c r="G257" s="81">
        <v>94333.440882352981</v>
      </c>
      <c r="H257" s="6">
        <f t="shared" si="22"/>
        <v>590825.23500000022</v>
      </c>
      <c r="I257" s="6">
        <f t="shared" si="25"/>
        <v>590825.23500000022</v>
      </c>
      <c r="J257" s="109">
        <v>435519.11764705891</v>
      </c>
      <c r="K257" s="110">
        <v>82748.632352941189</v>
      </c>
      <c r="L257" s="7">
        <f t="shared" si="23"/>
        <v>518267.75000000012</v>
      </c>
      <c r="M257" s="7">
        <f t="shared" si="26"/>
        <v>518267.75000000012</v>
      </c>
      <c r="N257" s="119">
        <v>399558.82352941181</v>
      </c>
      <c r="O257" s="120">
        <v>75916.176470588238</v>
      </c>
      <c r="P257" s="7">
        <f t="shared" si="24"/>
        <v>475475.00000000006</v>
      </c>
      <c r="Q257" s="7">
        <f t="shared" si="27"/>
        <v>475475.00000000006</v>
      </c>
    </row>
    <row r="258" spans="1:17" ht="38.25" x14ac:dyDescent="0.2">
      <c r="A258" s="68">
        <v>250</v>
      </c>
      <c r="B258" s="63" t="s">
        <v>513</v>
      </c>
      <c r="C258" s="64" t="s">
        <v>270</v>
      </c>
      <c r="D258" s="69" t="s">
        <v>1043</v>
      </c>
      <c r="E258" s="50">
        <v>1</v>
      </c>
      <c r="F258" s="78">
        <v>768150.24000000011</v>
      </c>
      <c r="G258" s="81">
        <v>0</v>
      </c>
      <c r="H258" s="6">
        <f t="shared" si="22"/>
        <v>768150.24000000011</v>
      </c>
      <c r="I258" s="6">
        <f t="shared" si="25"/>
        <v>768150.24000000011</v>
      </c>
      <c r="J258" s="109">
        <v>673816</v>
      </c>
      <c r="K258" s="110">
        <v>0</v>
      </c>
      <c r="L258" s="7">
        <f t="shared" si="23"/>
        <v>673816</v>
      </c>
      <c r="M258" s="7">
        <f t="shared" si="26"/>
        <v>673816</v>
      </c>
      <c r="N258" s="119">
        <v>647900</v>
      </c>
      <c r="O258" s="120">
        <v>0</v>
      </c>
      <c r="P258" s="7">
        <f t="shared" si="24"/>
        <v>647900</v>
      </c>
      <c r="Q258" s="7">
        <f t="shared" si="27"/>
        <v>647900</v>
      </c>
    </row>
    <row r="259" spans="1:17" ht="38.25" x14ac:dyDescent="0.2">
      <c r="A259" s="68">
        <v>251</v>
      </c>
      <c r="B259" s="63" t="s">
        <v>514</v>
      </c>
      <c r="C259" s="64" t="s">
        <v>270</v>
      </c>
      <c r="D259" s="69" t="s">
        <v>1045</v>
      </c>
      <c r="E259" s="50">
        <v>1</v>
      </c>
      <c r="F259" s="78">
        <v>897558.23300000001</v>
      </c>
      <c r="G259" s="81">
        <v>0</v>
      </c>
      <c r="H259" s="6">
        <f t="shared" si="22"/>
        <v>897558.23300000001</v>
      </c>
      <c r="I259" s="6">
        <f t="shared" si="25"/>
        <v>897558.23300000001</v>
      </c>
      <c r="J259" s="109">
        <v>780485.42</v>
      </c>
      <c r="K259" s="110">
        <v>0</v>
      </c>
      <c r="L259" s="7">
        <f t="shared" si="23"/>
        <v>780485.42</v>
      </c>
      <c r="M259" s="7">
        <f t="shared" si="26"/>
        <v>780485.42</v>
      </c>
      <c r="N259" s="119">
        <v>736307</v>
      </c>
      <c r="O259" s="120">
        <v>0</v>
      </c>
      <c r="P259" s="7">
        <f t="shared" si="24"/>
        <v>736307</v>
      </c>
      <c r="Q259" s="7">
        <f t="shared" si="27"/>
        <v>736307</v>
      </c>
    </row>
    <row r="260" spans="1:17" ht="38.25" x14ac:dyDescent="0.2">
      <c r="A260" s="68">
        <v>252</v>
      </c>
      <c r="B260" s="63" t="s">
        <v>515</v>
      </c>
      <c r="C260" s="64" t="s">
        <v>270</v>
      </c>
      <c r="D260" s="69" t="s">
        <v>1046</v>
      </c>
      <c r="E260" s="50">
        <v>1</v>
      </c>
      <c r="F260" s="78">
        <v>1020486.8916000002</v>
      </c>
      <c r="G260" s="81">
        <v>0</v>
      </c>
      <c r="H260" s="6">
        <f t="shared" si="22"/>
        <v>1020486.8916000002</v>
      </c>
      <c r="I260" s="6">
        <f t="shared" si="25"/>
        <v>1020486.8916000002</v>
      </c>
      <c r="J260" s="109">
        <v>919357.56</v>
      </c>
      <c r="K260" s="110">
        <v>0</v>
      </c>
      <c r="L260" s="7">
        <f t="shared" si="23"/>
        <v>919357.56</v>
      </c>
      <c r="M260" s="7">
        <f t="shared" si="26"/>
        <v>919357.56</v>
      </c>
      <c r="N260" s="119">
        <v>851257</v>
      </c>
      <c r="O260" s="120">
        <v>0</v>
      </c>
      <c r="P260" s="7">
        <f t="shared" si="24"/>
        <v>851257</v>
      </c>
      <c r="Q260" s="7">
        <f t="shared" si="27"/>
        <v>851257</v>
      </c>
    </row>
    <row r="261" spans="1:17" ht="38.25" x14ac:dyDescent="0.2">
      <c r="A261" s="68">
        <v>253</v>
      </c>
      <c r="B261" s="63" t="s">
        <v>516</v>
      </c>
      <c r="C261" s="64" t="s">
        <v>270</v>
      </c>
      <c r="D261" s="69" t="s">
        <v>1045</v>
      </c>
      <c r="E261" s="50">
        <v>1</v>
      </c>
      <c r="F261" s="78">
        <v>277201.92500000005</v>
      </c>
      <c r="G261" s="81">
        <v>0</v>
      </c>
      <c r="H261" s="6">
        <f t="shared" si="22"/>
        <v>277201.92500000005</v>
      </c>
      <c r="I261" s="6">
        <f t="shared" si="25"/>
        <v>277201.92500000005</v>
      </c>
      <c r="J261" s="109">
        <v>252001.75</v>
      </c>
      <c r="K261" s="110">
        <v>0</v>
      </c>
      <c r="L261" s="7">
        <f t="shared" si="23"/>
        <v>252001.75</v>
      </c>
      <c r="M261" s="7">
        <f t="shared" si="26"/>
        <v>252001.75</v>
      </c>
      <c r="N261" s="119">
        <v>237737.5</v>
      </c>
      <c r="O261" s="120">
        <v>0</v>
      </c>
      <c r="P261" s="7">
        <f t="shared" si="24"/>
        <v>237737.5</v>
      </c>
      <c r="Q261" s="7">
        <f t="shared" si="27"/>
        <v>237737.5</v>
      </c>
    </row>
    <row r="262" spans="1:17" ht="38.25" x14ac:dyDescent="0.2">
      <c r="A262" s="68">
        <v>254</v>
      </c>
      <c r="B262" s="63" t="s">
        <v>517</v>
      </c>
      <c r="C262" s="64" t="s">
        <v>270</v>
      </c>
      <c r="D262" s="69" t="s">
        <v>1047</v>
      </c>
      <c r="E262" s="50">
        <v>1</v>
      </c>
      <c r="F262" s="78">
        <v>964292.56000000017</v>
      </c>
      <c r="G262" s="81">
        <v>0</v>
      </c>
      <c r="H262" s="6">
        <f t="shared" si="22"/>
        <v>964292.56000000017</v>
      </c>
      <c r="I262" s="6">
        <f t="shared" si="25"/>
        <v>964292.56000000017</v>
      </c>
      <c r="J262" s="109">
        <v>876629.60000000009</v>
      </c>
      <c r="K262" s="110">
        <v>0</v>
      </c>
      <c r="L262" s="7">
        <f t="shared" si="23"/>
        <v>876629.60000000009</v>
      </c>
      <c r="M262" s="7">
        <f t="shared" si="26"/>
        <v>876629.60000000009</v>
      </c>
      <c r="N262" s="119">
        <v>819280</v>
      </c>
      <c r="O262" s="120">
        <v>0</v>
      </c>
      <c r="P262" s="7">
        <f t="shared" si="24"/>
        <v>819280</v>
      </c>
      <c r="Q262" s="7">
        <f t="shared" si="27"/>
        <v>819280</v>
      </c>
    </row>
    <row r="263" spans="1:17" ht="15.75" x14ac:dyDescent="0.2">
      <c r="A263" s="68">
        <v>255</v>
      </c>
      <c r="B263" s="63" t="s">
        <v>518</v>
      </c>
      <c r="C263" s="64" t="s">
        <v>270</v>
      </c>
      <c r="D263" s="69" t="s">
        <v>1048</v>
      </c>
      <c r="E263" s="50">
        <v>1</v>
      </c>
      <c r="F263" s="78">
        <v>140864.0772</v>
      </c>
      <c r="G263" s="81">
        <v>0</v>
      </c>
      <c r="H263" s="6">
        <f t="shared" si="22"/>
        <v>140864.0772</v>
      </c>
      <c r="I263" s="6">
        <f t="shared" si="25"/>
        <v>140864.0772</v>
      </c>
      <c r="J263" s="109">
        <v>123564.98</v>
      </c>
      <c r="K263" s="110">
        <v>0</v>
      </c>
      <c r="L263" s="7">
        <f t="shared" si="23"/>
        <v>123564.98</v>
      </c>
      <c r="M263" s="7">
        <f t="shared" si="26"/>
        <v>123564.98</v>
      </c>
      <c r="N263" s="119">
        <v>119966</v>
      </c>
      <c r="O263" s="120">
        <v>0</v>
      </c>
      <c r="P263" s="7">
        <f t="shared" si="24"/>
        <v>119966</v>
      </c>
      <c r="Q263" s="7">
        <f t="shared" si="27"/>
        <v>119966</v>
      </c>
    </row>
    <row r="264" spans="1:17" ht="25.5" x14ac:dyDescent="0.2">
      <c r="A264" s="68">
        <v>256</v>
      </c>
      <c r="B264" s="63" t="s">
        <v>519</v>
      </c>
      <c r="C264" s="64" t="s">
        <v>270</v>
      </c>
      <c r="D264" s="69" t="s">
        <v>1049</v>
      </c>
      <c r="E264" s="50">
        <v>1</v>
      </c>
      <c r="F264" s="78">
        <v>66919.341176470611</v>
      </c>
      <c r="G264" s="81">
        <v>12714.674823529416</v>
      </c>
      <c r="H264" s="6">
        <f t="shared" si="22"/>
        <v>79634.016000000032</v>
      </c>
      <c r="I264" s="6">
        <f t="shared" si="25"/>
        <v>79634.016000000032</v>
      </c>
      <c r="J264" s="109">
        <v>58701.176470588245</v>
      </c>
      <c r="K264" s="110">
        <v>11153.223529411767</v>
      </c>
      <c r="L264" s="7">
        <f t="shared" si="23"/>
        <v>69854.400000000009</v>
      </c>
      <c r="M264" s="7">
        <f t="shared" si="26"/>
        <v>69854.400000000009</v>
      </c>
      <c r="N264" s="119">
        <v>54352.941176470587</v>
      </c>
      <c r="O264" s="120">
        <v>10327.058823529413</v>
      </c>
      <c r="P264" s="7">
        <f t="shared" si="24"/>
        <v>64680</v>
      </c>
      <c r="Q264" s="7">
        <f t="shared" si="27"/>
        <v>64680</v>
      </c>
    </row>
    <row r="265" spans="1:17" ht="51" x14ac:dyDescent="0.2">
      <c r="A265" s="68">
        <v>257</v>
      </c>
      <c r="B265" s="63" t="s">
        <v>520</v>
      </c>
      <c r="C265" s="64" t="s">
        <v>270</v>
      </c>
      <c r="D265" s="69" t="s">
        <v>1050</v>
      </c>
      <c r="E265" s="50">
        <v>1</v>
      </c>
      <c r="F265" s="78">
        <v>206904.98400000003</v>
      </c>
      <c r="G265" s="81">
        <v>0</v>
      </c>
      <c r="H265" s="6">
        <f t="shared" si="22"/>
        <v>206904.98400000003</v>
      </c>
      <c r="I265" s="6">
        <f t="shared" si="25"/>
        <v>206904.98400000003</v>
      </c>
      <c r="J265" s="109">
        <v>181495.6</v>
      </c>
      <c r="K265" s="110">
        <v>0</v>
      </c>
      <c r="L265" s="7">
        <f t="shared" si="23"/>
        <v>181495.6</v>
      </c>
      <c r="M265" s="7">
        <f t="shared" si="26"/>
        <v>181495.6</v>
      </c>
      <c r="N265" s="119">
        <v>174515</v>
      </c>
      <c r="O265" s="120">
        <v>0</v>
      </c>
      <c r="P265" s="7">
        <f t="shared" si="24"/>
        <v>174515</v>
      </c>
      <c r="Q265" s="7">
        <f t="shared" si="27"/>
        <v>174515</v>
      </c>
    </row>
    <row r="266" spans="1:17" ht="38.25" x14ac:dyDescent="0.2">
      <c r="A266" s="68">
        <v>258</v>
      </c>
      <c r="B266" s="63" t="s">
        <v>521</v>
      </c>
      <c r="C266" s="64" t="s">
        <v>270</v>
      </c>
      <c r="D266" s="69" t="s">
        <v>1051</v>
      </c>
      <c r="E266" s="50">
        <v>1</v>
      </c>
      <c r="F266" s="78">
        <v>759137.8256000001</v>
      </c>
      <c r="G266" s="81">
        <v>0</v>
      </c>
      <c r="H266" s="6">
        <f t="shared" si="22"/>
        <v>759137.8256000001</v>
      </c>
      <c r="I266" s="6">
        <f t="shared" si="25"/>
        <v>759137.8256000001</v>
      </c>
      <c r="J266" s="109">
        <v>677801.63</v>
      </c>
      <c r="K266" s="110">
        <v>0</v>
      </c>
      <c r="L266" s="7">
        <f t="shared" si="23"/>
        <v>677801.63</v>
      </c>
      <c r="M266" s="7">
        <f t="shared" si="26"/>
        <v>677801.63</v>
      </c>
      <c r="N266" s="119">
        <v>639435.5</v>
      </c>
      <c r="O266" s="120">
        <v>0</v>
      </c>
      <c r="P266" s="7">
        <f t="shared" si="24"/>
        <v>639435.5</v>
      </c>
      <c r="Q266" s="7">
        <f t="shared" si="27"/>
        <v>639435.5</v>
      </c>
    </row>
    <row r="267" spans="1:17" ht="38.25" x14ac:dyDescent="0.2">
      <c r="A267" s="68">
        <v>259</v>
      </c>
      <c r="B267" s="63" t="s">
        <v>522</v>
      </c>
      <c r="C267" s="64" t="s">
        <v>270</v>
      </c>
      <c r="D267" s="69" t="s">
        <v>1050</v>
      </c>
      <c r="E267" s="50">
        <v>1</v>
      </c>
      <c r="F267" s="78">
        <v>395156.71800000005</v>
      </c>
      <c r="G267" s="81">
        <v>0</v>
      </c>
      <c r="H267" s="6">
        <f t="shared" si="22"/>
        <v>395156.71800000005</v>
      </c>
      <c r="I267" s="6">
        <f t="shared" si="25"/>
        <v>395156.71800000005</v>
      </c>
      <c r="J267" s="109">
        <v>359233.38</v>
      </c>
      <c r="K267" s="110">
        <v>0</v>
      </c>
      <c r="L267" s="7">
        <f t="shared" si="23"/>
        <v>359233.38</v>
      </c>
      <c r="M267" s="7">
        <f t="shared" si="26"/>
        <v>359233.38</v>
      </c>
      <c r="N267" s="119">
        <v>332623.5</v>
      </c>
      <c r="O267" s="120">
        <v>0</v>
      </c>
      <c r="P267" s="7">
        <f t="shared" si="24"/>
        <v>332623.5</v>
      </c>
      <c r="Q267" s="7">
        <f t="shared" si="27"/>
        <v>332623.5</v>
      </c>
    </row>
    <row r="268" spans="1:17" ht="38.25" x14ac:dyDescent="0.2">
      <c r="A268" s="68">
        <v>260</v>
      </c>
      <c r="B268" s="63" t="s">
        <v>523</v>
      </c>
      <c r="C268" s="64" t="s">
        <v>270</v>
      </c>
      <c r="D268" s="69" t="s">
        <v>1051</v>
      </c>
      <c r="E268" s="50">
        <v>1</v>
      </c>
      <c r="F268" s="78">
        <v>854215.70850000007</v>
      </c>
      <c r="G268" s="81">
        <v>0</v>
      </c>
      <c r="H268" s="6">
        <f t="shared" si="22"/>
        <v>854215.70850000007</v>
      </c>
      <c r="I268" s="6">
        <f t="shared" si="25"/>
        <v>854215.70850000007</v>
      </c>
      <c r="J268" s="109">
        <v>749312.02500000002</v>
      </c>
      <c r="K268" s="110">
        <v>0</v>
      </c>
      <c r="L268" s="7">
        <f t="shared" si="23"/>
        <v>749312.02500000002</v>
      </c>
      <c r="M268" s="7">
        <f t="shared" si="26"/>
        <v>749312.02500000002</v>
      </c>
      <c r="N268" s="119">
        <v>713630.5</v>
      </c>
      <c r="O268" s="120">
        <v>0</v>
      </c>
      <c r="P268" s="7">
        <f t="shared" si="24"/>
        <v>713630.5</v>
      </c>
      <c r="Q268" s="7">
        <f t="shared" si="27"/>
        <v>713630.5</v>
      </c>
    </row>
    <row r="269" spans="1:17" ht="38.25" x14ac:dyDescent="0.2">
      <c r="A269" s="68">
        <v>261</v>
      </c>
      <c r="B269" s="63" t="s">
        <v>524</v>
      </c>
      <c r="C269" s="64" t="s">
        <v>270</v>
      </c>
      <c r="D269" s="69" t="s">
        <v>1052</v>
      </c>
      <c r="E269" s="50">
        <v>1</v>
      </c>
      <c r="F269" s="78">
        <v>177156.30336134456</v>
      </c>
      <c r="G269" s="81">
        <v>33659.697638655467</v>
      </c>
      <c r="H269" s="6">
        <f t="shared" si="22"/>
        <v>210816.00100000002</v>
      </c>
      <c r="I269" s="6">
        <f t="shared" si="25"/>
        <v>210816.00100000002</v>
      </c>
      <c r="J269" s="109">
        <v>161051.18487394959</v>
      </c>
      <c r="K269" s="110">
        <v>30599.725126050424</v>
      </c>
      <c r="L269" s="7">
        <f t="shared" si="23"/>
        <v>191650.91</v>
      </c>
      <c r="M269" s="7">
        <f t="shared" si="26"/>
        <v>191650.91</v>
      </c>
      <c r="N269" s="119">
        <v>150515.12605042016</v>
      </c>
      <c r="O269" s="120">
        <v>28597.873949579833</v>
      </c>
      <c r="P269" s="7">
        <f t="shared" si="24"/>
        <v>179113</v>
      </c>
      <c r="Q269" s="7">
        <f t="shared" si="27"/>
        <v>179113</v>
      </c>
    </row>
    <row r="270" spans="1:17" ht="38.25" x14ac:dyDescent="0.2">
      <c r="A270" s="68">
        <v>262</v>
      </c>
      <c r="B270" s="63" t="s">
        <v>525</v>
      </c>
      <c r="C270" s="64" t="s">
        <v>270</v>
      </c>
      <c r="D270" s="69" t="s">
        <v>1052</v>
      </c>
      <c r="E270" s="50">
        <v>1</v>
      </c>
      <c r="F270" s="78">
        <v>181882.47831932775</v>
      </c>
      <c r="G270" s="81">
        <v>34557.670880672275</v>
      </c>
      <c r="H270" s="6">
        <f t="shared" ref="H270:H333" si="28">+F270+G270</f>
        <v>216440.14920000004</v>
      </c>
      <c r="I270" s="6">
        <f t="shared" si="25"/>
        <v>216440.14920000004</v>
      </c>
      <c r="J270" s="109">
        <v>159546.03361344538</v>
      </c>
      <c r="K270" s="110">
        <v>30313.746386554623</v>
      </c>
      <c r="L270" s="7">
        <f t="shared" ref="L270:L333" si="29">+J270+K270</f>
        <v>189859.78</v>
      </c>
      <c r="M270" s="7">
        <f t="shared" si="26"/>
        <v>189859.78</v>
      </c>
      <c r="N270" s="119">
        <v>150515.12605042016</v>
      </c>
      <c r="O270" s="120">
        <v>28597.873949579833</v>
      </c>
      <c r="P270" s="7">
        <f t="shared" ref="P270:P333" si="30">+N270+O270</f>
        <v>179113</v>
      </c>
      <c r="Q270" s="7">
        <f t="shared" si="27"/>
        <v>179113</v>
      </c>
    </row>
    <row r="271" spans="1:17" ht="63.75" x14ac:dyDescent="0.2">
      <c r="A271" s="68">
        <v>263</v>
      </c>
      <c r="B271" s="63" t="s">
        <v>526</v>
      </c>
      <c r="C271" s="64" t="s">
        <v>270</v>
      </c>
      <c r="D271" s="69" t="s">
        <v>1053</v>
      </c>
      <c r="E271" s="50">
        <v>1</v>
      </c>
      <c r="F271" s="78">
        <v>140706.80873949581</v>
      </c>
      <c r="G271" s="81">
        <v>26734.293660504205</v>
      </c>
      <c r="H271" s="6">
        <f t="shared" si="28"/>
        <v>167441.10240000003</v>
      </c>
      <c r="I271" s="6">
        <f t="shared" ref="I271:I334" si="31">+H271*E271</f>
        <v>167441.10240000003</v>
      </c>
      <c r="J271" s="109">
        <v>126762.89075630253</v>
      </c>
      <c r="K271" s="110">
        <v>24084.94924369748</v>
      </c>
      <c r="L271" s="7">
        <f t="shared" si="29"/>
        <v>150847.84</v>
      </c>
      <c r="M271" s="7">
        <f t="shared" ref="M271:M334" si="32">+L271*E271</f>
        <v>150847.84</v>
      </c>
      <c r="N271" s="119">
        <v>121887.3949579832</v>
      </c>
      <c r="O271" s="120">
        <v>23158.605042016807</v>
      </c>
      <c r="P271" s="7">
        <f t="shared" si="30"/>
        <v>145046</v>
      </c>
      <c r="Q271" s="7">
        <f t="shared" ref="Q271:Q334" si="33">+P271*E271</f>
        <v>145046</v>
      </c>
    </row>
    <row r="272" spans="1:17" ht="25.5" x14ac:dyDescent="0.2">
      <c r="A272" s="68">
        <v>264</v>
      </c>
      <c r="B272" s="63" t="s">
        <v>527</v>
      </c>
      <c r="C272" s="64" t="s">
        <v>270</v>
      </c>
      <c r="D272" s="69" t="s">
        <v>1054</v>
      </c>
      <c r="E272" s="50">
        <v>1</v>
      </c>
      <c r="F272" s="78">
        <v>3948519.9600000004</v>
      </c>
      <c r="G272" s="81">
        <v>0</v>
      </c>
      <c r="H272" s="6">
        <f t="shared" si="28"/>
        <v>3948519.9600000004</v>
      </c>
      <c r="I272" s="6">
        <f t="shared" si="31"/>
        <v>3948519.9600000004</v>
      </c>
      <c r="J272" s="109">
        <v>3525464.25</v>
      </c>
      <c r="K272" s="110">
        <v>0</v>
      </c>
      <c r="L272" s="7">
        <f t="shared" si="29"/>
        <v>3525464.25</v>
      </c>
      <c r="M272" s="7">
        <f t="shared" si="32"/>
        <v>3525464.25</v>
      </c>
      <c r="N272" s="119">
        <v>3357585</v>
      </c>
      <c r="O272" s="120">
        <v>0</v>
      </c>
      <c r="P272" s="7">
        <f t="shared" si="30"/>
        <v>3357585</v>
      </c>
      <c r="Q272" s="7">
        <f t="shared" si="33"/>
        <v>3357585</v>
      </c>
    </row>
    <row r="273" spans="1:17" ht="38.25" x14ac:dyDescent="0.2">
      <c r="A273" s="68">
        <v>265</v>
      </c>
      <c r="B273" s="63" t="s">
        <v>528</v>
      </c>
      <c r="C273" s="64" t="s">
        <v>270</v>
      </c>
      <c r="D273" s="69" t="s">
        <v>1055</v>
      </c>
      <c r="E273" s="50">
        <v>1</v>
      </c>
      <c r="F273" s="78">
        <v>2484898.2895000004</v>
      </c>
      <c r="G273" s="81">
        <v>0</v>
      </c>
      <c r="H273" s="6">
        <f t="shared" si="28"/>
        <v>2484898.2895000004</v>
      </c>
      <c r="I273" s="6">
        <f t="shared" si="31"/>
        <v>2484898.2895000004</v>
      </c>
      <c r="J273" s="109">
        <v>2258998.4450000003</v>
      </c>
      <c r="K273" s="110">
        <v>0</v>
      </c>
      <c r="L273" s="7">
        <f t="shared" si="29"/>
        <v>2258998.4450000003</v>
      </c>
      <c r="M273" s="7">
        <f t="shared" si="32"/>
        <v>2258998.4450000003</v>
      </c>
      <c r="N273" s="119">
        <v>2111213.5</v>
      </c>
      <c r="O273" s="120">
        <v>0</v>
      </c>
      <c r="P273" s="7">
        <f t="shared" si="30"/>
        <v>2111213.5</v>
      </c>
      <c r="Q273" s="7">
        <f t="shared" si="33"/>
        <v>2111213.5</v>
      </c>
    </row>
    <row r="274" spans="1:17" ht="38.25" x14ac:dyDescent="0.2">
      <c r="A274" s="68">
        <v>266</v>
      </c>
      <c r="B274" s="63" t="s">
        <v>529</v>
      </c>
      <c r="C274" s="64" t="s">
        <v>270</v>
      </c>
      <c r="D274" s="69" t="s">
        <v>1056</v>
      </c>
      <c r="E274" s="50">
        <v>1</v>
      </c>
      <c r="F274" s="78">
        <v>56354.760000000009</v>
      </c>
      <c r="G274" s="81">
        <v>0</v>
      </c>
      <c r="H274" s="6">
        <f t="shared" si="28"/>
        <v>56354.760000000009</v>
      </c>
      <c r="I274" s="6">
        <f t="shared" si="31"/>
        <v>56354.760000000009</v>
      </c>
      <c r="J274" s="109">
        <v>49434</v>
      </c>
      <c r="K274" s="110">
        <v>0</v>
      </c>
      <c r="L274" s="7">
        <f t="shared" si="29"/>
        <v>49434</v>
      </c>
      <c r="M274" s="7">
        <f t="shared" si="32"/>
        <v>49434</v>
      </c>
      <c r="N274" s="119">
        <v>46200</v>
      </c>
      <c r="O274" s="120">
        <v>0</v>
      </c>
      <c r="P274" s="7">
        <f t="shared" si="30"/>
        <v>46200</v>
      </c>
      <c r="Q274" s="7">
        <f t="shared" si="33"/>
        <v>46200</v>
      </c>
    </row>
    <row r="275" spans="1:17" ht="76.5" x14ac:dyDescent="0.2">
      <c r="A275" s="68">
        <v>267</v>
      </c>
      <c r="B275" s="63" t="s">
        <v>530</v>
      </c>
      <c r="C275" s="64" t="s">
        <v>270</v>
      </c>
      <c r="D275" s="69" t="s">
        <v>1057</v>
      </c>
      <c r="E275" s="50">
        <v>1</v>
      </c>
      <c r="F275" s="78">
        <v>200779.09915966389</v>
      </c>
      <c r="G275" s="81">
        <v>38148.028840336141</v>
      </c>
      <c r="H275" s="6">
        <f t="shared" si="28"/>
        <v>238927.12800000003</v>
      </c>
      <c r="I275" s="6">
        <f t="shared" si="31"/>
        <v>238927.12800000003</v>
      </c>
      <c r="J275" s="109">
        <v>176122.01680672271</v>
      </c>
      <c r="K275" s="110">
        <v>33463.183193277313</v>
      </c>
      <c r="L275" s="7">
        <f t="shared" si="29"/>
        <v>209585.2</v>
      </c>
      <c r="M275" s="7">
        <f t="shared" si="32"/>
        <v>209585.2</v>
      </c>
      <c r="N275" s="119">
        <v>161579.83193277312</v>
      </c>
      <c r="O275" s="120">
        <v>30700.168067226892</v>
      </c>
      <c r="P275" s="7">
        <f t="shared" si="30"/>
        <v>192280</v>
      </c>
      <c r="Q275" s="7">
        <f t="shared" si="33"/>
        <v>192280</v>
      </c>
    </row>
    <row r="276" spans="1:17" ht="76.5" x14ac:dyDescent="0.2">
      <c r="A276" s="68">
        <v>268</v>
      </c>
      <c r="B276" s="63" t="s">
        <v>531</v>
      </c>
      <c r="C276" s="64" t="s">
        <v>270</v>
      </c>
      <c r="D276" s="69" t="s">
        <v>1058</v>
      </c>
      <c r="E276" s="50">
        <v>1</v>
      </c>
      <c r="F276" s="78">
        <v>83487.09600000002</v>
      </c>
      <c r="G276" s="81">
        <v>0</v>
      </c>
      <c r="H276" s="6">
        <f t="shared" si="28"/>
        <v>83487.09600000002</v>
      </c>
      <c r="I276" s="6">
        <f t="shared" si="31"/>
        <v>83487.09600000002</v>
      </c>
      <c r="J276" s="109">
        <v>75213.600000000006</v>
      </c>
      <c r="K276" s="110">
        <v>0</v>
      </c>
      <c r="L276" s="7">
        <f t="shared" si="29"/>
        <v>75213.600000000006</v>
      </c>
      <c r="M276" s="7">
        <f t="shared" si="32"/>
        <v>75213.600000000006</v>
      </c>
      <c r="N276" s="119">
        <v>68376</v>
      </c>
      <c r="O276" s="120">
        <v>0</v>
      </c>
      <c r="P276" s="7">
        <f t="shared" si="30"/>
        <v>68376</v>
      </c>
      <c r="Q276" s="7">
        <f t="shared" si="33"/>
        <v>68376</v>
      </c>
    </row>
    <row r="277" spans="1:17" ht="38.25" x14ac:dyDescent="0.2">
      <c r="A277" s="68">
        <v>269</v>
      </c>
      <c r="B277" s="63" t="s">
        <v>532</v>
      </c>
      <c r="C277" s="64" t="s">
        <v>270</v>
      </c>
      <c r="D277" s="69" t="s">
        <v>1059</v>
      </c>
      <c r="E277" s="50">
        <v>1</v>
      </c>
      <c r="F277" s="78">
        <v>146731.65525210084</v>
      </c>
      <c r="G277" s="81">
        <v>27879.014497899159</v>
      </c>
      <c r="H277" s="6">
        <f t="shared" si="28"/>
        <v>174610.66975</v>
      </c>
      <c r="I277" s="6">
        <f t="shared" si="31"/>
        <v>174610.66975</v>
      </c>
      <c r="J277" s="109">
        <v>127592.74369747902</v>
      </c>
      <c r="K277" s="110">
        <v>24242.621302521013</v>
      </c>
      <c r="L277" s="7">
        <f t="shared" si="29"/>
        <v>151835.36500000002</v>
      </c>
      <c r="M277" s="7">
        <f t="shared" si="32"/>
        <v>151835.36500000002</v>
      </c>
      <c r="N277" s="119">
        <v>117057.5630252101</v>
      </c>
      <c r="O277" s="120">
        <v>22240.936974789918</v>
      </c>
      <c r="P277" s="7">
        <f t="shared" si="30"/>
        <v>139298.5</v>
      </c>
      <c r="Q277" s="7">
        <f t="shared" si="33"/>
        <v>139298.5</v>
      </c>
    </row>
    <row r="278" spans="1:17" ht="38.25" x14ac:dyDescent="0.2">
      <c r="A278" s="68">
        <v>270</v>
      </c>
      <c r="B278" s="63" t="s">
        <v>533</v>
      </c>
      <c r="C278" s="64" t="s">
        <v>270</v>
      </c>
      <c r="D278" s="69" t="s">
        <v>1060</v>
      </c>
      <c r="E278" s="50">
        <v>1</v>
      </c>
      <c r="F278" s="78">
        <v>3906813.9264000007</v>
      </c>
      <c r="G278" s="81">
        <v>0</v>
      </c>
      <c r="H278" s="6">
        <f t="shared" si="28"/>
        <v>3906813.9264000007</v>
      </c>
      <c r="I278" s="6">
        <f t="shared" si="31"/>
        <v>3906813.9264000007</v>
      </c>
      <c r="J278" s="109">
        <v>3488226.72</v>
      </c>
      <c r="K278" s="110">
        <v>0</v>
      </c>
      <c r="L278" s="7">
        <f t="shared" si="29"/>
        <v>3488226.72</v>
      </c>
      <c r="M278" s="7">
        <f t="shared" si="32"/>
        <v>3488226.72</v>
      </c>
      <c r="N278" s="119">
        <v>3200208</v>
      </c>
      <c r="O278" s="120">
        <v>0</v>
      </c>
      <c r="P278" s="7">
        <f t="shared" si="30"/>
        <v>3200208</v>
      </c>
      <c r="Q278" s="7">
        <f t="shared" si="33"/>
        <v>3200208</v>
      </c>
    </row>
    <row r="279" spans="1:17" ht="38.25" x14ac:dyDescent="0.2">
      <c r="A279" s="68">
        <v>271</v>
      </c>
      <c r="B279" s="63" t="s">
        <v>534</v>
      </c>
      <c r="C279" s="64" t="s">
        <v>270</v>
      </c>
      <c r="D279" s="69" t="s">
        <v>1061</v>
      </c>
      <c r="E279" s="50">
        <v>1</v>
      </c>
      <c r="F279" s="78">
        <v>3864251.16</v>
      </c>
      <c r="G279" s="81">
        <v>0</v>
      </c>
      <c r="H279" s="6">
        <f t="shared" si="28"/>
        <v>3864251.16</v>
      </c>
      <c r="I279" s="6">
        <f t="shared" si="31"/>
        <v>3864251.16</v>
      </c>
      <c r="J279" s="109">
        <v>3360218.4000000004</v>
      </c>
      <c r="K279" s="110">
        <v>0</v>
      </c>
      <c r="L279" s="7">
        <f t="shared" si="29"/>
        <v>3360218.4000000004</v>
      </c>
      <c r="M279" s="7">
        <f t="shared" si="32"/>
        <v>3360218.4000000004</v>
      </c>
      <c r="N279" s="119">
        <v>3200208</v>
      </c>
      <c r="O279" s="120">
        <v>0</v>
      </c>
      <c r="P279" s="7">
        <f t="shared" si="30"/>
        <v>3200208</v>
      </c>
      <c r="Q279" s="7">
        <f t="shared" si="33"/>
        <v>3200208</v>
      </c>
    </row>
    <row r="280" spans="1:17" ht="38.25" x14ac:dyDescent="0.2">
      <c r="A280" s="68">
        <v>272</v>
      </c>
      <c r="B280" s="63" t="s">
        <v>535</v>
      </c>
      <c r="C280" s="64" t="s">
        <v>270</v>
      </c>
      <c r="D280" s="69" t="s">
        <v>1062</v>
      </c>
      <c r="E280" s="50">
        <v>1</v>
      </c>
      <c r="F280" s="78">
        <v>596820.4</v>
      </c>
      <c r="G280" s="81">
        <v>0</v>
      </c>
      <c r="H280" s="6">
        <f t="shared" si="28"/>
        <v>596820.4</v>
      </c>
      <c r="I280" s="6">
        <f t="shared" si="31"/>
        <v>596820.4</v>
      </c>
      <c r="J280" s="109">
        <v>542564</v>
      </c>
      <c r="K280" s="110">
        <v>0</v>
      </c>
      <c r="L280" s="7">
        <f t="shared" si="29"/>
        <v>542564</v>
      </c>
      <c r="M280" s="7">
        <f t="shared" si="32"/>
        <v>542564</v>
      </c>
      <c r="N280" s="119">
        <v>493240</v>
      </c>
      <c r="O280" s="120">
        <v>0</v>
      </c>
      <c r="P280" s="7">
        <f t="shared" si="30"/>
        <v>493240</v>
      </c>
      <c r="Q280" s="7">
        <f t="shared" si="33"/>
        <v>493240</v>
      </c>
    </row>
    <row r="281" spans="1:17" ht="38.25" x14ac:dyDescent="0.2">
      <c r="A281" s="68">
        <v>273</v>
      </c>
      <c r="B281" s="63" t="s">
        <v>536</v>
      </c>
      <c r="C281" s="64" t="s">
        <v>270</v>
      </c>
      <c r="D281" s="69" t="s">
        <v>898</v>
      </c>
      <c r="E281" s="50">
        <v>1</v>
      </c>
      <c r="F281" s="78">
        <v>537391.25000000012</v>
      </c>
      <c r="G281" s="81">
        <v>0</v>
      </c>
      <c r="H281" s="6">
        <f t="shared" si="28"/>
        <v>537391.25000000012</v>
      </c>
      <c r="I281" s="6">
        <f t="shared" si="31"/>
        <v>537391.25000000012</v>
      </c>
      <c r="J281" s="109">
        <v>488537.50000000006</v>
      </c>
      <c r="K281" s="110">
        <v>0</v>
      </c>
      <c r="L281" s="7">
        <f t="shared" si="29"/>
        <v>488537.50000000006</v>
      </c>
      <c r="M281" s="7">
        <f t="shared" si="32"/>
        <v>488537.50000000006</v>
      </c>
      <c r="N281" s="119">
        <v>444125</v>
      </c>
      <c r="O281" s="120">
        <v>0</v>
      </c>
      <c r="P281" s="7">
        <f t="shared" si="30"/>
        <v>444125</v>
      </c>
      <c r="Q281" s="7">
        <f t="shared" si="33"/>
        <v>444125</v>
      </c>
    </row>
    <row r="282" spans="1:17" ht="76.5" x14ac:dyDescent="0.2">
      <c r="A282" s="68">
        <v>274</v>
      </c>
      <c r="B282" s="63" t="s">
        <v>537</v>
      </c>
      <c r="C282" s="64" t="s">
        <v>270</v>
      </c>
      <c r="D282" s="69" t="s">
        <v>1063</v>
      </c>
      <c r="E282" s="50">
        <v>1</v>
      </c>
      <c r="F282" s="78">
        <v>1416128.3691176474</v>
      </c>
      <c r="G282" s="81">
        <v>269064.390132353</v>
      </c>
      <c r="H282" s="6">
        <f t="shared" si="28"/>
        <v>1685192.7592500004</v>
      </c>
      <c r="I282" s="6">
        <f t="shared" si="31"/>
        <v>1685192.7592500004</v>
      </c>
      <c r="J282" s="109">
        <v>1275791.323529412</v>
      </c>
      <c r="K282" s="110">
        <v>242400.3514705883</v>
      </c>
      <c r="L282" s="7">
        <f t="shared" si="29"/>
        <v>1518191.6750000003</v>
      </c>
      <c r="M282" s="7">
        <f t="shared" si="32"/>
        <v>1518191.6750000003</v>
      </c>
      <c r="N282" s="119">
        <v>1238632.3529411766</v>
      </c>
      <c r="O282" s="120">
        <v>235340.14705882355</v>
      </c>
      <c r="P282" s="7">
        <f t="shared" si="30"/>
        <v>1473972.5000000002</v>
      </c>
      <c r="Q282" s="7">
        <f t="shared" si="33"/>
        <v>1473972.5000000002</v>
      </c>
    </row>
    <row r="283" spans="1:17" ht="102" x14ac:dyDescent="0.2">
      <c r="A283" s="68">
        <v>275</v>
      </c>
      <c r="B283" s="63" t="s">
        <v>538</v>
      </c>
      <c r="C283" s="64" t="s">
        <v>270</v>
      </c>
      <c r="D283" s="69" t="s">
        <v>1064</v>
      </c>
      <c r="E283" s="50">
        <v>1</v>
      </c>
      <c r="F283" s="78">
        <v>141490.70100000003</v>
      </c>
      <c r="G283" s="81">
        <v>0</v>
      </c>
      <c r="H283" s="6">
        <f t="shared" si="28"/>
        <v>141490.70100000003</v>
      </c>
      <c r="I283" s="6">
        <f t="shared" si="31"/>
        <v>141490.70100000003</v>
      </c>
      <c r="J283" s="109">
        <v>127469.1</v>
      </c>
      <c r="K283" s="110">
        <v>0</v>
      </c>
      <c r="L283" s="7">
        <f t="shared" si="29"/>
        <v>127469.1</v>
      </c>
      <c r="M283" s="7">
        <f t="shared" si="32"/>
        <v>127469.1</v>
      </c>
      <c r="N283" s="119">
        <v>119130</v>
      </c>
      <c r="O283" s="120">
        <v>0</v>
      </c>
      <c r="P283" s="7">
        <f t="shared" si="30"/>
        <v>119130</v>
      </c>
      <c r="Q283" s="7">
        <f t="shared" si="33"/>
        <v>119130</v>
      </c>
    </row>
    <row r="284" spans="1:17" ht="25.5" x14ac:dyDescent="0.2">
      <c r="A284" s="68">
        <v>276</v>
      </c>
      <c r="B284" s="63" t="s">
        <v>539</v>
      </c>
      <c r="C284" s="63" t="s">
        <v>540</v>
      </c>
      <c r="D284" s="69" t="s">
        <v>21</v>
      </c>
      <c r="E284" s="50">
        <v>1</v>
      </c>
      <c r="F284" s="78">
        <v>91388.43</v>
      </c>
      <c r="G284" s="81">
        <v>0</v>
      </c>
      <c r="H284" s="6">
        <f t="shared" si="28"/>
        <v>91388.43</v>
      </c>
      <c r="I284" s="6">
        <f t="shared" si="31"/>
        <v>91388.43</v>
      </c>
      <c r="J284" s="109">
        <v>79468.2</v>
      </c>
      <c r="K284" s="110">
        <v>0</v>
      </c>
      <c r="L284" s="7">
        <f t="shared" si="29"/>
        <v>79468.2</v>
      </c>
      <c r="M284" s="7">
        <f t="shared" si="32"/>
        <v>79468.2</v>
      </c>
      <c r="N284" s="119">
        <v>74970</v>
      </c>
      <c r="O284" s="120">
        <v>0</v>
      </c>
      <c r="P284" s="7">
        <f t="shared" si="30"/>
        <v>74970</v>
      </c>
      <c r="Q284" s="7">
        <f t="shared" si="33"/>
        <v>74970</v>
      </c>
    </row>
    <row r="285" spans="1:17" ht="25.5" x14ac:dyDescent="0.2">
      <c r="A285" s="68">
        <v>277</v>
      </c>
      <c r="B285" s="63" t="s">
        <v>541</v>
      </c>
      <c r="C285" s="63" t="s">
        <v>542</v>
      </c>
      <c r="D285" s="69" t="s">
        <v>21</v>
      </c>
      <c r="E285" s="50">
        <v>1</v>
      </c>
      <c r="F285" s="78">
        <v>74981.862999999998</v>
      </c>
      <c r="G285" s="81">
        <v>0</v>
      </c>
      <c r="H285" s="6">
        <f t="shared" si="28"/>
        <v>74981.862999999998</v>
      </c>
      <c r="I285" s="6">
        <f t="shared" si="31"/>
        <v>74981.862999999998</v>
      </c>
      <c r="J285" s="109">
        <v>65201.62</v>
      </c>
      <c r="K285" s="110">
        <v>0</v>
      </c>
      <c r="L285" s="7">
        <f t="shared" si="29"/>
        <v>65201.62</v>
      </c>
      <c r="M285" s="7">
        <f t="shared" si="32"/>
        <v>65201.62</v>
      </c>
      <c r="N285" s="119">
        <v>59818</v>
      </c>
      <c r="O285" s="120">
        <v>0</v>
      </c>
      <c r="P285" s="7">
        <f t="shared" si="30"/>
        <v>59818</v>
      </c>
      <c r="Q285" s="7">
        <f t="shared" si="33"/>
        <v>59818</v>
      </c>
    </row>
    <row r="286" spans="1:17" ht="63.75" x14ac:dyDescent="0.2">
      <c r="A286" s="68">
        <v>278</v>
      </c>
      <c r="B286" s="63" t="s">
        <v>543</v>
      </c>
      <c r="C286" s="63" t="s">
        <v>544</v>
      </c>
      <c r="D286" s="69" t="s">
        <v>21</v>
      </c>
      <c r="E286" s="50">
        <v>1</v>
      </c>
      <c r="F286" s="78">
        <v>25667.147160000004</v>
      </c>
      <c r="G286" s="81">
        <v>0</v>
      </c>
      <c r="H286" s="6">
        <f t="shared" si="28"/>
        <v>25667.147160000004</v>
      </c>
      <c r="I286" s="6">
        <f t="shared" si="31"/>
        <v>25667.147160000004</v>
      </c>
      <c r="J286" s="109">
        <v>23123.556</v>
      </c>
      <c r="K286" s="110">
        <v>0</v>
      </c>
      <c r="L286" s="7">
        <f t="shared" si="29"/>
        <v>23123.556</v>
      </c>
      <c r="M286" s="7">
        <f t="shared" si="32"/>
        <v>23123.556</v>
      </c>
      <c r="N286" s="119">
        <v>21610.799999999999</v>
      </c>
      <c r="O286" s="120">
        <v>0</v>
      </c>
      <c r="P286" s="7">
        <f t="shared" si="30"/>
        <v>21610.799999999999</v>
      </c>
      <c r="Q286" s="7">
        <f t="shared" si="33"/>
        <v>21610.799999999999</v>
      </c>
    </row>
    <row r="287" spans="1:17" ht="89.25" x14ac:dyDescent="0.2">
      <c r="A287" s="68">
        <v>279</v>
      </c>
      <c r="B287" s="63" t="s">
        <v>545</v>
      </c>
      <c r="C287" s="63" t="s">
        <v>546</v>
      </c>
      <c r="D287" s="69" t="s">
        <v>21</v>
      </c>
      <c r="E287" s="50">
        <v>1</v>
      </c>
      <c r="F287" s="78">
        <v>61814.239200000011</v>
      </c>
      <c r="G287" s="81">
        <v>0</v>
      </c>
      <c r="H287" s="6">
        <f t="shared" si="28"/>
        <v>61814.239200000011</v>
      </c>
      <c r="I287" s="6">
        <f t="shared" si="31"/>
        <v>61814.239200000011</v>
      </c>
      <c r="J287" s="109">
        <v>55191.285000000003</v>
      </c>
      <c r="K287" s="110">
        <v>0</v>
      </c>
      <c r="L287" s="7">
        <f t="shared" si="29"/>
        <v>55191.285000000003</v>
      </c>
      <c r="M287" s="7">
        <f t="shared" si="32"/>
        <v>55191.285000000003</v>
      </c>
      <c r="N287" s="119">
        <v>52067.25</v>
      </c>
      <c r="O287" s="120">
        <v>0</v>
      </c>
      <c r="P287" s="7">
        <f t="shared" si="30"/>
        <v>52067.25</v>
      </c>
      <c r="Q287" s="7">
        <f t="shared" si="33"/>
        <v>52067.25</v>
      </c>
    </row>
    <row r="288" spans="1:17" ht="127.5" x14ac:dyDescent="0.2">
      <c r="A288" s="68">
        <v>280</v>
      </c>
      <c r="B288" s="63" t="s">
        <v>547</v>
      </c>
      <c r="C288" s="63" t="s">
        <v>548</v>
      </c>
      <c r="D288" s="69" t="s">
        <v>21</v>
      </c>
      <c r="E288" s="50">
        <v>1</v>
      </c>
      <c r="F288" s="78">
        <v>327053.55047619058</v>
      </c>
      <c r="G288" s="81">
        <v>16352.677523809529</v>
      </c>
      <c r="H288" s="6">
        <f t="shared" si="28"/>
        <v>343406.22800000012</v>
      </c>
      <c r="I288" s="6">
        <f t="shared" si="31"/>
        <v>343406.22800000012</v>
      </c>
      <c r="J288" s="109">
        <v>297321.40952380962</v>
      </c>
      <c r="K288" s="110">
        <v>14866.070476190482</v>
      </c>
      <c r="L288" s="7">
        <f t="shared" si="29"/>
        <v>312187.4800000001</v>
      </c>
      <c r="M288" s="7">
        <f t="shared" si="32"/>
        <v>312187.4800000001</v>
      </c>
      <c r="N288" s="119">
        <v>270292.19047619053</v>
      </c>
      <c r="O288" s="120">
        <v>13514.609523809528</v>
      </c>
      <c r="P288" s="7">
        <f t="shared" si="30"/>
        <v>283806.80000000005</v>
      </c>
      <c r="Q288" s="7">
        <f t="shared" si="33"/>
        <v>283806.80000000005</v>
      </c>
    </row>
    <row r="289" spans="1:17" ht="38.25" x14ac:dyDescent="0.2">
      <c r="A289" s="68">
        <v>281</v>
      </c>
      <c r="B289" s="63" t="s">
        <v>549</v>
      </c>
      <c r="C289" s="63" t="s">
        <v>550</v>
      </c>
      <c r="D289" s="69" t="s">
        <v>21</v>
      </c>
      <c r="E289" s="50">
        <v>1</v>
      </c>
      <c r="F289" s="78">
        <v>13474.133490000004</v>
      </c>
      <c r="G289" s="81">
        <v>0</v>
      </c>
      <c r="H289" s="6">
        <f t="shared" si="28"/>
        <v>13474.133490000004</v>
      </c>
      <c r="I289" s="6">
        <f t="shared" si="31"/>
        <v>13474.133490000004</v>
      </c>
      <c r="J289" s="109">
        <v>12138.859000000002</v>
      </c>
      <c r="K289" s="110">
        <v>0</v>
      </c>
      <c r="L289" s="7">
        <f t="shared" si="29"/>
        <v>12138.859000000002</v>
      </c>
      <c r="M289" s="7">
        <f t="shared" si="32"/>
        <v>12138.859000000002</v>
      </c>
      <c r="N289" s="119">
        <v>11785.300000000001</v>
      </c>
      <c r="O289" s="120">
        <v>0</v>
      </c>
      <c r="P289" s="7">
        <f t="shared" si="30"/>
        <v>11785.300000000001</v>
      </c>
      <c r="Q289" s="7">
        <f t="shared" si="33"/>
        <v>11785.300000000001</v>
      </c>
    </row>
    <row r="290" spans="1:17" ht="15.75" x14ac:dyDescent="0.2">
      <c r="A290" s="68">
        <v>282</v>
      </c>
      <c r="B290" s="63" t="s">
        <v>551</v>
      </c>
      <c r="C290" s="63" t="s">
        <v>552</v>
      </c>
      <c r="D290" s="69" t="s">
        <v>21</v>
      </c>
      <c r="E290" s="50">
        <v>1</v>
      </c>
      <c r="F290" s="78">
        <v>3312.9084800000001</v>
      </c>
      <c r="G290" s="81">
        <v>0</v>
      </c>
      <c r="H290" s="6">
        <f t="shared" si="28"/>
        <v>3312.9084800000001</v>
      </c>
      <c r="I290" s="6">
        <f t="shared" si="31"/>
        <v>3312.9084800000001</v>
      </c>
      <c r="J290" s="109">
        <v>2957.9539999999997</v>
      </c>
      <c r="K290" s="110">
        <v>0</v>
      </c>
      <c r="L290" s="7">
        <f t="shared" si="29"/>
        <v>2957.9539999999997</v>
      </c>
      <c r="M290" s="7">
        <f t="shared" si="32"/>
        <v>2957.9539999999997</v>
      </c>
      <c r="N290" s="119">
        <v>2871.7999999999997</v>
      </c>
      <c r="O290" s="120">
        <v>0</v>
      </c>
      <c r="P290" s="7">
        <f t="shared" si="30"/>
        <v>2871.7999999999997</v>
      </c>
      <c r="Q290" s="7">
        <f t="shared" si="33"/>
        <v>2871.7999999999997</v>
      </c>
    </row>
    <row r="291" spans="1:17" ht="38.25" x14ac:dyDescent="0.2">
      <c r="A291" s="68">
        <v>283</v>
      </c>
      <c r="B291" s="63" t="s">
        <v>553</v>
      </c>
      <c r="C291" s="63" t="s">
        <v>554</v>
      </c>
      <c r="D291" s="69" t="s">
        <v>21</v>
      </c>
      <c r="E291" s="50">
        <v>1</v>
      </c>
      <c r="F291" s="78">
        <v>341244.75</v>
      </c>
      <c r="G291" s="81">
        <v>0</v>
      </c>
      <c r="H291" s="6">
        <f t="shared" si="28"/>
        <v>341244.75</v>
      </c>
      <c r="I291" s="6">
        <f t="shared" si="31"/>
        <v>341244.75</v>
      </c>
      <c r="J291" s="109">
        <v>310222.5</v>
      </c>
      <c r="K291" s="110">
        <v>0</v>
      </c>
      <c r="L291" s="7">
        <f t="shared" si="29"/>
        <v>310222.5</v>
      </c>
      <c r="M291" s="7">
        <f t="shared" si="32"/>
        <v>310222.5</v>
      </c>
      <c r="N291" s="119">
        <v>295450</v>
      </c>
      <c r="O291" s="120">
        <v>0</v>
      </c>
      <c r="P291" s="7">
        <f t="shared" si="30"/>
        <v>295450</v>
      </c>
      <c r="Q291" s="7">
        <f t="shared" si="33"/>
        <v>295450</v>
      </c>
    </row>
    <row r="292" spans="1:17" ht="38.25" x14ac:dyDescent="0.2">
      <c r="A292" s="68">
        <v>284</v>
      </c>
      <c r="B292" s="63" t="s">
        <v>555</v>
      </c>
      <c r="C292" s="63" t="s">
        <v>556</v>
      </c>
      <c r="D292" s="69" t="s">
        <v>21</v>
      </c>
      <c r="E292" s="50">
        <v>1</v>
      </c>
      <c r="F292" s="78">
        <v>6401.45</v>
      </c>
      <c r="G292" s="81">
        <v>0</v>
      </c>
      <c r="H292" s="6">
        <f t="shared" si="28"/>
        <v>6401.45</v>
      </c>
      <c r="I292" s="6">
        <f t="shared" si="31"/>
        <v>6401.45</v>
      </c>
      <c r="J292" s="109">
        <v>5665</v>
      </c>
      <c r="K292" s="110">
        <v>0</v>
      </c>
      <c r="L292" s="7">
        <f t="shared" si="29"/>
        <v>5665</v>
      </c>
      <c r="M292" s="7">
        <f t="shared" si="32"/>
        <v>5665</v>
      </c>
      <c r="N292" s="119">
        <v>5500</v>
      </c>
      <c r="O292" s="120">
        <v>0</v>
      </c>
      <c r="P292" s="7">
        <f t="shared" si="30"/>
        <v>5500</v>
      </c>
      <c r="Q292" s="7">
        <f t="shared" si="33"/>
        <v>5500</v>
      </c>
    </row>
    <row r="293" spans="1:17" ht="38.25" x14ac:dyDescent="0.2">
      <c r="A293" s="68">
        <v>285</v>
      </c>
      <c r="B293" s="63" t="s">
        <v>557</v>
      </c>
      <c r="C293" s="63" t="s">
        <v>558</v>
      </c>
      <c r="D293" s="69" t="s">
        <v>21</v>
      </c>
      <c r="E293" s="50">
        <v>1</v>
      </c>
      <c r="F293" s="78">
        <v>3615.4872000000005</v>
      </c>
      <c r="G293" s="81">
        <v>0</v>
      </c>
      <c r="H293" s="6">
        <f t="shared" si="28"/>
        <v>3615.4872000000005</v>
      </c>
      <c r="I293" s="6">
        <f t="shared" si="31"/>
        <v>3615.4872000000005</v>
      </c>
      <c r="J293" s="109">
        <v>3171.48</v>
      </c>
      <c r="K293" s="110">
        <v>0</v>
      </c>
      <c r="L293" s="7">
        <f t="shared" si="29"/>
        <v>3171.48</v>
      </c>
      <c r="M293" s="7">
        <f t="shared" si="32"/>
        <v>3171.48</v>
      </c>
      <c r="N293" s="119">
        <v>2964</v>
      </c>
      <c r="O293" s="120">
        <v>0</v>
      </c>
      <c r="P293" s="7">
        <f t="shared" si="30"/>
        <v>2964</v>
      </c>
      <c r="Q293" s="7">
        <f t="shared" si="33"/>
        <v>2964</v>
      </c>
    </row>
    <row r="294" spans="1:17" ht="25.5" x14ac:dyDescent="0.2">
      <c r="A294" s="68">
        <v>286</v>
      </c>
      <c r="B294" s="63" t="s">
        <v>559</v>
      </c>
      <c r="C294" s="63" t="s">
        <v>560</v>
      </c>
      <c r="D294" s="69" t="s">
        <v>21</v>
      </c>
      <c r="E294" s="50">
        <v>1</v>
      </c>
      <c r="F294" s="78">
        <v>133359.76500000001</v>
      </c>
      <c r="G294" s="81">
        <v>0</v>
      </c>
      <c r="H294" s="6">
        <f t="shared" si="28"/>
        <v>133359.76500000001</v>
      </c>
      <c r="I294" s="6">
        <f t="shared" si="31"/>
        <v>133359.76500000001</v>
      </c>
      <c r="J294" s="109">
        <v>121236.15000000001</v>
      </c>
      <c r="K294" s="110">
        <v>0</v>
      </c>
      <c r="L294" s="7">
        <f t="shared" si="29"/>
        <v>121236.15000000001</v>
      </c>
      <c r="M294" s="7">
        <f t="shared" si="32"/>
        <v>121236.15000000001</v>
      </c>
      <c r="N294" s="119">
        <v>117705</v>
      </c>
      <c r="O294" s="120">
        <v>0</v>
      </c>
      <c r="P294" s="7">
        <f t="shared" si="30"/>
        <v>117705</v>
      </c>
      <c r="Q294" s="7">
        <f t="shared" si="33"/>
        <v>117705</v>
      </c>
    </row>
    <row r="295" spans="1:17" ht="204" x14ac:dyDescent="0.2">
      <c r="A295" s="68">
        <v>287</v>
      </c>
      <c r="B295" s="63" t="s">
        <v>561</v>
      </c>
      <c r="C295" s="63" t="s">
        <v>562</v>
      </c>
      <c r="D295" s="69" t="s">
        <v>21</v>
      </c>
      <c r="E295" s="50">
        <v>1</v>
      </c>
      <c r="F295" s="78">
        <v>327269.37600000011</v>
      </c>
      <c r="G295" s="81">
        <v>0</v>
      </c>
      <c r="H295" s="6">
        <f t="shared" si="28"/>
        <v>327269.37600000011</v>
      </c>
      <c r="I295" s="6">
        <f t="shared" si="31"/>
        <v>327269.37600000011</v>
      </c>
      <c r="J295" s="109">
        <v>292204.80000000005</v>
      </c>
      <c r="K295" s="110">
        <v>0</v>
      </c>
      <c r="L295" s="7">
        <f t="shared" si="29"/>
        <v>292204.80000000005</v>
      </c>
      <c r="M295" s="7">
        <f t="shared" si="32"/>
        <v>292204.80000000005</v>
      </c>
      <c r="N295" s="119">
        <v>270560</v>
      </c>
      <c r="O295" s="120">
        <v>0</v>
      </c>
      <c r="P295" s="7">
        <f t="shared" si="30"/>
        <v>270560</v>
      </c>
      <c r="Q295" s="7">
        <f t="shared" si="33"/>
        <v>270560</v>
      </c>
    </row>
    <row r="296" spans="1:17" ht="127.5" x14ac:dyDescent="0.2">
      <c r="A296" s="68">
        <v>288</v>
      </c>
      <c r="B296" s="63" t="s">
        <v>563</v>
      </c>
      <c r="C296" s="63" t="s">
        <v>564</v>
      </c>
      <c r="D296" s="69" t="s">
        <v>21</v>
      </c>
      <c r="E296" s="50">
        <v>1</v>
      </c>
      <c r="F296" s="78">
        <v>771246.19879999966</v>
      </c>
      <c r="G296" s="81">
        <v>38562.309939999985</v>
      </c>
      <c r="H296" s="6">
        <f t="shared" si="28"/>
        <v>809808.50873999961</v>
      </c>
      <c r="I296" s="6">
        <f t="shared" si="31"/>
        <v>809808.50873999961</v>
      </c>
      <c r="J296" s="109">
        <v>682518.75999999989</v>
      </c>
      <c r="K296" s="110">
        <v>34125.937999999995</v>
      </c>
      <c r="L296" s="7">
        <f t="shared" si="29"/>
        <v>716644.69799999986</v>
      </c>
      <c r="M296" s="7">
        <f t="shared" si="32"/>
        <v>716644.69799999986</v>
      </c>
      <c r="N296" s="119">
        <v>626163.99999999988</v>
      </c>
      <c r="O296" s="120">
        <v>31308.199999999997</v>
      </c>
      <c r="P296" s="7">
        <f t="shared" si="30"/>
        <v>657472.19999999984</v>
      </c>
      <c r="Q296" s="7">
        <f t="shared" si="33"/>
        <v>657472.19999999984</v>
      </c>
    </row>
    <row r="297" spans="1:17" ht="15.75" x14ac:dyDescent="0.2">
      <c r="A297" s="68">
        <v>289</v>
      </c>
      <c r="B297" s="63" t="s">
        <v>565</v>
      </c>
      <c r="C297" s="63" t="s">
        <v>566</v>
      </c>
      <c r="D297" s="69" t="s">
        <v>21</v>
      </c>
      <c r="E297" s="50">
        <v>1</v>
      </c>
      <c r="F297" s="78">
        <v>2859.7800000000007</v>
      </c>
      <c r="G297" s="81">
        <v>0</v>
      </c>
      <c r="H297" s="6">
        <f t="shared" si="28"/>
        <v>2859.7800000000007</v>
      </c>
      <c r="I297" s="6">
        <f t="shared" si="31"/>
        <v>2859.7800000000007</v>
      </c>
      <c r="J297" s="109">
        <v>2599.8000000000002</v>
      </c>
      <c r="K297" s="110">
        <v>0</v>
      </c>
      <c r="L297" s="7">
        <f t="shared" si="29"/>
        <v>2599.8000000000002</v>
      </c>
      <c r="M297" s="7">
        <f t="shared" si="32"/>
        <v>2599.8000000000002</v>
      </c>
      <c r="N297" s="119">
        <v>2476</v>
      </c>
      <c r="O297" s="120">
        <v>0</v>
      </c>
      <c r="P297" s="7">
        <f t="shared" si="30"/>
        <v>2476</v>
      </c>
      <c r="Q297" s="7">
        <f t="shared" si="33"/>
        <v>2476</v>
      </c>
    </row>
    <row r="298" spans="1:17" ht="25.5" x14ac:dyDescent="0.2">
      <c r="A298" s="68">
        <v>290</v>
      </c>
      <c r="B298" s="63" t="s">
        <v>567</v>
      </c>
      <c r="C298" s="63" t="s">
        <v>568</v>
      </c>
      <c r="D298" s="69" t="s">
        <v>21</v>
      </c>
      <c r="E298" s="50">
        <v>1</v>
      </c>
      <c r="F298" s="78">
        <v>54554.274450000004</v>
      </c>
      <c r="G298" s="81">
        <v>0</v>
      </c>
      <c r="H298" s="6">
        <f t="shared" si="28"/>
        <v>54554.274450000004</v>
      </c>
      <c r="I298" s="6">
        <f t="shared" si="31"/>
        <v>54554.274450000004</v>
      </c>
      <c r="J298" s="109">
        <v>49147.995000000003</v>
      </c>
      <c r="K298" s="110">
        <v>0</v>
      </c>
      <c r="L298" s="7">
        <f t="shared" si="29"/>
        <v>49147.995000000003</v>
      </c>
      <c r="M298" s="7">
        <f t="shared" si="32"/>
        <v>49147.995000000003</v>
      </c>
      <c r="N298" s="119">
        <v>47716.5</v>
      </c>
      <c r="O298" s="120">
        <v>0</v>
      </c>
      <c r="P298" s="7">
        <f t="shared" si="30"/>
        <v>47716.5</v>
      </c>
      <c r="Q298" s="7">
        <f t="shared" si="33"/>
        <v>47716.5</v>
      </c>
    </row>
    <row r="299" spans="1:17" ht="102" x14ac:dyDescent="0.2">
      <c r="A299" s="68">
        <v>291</v>
      </c>
      <c r="B299" s="63" t="s">
        <v>569</v>
      </c>
      <c r="C299" s="63" t="s">
        <v>570</v>
      </c>
      <c r="D299" s="69" t="s">
        <v>1065</v>
      </c>
      <c r="E299" s="50">
        <v>1</v>
      </c>
      <c r="F299" s="78">
        <v>230404.13460000005</v>
      </c>
      <c r="G299" s="81">
        <v>0</v>
      </c>
      <c r="H299" s="6">
        <f t="shared" si="28"/>
        <v>230404.13460000005</v>
      </c>
      <c r="I299" s="6">
        <f t="shared" si="31"/>
        <v>230404.13460000005</v>
      </c>
      <c r="J299" s="109">
        <v>202108.89</v>
      </c>
      <c r="K299" s="110">
        <v>0</v>
      </c>
      <c r="L299" s="7">
        <f t="shared" si="29"/>
        <v>202108.89</v>
      </c>
      <c r="M299" s="7">
        <f t="shared" si="32"/>
        <v>202108.89</v>
      </c>
      <c r="N299" s="119">
        <v>185421</v>
      </c>
      <c r="O299" s="120">
        <v>0</v>
      </c>
      <c r="P299" s="7">
        <f t="shared" si="30"/>
        <v>185421</v>
      </c>
      <c r="Q299" s="7">
        <f t="shared" si="33"/>
        <v>185421</v>
      </c>
    </row>
    <row r="300" spans="1:17" ht="127.5" x14ac:dyDescent="0.2">
      <c r="A300" s="68">
        <v>292</v>
      </c>
      <c r="B300" s="67" t="s">
        <v>571</v>
      </c>
      <c r="C300" s="63" t="s">
        <v>572</v>
      </c>
      <c r="D300" s="69" t="s">
        <v>1065</v>
      </c>
      <c r="E300" s="50">
        <v>1</v>
      </c>
      <c r="F300" s="78">
        <v>351595.60800000001</v>
      </c>
      <c r="G300" s="81">
        <v>0</v>
      </c>
      <c r="H300" s="6">
        <f t="shared" si="28"/>
        <v>351595.60800000001</v>
      </c>
      <c r="I300" s="6">
        <f t="shared" si="31"/>
        <v>351595.60800000001</v>
      </c>
      <c r="J300" s="109">
        <v>316752.8</v>
      </c>
      <c r="K300" s="110">
        <v>0</v>
      </c>
      <c r="L300" s="7">
        <f t="shared" si="29"/>
        <v>316752.8</v>
      </c>
      <c r="M300" s="7">
        <f t="shared" si="32"/>
        <v>316752.8</v>
      </c>
      <c r="N300" s="119">
        <v>304570</v>
      </c>
      <c r="O300" s="120">
        <v>0</v>
      </c>
      <c r="P300" s="7">
        <f t="shared" si="30"/>
        <v>304570</v>
      </c>
      <c r="Q300" s="7">
        <f t="shared" si="33"/>
        <v>304570</v>
      </c>
    </row>
    <row r="301" spans="1:17" ht="127.5" x14ac:dyDescent="0.2">
      <c r="A301" s="68">
        <v>293</v>
      </c>
      <c r="B301" s="67" t="s">
        <v>573</v>
      </c>
      <c r="C301" s="63" t="s">
        <v>574</v>
      </c>
      <c r="D301" s="69" t="s">
        <v>1065</v>
      </c>
      <c r="E301" s="50">
        <v>1</v>
      </c>
      <c r="F301" s="78">
        <v>589535.06849999994</v>
      </c>
      <c r="G301" s="81">
        <v>0</v>
      </c>
      <c r="H301" s="6">
        <f t="shared" si="28"/>
        <v>589535.06849999994</v>
      </c>
      <c r="I301" s="6">
        <f t="shared" si="31"/>
        <v>589535.06849999994</v>
      </c>
      <c r="J301" s="109">
        <v>521712.45</v>
      </c>
      <c r="K301" s="110">
        <v>0</v>
      </c>
      <c r="L301" s="7">
        <f t="shared" si="29"/>
        <v>521712.45</v>
      </c>
      <c r="M301" s="7">
        <f t="shared" si="32"/>
        <v>521712.45</v>
      </c>
      <c r="N301" s="119">
        <v>496869</v>
      </c>
      <c r="O301" s="120">
        <v>0</v>
      </c>
      <c r="P301" s="7">
        <f t="shared" si="30"/>
        <v>496869</v>
      </c>
      <c r="Q301" s="7">
        <f t="shared" si="33"/>
        <v>496869</v>
      </c>
    </row>
    <row r="302" spans="1:17" ht="216.75" x14ac:dyDescent="0.2">
      <c r="A302" s="68">
        <v>294</v>
      </c>
      <c r="B302" s="67" t="s">
        <v>575</v>
      </c>
      <c r="C302" s="63" t="s">
        <v>576</v>
      </c>
      <c r="D302" s="69" t="s">
        <v>1066</v>
      </c>
      <c r="E302" s="50">
        <v>1</v>
      </c>
      <c r="F302" s="78">
        <v>1563772.8174999999</v>
      </c>
      <c r="G302" s="81">
        <v>0</v>
      </c>
      <c r="H302" s="6">
        <f t="shared" si="28"/>
        <v>1563772.8174999999</v>
      </c>
      <c r="I302" s="6">
        <f t="shared" si="31"/>
        <v>1563772.8174999999</v>
      </c>
      <c r="J302" s="109">
        <v>1383869.75</v>
      </c>
      <c r="K302" s="110">
        <v>0</v>
      </c>
      <c r="L302" s="7">
        <f t="shared" si="29"/>
        <v>1383869.75</v>
      </c>
      <c r="M302" s="7">
        <f t="shared" si="32"/>
        <v>1383869.75</v>
      </c>
      <c r="N302" s="119">
        <v>1305537.5</v>
      </c>
      <c r="O302" s="120">
        <v>0</v>
      </c>
      <c r="P302" s="7">
        <f t="shared" si="30"/>
        <v>1305537.5</v>
      </c>
      <c r="Q302" s="7">
        <f t="shared" si="33"/>
        <v>1305537.5</v>
      </c>
    </row>
    <row r="303" spans="1:17" ht="242.25" x14ac:dyDescent="0.2">
      <c r="A303" s="68">
        <v>295</v>
      </c>
      <c r="B303" s="67" t="s">
        <v>575</v>
      </c>
      <c r="C303" s="63" t="s">
        <v>577</v>
      </c>
      <c r="D303" s="69" t="s">
        <v>1066</v>
      </c>
      <c r="E303" s="50">
        <v>1</v>
      </c>
      <c r="F303" s="78">
        <v>1610529.4140000003</v>
      </c>
      <c r="G303" s="81">
        <v>0</v>
      </c>
      <c r="H303" s="6">
        <f t="shared" si="28"/>
        <v>1610529.4140000003</v>
      </c>
      <c r="I303" s="6">
        <f t="shared" si="31"/>
        <v>1610529.4140000003</v>
      </c>
      <c r="J303" s="109">
        <v>1450927.4000000001</v>
      </c>
      <c r="K303" s="110">
        <v>0</v>
      </c>
      <c r="L303" s="7">
        <f t="shared" si="29"/>
        <v>1450927.4000000001</v>
      </c>
      <c r="M303" s="7">
        <f t="shared" si="32"/>
        <v>1450927.4000000001</v>
      </c>
      <c r="N303" s="119">
        <v>1395122.5</v>
      </c>
      <c r="O303" s="120">
        <v>0</v>
      </c>
      <c r="P303" s="7">
        <f t="shared" si="30"/>
        <v>1395122.5</v>
      </c>
      <c r="Q303" s="7">
        <f t="shared" si="33"/>
        <v>1395122.5</v>
      </c>
    </row>
    <row r="304" spans="1:17" ht="306" x14ac:dyDescent="0.2">
      <c r="A304" s="68">
        <v>296</v>
      </c>
      <c r="B304" s="67" t="s">
        <v>575</v>
      </c>
      <c r="C304" s="63" t="s">
        <v>578</v>
      </c>
      <c r="D304" s="69" t="s">
        <v>1066</v>
      </c>
      <c r="E304" s="50">
        <v>1</v>
      </c>
      <c r="F304" s="78">
        <v>1547477.0874999999</v>
      </c>
      <c r="G304" s="81">
        <v>0</v>
      </c>
      <c r="H304" s="6">
        <f t="shared" si="28"/>
        <v>1547477.0874999999</v>
      </c>
      <c r="I304" s="6">
        <f t="shared" si="31"/>
        <v>1547477.0874999999</v>
      </c>
      <c r="J304" s="109">
        <v>1345632.25</v>
      </c>
      <c r="K304" s="110">
        <v>0</v>
      </c>
      <c r="L304" s="7">
        <f t="shared" si="29"/>
        <v>1345632.25</v>
      </c>
      <c r="M304" s="7">
        <f t="shared" si="32"/>
        <v>1345632.25</v>
      </c>
      <c r="N304" s="119">
        <v>1234525</v>
      </c>
      <c r="O304" s="120">
        <v>0</v>
      </c>
      <c r="P304" s="7">
        <f t="shared" si="30"/>
        <v>1234525</v>
      </c>
      <c r="Q304" s="7">
        <f t="shared" si="33"/>
        <v>1234525</v>
      </c>
    </row>
    <row r="305" spans="1:17" ht="344.25" x14ac:dyDescent="0.2">
      <c r="A305" s="68">
        <v>297</v>
      </c>
      <c r="B305" s="67" t="s">
        <v>575</v>
      </c>
      <c r="C305" s="63" t="s">
        <v>579</v>
      </c>
      <c r="D305" s="69" t="s">
        <v>1066</v>
      </c>
      <c r="E305" s="50">
        <v>1</v>
      </c>
      <c r="F305" s="78">
        <v>1398094.0999999999</v>
      </c>
      <c r="G305" s="81">
        <v>0</v>
      </c>
      <c r="H305" s="6">
        <f t="shared" si="28"/>
        <v>1398094.0999999999</v>
      </c>
      <c r="I305" s="6">
        <f t="shared" si="31"/>
        <v>1398094.0999999999</v>
      </c>
      <c r="J305" s="109">
        <v>1215734</v>
      </c>
      <c r="K305" s="110">
        <v>0</v>
      </c>
      <c r="L305" s="7">
        <f t="shared" si="29"/>
        <v>1215734</v>
      </c>
      <c r="M305" s="7">
        <f t="shared" si="32"/>
        <v>1215734</v>
      </c>
      <c r="N305" s="119">
        <v>1168975</v>
      </c>
      <c r="O305" s="120">
        <v>0</v>
      </c>
      <c r="P305" s="7">
        <f t="shared" si="30"/>
        <v>1168975</v>
      </c>
      <c r="Q305" s="7">
        <f t="shared" si="33"/>
        <v>1168975</v>
      </c>
    </row>
    <row r="306" spans="1:17" ht="204" x14ac:dyDescent="0.2">
      <c r="A306" s="68">
        <v>298</v>
      </c>
      <c r="B306" s="67" t="s">
        <v>575</v>
      </c>
      <c r="C306" s="63" t="s">
        <v>580</v>
      </c>
      <c r="D306" s="69" t="s">
        <v>1066</v>
      </c>
      <c r="E306" s="50">
        <v>1</v>
      </c>
      <c r="F306" s="78">
        <v>1165817.675</v>
      </c>
      <c r="G306" s="81">
        <v>0</v>
      </c>
      <c r="H306" s="6">
        <f t="shared" si="28"/>
        <v>1165817.675</v>
      </c>
      <c r="I306" s="6">
        <f t="shared" si="31"/>
        <v>1165817.675</v>
      </c>
      <c r="J306" s="109">
        <v>1059834.25</v>
      </c>
      <c r="K306" s="110">
        <v>0</v>
      </c>
      <c r="L306" s="7">
        <f t="shared" si="29"/>
        <v>1059834.25</v>
      </c>
      <c r="M306" s="7">
        <f t="shared" si="32"/>
        <v>1059834.25</v>
      </c>
      <c r="N306" s="119">
        <v>972325</v>
      </c>
      <c r="O306" s="120">
        <v>0</v>
      </c>
      <c r="P306" s="7">
        <f t="shared" si="30"/>
        <v>972325</v>
      </c>
      <c r="Q306" s="7">
        <f t="shared" si="33"/>
        <v>972325</v>
      </c>
    </row>
    <row r="307" spans="1:17" ht="89.25" x14ac:dyDescent="0.2">
      <c r="A307" s="68">
        <v>299</v>
      </c>
      <c r="B307" s="67" t="s">
        <v>575</v>
      </c>
      <c r="C307" s="63" t="s">
        <v>581</v>
      </c>
      <c r="D307" s="69" t="s">
        <v>1066</v>
      </c>
      <c r="E307" s="50">
        <v>1</v>
      </c>
      <c r="F307" s="78">
        <v>945662.78331249987</v>
      </c>
      <c r="G307" s="81">
        <v>0</v>
      </c>
      <c r="H307" s="6">
        <f t="shared" si="28"/>
        <v>945662.78331249987</v>
      </c>
      <c r="I307" s="6">
        <f t="shared" si="31"/>
        <v>945662.78331249987</v>
      </c>
      <c r="J307" s="109">
        <v>822315.46375</v>
      </c>
      <c r="K307" s="110">
        <v>0</v>
      </c>
      <c r="L307" s="7">
        <f t="shared" si="29"/>
        <v>822315.46375</v>
      </c>
      <c r="M307" s="7">
        <f t="shared" si="32"/>
        <v>822315.46375</v>
      </c>
      <c r="N307" s="119">
        <v>768519.125</v>
      </c>
      <c r="O307" s="120">
        <v>0</v>
      </c>
      <c r="P307" s="7">
        <f t="shared" si="30"/>
        <v>768519.125</v>
      </c>
      <c r="Q307" s="7">
        <f t="shared" si="33"/>
        <v>768519.125</v>
      </c>
    </row>
    <row r="308" spans="1:17" ht="114.75" x14ac:dyDescent="0.2">
      <c r="A308" s="68">
        <v>300</v>
      </c>
      <c r="B308" s="67" t="s">
        <v>575</v>
      </c>
      <c r="C308" s="63" t="s">
        <v>582</v>
      </c>
      <c r="D308" s="69" t="s">
        <v>1066</v>
      </c>
      <c r="E308" s="50">
        <v>1</v>
      </c>
      <c r="F308" s="78">
        <v>1234827.8600000001</v>
      </c>
      <c r="G308" s="81">
        <v>0</v>
      </c>
      <c r="H308" s="6">
        <f t="shared" si="28"/>
        <v>1234827.8600000001</v>
      </c>
      <c r="I308" s="6">
        <f t="shared" si="31"/>
        <v>1234827.8600000001</v>
      </c>
      <c r="J308" s="109">
        <v>1102524.875</v>
      </c>
      <c r="K308" s="110">
        <v>0</v>
      </c>
      <c r="L308" s="7">
        <f t="shared" si="29"/>
        <v>1102524.875</v>
      </c>
      <c r="M308" s="7">
        <f t="shared" si="32"/>
        <v>1102524.875</v>
      </c>
      <c r="N308" s="119">
        <v>1070412.5</v>
      </c>
      <c r="O308" s="120">
        <v>0</v>
      </c>
      <c r="P308" s="7">
        <f t="shared" si="30"/>
        <v>1070412.5</v>
      </c>
      <c r="Q308" s="7">
        <f t="shared" si="33"/>
        <v>1070412.5</v>
      </c>
    </row>
    <row r="309" spans="1:17" ht="38.25" x14ac:dyDescent="0.2">
      <c r="A309" s="68">
        <v>301</v>
      </c>
      <c r="B309" s="63" t="s">
        <v>583</v>
      </c>
      <c r="C309" s="63" t="s">
        <v>584</v>
      </c>
      <c r="D309" s="69" t="s">
        <v>1067</v>
      </c>
      <c r="E309" s="50">
        <v>1</v>
      </c>
      <c r="F309" s="78">
        <v>199656.10433999999</v>
      </c>
      <c r="G309" s="81">
        <v>0</v>
      </c>
      <c r="H309" s="6">
        <f t="shared" si="28"/>
        <v>199656.10433999999</v>
      </c>
      <c r="I309" s="6">
        <f t="shared" si="31"/>
        <v>199656.10433999999</v>
      </c>
      <c r="J309" s="109">
        <v>176686.818</v>
      </c>
      <c r="K309" s="110">
        <v>0</v>
      </c>
      <c r="L309" s="7">
        <f t="shared" si="29"/>
        <v>176686.818</v>
      </c>
      <c r="M309" s="7">
        <f t="shared" si="32"/>
        <v>176686.818</v>
      </c>
      <c r="N309" s="119">
        <v>171540.6</v>
      </c>
      <c r="O309" s="120">
        <v>0</v>
      </c>
      <c r="P309" s="7">
        <f t="shared" si="30"/>
        <v>171540.6</v>
      </c>
      <c r="Q309" s="7">
        <f t="shared" si="33"/>
        <v>171540.6</v>
      </c>
    </row>
    <row r="310" spans="1:17" ht="76.5" x14ac:dyDescent="0.2">
      <c r="A310" s="68">
        <v>302</v>
      </c>
      <c r="B310" s="63" t="s">
        <v>583</v>
      </c>
      <c r="C310" s="63" t="s">
        <v>585</v>
      </c>
      <c r="D310" s="69" t="s">
        <v>1068</v>
      </c>
      <c r="E310" s="50">
        <v>1</v>
      </c>
      <c r="F310" s="78">
        <v>95620.546560000017</v>
      </c>
      <c r="G310" s="81">
        <v>0</v>
      </c>
      <c r="H310" s="6">
        <f t="shared" si="28"/>
        <v>95620.546560000017</v>
      </c>
      <c r="I310" s="6">
        <f t="shared" si="31"/>
        <v>95620.546560000017</v>
      </c>
      <c r="J310" s="109">
        <v>85375.488000000012</v>
      </c>
      <c r="K310" s="110">
        <v>0</v>
      </c>
      <c r="L310" s="7">
        <f t="shared" si="29"/>
        <v>85375.488000000012</v>
      </c>
      <c r="M310" s="7">
        <f t="shared" si="32"/>
        <v>85375.488000000012</v>
      </c>
      <c r="N310" s="119">
        <v>77614.080000000002</v>
      </c>
      <c r="O310" s="120">
        <v>0</v>
      </c>
      <c r="P310" s="7">
        <f t="shared" si="30"/>
        <v>77614.080000000002</v>
      </c>
      <c r="Q310" s="7">
        <f t="shared" si="33"/>
        <v>77614.080000000002</v>
      </c>
    </row>
    <row r="311" spans="1:17" ht="51" x14ac:dyDescent="0.2">
      <c r="A311" s="68">
        <v>303</v>
      </c>
      <c r="B311" s="63" t="s">
        <v>583</v>
      </c>
      <c r="C311" s="63" t="s">
        <v>586</v>
      </c>
      <c r="D311" s="69" t="s">
        <v>1069</v>
      </c>
      <c r="E311" s="50">
        <v>1</v>
      </c>
      <c r="F311" s="78">
        <v>755117.076</v>
      </c>
      <c r="G311" s="81">
        <v>0</v>
      </c>
      <c r="H311" s="6">
        <f t="shared" si="28"/>
        <v>755117.076</v>
      </c>
      <c r="I311" s="6">
        <f t="shared" si="31"/>
        <v>755117.076</v>
      </c>
      <c r="J311" s="109">
        <v>668245.20000000007</v>
      </c>
      <c r="K311" s="110">
        <v>0</v>
      </c>
      <c r="L311" s="7">
        <f t="shared" si="29"/>
        <v>668245.20000000007</v>
      </c>
      <c r="M311" s="7">
        <f t="shared" si="32"/>
        <v>668245.20000000007</v>
      </c>
      <c r="N311" s="119">
        <v>630420</v>
      </c>
      <c r="O311" s="120">
        <v>0</v>
      </c>
      <c r="P311" s="7">
        <f t="shared" si="30"/>
        <v>630420</v>
      </c>
      <c r="Q311" s="7">
        <f t="shared" si="33"/>
        <v>630420</v>
      </c>
    </row>
    <row r="312" spans="1:17" ht="63.75" x14ac:dyDescent="0.2">
      <c r="A312" s="68">
        <v>304</v>
      </c>
      <c r="B312" s="63" t="s">
        <v>583</v>
      </c>
      <c r="C312" s="63" t="s">
        <v>587</v>
      </c>
      <c r="D312" s="69" t="s">
        <v>1070</v>
      </c>
      <c r="E312" s="50">
        <v>1</v>
      </c>
      <c r="F312" s="78">
        <v>244937.05979999999</v>
      </c>
      <c r="G312" s="81">
        <v>0</v>
      </c>
      <c r="H312" s="6">
        <f t="shared" si="28"/>
        <v>244937.05979999999</v>
      </c>
      <c r="I312" s="6">
        <f t="shared" si="31"/>
        <v>244937.05979999999</v>
      </c>
      <c r="J312" s="109">
        <v>216758.46000000002</v>
      </c>
      <c r="K312" s="110">
        <v>0</v>
      </c>
      <c r="L312" s="7">
        <f t="shared" si="29"/>
        <v>216758.46000000002</v>
      </c>
      <c r="M312" s="7">
        <f t="shared" si="32"/>
        <v>216758.46000000002</v>
      </c>
      <c r="N312" s="119">
        <v>202578</v>
      </c>
      <c r="O312" s="120">
        <v>0</v>
      </c>
      <c r="P312" s="7">
        <f t="shared" si="30"/>
        <v>202578</v>
      </c>
      <c r="Q312" s="7">
        <f t="shared" si="33"/>
        <v>202578</v>
      </c>
    </row>
    <row r="313" spans="1:17" ht="76.5" x14ac:dyDescent="0.2">
      <c r="A313" s="68">
        <v>305</v>
      </c>
      <c r="B313" s="63" t="s">
        <v>583</v>
      </c>
      <c r="C313" s="63" t="s">
        <v>588</v>
      </c>
      <c r="D313" s="69" t="s">
        <v>1071</v>
      </c>
      <c r="E313" s="50">
        <v>1</v>
      </c>
      <c r="F313" s="78">
        <v>33464.200000000004</v>
      </c>
      <c r="G313" s="81">
        <v>0</v>
      </c>
      <c r="H313" s="6">
        <f t="shared" si="28"/>
        <v>33464.200000000004</v>
      </c>
      <c r="I313" s="6">
        <f t="shared" si="31"/>
        <v>33464.200000000004</v>
      </c>
      <c r="J313" s="109">
        <v>30422</v>
      </c>
      <c r="K313" s="110">
        <v>0</v>
      </c>
      <c r="L313" s="7">
        <f t="shared" si="29"/>
        <v>30422</v>
      </c>
      <c r="M313" s="7">
        <f t="shared" si="32"/>
        <v>30422</v>
      </c>
      <c r="N313" s="119">
        <v>28700</v>
      </c>
      <c r="O313" s="120">
        <v>0</v>
      </c>
      <c r="P313" s="7">
        <f t="shared" si="30"/>
        <v>28700</v>
      </c>
      <c r="Q313" s="7">
        <f t="shared" si="33"/>
        <v>28700</v>
      </c>
    </row>
    <row r="314" spans="1:17" ht="76.5" x14ac:dyDescent="0.2">
      <c r="A314" s="68">
        <v>306</v>
      </c>
      <c r="B314" s="63" t="s">
        <v>583</v>
      </c>
      <c r="C314" s="63" t="s">
        <v>589</v>
      </c>
      <c r="D314" s="69" t="s">
        <v>1072</v>
      </c>
      <c r="E314" s="50">
        <v>1</v>
      </c>
      <c r="F314" s="78">
        <v>108181.41696</v>
      </c>
      <c r="G314" s="81">
        <v>0</v>
      </c>
      <c r="H314" s="6">
        <f t="shared" si="28"/>
        <v>108181.41696</v>
      </c>
      <c r="I314" s="6">
        <f t="shared" si="31"/>
        <v>108181.41696</v>
      </c>
      <c r="J314" s="109">
        <v>97460.73599999999</v>
      </c>
      <c r="K314" s="110">
        <v>0</v>
      </c>
      <c r="L314" s="7">
        <f t="shared" si="29"/>
        <v>97460.73599999999</v>
      </c>
      <c r="M314" s="7">
        <f t="shared" si="32"/>
        <v>97460.73599999999</v>
      </c>
      <c r="N314" s="119">
        <v>91084.799999999988</v>
      </c>
      <c r="O314" s="120">
        <v>0</v>
      </c>
      <c r="P314" s="7">
        <f t="shared" si="30"/>
        <v>91084.799999999988</v>
      </c>
      <c r="Q314" s="7">
        <f t="shared" si="33"/>
        <v>91084.799999999988</v>
      </c>
    </row>
    <row r="315" spans="1:17" ht="76.5" x14ac:dyDescent="0.2">
      <c r="A315" s="68">
        <v>307</v>
      </c>
      <c r="B315" s="63" t="s">
        <v>583</v>
      </c>
      <c r="C315" s="63" t="s">
        <v>590</v>
      </c>
      <c r="D315" s="69" t="s">
        <v>1072</v>
      </c>
      <c r="E315" s="50">
        <v>1</v>
      </c>
      <c r="F315" s="78">
        <v>46221.094399999994</v>
      </c>
      <c r="G315" s="81">
        <v>0</v>
      </c>
      <c r="H315" s="6">
        <f t="shared" si="28"/>
        <v>46221.094399999994</v>
      </c>
      <c r="I315" s="6">
        <f t="shared" si="31"/>
        <v>46221.094399999994</v>
      </c>
      <c r="J315" s="109">
        <v>40192.256000000001</v>
      </c>
      <c r="K315" s="110">
        <v>0</v>
      </c>
      <c r="L315" s="7">
        <f t="shared" si="29"/>
        <v>40192.256000000001</v>
      </c>
      <c r="M315" s="7">
        <f t="shared" si="32"/>
        <v>40192.256000000001</v>
      </c>
      <c r="N315" s="119">
        <v>38646.400000000001</v>
      </c>
      <c r="O315" s="120">
        <v>0</v>
      </c>
      <c r="P315" s="7">
        <f t="shared" si="30"/>
        <v>38646.400000000001</v>
      </c>
      <c r="Q315" s="7">
        <f t="shared" si="33"/>
        <v>38646.400000000001</v>
      </c>
    </row>
    <row r="316" spans="1:17" ht="76.5" x14ac:dyDescent="0.2">
      <c r="A316" s="68">
        <v>308</v>
      </c>
      <c r="B316" s="63" t="s">
        <v>591</v>
      </c>
      <c r="C316" s="63" t="s">
        <v>592</v>
      </c>
      <c r="D316" s="69" t="s">
        <v>944</v>
      </c>
      <c r="E316" s="50">
        <v>1</v>
      </c>
      <c r="F316" s="78">
        <v>158040.12760000001</v>
      </c>
      <c r="G316" s="81">
        <v>0</v>
      </c>
      <c r="H316" s="6">
        <f t="shared" si="28"/>
        <v>158040.12760000001</v>
      </c>
      <c r="I316" s="6">
        <f t="shared" si="31"/>
        <v>158040.12760000001</v>
      </c>
      <c r="J316" s="109">
        <v>139858.52000000002</v>
      </c>
      <c r="K316" s="110">
        <v>0</v>
      </c>
      <c r="L316" s="7">
        <f t="shared" si="29"/>
        <v>139858.52000000002</v>
      </c>
      <c r="M316" s="7">
        <f t="shared" si="32"/>
        <v>139858.52000000002</v>
      </c>
      <c r="N316" s="119">
        <v>131942</v>
      </c>
      <c r="O316" s="120">
        <v>0</v>
      </c>
      <c r="P316" s="7">
        <f t="shared" si="30"/>
        <v>131942</v>
      </c>
      <c r="Q316" s="7">
        <f t="shared" si="33"/>
        <v>131942</v>
      </c>
    </row>
    <row r="317" spans="1:17" ht="76.5" x14ac:dyDescent="0.2">
      <c r="A317" s="68">
        <v>309</v>
      </c>
      <c r="B317" s="63" t="s">
        <v>591</v>
      </c>
      <c r="C317" s="63" t="s">
        <v>593</v>
      </c>
      <c r="D317" s="69" t="s">
        <v>944</v>
      </c>
      <c r="E317" s="50">
        <v>1</v>
      </c>
      <c r="F317" s="78">
        <v>166367.23152000003</v>
      </c>
      <c r="G317" s="81">
        <v>0</v>
      </c>
      <c r="H317" s="6">
        <f t="shared" si="28"/>
        <v>166367.23152000003</v>
      </c>
      <c r="I317" s="6">
        <f t="shared" si="31"/>
        <v>166367.23152000003</v>
      </c>
      <c r="J317" s="109">
        <v>148542.171</v>
      </c>
      <c r="K317" s="110">
        <v>0</v>
      </c>
      <c r="L317" s="7">
        <f t="shared" si="29"/>
        <v>148542.171</v>
      </c>
      <c r="M317" s="7">
        <f t="shared" si="32"/>
        <v>148542.171</v>
      </c>
      <c r="N317" s="119">
        <v>144215.70000000001</v>
      </c>
      <c r="O317" s="120">
        <v>0</v>
      </c>
      <c r="P317" s="7">
        <f t="shared" si="30"/>
        <v>144215.70000000001</v>
      </c>
      <c r="Q317" s="7">
        <f t="shared" si="33"/>
        <v>144215.70000000001</v>
      </c>
    </row>
    <row r="318" spans="1:17" ht="38.25" x14ac:dyDescent="0.2">
      <c r="A318" s="68">
        <v>310</v>
      </c>
      <c r="B318" s="63" t="s">
        <v>583</v>
      </c>
      <c r="C318" s="63" t="s">
        <v>594</v>
      </c>
      <c r="D318" s="69" t="s">
        <v>1073</v>
      </c>
      <c r="E318" s="50">
        <v>1</v>
      </c>
      <c r="F318" s="78">
        <v>213343.02000000002</v>
      </c>
      <c r="G318" s="81">
        <v>0</v>
      </c>
      <c r="H318" s="6">
        <f t="shared" si="28"/>
        <v>213343.02000000002</v>
      </c>
      <c r="I318" s="6">
        <f t="shared" si="31"/>
        <v>213343.02000000002</v>
      </c>
      <c r="J318" s="109">
        <v>193948.2</v>
      </c>
      <c r="K318" s="110">
        <v>0</v>
      </c>
      <c r="L318" s="7">
        <f t="shared" si="29"/>
        <v>193948.2</v>
      </c>
      <c r="M318" s="7">
        <f t="shared" si="32"/>
        <v>193948.2</v>
      </c>
      <c r="N318" s="119">
        <v>181260</v>
      </c>
      <c r="O318" s="120">
        <v>0</v>
      </c>
      <c r="P318" s="7">
        <f t="shared" si="30"/>
        <v>181260</v>
      </c>
      <c r="Q318" s="7">
        <f t="shared" si="33"/>
        <v>181260</v>
      </c>
    </row>
    <row r="319" spans="1:17" ht="38.25" x14ac:dyDescent="0.2">
      <c r="A319" s="68">
        <v>311</v>
      </c>
      <c r="B319" s="63" t="s">
        <v>583</v>
      </c>
      <c r="C319" s="63" t="s">
        <v>595</v>
      </c>
      <c r="D319" s="69" t="s">
        <v>1073</v>
      </c>
      <c r="E319" s="50">
        <v>1</v>
      </c>
      <c r="F319" s="78">
        <v>232793.48682000005</v>
      </c>
      <c r="G319" s="81">
        <v>0</v>
      </c>
      <c r="H319" s="6">
        <f t="shared" si="28"/>
        <v>232793.48682000005</v>
      </c>
      <c r="I319" s="6">
        <f t="shared" si="31"/>
        <v>232793.48682000005</v>
      </c>
      <c r="J319" s="109">
        <v>209723.86200000002</v>
      </c>
      <c r="K319" s="110">
        <v>0</v>
      </c>
      <c r="L319" s="7">
        <f t="shared" si="29"/>
        <v>209723.86200000002</v>
      </c>
      <c r="M319" s="7">
        <f t="shared" si="32"/>
        <v>209723.86200000002</v>
      </c>
      <c r="N319" s="119">
        <v>203615.40000000002</v>
      </c>
      <c r="O319" s="120">
        <v>0</v>
      </c>
      <c r="P319" s="7">
        <f t="shared" si="30"/>
        <v>203615.40000000002</v>
      </c>
      <c r="Q319" s="7">
        <f t="shared" si="33"/>
        <v>203615.40000000002</v>
      </c>
    </row>
    <row r="320" spans="1:17" ht="38.25" x14ac:dyDescent="0.2">
      <c r="A320" s="68">
        <v>312</v>
      </c>
      <c r="B320" s="63" t="s">
        <v>583</v>
      </c>
      <c r="C320" s="63" t="s">
        <v>596</v>
      </c>
      <c r="D320" s="69" t="s">
        <v>1073</v>
      </c>
      <c r="E320" s="50">
        <v>1</v>
      </c>
      <c r="F320" s="78">
        <v>286721.59950000001</v>
      </c>
      <c r="G320" s="81">
        <v>0</v>
      </c>
      <c r="H320" s="6">
        <f t="shared" si="28"/>
        <v>286721.59950000001</v>
      </c>
      <c r="I320" s="6">
        <f t="shared" si="31"/>
        <v>286721.59950000001</v>
      </c>
      <c r="J320" s="109">
        <v>249323.13</v>
      </c>
      <c r="K320" s="110">
        <v>0</v>
      </c>
      <c r="L320" s="7">
        <f t="shared" si="29"/>
        <v>249323.13</v>
      </c>
      <c r="M320" s="7">
        <f t="shared" si="32"/>
        <v>249323.13</v>
      </c>
      <c r="N320" s="119">
        <v>237450.6</v>
      </c>
      <c r="O320" s="120">
        <v>0</v>
      </c>
      <c r="P320" s="7">
        <f t="shared" si="30"/>
        <v>237450.6</v>
      </c>
      <c r="Q320" s="7">
        <f t="shared" si="33"/>
        <v>237450.6</v>
      </c>
    </row>
    <row r="321" spans="1:17" ht="38.25" x14ac:dyDescent="0.2">
      <c r="A321" s="68">
        <v>313</v>
      </c>
      <c r="B321" s="63" t="s">
        <v>583</v>
      </c>
      <c r="C321" s="63" t="s">
        <v>597</v>
      </c>
      <c r="D321" s="69" t="s">
        <v>1074</v>
      </c>
      <c r="E321" s="50">
        <v>1</v>
      </c>
      <c r="F321" s="78">
        <v>291060.29700000002</v>
      </c>
      <c r="G321" s="81">
        <v>0</v>
      </c>
      <c r="H321" s="6">
        <f t="shared" si="28"/>
        <v>291060.29700000002</v>
      </c>
      <c r="I321" s="6">
        <f t="shared" si="31"/>
        <v>291060.29700000002</v>
      </c>
      <c r="J321" s="109">
        <v>264600.27</v>
      </c>
      <c r="K321" s="110">
        <v>0</v>
      </c>
      <c r="L321" s="7">
        <f t="shared" si="29"/>
        <v>264600.27</v>
      </c>
      <c r="M321" s="7">
        <f t="shared" si="32"/>
        <v>264600.27</v>
      </c>
      <c r="N321" s="119">
        <v>240545.7</v>
      </c>
      <c r="O321" s="120">
        <v>0</v>
      </c>
      <c r="P321" s="7">
        <f t="shared" si="30"/>
        <v>240545.7</v>
      </c>
      <c r="Q321" s="7">
        <f t="shared" si="33"/>
        <v>240545.7</v>
      </c>
    </row>
    <row r="322" spans="1:17" ht="38.25" x14ac:dyDescent="0.2">
      <c r="A322" s="68">
        <v>314</v>
      </c>
      <c r="B322" s="63" t="s">
        <v>583</v>
      </c>
      <c r="C322" s="63" t="s">
        <v>598</v>
      </c>
      <c r="D322" s="69" t="s">
        <v>1074</v>
      </c>
      <c r="E322" s="50">
        <v>1</v>
      </c>
      <c r="F322" s="78">
        <v>295047.10499999998</v>
      </c>
      <c r="G322" s="81">
        <v>0</v>
      </c>
      <c r="H322" s="6">
        <f t="shared" si="28"/>
        <v>295047.10499999998</v>
      </c>
      <c r="I322" s="6">
        <f t="shared" si="31"/>
        <v>295047.10499999998</v>
      </c>
      <c r="J322" s="109">
        <v>256562.7</v>
      </c>
      <c r="K322" s="110">
        <v>0</v>
      </c>
      <c r="L322" s="7">
        <f t="shared" si="29"/>
        <v>256562.7</v>
      </c>
      <c r="M322" s="7">
        <f t="shared" si="32"/>
        <v>256562.7</v>
      </c>
      <c r="N322" s="119">
        <v>249090</v>
      </c>
      <c r="O322" s="120">
        <v>0</v>
      </c>
      <c r="P322" s="7">
        <f t="shared" si="30"/>
        <v>249090</v>
      </c>
      <c r="Q322" s="7">
        <f t="shared" si="33"/>
        <v>249090</v>
      </c>
    </row>
    <row r="323" spans="1:17" ht="38.25" x14ac:dyDescent="0.2">
      <c r="A323" s="68">
        <v>315</v>
      </c>
      <c r="B323" s="63" t="s">
        <v>583</v>
      </c>
      <c r="C323" s="63" t="s">
        <v>599</v>
      </c>
      <c r="D323" s="69" t="s">
        <v>1074</v>
      </c>
      <c r="E323" s="50">
        <v>1</v>
      </c>
      <c r="F323" s="78">
        <v>301851.5940000001</v>
      </c>
      <c r="G323" s="81">
        <v>0</v>
      </c>
      <c r="H323" s="6">
        <f t="shared" si="28"/>
        <v>301851.5940000001</v>
      </c>
      <c r="I323" s="6">
        <f t="shared" si="31"/>
        <v>301851.5940000001</v>
      </c>
      <c r="J323" s="109">
        <v>264782.10000000003</v>
      </c>
      <c r="K323" s="110">
        <v>0</v>
      </c>
      <c r="L323" s="7">
        <f t="shared" si="29"/>
        <v>264782.10000000003</v>
      </c>
      <c r="M323" s="7">
        <f t="shared" si="32"/>
        <v>264782.10000000003</v>
      </c>
      <c r="N323" s="119">
        <v>257070</v>
      </c>
      <c r="O323" s="120">
        <v>0</v>
      </c>
      <c r="P323" s="7">
        <f t="shared" si="30"/>
        <v>257070</v>
      </c>
      <c r="Q323" s="7">
        <f t="shared" si="33"/>
        <v>257070</v>
      </c>
    </row>
    <row r="324" spans="1:17" ht="38.25" x14ac:dyDescent="0.2">
      <c r="A324" s="68">
        <v>316</v>
      </c>
      <c r="B324" s="63" t="s">
        <v>583</v>
      </c>
      <c r="C324" s="63" t="s">
        <v>600</v>
      </c>
      <c r="D324" s="69" t="s">
        <v>1074</v>
      </c>
      <c r="E324" s="50">
        <v>1</v>
      </c>
      <c r="F324" s="78">
        <v>383078.19000000006</v>
      </c>
      <c r="G324" s="81">
        <v>0</v>
      </c>
      <c r="H324" s="6">
        <f t="shared" si="28"/>
        <v>383078.19000000006</v>
      </c>
      <c r="I324" s="6">
        <f t="shared" si="31"/>
        <v>383078.19000000006</v>
      </c>
      <c r="J324" s="109">
        <v>348252.9</v>
      </c>
      <c r="K324" s="110">
        <v>0</v>
      </c>
      <c r="L324" s="7">
        <f t="shared" si="29"/>
        <v>348252.9</v>
      </c>
      <c r="M324" s="7">
        <f t="shared" si="32"/>
        <v>348252.9</v>
      </c>
      <c r="N324" s="119">
        <v>325470</v>
      </c>
      <c r="O324" s="120">
        <v>0</v>
      </c>
      <c r="P324" s="7">
        <f t="shared" si="30"/>
        <v>325470</v>
      </c>
      <c r="Q324" s="7">
        <f t="shared" si="33"/>
        <v>325470</v>
      </c>
    </row>
    <row r="325" spans="1:17" ht="76.5" x14ac:dyDescent="0.2">
      <c r="A325" s="68">
        <v>317</v>
      </c>
      <c r="B325" s="63" t="s">
        <v>601</v>
      </c>
      <c r="C325" s="63" t="s">
        <v>602</v>
      </c>
      <c r="D325" s="69" t="s">
        <v>926</v>
      </c>
      <c r="E325" s="50">
        <v>1</v>
      </c>
      <c r="F325" s="78">
        <v>51675.561600000008</v>
      </c>
      <c r="G325" s="81">
        <v>0</v>
      </c>
      <c r="H325" s="6">
        <f t="shared" si="28"/>
        <v>51675.561600000008</v>
      </c>
      <c r="I325" s="6">
        <f t="shared" si="31"/>
        <v>51675.561600000008</v>
      </c>
      <c r="J325" s="109">
        <v>46554.560000000005</v>
      </c>
      <c r="K325" s="110">
        <v>0</v>
      </c>
      <c r="L325" s="7">
        <f t="shared" si="29"/>
        <v>46554.560000000005</v>
      </c>
      <c r="M325" s="7">
        <f t="shared" si="32"/>
        <v>46554.560000000005</v>
      </c>
      <c r="N325" s="119">
        <v>44764</v>
      </c>
      <c r="O325" s="120">
        <v>0</v>
      </c>
      <c r="P325" s="7">
        <f t="shared" si="30"/>
        <v>44764</v>
      </c>
      <c r="Q325" s="7">
        <f t="shared" si="33"/>
        <v>44764</v>
      </c>
    </row>
    <row r="326" spans="1:17" ht="76.5" x14ac:dyDescent="0.2">
      <c r="A326" s="68">
        <v>318</v>
      </c>
      <c r="B326" s="63" t="s">
        <v>601</v>
      </c>
      <c r="C326" s="63" t="s">
        <v>603</v>
      </c>
      <c r="D326" s="69" t="s">
        <v>926</v>
      </c>
      <c r="E326" s="50">
        <v>1</v>
      </c>
      <c r="F326" s="78">
        <v>57158.111999999994</v>
      </c>
      <c r="G326" s="81">
        <v>0</v>
      </c>
      <c r="H326" s="6">
        <f t="shared" si="28"/>
        <v>57158.111999999994</v>
      </c>
      <c r="I326" s="6">
        <f t="shared" si="31"/>
        <v>57158.111999999994</v>
      </c>
      <c r="J326" s="109">
        <v>50582.400000000001</v>
      </c>
      <c r="K326" s="110">
        <v>0</v>
      </c>
      <c r="L326" s="7">
        <f t="shared" si="29"/>
        <v>50582.400000000001</v>
      </c>
      <c r="M326" s="7">
        <f t="shared" si="32"/>
        <v>50582.400000000001</v>
      </c>
      <c r="N326" s="119">
        <v>45984</v>
      </c>
      <c r="O326" s="120">
        <v>0</v>
      </c>
      <c r="P326" s="7">
        <f t="shared" si="30"/>
        <v>45984</v>
      </c>
      <c r="Q326" s="7">
        <f t="shared" si="33"/>
        <v>45984</v>
      </c>
    </row>
    <row r="327" spans="1:17" s="100" customFormat="1" ht="89.25" x14ac:dyDescent="0.2">
      <c r="A327" s="94">
        <v>319</v>
      </c>
      <c r="B327" s="95" t="s">
        <v>604</v>
      </c>
      <c r="C327" s="95" t="s">
        <v>605</v>
      </c>
      <c r="D327" s="96" t="s">
        <v>1075</v>
      </c>
      <c r="E327" s="97">
        <v>1</v>
      </c>
      <c r="F327" s="79">
        <v>0</v>
      </c>
      <c r="G327" s="82">
        <v>0</v>
      </c>
      <c r="H327" s="98">
        <f t="shared" si="28"/>
        <v>0</v>
      </c>
      <c r="I327" s="98">
        <f t="shared" si="31"/>
        <v>0</v>
      </c>
      <c r="J327" s="111">
        <v>0</v>
      </c>
      <c r="K327" s="112">
        <v>0</v>
      </c>
      <c r="L327" s="99">
        <f t="shared" si="29"/>
        <v>0</v>
      </c>
      <c r="M327" s="99">
        <f t="shared" si="32"/>
        <v>0</v>
      </c>
      <c r="N327" s="121">
        <v>0</v>
      </c>
      <c r="O327" s="122">
        <v>0</v>
      </c>
      <c r="P327" s="7">
        <f t="shared" si="30"/>
        <v>0</v>
      </c>
      <c r="Q327" s="7">
        <f t="shared" si="33"/>
        <v>0</v>
      </c>
    </row>
    <row r="328" spans="1:17" ht="63.75" x14ac:dyDescent="0.2">
      <c r="A328" s="68">
        <v>320</v>
      </c>
      <c r="B328" s="63" t="s">
        <v>606</v>
      </c>
      <c r="C328" s="63" t="s">
        <v>607</v>
      </c>
      <c r="D328" s="69" t="s">
        <v>917</v>
      </c>
      <c r="E328" s="50">
        <v>1</v>
      </c>
      <c r="F328" s="78">
        <v>129298.80000000002</v>
      </c>
      <c r="G328" s="81">
        <v>0</v>
      </c>
      <c r="H328" s="6">
        <f t="shared" si="28"/>
        <v>129298.80000000002</v>
      </c>
      <c r="I328" s="6">
        <f t="shared" si="31"/>
        <v>129298.80000000002</v>
      </c>
      <c r="J328" s="109">
        <v>113420</v>
      </c>
      <c r="K328" s="110">
        <v>0</v>
      </c>
      <c r="L328" s="7">
        <f t="shared" si="29"/>
        <v>113420</v>
      </c>
      <c r="M328" s="7">
        <f t="shared" si="32"/>
        <v>113420</v>
      </c>
      <c r="N328" s="119">
        <v>106000</v>
      </c>
      <c r="O328" s="120">
        <v>0</v>
      </c>
      <c r="P328" s="7">
        <f t="shared" si="30"/>
        <v>106000</v>
      </c>
      <c r="Q328" s="7">
        <f t="shared" si="33"/>
        <v>106000</v>
      </c>
    </row>
    <row r="329" spans="1:17" ht="51" x14ac:dyDescent="0.2">
      <c r="A329" s="68">
        <v>321</v>
      </c>
      <c r="B329" s="63" t="s">
        <v>606</v>
      </c>
      <c r="C329" s="63" t="s">
        <v>608</v>
      </c>
      <c r="D329" s="69" t="s">
        <v>917</v>
      </c>
      <c r="E329" s="50">
        <v>1</v>
      </c>
      <c r="F329" s="78">
        <v>100081.74</v>
      </c>
      <c r="G329" s="81">
        <v>0</v>
      </c>
      <c r="H329" s="6">
        <f t="shared" si="28"/>
        <v>100081.74</v>
      </c>
      <c r="I329" s="6">
        <f t="shared" si="31"/>
        <v>100081.74</v>
      </c>
      <c r="J329" s="109">
        <v>87027.6</v>
      </c>
      <c r="K329" s="110">
        <v>0</v>
      </c>
      <c r="L329" s="7">
        <f t="shared" si="29"/>
        <v>87027.6</v>
      </c>
      <c r="M329" s="7">
        <f t="shared" si="32"/>
        <v>87027.6</v>
      </c>
      <c r="N329" s="119">
        <v>79116</v>
      </c>
      <c r="O329" s="120">
        <v>0</v>
      </c>
      <c r="P329" s="7">
        <f t="shared" si="30"/>
        <v>79116</v>
      </c>
      <c r="Q329" s="7">
        <f t="shared" si="33"/>
        <v>79116</v>
      </c>
    </row>
    <row r="330" spans="1:17" ht="89.25" x14ac:dyDescent="0.2">
      <c r="A330" s="68">
        <v>322</v>
      </c>
      <c r="B330" s="63" t="s">
        <v>606</v>
      </c>
      <c r="C330" s="63" t="s">
        <v>609</v>
      </c>
      <c r="D330" s="69" t="s">
        <v>1076</v>
      </c>
      <c r="E330" s="50">
        <v>1</v>
      </c>
      <c r="F330" s="78">
        <v>561507.34200000006</v>
      </c>
      <c r="G330" s="81">
        <v>0</v>
      </c>
      <c r="H330" s="6">
        <f t="shared" si="28"/>
        <v>561507.34200000006</v>
      </c>
      <c r="I330" s="6">
        <f t="shared" si="31"/>
        <v>561507.34200000006</v>
      </c>
      <c r="J330" s="109">
        <v>492550.30000000005</v>
      </c>
      <c r="K330" s="110">
        <v>0</v>
      </c>
      <c r="L330" s="7">
        <f t="shared" si="29"/>
        <v>492550.30000000005</v>
      </c>
      <c r="M330" s="7">
        <f t="shared" si="32"/>
        <v>492550.30000000005</v>
      </c>
      <c r="N330" s="119">
        <v>447773</v>
      </c>
      <c r="O330" s="120">
        <v>0</v>
      </c>
      <c r="P330" s="7">
        <f t="shared" si="30"/>
        <v>447773</v>
      </c>
      <c r="Q330" s="7">
        <f t="shared" si="33"/>
        <v>447773</v>
      </c>
    </row>
    <row r="331" spans="1:17" ht="76.5" x14ac:dyDescent="0.2">
      <c r="A331" s="68">
        <v>323</v>
      </c>
      <c r="B331" s="63" t="s">
        <v>604</v>
      </c>
      <c r="C331" s="63" t="s">
        <v>610</v>
      </c>
      <c r="D331" s="69" t="s">
        <v>1076</v>
      </c>
      <c r="E331" s="50">
        <v>1</v>
      </c>
      <c r="F331" s="78">
        <v>664535.41200000001</v>
      </c>
      <c r="G331" s="81">
        <v>0</v>
      </c>
      <c r="H331" s="6">
        <f t="shared" si="28"/>
        <v>664535.41200000001</v>
      </c>
      <c r="I331" s="6">
        <f t="shared" si="31"/>
        <v>664535.41200000001</v>
      </c>
      <c r="J331" s="109">
        <v>577856.88</v>
      </c>
      <c r="K331" s="110">
        <v>0</v>
      </c>
      <c r="L331" s="7">
        <f t="shared" si="29"/>
        <v>577856.88</v>
      </c>
      <c r="M331" s="7">
        <f t="shared" si="32"/>
        <v>577856.88</v>
      </c>
      <c r="N331" s="119">
        <v>545148</v>
      </c>
      <c r="O331" s="120">
        <v>0</v>
      </c>
      <c r="P331" s="7">
        <f t="shared" si="30"/>
        <v>545148</v>
      </c>
      <c r="Q331" s="7">
        <f t="shared" si="33"/>
        <v>545148</v>
      </c>
    </row>
    <row r="332" spans="1:17" ht="63.75" x14ac:dyDescent="0.2">
      <c r="A332" s="68">
        <v>324</v>
      </c>
      <c r="B332" s="63" t="s">
        <v>601</v>
      </c>
      <c r="C332" s="63" t="s">
        <v>611</v>
      </c>
      <c r="D332" s="69" t="s">
        <v>1077</v>
      </c>
      <c r="E332" s="50">
        <v>1</v>
      </c>
      <c r="F332" s="78">
        <v>98650.950300000026</v>
      </c>
      <c r="G332" s="81">
        <v>0</v>
      </c>
      <c r="H332" s="6">
        <f t="shared" si="28"/>
        <v>98650.950300000026</v>
      </c>
      <c r="I332" s="6">
        <f t="shared" si="31"/>
        <v>98650.950300000026</v>
      </c>
      <c r="J332" s="109">
        <v>88874.73000000001</v>
      </c>
      <c r="K332" s="110">
        <v>0</v>
      </c>
      <c r="L332" s="7">
        <f t="shared" si="29"/>
        <v>88874.73000000001</v>
      </c>
      <c r="M332" s="7">
        <f t="shared" si="32"/>
        <v>88874.73000000001</v>
      </c>
      <c r="N332" s="119">
        <v>84642.6</v>
      </c>
      <c r="O332" s="120">
        <v>0</v>
      </c>
      <c r="P332" s="7">
        <f t="shared" si="30"/>
        <v>84642.6</v>
      </c>
      <c r="Q332" s="7">
        <f t="shared" si="33"/>
        <v>84642.6</v>
      </c>
    </row>
    <row r="333" spans="1:17" ht="51" x14ac:dyDescent="0.2">
      <c r="A333" s="68">
        <v>325</v>
      </c>
      <c r="B333" s="63" t="s">
        <v>601</v>
      </c>
      <c r="C333" s="63" t="s">
        <v>612</v>
      </c>
      <c r="D333" s="69" t="s">
        <v>935</v>
      </c>
      <c r="E333" s="50">
        <v>1</v>
      </c>
      <c r="F333" s="78">
        <v>44121.890610000002</v>
      </c>
      <c r="G333" s="81">
        <v>0</v>
      </c>
      <c r="H333" s="6">
        <f t="shared" si="28"/>
        <v>44121.890610000002</v>
      </c>
      <c r="I333" s="6">
        <f t="shared" si="31"/>
        <v>44121.890610000002</v>
      </c>
      <c r="J333" s="109">
        <v>39749.451000000001</v>
      </c>
      <c r="K333" s="110">
        <v>0</v>
      </c>
      <c r="L333" s="7">
        <f t="shared" si="29"/>
        <v>39749.451000000001</v>
      </c>
      <c r="M333" s="7">
        <f t="shared" si="32"/>
        <v>39749.451000000001</v>
      </c>
      <c r="N333" s="119">
        <v>38591.699999999997</v>
      </c>
      <c r="O333" s="120">
        <v>0</v>
      </c>
      <c r="P333" s="7">
        <f t="shared" si="30"/>
        <v>38591.699999999997</v>
      </c>
      <c r="Q333" s="7">
        <f t="shared" si="33"/>
        <v>38591.699999999997</v>
      </c>
    </row>
    <row r="334" spans="1:17" ht="51" x14ac:dyDescent="0.2">
      <c r="A334" s="68">
        <v>326</v>
      </c>
      <c r="B334" s="63" t="s">
        <v>601</v>
      </c>
      <c r="C334" s="63" t="s">
        <v>613</v>
      </c>
      <c r="D334" s="69" t="s">
        <v>1078</v>
      </c>
      <c r="E334" s="50">
        <v>1</v>
      </c>
      <c r="F334" s="78">
        <v>164976.24000000005</v>
      </c>
      <c r="G334" s="81">
        <v>0</v>
      </c>
      <c r="H334" s="6">
        <f t="shared" ref="H334:H397" si="34">+F334+G334</f>
        <v>164976.24000000005</v>
      </c>
      <c r="I334" s="6">
        <f t="shared" si="31"/>
        <v>164976.24000000005</v>
      </c>
      <c r="J334" s="109">
        <v>149978.40000000002</v>
      </c>
      <c r="K334" s="110">
        <v>0</v>
      </c>
      <c r="L334" s="7">
        <f t="shared" ref="L334:L397" si="35">+J334+K334</f>
        <v>149978.40000000002</v>
      </c>
      <c r="M334" s="7">
        <f t="shared" si="32"/>
        <v>149978.40000000002</v>
      </c>
      <c r="N334" s="119">
        <v>136344</v>
      </c>
      <c r="O334" s="120">
        <v>0</v>
      </c>
      <c r="P334" s="7">
        <f t="shared" ref="P334:P397" si="36">+N334+O334</f>
        <v>136344</v>
      </c>
      <c r="Q334" s="7">
        <f t="shared" si="33"/>
        <v>136344</v>
      </c>
    </row>
    <row r="335" spans="1:17" ht="38.25" x14ac:dyDescent="0.2">
      <c r="A335" s="68">
        <v>327</v>
      </c>
      <c r="B335" s="63" t="s">
        <v>601</v>
      </c>
      <c r="C335" s="63" t="s">
        <v>614</v>
      </c>
      <c r="D335" s="69" t="s">
        <v>1070</v>
      </c>
      <c r="E335" s="50">
        <v>1</v>
      </c>
      <c r="F335" s="78">
        <v>193406.92800000001</v>
      </c>
      <c r="G335" s="81">
        <v>0</v>
      </c>
      <c r="H335" s="6">
        <f t="shared" si="34"/>
        <v>193406.92800000001</v>
      </c>
      <c r="I335" s="6">
        <f t="shared" ref="I335:I398" si="37">+H335*E335</f>
        <v>193406.92800000001</v>
      </c>
      <c r="J335" s="109">
        <v>175824.48</v>
      </c>
      <c r="K335" s="110">
        <v>0</v>
      </c>
      <c r="L335" s="7">
        <f t="shared" si="35"/>
        <v>175824.48</v>
      </c>
      <c r="M335" s="7">
        <f t="shared" ref="M335:M398" si="38">+L335*E335</f>
        <v>175824.48</v>
      </c>
      <c r="N335" s="119">
        <v>169062</v>
      </c>
      <c r="O335" s="120">
        <v>0</v>
      </c>
      <c r="P335" s="7">
        <f t="shared" si="36"/>
        <v>169062</v>
      </c>
      <c r="Q335" s="7">
        <f t="shared" ref="Q335:Q398" si="39">+P335*E335</f>
        <v>169062</v>
      </c>
    </row>
    <row r="336" spans="1:17" ht="51" x14ac:dyDescent="0.2">
      <c r="A336" s="68">
        <v>328</v>
      </c>
      <c r="B336" s="63" t="s">
        <v>601</v>
      </c>
      <c r="C336" s="63" t="s">
        <v>615</v>
      </c>
      <c r="D336" s="69" t="s">
        <v>941</v>
      </c>
      <c r="E336" s="50">
        <v>1</v>
      </c>
      <c r="F336" s="78">
        <v>60152.465100000001</v>
      </c>
      <c r="G336" s="81">
        <v>0</v>
      </c>
      <c r="H336" s="6">
        <f t="shared" si="34"/>
        <v>60152.465100000001</v>
      </c>
      <c r="I336" s="6">
        <f t="shared" si="37"/>
        <v>60152.465100000001</v>
      </c>
      <c r="J336" s="109">
        <v>53232.270000000004</v>
      </c>
      <c r="K336" s="110">
        <v>0</v>
      </c>
      <c r="L336" s="7">
        <f t="shared" si="35"/>
        <v>53232.270000000004</v>
      </c>
      <c r="M336" s="7">
        <f t="shared" si="38"/>
        <v>53232.270000000004</v>
      </c>
      <c r="N336" s="119">
        <v>50697.4</v>
      </c>
      <c r="O336" s="120">
        <v>0</v>
      </c>
      <c r="P336" s="7">
        <f t="shared" si="36"/>
        <v>50697.4</v>
      </c>
      <c r="Q336" s="7">
        <f t="shared" si="39"/>
        <v>50697.4</v>
      </c>
    </row>
    <row r="337" spans="1:17" ht="38.25" x14ac:dyDescent="0.2">
      <c r="A337" s="68">
        <v>329</v>
      </c>
      <c r="B337" s="63" t="s">
        <v>616</v>
      </c>
      <c r="C337" s="63" t="s">
        <v>617</v>
      </c>
      <c r="D337" s="69" t="s">
        <v>916</v>
      </c>
      <c r="E337" s="50">
        <v>1</v>
      </c>
      <c r="F337" s="78">
        <v>371209.08</v>
      </c>
      <c r="G337" s="81">
        <v>0</v>
      </c>
      <c r="H337" s="6">
        <f t="shared" si="34"/>
        <v>371209.08</v>
      </c>
      <c r="I337" s="6">
        <f t="shared" si="37"/>
        <v>371209.08</v>
      </c>
      <c r="J337" s="109">
        <v>325622</v>
      </c>
      <c r="K337" s="110">
        <v>0</v>
      </c>
      <c r="L337" s="7">
        <f t="shared" si="35"/>
        <v>325622</v>
      </c>
      <c r="M337" s="7">
        <f t="shared" si="38"/>
        <v>325622</v>
      </c>
      <c r="N337" s="119">
        <v>296020</v>
      </c>
      <c r="O337" s="120">
        <v>0</v>
      </c>
      <c r="P337" s="7">
        <f t="shared" si="36"/>
        <v>296020</v>
      </c>
      <c r="Q337" s="7">
        <f t="shared" si="39"/>
        <v>296020</v>
      </c>
    </row>
    <row r="338" spans="1:17" ht="38.25" x14ac:dyDescent="0.2">
      <c r="A338" s="68">
        <v>330</v>
      </c>
      <c r="B338" s="63" t="s">
        <v>616</v>
      </c>
      <c r="C338" s="63" t="s">
        <v>618</v>
      </c>
      <c r="D338" s="69" t="s">
        <v>916</v>
      </c>
      <c r="E338" s="50">
        <v>1</v>
      </c>
      <c r="F338" s="78">
        <v>457922.85000000003</v>
      </c>
      <c r="G338" s="81">
        <v>0</v>
      </c>
      <c r="H338" s="6">
        <f t="shared" si="34"/>
        <v>457922.85000000003</v>
      </c>
      <c r="I338" s="6">
        <f t="shared" si="37"/>
        <v>457922.85000000003</v>
      </c>
      <c r="J338" s="109">
        <v>416293.5</v>
      </c>
      <c r="K338" s="110">
        <v>0</v>
      </c>
      <c r="L338" s="7">
        <f t="shared" si="35"/>
        <v>416293.5</v>
      </c>
      <c r="M338" s="7">
        <f t="shared" si="38"/>
        <v>416293.5</v>
      </c>
      <c r="N338" s="119">
        <v>396470</v>
      </c>
      <c r="O338" s="120">
        <v>0</v>
      </c>
      <c r="P338" s="7">
        <f t="shared" si="36"/>
        <v>396470</v>
      </c>
      <c r="Q338" s="7">
        <f t="shared" si="39"/>
        <v>396470</v>
      </c>
    </row>
    <row r="339" spans="1:17" s="100" customFormat="1" ht="38.25" x14ac:dyDescent="0.2">
      <c r="A339" s="94">
        <v>331</v>
      </c>
      <c r="B339" s="95" t="s">
        <v>616</v>
      </c>
      <c r="C339" s="95" t="s">
        <v>619</v>
      </c>
      <c r="D339" s="96" t="s">
        <v>1072</v>
      </c>
      <c r="E339" s="97">
        <v>1</v>
      </c>
      <c r="F339" s="79">
        <v>0</v>
      </c>
      <c r="G339" s="82">
        <v>0</v>
      </c>
      <c r="H339" s="98">
        <f t="shared" si="34"/>
        <v>0</v>
      </c>
      <c r="I339" s="98">
        <f t="shared" si="37"/>
        <v>0</v>
      </c>
      <c r="J339" s="111">
        <v>0</v>
      </c>
      <c r="K339" s="112">
        <v>0</v>
      </c>
      <c r="L339" s="99">
        <f t="shared" si="35"/>
        <v>0</v>
      </c>
      <c r="M339" s="99">
        <f t="shared" si="38"/>
        <v>0</v>
      </c>
      <c r="N339" s="121">
        <v>0</v>
      </c>
      <c r="O339" s="122">
        <v>0</v>
      </c>
      <c r="P339" s="7">
        <f t="shared" si="36"/>
        <v>0</v>
      </c>
      <c r="Q339" s="7">
        <f t="shared" si="39"/>
        <v>0</v>
      </c>
    </row>
    <row r="340" spans="1:17" ht="51" x14ac:dyDescent="0.2">
      <c r="A340" s="68">
        <v>332</v>
      </c>
      <c r="B340" s="63" t="s">
        <v>616</v>
      </c>
      <c r="C340" s="63" t="s">
        <v>620</v>
      </c>
      <c r="D340" s="69" t="s">
        <v>941</v>
      </c>
      <c r="E340" s="50">
        <v>1</v>
      </c>
      <c r="F340" s="78">
        <v>62568.251250000001</v>
      </c>
      <c r="G340" s="81">
        <v>0</v>
      </c>
      <c r="H340" s="6">
        <f t="shared" si="34"/>
        <v>62568.251250000001</v>
      </c>
      <c r="I340" s="6">
        <f t="shared" si="37"/>
        <v>62568.251250000001</v>
      </c>
      <c r="J340" s="109">
        <v>54407.175000000003</v>
      </c>
      <c r="K340" s="110">
        <v>0</v>
      </c>
      <c r="L340" s="7">
        <f t="shared" si="35"/>
        <v>54407.175000000003</v>
      </c>
      <c r="M340" s="7">
        <f t="shared" si="38"/>
        <v>54407.175000000003</v>
      </c>
      <c r="N340" s="119">
        <v>52822.5</v>
      </c>
      <c r="O340" s="120">
        <v>0</v>
      </c>
      <c r="P340" s="7">
        <f t="shared" si="36"/>
        <v>52822.5</v>
      </c>
      <c r="Q340" s="7">
        <f t="shared" si="39"/>
        <v>52822.5</v>
      </c>
    </row>
    <row r="341" spans="1:17" ht="51" x14ac:dyDescent="0.2">
      <c r="A341" s="68">
        <v>333</v>
      </c>
      <c r="B341" s="63" t="s">
        <v>616</v>
      </c>
      <c r="C341" s="63" t="s">
        <v>621</v>
      </c>
      <c r="D341" s="69" t="s">
        <v>1079</v>
      </c>
      <c r="E341" s="50">
        <v>1</v>
      </c>
      <c r="F341" s="78">
        <v>74801.012160000013</v>
      </c>
      <c r="G341" s="81">
        <v>0</v>
      </c>
      <c r="H341" s="6">
        <f t="shared" si="34"/>
        <v>74801.012160000013</v>
      </c>
      <c r="I341" s="6">
        <f t="shared" si="37"/>
        <v>74801.012160000013</v>
      </c>
      <c r="J341" s="109">
        <v>66786.618000000002</v>
      </c>
      <c r="K341" s="110">
        <v>0</v>
      </c>
      <c r="L341" s="7">
        <f t="shared" si="35"/>
        <v>66786.618000000002</v>
      </c>
      <c r="M341" s="7">
        <f t="shared" si="38"/>
        <v>66786.618000000002</v>
      </c>
      <c r="N341" s="119">
        <v>62417.4</v>
      </c>
      <c r="O341" s="120">
        <v>0</v>
      </c>
      <c r="P341" s="7">
        <f t="shared" si="36"/>
        <v>62417.4</v>
      </c>
      <c r="Q341" s="7">
        <f t="shared" si="39"/>
        <v>62417.4</v>
      </c>
    </row>
    <row r="342" spans="1:17" ht="51" x14ac:dyDescent="0.2">
      <c r="A342" s="68">
        <v>334</v>
      </c>
      <c r="B342" s="63" t="s">
        <v>622</v>
      </c>
      <c r="C342" s="63" t="s">
        <v>623</v>
      </c>
      <c r="D342" s="69" t="s">
        <v>916</v>
      </c>
      <c r="E342" s="50">
        <v>1</v>
      </c>
      <c r="F342" s="78">
        <v>151058.56542857143</v>
      </c>
      <c r="G342" s="81">
        <v>7552.9282714285719</v>
      </c>
      <c r="H342" s="6">
        <f t="shared" si="34"/>
        <v>158611.49369999999</v>
      </c>
      <c r="I342" s="6">
        <f t="shared" si="37"/>
        <v>158611.49369999999</v>
      </c>
      <c r="J342" s="109">
        <v>131355.27428571429</v>
      </c>
      <c r="K342" s="110">
        <v>6567.7637142857147</v>
      </c>
      <c r="L342" s="7">
        <f t="shared" si="35"/>
        <v>137923.038</v>
      </c>
      <c r="M342" s="7">
        <f t="shared" si="38"/>
        <v>137923.038</v>
      </c>
      <c r="N342" s="119">
        <v>119413.8857142857</v>
      </c>
      <c r="O342" s="120">
        <v>5970.6942857142858</v>
      </c>
      <c r="P342" s="7">
        <f t="shared" si="36"/>
        <v>125384.57999999999</v>
      </c>
      <c r="Q342" s="7">
        <f t="shared" si="39"/>
        <v>125384.57999999999</v>
      </c>
    </row>
    <row r="343" spans="1:17" ht="76.5" x14ac:dyDescent="0.2">
      <c r="A343" s="68">
        <v>335</v>
      </c>
      <c r="B343" s="63" t="s">
        <v>624</v>
      </c>
      <c r="C343" s="63" t="s">
        <v>625</v>
      </c>
      <c r="D343" s="69" t="s">
        <v>941</v>
      </c>
      <c r="E343" s="50">
        <v>1</v>
      </c>
      <c r="F343" s="78">
        <v>115462.62000000001</v>
      </c>
      <c r="G343" s="81">
        <v>0</v>
      </c>
      <c r="H343" s="6">
        <f t="shared" si="34"/>
        <v>115462.62000000001</v>
      </c>
      <c r="I343" s="6">
        <f t="shared" si="37"/>
        <v>115462.62000000001</v>
      </c>
      <c r="J343" s="109">
        <v>101283</v>
      </c>
      <c r="K343" s="110">
        <v>0</v>
      </c>
      <c r="L343" s="7">
        <f t="shared" si="35"/>
        <v>101283</v>
      </c>
      <c r="M343" s="7">
        <f t="shared" si="38"/>
        <v>101283</v>
      </c>
      <c r="N343" s="119">
        <v>95550</v>
      </c>
      <c r="O343" s="120">
        <v>0</v>
      </c>
      <c r="P343" s="7">
        <f t="shared" si="36"/>
        <v>95550</v>
      </c>
      <c r="Q343" s="7">
        <f t="shared" si="39"/>
        <v>95550</v>
      </c>
    </row>
    <row r="344" spans="1:17" ht="204" x14ac:dyDescent="0.2">
      <c r="A344" s="68">
        <v>336</v>
      </c>
      <c r="B344" s="63" t="s">
        <v>626</v>
      </c>
      <c r="C344" s="63" t="s">
        <v>627</v>
      </c>
      <c r="D344" s="69" t="s">
        <v>1067</v>
      </c>
      <c r="E344" s="50">
        <v>1</v>
      </c>
      <c r="F344" s="78">
        <v>120878.3619047619</v>
      </c>
      <c r="G344" s="81">
        <v>6043.9180952380957</v>
      </c>
      <c r="H344" s="6">
        <f t="shared" si="34"/>
        <v>126922.28</v>
      </c>
      <c r="I344" s="6">
        <f t="shared" si="37"/>
        <v>126922.28</v>
      </c>
      <c r="J344" s="109">
        <v>105111.61904761905</v>
      </c>
      <c r="K344" s="110">
        <v>5255.580952380953</v>
      </c>
      <c r="L344" s="7">
        <f t="shared" si="35"/>
        <v>110367.20000000001</v>
      </c>
      <c r="M344" s="7">
        <f t="shared" si="38"/>
        <v>110367.20000000001</v>
      </c>
      <c r="N344" s="119">
        <v>99161.904761904763</v>
      </c>
      <c r="O344" s="120">
        <v>4958.0952380952385</v>
      </c>
      <c r="P344" s="7">
        <f t="shared" si="36"/>
        <v>104120</v>
      </c>
      <c r="Q344" s="7">
        <f t="shared" si="39"/>
        <v>104120</v>
      </c>
    </row>
    <row r="345" spans="1:17" ht="127.5" x14ac:dyDescent="0.2">
      <c r="A345" s="68">
        <v>337</v>
      </c>
      <c r="B345" s="63" t="s">
        <v>628</v>
      </c>
      <c r="C345" s="63" t="s">
        <v>629</v>
      </c>
      <c r="D345" s="69" t="s">
        <v>1080</v>
      </c>
      <c r="E345" s="50">
        <v>1</v>
      </c>
      <c r="F345" s="78">
        <v>111520.215</v>
      </c>
      <c r="G345" s="81">
        <v>0</v>
      </c>
      <c r="H345" s="6">
        <f t="shared" si="34"/>
        <v>111520.215</v>
      </c>
      <c r="I345" s="6">
        <f t="shared" si="37"/>
        <v>111520.215</v>
      </c>
      <c r="J345" s="109">
        <v>96974.1</v>
      </c>
      <c r="K345" s="110">
        <v>0</v>
      </c>
      <c r="L345" s="7">
        <f t="shared" si="35"/>
        <v>96974.1</v>
      </c>
      <c r="M345" s="7">
        <f t="shared" si="38"/>
        <v>96974.1</v>
      </c>
      <c r="N345" s="119">
        <v>90630</v>
      </c>
      <c r="O345" s="120">
        <v>0</v>
      </c>
      <c r="P345" s="7">
        <f t="shared" si="36"/>
        <v>90630</v>
      </c>
      <c r="Q345" s="7">
        <f t="shared" si="39"/>
        <v>90630</v>
      </c>
    </row>
    <row r="346" spans="1:17" ht="204" x14ac:dyDescent="0.2">
      <c r="A346" s="68">
        <v>338</v>
      </c>
      <c r="B346" s="63" t="s">
        <v>628</v>
      </c>
      <c r="C346" s="63" t="s">
        <v>630</v>
      </c>
      <c r="D346" s="69" t="s">
        <v>1081</v>
      </c>
      <c r="E346" s="50">
        <v>1</v>
      </c>
      <c r="F346" s="78">
        <v>82639.227800000008</v>
      </c>
      <c r="G346" s="81">
        <v>4131.9613900000004</v>
      </c>
      <c r="H346" s="6">
        <f t="shared" si="34"/>
        <v>86771.189190000005</v>
      </c>
      <c r="I346" s="6">
        <f t="shared" si="37"/>
        <v>86771.189190000005</v>
      </c>
      <c r="J346" s="109">
        <v>73132.060000000012</v>
      </c>
      <c r="K346" s="110">
        <v>3656.603000000001</v>
      </c>
      <c r="L346" s="7">
        <f t="shared" si="35"/>
        <v>76788.663000000015</v>
      </c>
      <c r="M346" s="7">
        <f t="shared" si="38"/>
        <v>76788.663000000015</v>
      </c>
      <c r="N346" s="119">
        <v>71002</v>
      </c>
      <c r="O346" s="120">
        <v>3550.1000000000004</v>
      </c>
      <c r="P346" s="7">
        <f t="shared" si="36"/>
        <v>74552.100000000006</v>
      </c>
      <c r="Q346" s="7">
        <f t="shared" si="39"/>
        <v>74552.100000000006</v>
      </c>
    </row>
    <row r="347" spans="1:17" ht="191.25" x14ac:dyDescent="0.2">
      <c r="A347" s="68">
        <v>339</v>
      </c>
      <c r="B347" s="63" t="s">
        <v>628</v>
      </c>
      <c r="C347" s="63" t="s">
        <v>631</v>
      </c>
      <c r="D347" s="69" t="s">
        <v>1082</v>
      </c>
      <c r="E347" s="50">
        <v>1</v>
      </c>
      <c r="F347" s="78">
        <v>91359.084960000007</v>
      </c>
      <c r="G347" s="81">
        <v>0</v>
      </c>
      <c r="H347" s="6">
        <f t="shared" si="34"/>
        <v>91359.084960000007</v>
      </c>
      <c r="I347" s="6">
        <f t="shared" si="37"/>
        <v>91359.084960000007</v>
      </c>
      <c r="J347" s="109">
        <v>83053.713600000003</v>
      </c>
      <c r="K347" s="110">
        <v>0</v>
      </c>
      <c r="L347" s="7">
        <f t="shared" si="35"/>
        <v>83053.713600000003</v>
      </c>
      <c r="M347" s="7">
        <f t="shared" si="38"/>
        <v>83053.713600000003</v>
      </c>
      <c r="N347" s="119">
        <v>79859.34</v>
      </c>
      <c r="O347" s="120">
        <v>0</v>
      </c>
      <c r="P347" s="7">
        <f t="shared" si="36"/>
        <v>79859.34</v>
      </c>
      <c r="Q347" s="7">
        <f t="shared" si="39"/>
        <v>79859.34</v>
      </c>
    </row>
    <row r="348" spans="1:17" ht="140.25" x14ac:dyDescent="0.2">
      <c r="A348" s="68">
        <v>340</v>
      </c>
      <c r="B348" s="63" t="s">
        <v>628</v>
      </c>
      <c r="C348" s="63" t="s">
        <v>632</v>
      </c>
      <c r="D348" s="69" t="s">
        <v>1083</v>
      </c>
      <c r="E348" s="50">
        <v>1</v>
      </c>
      <c r="F348" s="78">
        <v>143615.04120000004</v>
      </c>
      <c r="G348" s="81">
        <v>0</v>
      </c>
      <c r="H348" s="6">
        <f t="shared" si="34"/>
        <v>143615.04120000004</v>
      </c>
      <c r="I348" s="6">
        <f t="shared" si="37"/>
        <v>143615.04120000004</v>
      </c>
      <c r="J348" s="109">
        <v>129382.92000000001</v>
      </c>
      <c r="K348" s="110">
        <v>0</v>
      </c>
      <c r="L348" s="7">
        <f t="shared" si="35"/>
        <v>129382.92000000001</v>
      </c>
      <c r="M348" s="7">
        <f t="shared" si="38"/>
        <v>129382.92000000001</v>
      </c>
      <c r="N348" s="119">
        <v>119799</v>
      </c>
      <c r="O348" s="120">
        <v>0</v>
      </c>
      <c r="P348" s="7">
        <f t="shared" si="36"/>
        <v>119799</v>
      </c>
      <c r="Q348" s="7">
        <f t="shared" si="39"/>
        <v>119799</v>
      </c>
    </row>
    <row r="349" spans="1:17" ht="102" x14ac:dyDescent="0.2">
      <c r="A349" s="68">
        <v>341</v>
      </c>
      <c r="B349" s="63" t="s">
        <v>628</v>
      </c>
      <c r="C349" s="63" t="s">
        <v>633</v>
      </c>
      <c r="D349" s="69" t="s">
        <v>1038</v>
      </c>
      <c r="E349" s="50">
        <v>1</v>
      </c>
      <c r="F349" s="78">
        <v>182206.48409523806</v>
      </c>
      <c r="G349" s="81">
        <v>9110.3242047619042</v>
      </c>
      <c r="H349" s="6">
        <f t="shared" si="34"/>
        <v>191316.80829999998</v>
      </c>
      <c r="I349" s="6">
        <f t="shared" si="37"/>
        <v>191316.80829999998</v>
      </c>
      <c r="J349" s="109">
        <v>161244.6761904762</v>
      </c>
      <c r="K349" s="110">
        <v>8062.2338095238101</v>
      </c>
      <c r="L349" s="7">
        <f t="shared" si="35"/>
        <v>169306.91</v>
      </c>
      <c r="M349" s="7">
        <f t="shared" si="38"/>
        <v>169306.91</v>
      </c>
      <c r="N349" s="119">
        <v>152117.61904761905</v>
      </c>
      <c r="O349" s="120">
        <v>7605.8809523809532</v>
      </c>
      <c r="P349" s="7">
        <f t="shared" si="36"/>
        <v>159723.5</v>
      </c>
      <c r="Q349" s="7">
        <f t="shared" si="39"/>
        <v>159723.5</v>
      </c>
    </row>
    <row r="350" spans="1:17" ht="38.25" x14ac:dyDescent="0.2">
      <c r="A350" s="68">
        <v>342</v>
      </c>
      <c r="B350" s="63" t="s">
        <v>634</v>
      </c>
      <c r="C350" s="63" t="s">
        <v>635</v>
      </c>
      <c r="D350" s="69" t="s">
        <v>1081</v>
      </c>
      <c r="E350" s="50">
        <v>1</v>
      </c>
      <c r="F350" s="78">
        <v>220456.886</v>
      </c>
      <c r="G350" s="81">
        <v>0</v>
      </c>
      <c r="H350" s="6">
        <f t="shared" si="34"/>
        <v>220456.886</v>
      </c>
      <c r="I350" s="6">
        <f t="shared" si="37"/>
        <v>220456.886</v>
      </c>
      <c r="J350" s="109">
        <v>191701.64</v>
      </c>
      <c r="K350" s="110">
        <v>0</v>
      </c>
      <c r="L350" s="7">
        <f t="shared" si="35"/>
        <v>191701.64</v>
      </c>
      <c r="M350" s="7">
        <f t="shared" si="38"/>
        <v>191701.64</v>
      </c>
      <c r="N350" s="119">
        <v>184328.5</v>
      </c>
      <c r="O350" s="120">
        <v>0</v>
      </c>
      <c r="P350" s="7">
        <f t="shared" si="36"/>
        <v>184328.5</v>
      </c>
      <c r="Q350" s="7">
        <f t="shared" si="39"/>
        <v>184328.5</v>
      </c>
    </row>
    <row r="351" spans="1:17" ht="51" x14ac:dyDescent="0.2">
      <c r="A351" s="68">
        <v>343</v>
      </c>
      <c r="B351" s="63" t="s">
        <v>634</v>
      </c>
      <c r="C351" s="63" t="s">
        <v>636</v>
      </c>
      <c r="D351" s="69" t="s">
        <v>1079</v>
      </c>
      <c r="E351" s="50">
        <v>1</v>
      </c>
      <c r="F351" s="78">
        <v>65931.14880000001</v>
      </c>
      <c r="G351" s="81">
        <v>0</v>
      </c>
      <c r="H351" s="6">
        <f t="shared" si="34"/>
        <v>65931.14880000001</v>
      </c>
      <c r="I351" s="6">
        <f t="shared" si="37"/>
        <v>65931.14880000001</v>
      </c>
      <c r="J351" s="109">
        <v>59937.408000000003</v>
      </c>
      <c r="K351" s="110">
        <v>0</v>
      </c>
      <c r="L351" s="7">
        <f t="shared" si="35"/>
        <v>59937.408000000003</v>
      </c>
      <c r="M351" s="7">
        <f t="shared" si="38"/>
        <v>59937.408000000003</v>
      </c>
      <c r="N351" s="119">
        <v>55497.599999999999</v>
      </c>
      <c r="O351" s="120">
        <v>0</v>
      </c>
      <c r="P351" s="7">
        <f t="shared" si="36"/>
        <v>55497.599999999999</v>
      </c>
      <c r="Q351" s="7">
        <f t="shared" si="39"/>
        <v>55497.599999999999</v>
      </c>
    </row>
    <row r="352" spans="1:17" ht="63.75" x14ac:dyDescent="0.2">
      <c r="A352" s="68">
        <v>344</v>
      </c>
      <c r="B352" s="63" t="s">
        <v>637</v>
      </c>
      <c r="C352" s="63" t="s">
        <v>638</v>
      </c>
      <c r="D352" s="69" t="s">
        <v>941</v>
      </c>
      <c r="E352" s="50">
        <v>1</v>
      </c>
      <c r="F352" s="78">
        <v>268126.70325000002</v>
      </c>
      <c r="G352" s="81">
        <v>0</v>
      </c>
      <c r="H352" s="6">
        <f t="shared" si="34"/>
        <v>268126.70325000002</v>
      </c>
      <c r="I352" s="6">
        <f t="shared" si="37"/>
        <v>268126.70325000002</v>
      </c>
      <c r="J352" s="109">
        <v>233153.65500000003</v>
      </c>
      <c r="K352" s="110">
        <v>0</v>
      </c>
      <c r="L352" s="7">
        <f t="shared" si="35"/>
        <v>233153.65500000003</v>
      </c>
      <c r="M352" s="7">
        <f t="shared" si="38"/>
        <v>233153.65500000003</v>
      </c>
      <c r="N352" s="119">
        <v>222051.1</v>
      </c>
      <c r="O352" s="120">
        <v>0</v>
      </c>
      <c r="P352" s="7">
        <f t="shared" si="36"/>
        <v>222051.1</v>
      </c>
      <c r="Q352" s="7">
        <f t="shared" si="39"/>
        <v>222051.1</v>
      </c>
    </row>
    <row r="353" spans="1:17" ht="25.5" x14ac:dyDescent="0.2">
      <c r="A353" s="68">
        <v>345</v>
      </c>
      <c r="B353" s="63" t="s">
        <v>637</v>
      </c>
      <c r="C353" s="63" t="s">
        <v>639</v>
      </c>
      <c r="D353" s="69" t="s">
        <v>1084</v>
      </c>
      <c r="E353" s="50">
        <v>1</v>
      </c>
      <c r="F353" s="78">
        <v>986608.45140000025</v>
      </c>
      <c r="G353" s="81">
        <v>0</v>
      </c>
      <c r="H353" s="6">
        <f t="shared" si="34"/>
        <v>986608.45140000025</v>
      </c>
      <c r="I353" s="6">
        <f t="shared" si="37"/>
        <v>986608.45140000025</v>
      </c>
      <c r="J353" s="109">
        <v>865446.01000000013</v>
      </c>
      <c r="K353" s="110">
        <v>0</v>
      </c>
      <c r="L353" s="7">
        <f t="shared" si="35"/>
        <v>865446.01000000013</v>
      </c>
      <c r="M353" s="7">
        <f t="shared" si="38"/>
        <v>865446.01000000013</v>
      </c>
      <c r="N353" s="119">
        <v>786769.10000000009</v>
      </c>
      <c r="O353" s="120">
        <v>0</v>
      </c>
      <c r="P353" s="7">
        <f t="shared" si="36"/>
        <v>786769.10000000009</v>
      </c>
      <c r="Q353" s="7">
        <f t="shared" si="39"/>
        <v>786769.10000000009</v>
      </c>
    </row>
    <row r="354" spans="1:17" ht="63.75" x14ac:dyDescent="0.2">
      <c r="A354" s="68">
        <v>346</v>
      </c>
      <c r="B354" s="63" t="s">
        <v>640</v>
      </c>
      <c r="C354" s="63" t="s">
        <v>641</v>
      </c>
      <c r="D354" s="69" t="s">
        <v>1078</v>
      </c>
      <c r="E354" s="50">
        <v>1</v>
      </c>
      <c r="F354" s="78">
        <v>97404.15360000002</v>
      </c>
      <c r="G354" s="81">
        <v>0</v>
      </c>
      <c r="H354" s="6">
        <f t="shared" si="34"/>
        <v>97404.15360000002</v>
      </c>
      <c r="I354" s="6">
        <f t="shared" si="37"/>
        <v>97404.15360000002</v>
      </c>
      <c r="J354" s="109">
        <v>85442.240000000005</v>
      </c>
      <c r="K354" s="110">
        <v>0</v>
      </c>
      <c r="L354" s="7">
        <f t="shared" si="35"/>
        <v>85442.240000000005</v>
      </c>
      <c r="M354" s="7">
        <f t="shared" si="38"/>
        <v>85442.240000000005</v>
      </c>
      <c r="N354" s="119">
        <v>82156</v>
      </c>
      <c r="O354" s="120">
        <v>0</v>
      </c>
      <c r="P354" s="7">
        <f t="shared" si="36"/>
        <v>82156</v>
      </c>
      <c r="Q354" s="7">
        <f t="shared" si="39"/>
        <v>82156</v>
      </c>
    </row>
    <row r="355" spans="1:17" ht="51" x14ac:dyDescent="0.2">
      <c r="A355" s="68">
        <v>347</v>
      </c>
      <c r="B355" s="63" t="s">
        <v>642</v>
      </c>
      <c r="C355" s="63" t="s">
        <v>643</v>
      </c>
      <c r="D355" s="69" t="s">
        <v>1078</v>
      </c>
      <c r="E355" s="50">
        <v>1</v>
      </c>
      <c r="F355" s="78">
        <v>42857.645599999996</v>
      </c>
      <c r="G355" s="81">
        <v>0</v>
      </c>
      <c r="H355" s="6">
        <f t="shared" si="34"/>
        <v>42857.645599999996</v>
      </c>
      <c r="I355" s="6">
        <f t="shared" si="37"/>
        <v>42857.645599999996</v>
      </c>
      <c r="J355" s="109">
        <v>37927.120000000003</v>
      </c>
      <c r="K355" s="110">
        <v>0</v>
      </c>
      <c r="L355" s="7">
        <f t="shared" si="35"/>
        <v>37927.120000000003</v>
      </c>
      <c r="M355" s="7">
        <f t="shared" si="38"/>
        <v>37927.120000000003</v>
      </c>
      <c r="N355" s="119">
        <v>34479.199999999997</v>
      </c>
      <c r="O355" s="120">
        <v>0</v>
      </c>
      <c r="P355" s="7">
        <f t="shared" si="36"/>
        <v>34479.199999999997</v>
      </c>
      <c r="Q355" s="7">
        <f t="shared" si="39"/>
        <v>34479.199999999997</v>
      </c>
    </row>
    <row r="356" spans="1:17" s="93" customFormat="1" ht="38.25" x14ac:dyDescent="0.2">
      <c r="A356" s="87">
        <v>348</v>
      </c>
      <c r="B356" s="88" t="s">
        <v>644</v>
      </c>
      <c r="C356" s="88" t="s">
        <v>645</v>
      </c>
      <c r="D356" s="89" t="s">
        <v>1075</v>
      </c>
      <c r="E356" s="90">
        <v>1</v>
      </c>
      <c r="F356" s="84">
        <v>591601.86</v>
      </c>
      <c r="G356" s="85">
        <v>0</v>
      </c>
      <c r="H356" s="91">
        <f t="shared" si="34"/>
        <v>591601.86</v>
      </c>
      <c r="I356" s="91">
        <f t="shared" si="37"/>
        <v>591601.86</v>
      </c>
      <c r="J356" s="115">
        <v>514436.4</v>
      </c>
      <c r="K356" s="116">
        <v>0</v>
      </c>
      <c r="L356" s="92">
        <f t="shared" si="35"/>
        <v>514436.4</v>
      </c>
      <c r="M356" s="92">
        <f t="shared" si="38"/>
        <v>514436.4</v>
      </c>
      <c r="N356" s="127">
        <v>476330</v>
      </c>
      <c r="O356" s="128">
        <v>0</v>
      </c>
      <c r="P356" s="7">
        <f t="shared" si="36"/>
        <v>476330</v>
      </c>
      <c r="Q356" s="7">
        <f t="shared" si="39"/>
        <v>476330</v>
      </c>
    </row>
    <row r="357" spans="1:17" ht="38.25" x14ac:dyDescent="0.2">
      <c r="A357" s="68">
        <v>349</v>
      </c>
      <c r="B357" s="63" t="s">
        <v>646</v>
      </c>
      <c r="C357" s="63" t="s">
        <v>647</v>
      </c>
      <c r="D357" s="69" t="s">
        <v>1085</v>
      </c>
      <c r="E357" s="50">
        <v>1</v>
      </c>
      <c r="F357" s="78">
        <v>20515.227199999998</v>
      </c>
      <c r="G357" s="81">
        <v>0</v>
      </c>
      <c r="H357" s="6">
        <f t="shared" si="34"/>
        <v>20515.227199999998</v>
      </c>
      <c r="I357" s="6">
        <f t="shared" si="37"/>
        <v>20515.227199999998</v>
      </c>
      <c r="J357" s="109">
        <v>17839.327999999998</v>
      </c>
      <c r="K357" s="110">
        <v>0</v>
      </c>
      <c r="L357" s="7">
        <f t="shared" si="35"/>
        <v>17839.327999999998</v>
      </c>
      <c r="M357" s="7">
        <f t="shared" si="38"/>
        <v>17839.327999999998</v>
      </c>
      <c r="N357" s="119">
        <v>17153.199999999997</v>
      </c>
      <c r="O357" s="120">
        <v>0</v>
      </c>
      <c r="P357" s="7">
        <f t="shared" si="36"/>
        <v>17153.199999999997</v>
      </c>
      <c r="Q357" s="7">
        <f t="shared" si="39"/>
        <v>17153.199999999997</v>
      </c>
    </row>
    <row r="358" spans="1:17" ht="89.25" x14ac:dyDescent="0.2">
      <c r="A358" s="68">
        <v>350</v>
      </c>
      <c r="B358" s="63" t="s">
        <v>601</v>
      </c>
      <c r="C358" s="63" t="s">
        <v>648</v>
      </c>
      <c r="D358" s="69" t="s">
        <v>1086</v>
      </c>
      <c r="E358" s="50">
        <v>1</v>
      </c>
      <c r="F358" s="78">
        <v>191655.79680000001</v>
      </c>
      <c r="G358" s="81">
        <v>0</v>
      </c>
      <c r="H358" s="6">
        <f t="shared" si="34"/>
        <v>191655.79680000001</v>
      </c>
      <c r="I358" s="6">
        <f t="shared" si="37"/>
        <v>191655.79680000001</v>
      </c>
      <c r="J358" s="109">
        <v>172662.88</v>
      </c>
      <c r="K358" s="110">
        <v>0</v>
      </c>
      <c r="L358" s="7">
        <f t="shared" si="35"/>
        <v>172662.88</v>
      </c>
      <c r="M358" s="7">
        <f t="shared" si="38"/>
        <v>172662.88</v>
      </c>
      <c r="N358" s="119">
        <v>166022</v>
      </c>
      <c r="O358" s="120">
        <v>0</v>
      </c>
      <c r="P358" s="7">
        <f t="shared" si="36"/>
        <v>166022</v>
      </c>
      <c r="Q358" s="7">
        <f t="shared" si="39"/>
        <v>166022</v>
      </c>
    </row>
    <row r="359" spans="1:17" ht="63.75" x14ac:dyDescent="0.2">
      <c r="A359" s="68">
        <v>351</v>
      </c>
      <c r="B359" s="63" t="s">
        <v>649</v>
      </c>
      <c r="C359" s="63" t="s">
        <v>650</v>
      </c>
      <c r="D359" s="69" t="s">
        <v>1087</v>
      </c>
      <c r="E359" s="50">
        <v>1</v>
      </c>
      <c r="F359" s="78">
        <v>145361.27650000001</v>
      </c>
      <c r="G359" s="81">
        <v>0</v>
      </c>
      <c r="H359" s="6">
        <f t="shared" si="34"/>
        <v>145361.27650000001</v>
      </c>
      <c r="I359" s="6">
        <f t="shared" si="37"/>
        <v>145361.27650000001</v>
      </c>
      <c r="J359" s="109">
        <v>126401.11000000002</v>
      </c>
      <c r="K359" s="110">
        <v>0</v>
      </c>
      <c r="L359" s="7">
        <f t="shared" si="35"/>
        <v>126401.11000000002</v>
      </c>
      <c r="M359" s="7">
        <f t="shared" si="38"/>
        <v>126401.11000000002</v>
      </c>
      <c r="N359" s="119">
        <v>114910.1</v>
      </c>
      <c r="O359" s="120">
        <v>0</v>
      </c>
      <c r="P359" s="7">
        <f t="shared" si="36"/>
        <v>114910.1</v>
      </c>
      <c r="Q359" s="7">
        <f t="shared" si="39"/>
        <v>114910.1</v>
      </c>
    </row>
    <row r="360" spans="1:17" ht="38.25" x14ac:dyDescent="0.2">
      <c r="A360" s="68">
        <v>352</v>
      </c>
      <c r="B360" s="63" t="s">
        <v>649</v>
      </c>
      <c r="C360" s="63" t="s">
        <v>651</v>
      </c>
      <c r="D360" s="69" t="s">
        <v>1081</v>
      </c>
      <c r="E360" s="50">
        <v>1</v>
      </c>
      <c r="F360" s="78">
        <v>67571.960400000011</v>
      </c>
      <c r="G360" s="81">
        <v>0</v>
      </c>
      <c r="H360" s="6">
        <f t="shared" si="34"/>
        <v>67571.960400000011</v>
      </c>
      <c r="I360" s="6">
        <f t="shared" si="37"/>
        <v>67571.960400000011</v>
      </c>
      <c r="J360" s="109">
        <v>60875.64</v>
      </c>
      <c r="K360" s="110">
        <v>0</v>
      </c>
      <c r="L360" s="7">
        <f t="shared" si="35"/>
        <v>60875.64</v>
      </c>
      <c r="M360" s="7">
        <f t="shared" si="38"/>
        <v>60875.64</v>
      </c>
      <c r="N360" s="119">
        <v>57976.799999999996</v>
      </c>
      <c r="O360" s="120">
        <v>0</v>
      </c>
      <c r="P360" s="7">
        <f t="shared" si="36"/>
        <v>57976.799999999996</v>
      </c>
      <c r="Q360" s="7">
        <f t="shared" si="39"/>
        <v>57976.799999999996</v>
      </c>
    </row>
    <row r="361" spans="1:17" ht="114.75" x14ac:dyDescent="0.2">
      <c r="A361" s="68">
        <v>353</v>
      </c>
      <c r="B361" s="63" t="s">
        <v>649</v>
      </c>
      <c r="C361" s="63" t="s">
        <v>652</v>
      </c>
      <c r="D361" s="69" t="s">
        <v>1088</v>
      </c>
      <c r="E361" s="50">
        <v>1</v>
      </c>
      <c r="F361" s="78">
        <v>139752.59999999998</v>
      </c>
      <c r="G361" s="81">
        <v>0</v>
      </c>
      <c r="H361" s="6">
        <f t="shared" si="34"/>
        <v>139752.59999999998</v>
      </c>
      <c r="I361" s="6">
        <f t="shared" si="37"/>
        <v>139752.59999999998</v>
      </c>
      <c r="J361" s="109">
        <v>121524</v>
      </c>
      <c r="K361" s="110">
        <v>0</v>
      </c>
      <c r="L361" s="7">
        <f t="shared" si="35"/>
        <v>121524</v>
      </c>
      <c r="M361" s="7">
        <f t="shared" si="38"/>
        <v>121524</v>
      </c>
      <c r="N361" s="119">
        <v>116850</v>
      </c>
      <c r="O361" s="120">
        <v>0</v>
      </c>
      <c r="P361" s="7">
        <f t="shared" si="36"/>
        <v>116850</v>
      </c>
      <c r="Q361" s="7">
        <f t="shared" si="39"/>
        <v>116850</v>
      </c>
    </row>
    <row r="362" spans="1:17" ht="140.25" x14ac:dyDescent="0.2">
      <c r="A362" s="68">
        <v>354</v>
      </c>
      <c r="B362" s="63" t="s">
        <v>653</v>
      </c>
      <c r="C362" s="63" t="s">
        <v>654</v>
      </c>
      <c r="D362" s="69" t="s">
        <v>1089</v>
      </c>
      <c r="E362" s="50">
        <v>1</v>
      </c>
      <c r="F362" s="78">
        <v>129755.97800000002</v>
      </c>
      <c r="G362" s="81">
        <v>0</v>
      </c>
      <c r="H362" s="6">
        <f t="shared" si="34"/>
        <v>129755.97800000002</v>
      </c>
      <c r="I362" s="6">
        <f t="shared" si="37"/>
        <v>129755.97800000002</v>
      </c>
      <c r="J362" s="109">
        <v>117959.98000000001</v>
      </c>
      <c r="K362" s="110">
        <v>0</v>
      </c>
      <c r="L362" s="7">
        <f t="shared" si="35"/>
        <v>117959.98000000001</v>
      </c>
      <c r="M362" s="7">
        <f t="shared" si="38"/>
        <v>117959.98000000001</v>
      </c>
      <c r="N362" s="119">
        <v>111283</v>
      </c>
      <c r="O362" s="120">
        <v>0</v>
      </c>
      <c r="P362" s="7">
        <f t="shared" si="36"/>
        <v>111283</v>
      </c>
      <c r="Q362" s="7">
        <f t="shared" si="39"/>
        <v>111283</v>
      </c>
    </row>
    <row r="363" spans="1:17" ht="216.75" x14ac:dyDescent="0.2">
      <c r="A363" s="68">
        <v>355</v>
      </c>
      <c r="B363" s="63" t="s">
        <v>655</v>
      </c>
      <c r="C363" s="63" t="s">
        <v>656</v>
      </c>
      <c r="D363" s="69" t="s">
        <v>1090</v>
      </c>
      <c r="E363" s="50">
        <v>1</v>
      </c>
      <c r="F363" s="78">
        <v>119237.50048000002</v>
      </c>
      <c r="G363" s="81">
        <v>0</v>
      </c>
      <c r="H363" s="6">
        <f t="shared" si="34"/>
        <v>119237.50048000002</v>
      </c>
      <c r="I363" s="6">
        <f t="shared" si="37"/>
        <v>119237.50048000002</v>
      </c>
      <c r="J363" s="109">
        <v>106462.054</v>
      </c>
      <c r="K363" s="110">
        <v>0</v>
      </c>
      <c r="L363" s="7">
        <f t="shared" si="35"/>
        <v>106462.054</v>
      </c>
      <c r="M363" s="7">
        <f t="shared" si="38"/>
        <v>106462.054</v>
      </c>
      <c r="N363" s="119">
        <v>100435.9</v>
      </c>
      <c r="O363" s="120">
        <v>0</v>
      </c>
      <c r="P363" s="7">
        <f t="shared" si="36"/>
        <v>100435.9</v>
      </c>
      <c r="Q363" s="7">
        <f t="shared" si="39"/>
        <v>100435.9</v>
      </c>
    </row>
    <row r="364" spans="1:17" ht="38.25" x14ac:dyDescent="0.2">
      <c r="A364" s="68">
        <v>356</v>
      </c>
      <c r="B364" s="63" t="s">
        <v>657</v>
      </c>
      <c r="C364" s="63" t="s">
        <v>658</v>
      </c>
      <c r="D364" s="69" t="s">
        <v>1091</v>
      </c>
      <c r="E364" s="50">
        <v>1</v>
      </c>
      <c r="F364" s="78">
        <v>32383.036400000008</v>
      </c>
      <c r="G364" s="81">
        <v>0</v>
      </c>
      <c r="H364" s="6">
        <f t="shared" si="34"/>
        <v>32383.036400000008</v>
      </c>
      <c r="I364" s="6">
        <f t="shared" si="37"/>
        <v>32383.036400000008</v>
      </c>
      <c r="J364" s="109">
        <v>29439.124000000003</v>
      </c>
      <c r="K364" s="110">
        <v>0</v>
      </c>
      <c r="L364" s="7">
        <f t="shared" si="35"/>
        <v>29439.124000000003</v>
      </c>
      <c r="M364" s="7">
        <f t="shared" si="38"/>
        <v>29439.124000000003</v>
      </c>
      <c r="N364" s="119">
        <v>27513.200000000001</v>
      </c>
      <c r="O364" s="120">
        <v>0</v>
      </c>
      <c r="P364" s="7">
        <f t="shared" si="36"/>
        <v>27513.200000000001</v>
      </c>
      <c r="Q364" s="7">
        <f t="shared" si="39"/>
        <v>27513.200000000001</v>
      </c>
    </row>
    <row r="365" spans="1:17" ht="38.25" x14ac:dyDescent="0.2">
      <c r="A365" s="68">
        <v>357</v>
      </c>
      <c r="B365" s="63" t="s">
        <v>659</v>
      </c>
      <c r="C365" s="63" t="s">
        <v>660</v>
      </c>
      <c r="D365" s="69" t="s">
        <v>1075</v>
      </c>
      <c r="E365" s="50">
        <v>1</v>
      </c>
      <c r="F365" s="78">
        <v>569552.1111000001</v>
      </c>
      <c r="G365" s="81">
        <v>0</v>
      </c>
      <c r="H365" s="6">
        <f t="shared" si="34"/>
        <v>569552.1111000001</v>
      </c>
      <c r="I365" s="6">
        <f t="shared" si="37"/>
        <v>569552.1111000001</v>
      </c>
      <c r="J365" s="109">
        <v>513110.01</v>
      </c>
      <c r="K365" s="110">
        <v>0</v>
      </c>
      <c r="L365" s="7">
        <f t="shared" si="35"/>
        <v>513110.01</v>
      </c>
      <c r="M365" s="7">
        <f t="shared" si="38"/>
        <v>513110.01</v>
      </c>
      <c r="N365" s="119">
        <v>488676.2</v>
      </c>
      <c r="O365" s="120">
        <v>0</v>
      </c>
      <c r="P365" s="7">
        <f t="shared" si="36"/>
        <v>488676.2</v>
      </c>
      <c r="Q365" s="7">
        <f t="shared" si="39"/>
        <v>488676.2</v>
      </c>
    </row>
    <row r="366" spans="1:17" ht="63.75" x14ac:dyDescent="0.2">
      <c r="A366" s="68">
        <v>358</v>
      </c>
      <c r="B366" s="63" t="s">
        <v>659</v>
      </c>
      <c r="C366" s="63" t="s">
        <v>661</v>
      </c>
      <c r="D366" s="69" t="s">
        <v>1078</v>
      </c>
      <c r="E366" s="50">
        <v>1</v>
      </c>
      <c r="F366" s="78">
        <v>106156.85244000002</v>
      </c>
      <c r="G366" s="81">
        <v>0</v>
      </c>
      <c r="H366" s="6">
        <f t="shared" si="34"/>
        <v>106156.85244000002</v>
      </c>
      <c r="I366" s="6">
        <f t="shared" si="37"/>
        <v>106156.85244000002</v>
      </c>
      <c r="J366" s="109">
        <v>95636.804000000004</v>
      </c>
      <c r="K366" s="110">
        <v>0</v>
      </c>
      <c r="L366" s="7">
        <f t="shared" si="35"/>
        <v>95636.804000000004</v>
      </c>
      <c r="M366" s="7">
        <f t="shared" si="38"/>
        <v>95636.804000000004</v>
      </c>
      <c r="N366" s="119">
        <v>90223.4</v>
      </c>
      <c r="O366" s="120">
        <v>0</v>
      </c>
      <c r="P366" s="7">
        <f t="shared" si="36"/>
        <v>90223.4</v>
      </c>
      <c r="Q366" s="7">
        <f t="shared" si="39"/>
        <v>90223.4</v>
      </c>
    </row>
    <row r="367" spans="1:17" ht="63.75" x14ac:dyDescent="0.2">
      <c r="A367" s="68">
        <v>359</v>
      </c>
      <c r="B367" s="63" t="s">
        <v>659</v>
      </c>
      <c r="C367" s="63" t="s">
        <v>662</v>
      </c>
      <c r="D367" s="69" t="s">
        <v>1092</v>
      </c>
      <c r="E367" s="50">
        <v>1</v>
      </c>
      <c r="F367" s="78">
        <v>55290.262500000004</v>
      </c>
      <c r="G367" s="81">
        <v>0</v>
      </c>
      <c r="H367" s="6">
        <f t="shared" si="34"/>
        <v>55290.262500000004</v>
      </c>
      <c r="I367" s="6">
        <f t="shared" si="37"/>
        <v>55290.262500000004</v>
      </c>
      <c r="J367" s="109">
        <v>50263.875</v>
      </c>
      <c r="K367" s="110">
        <v>0</v>
      </c>
      <c r="L367" s="7">
        <f t="shared" si="35"/>
        <v>50263.875</v>
      </c>
      <c r="M367" s="7">
        <f t="shared" si="38"/>
        <v>50263.875</v>
      </c>
      <c r="N367" s="119">
        <v>47418.75</v>
      </c>
      <c r="O367" s="120">
        <v>0</v>
      </c>
      <c r="P367" s="7">
        <f t="shared" si="36"/>
        <v>47418.75</v>
      </c>
      <c r="Q367" s="7">
        <f t="shared" si="39"/>
        <v>47418.75</v>
      </c>
    </row>
    <row r="368" spans="1:17" ht="76.5" x14ac:dyDescent="0.2">
      <c r="A368" s="68">
        <v>360</v>
      </c>
      <c r="B368" s="63" t="s">
        <v>663</v>
      </c>
      <c r="C368" s="63" t="s">
        <v>664</v>
      </c>
      <c r="D368" s="69" t="s">
        <v>1093</v>
      </c>
      <c r="E368" s="50">
        <v>1</v>
      </c>
      <c r="F368" s="78">
        <v>89908.63865546223</v>
      </c>
      <c r="G368" s="81">
        <v>17082.641344537824</v>
      </c>
      <c r="H368" s="6">
        <f t="shared" si="34"/>
        <v>106991.28000000006</v>
      </c>
      <c r="I368" s="6">
        <f t="shared" si="37"/>
        <v>106991.28000000006</v>
      </c>
      <c r="J368" s="109">
        <v>78867.226890756327</v>
      </c>
      <c r="K368" s="110">
        <v>14984.773109243702</v>
      </c>
      <c r="L368" s="7">
        <f t="shared" si="35"/>
        <v>93852.000000000029</v>
      </c>
      <c r="M368" s="7">
        <f t="shared" si="38"/>
        <v>93852.000000000029</v>
      </c>
      <c r="N368" s="119">
        <v>73025.210084033621</v>
      </c>
      <c r="O368" s="120">
        <v>13874.789915966388</v>
      </c>
      <c r="P368" s="7">
        <f t="shared" si="36"/>
        <v>86900.000000000015</v>
      </c>
      <c r="Q368" s="7">
        <f t="shared" si="39"/>
        <v>86900.000000000015</v>
      </c>
    </row>
    <row r="369" spans="1:17" ht="76.5" x14ac:dyDescent="0.2">
      <c r="A369" s="68">
        <v>361</v>
      </c>
      <c r="B369" s="63" t="s">
        <v>659</v>
      </c>
      <c r="C369" s="63" t="s">
        <v>665</v>
      </c>
      <c r="D369" s="69" t="s">
        <v>1094</v>
      </c>
      <c r="E369" s="50">
        <v>1</v>
      </c>
      <c r="F369" s="78">
        <v>79605.900000000009</v>
      </c>
      <c r="G369" s="81">
        <v>0</v>
      </c>
      <c r="H369" s="6">
        <f t="shared" si="34"/>
        <v>79605.900000000009</v>
      </c>
      <c r="I369" s="6">
        <f t="shared" si="37"/>
        <v>79605.900000000009</v>
      </c>
      <c r="J369" s="109">
        <v>72369</v>
      </c>
      <c r="K369" s="110">
        <v>0</v>
      </c>
      <c r="L369" s="7">
        <f t="shared" si="35"/>
        <v>72369</v>
      </c>
      <c r="M369" s="7">
        <f t="shared" si="38"/>
        <v>72369</v>
      </c>
      <c r="N369" s="119">
        <v>65790</v>
      </c>
      <c r="O369" s="120">
        <v>0</v>
      </c>
      <c r="P369" s="7">
        <f t="shared" si="36"/>
        <v>65790</v>
      </c>
      <c r="Q369" s="7">
        <f t="shared" si="39"/>
        <v>65790</v>
      </c>
    </row>
    <row r="370" spans="1:17" ht="38.25" x14ac:dyDescent="0.2">
      <c r="A370" s="68">
        <v>362</v>
      </c>
      <c r="B370" s="63" t="s">
        <v>659</v>
      </c>
      <c r="C370" s="63" t="s">
        <v>666</v>
      </c>
      <c r="D370" s="69" t="s">
        <v>1094</v>
      </c>
      <c r="E370" s="50">
        <v>1</v>
      </c>
      <c r="F370" s="78">
        <v>99342.142200000017</v>
      </c>
      <c r="G370" s="81">
        <v>0</v>
      </c>
      <c r="H370" s="6">
        <f t="shared" si="34"/>
        <v>99342.142200000017</v>
      </c>
      <c r="I370" s="6">
        <f t="shared" si="37"/>
        <v>99342.142200000017</v>
      </c>
      <c r="J370" s="109">
        <v>87142.23000000001</v>
      </c>
      <c r="K370" s="110">
        <v>0</v>
      </c>
      <c r="L370" s="7">
        <f t="shared" si="35"/>
        <v>87142.23000000001</v>
      </c>
      <c r="M370" s="7">
        <f t="shared" si="38"/>
        <v>87142.23000000001</v>
      </c>
      <c r="N370" s="119">
        <v>80687.25</v>
      </c>
      <c r="O370" s="120">
        <v>0</v>
      </c>
      <c r="P370" s="7">
        <f t="shared" si="36"/>
        <v>80687.25</v>
      </c>
      <c r="Q370" s="7">
        <f t="shared" si="39"/>
        <v>80687.25</v>
      </c>
    </row>
    <row r="371" spans="1:17" ht="76.5" x14ac:dyDescent="0.2">
      <c r="A371" s="68">
        <v>363</v>
      </c>
      <c r="B371" s="63" t="s">
        <v>663</v>
      </c>
      <c r="C371" s="63" t="s">
        <v>667</v>
      </c>
      <c r="D371" s="69" t="s">
        <v>1095</v>
      </c>
      <c r="E371" s="50">
        <v>1</v>
      </c>
      <c r="F371" s="78">
        <v>111121.92000000001</v>
      </c>
      <c r="G371" s="81">
        <v>0</v>
      </c>
      <c r="H371" s="6">
        <f t="shared" si="34"/>
        <v>111121.92000000001</v>
      </c>
      <c r="I371" s="6">
        <f t="shared" si="37"/>
        <v>111121.92000000001</v>
      </c>
      <c r="J371" s="109">
        <v>99216</v>
      </c>
      <c r="K371" s="110">
        <v>0</v>
      </c>
      <c r="L371" s="7">
        <f t="shared" si="35"/>
        <v>99216</v>
      </c>
      <c r="M371" s="7">
        <f t="shared" si="38"/>
        <v>99216</v>
      </c>
      <c r="N371" s="119">
        <v>93600</v>
      </c>
      <c r="O371" s="120">
        <v>0</v>
      </c>
      <c r="P371" s="7">
        <f t="shared" si="36"/>
        <v>93600</v>
      </c>
      <c r="Q371" s="7">
        <f t="shared" si="39"/>
        <v>93600</v>
      </c>
    </row>
    <row r="372" spans="1:17" ht="89.25" x14ac:dyDescent="0.2">
      <c r="A372" s="68">
        <v>364</v>
      </c>
      <c r="B372" s="63" t="s">
        <v>663</v>
      </c>
      <c r="C372" s="63" t="s">
        <v>668</v>
      </c>
      <c r="D372" s="69" t="s">
        <v>1096</v>
      </c>
      <c r="E372" s="50">
        <v>1</v>
      </c>
      <c r="F372" s="78">
        <v>91688.003549999994</v>
      </c>
      <c r="G372" s="81">
        <v>0</v>
      </c>
      <c r="H372" s="6">
        <f t="shared" si="34"/>
        <v>91688.003549999994</v>
      </c>
      <c r="I372" s="6">
        <f t="shared" si="37"/>
        <v>91688.003549999994</v>
      </c>
      <c r="J372" s="109">
        <v>82601.804999999993</v>
      </c>
      <c r="K372" s="110">
        <v>0</v>
      </c>
      <c r="L372" s="7">
        <f t="shared" si="35"/>
        <v>82601.804999999993</v>
      </c>
      <c r="M372" s="7">
        <f t="shared" si="38"/>
        <v>82601.804999999993</v>
      </c>
      <c r="N372" s="119">
        <v>75092.549999999988</v>
      </c>
      <c r="O372" s="120">
        <v>0</v>
      </c>
      <c r="P372" s="7">
        <f t="shared" si="36"/>
        <v>75092.549999999988</v>
      </c>
      <c r="Q372" s="7">
        <f t="shared" si="39"/>
        <v>75092.549999999988</v>
      </c>
    </row>
    <row r="373" spans="1:17" ht="76.5" x14ac:dyDescent="0.2">
      <c r="A373" s="68">
        <v>365</v>
      </c>
      <c r="B373" s="63" t="s">
        <v>669</v>
      </c>
      <c r="C373" s="63" t="s">
        <v>670</v>
      </c>
      <c r="D373" s="69" t="s">
        <v>1097</v>
      </c>
      <c r="E373" s="50">
        <v>1</v>
      </c>
      <c r="F373" s="78">
        <v>85905.450224999993</v>
      </c>
      <c r="G373" s="81">
        <v>0</v>
      </c>
      <c r="H373" s="6">
        <f t="shared" si="34"/>
        <v>85905.450224999993</v>
      </c>
      <c r="I373" s="6">
        <f t="shared" si="37"/>
        <v>85905.450224999993</v>
      </c>
      <c r="J373" s="109">
        <v>74700.391499999998</v>
      </c>
      <c r="K373" s="110">
        <v>0</v>
      </c>
      <c r="L373" s="7">
        <f t="shared" si="35"/>
        <v>74700.391499999998</v>
      </c>
      <c r="M373" s="7">
        <f t="shared" si="38"/>
        <v>74700.391499999998</v>
      </c>
      <c r="N373" s="119">
        <v>69813.45</v>
      </c>
      <c r="O373" s="120">
        <v>0</v>
      </c>
      <c r="P373" s="7">
        <f t="shared" si="36"/>
        <v>69813.45</v>
      </c>
      <c r="Q373" s="7">
        <f t="shared" si="39"/>
        <v>69813.45</v>
      </c>
    </row>
    <row r="374" spans="1:17" ht="102" x14ac:dyDescent="0.2">
      <c r="A374" s="68">
        <v>366</v>
      </c>
      <c r="B374" s="63" t="s">
        <v>663</v>
      </c>
      <c r="C374" s="63" t="s">
        <v>671</v>
      </c>
      <c r="D374" s="69" t="s">
        <v>1098</v>
      </c>
      <c r="E374" s="50">
        <v>1</v>
      </c>
      <c r="F374" s="78">
        <v>55668.695039999999</v>
      </c>
      <c r="G374" s="81">
        <v>0</v>
      </c>
      <c r="H374" s="6">
        <f t="shared" si="34"/>
        <v>55668.695039999999</v>
      </c>
      <c r="I374" s="6">
        <f t="shared" si="37"/>
        <v>55668.695039999999</v>
      </c>
      <c r="J374" s="109">
        <v>49704.191999999995</v>
      </c>
      <c r="K374" s="110">
        <v>0</v>
      </c>
      <c r="L374" s="7">
        <f t="shared" si="35"/>
        <v>49704.191999999995</v>
      </c>
      <c r="M374" s="7">
        <f t="shared" si="38"/>
        <v>49704.191999999995</v>
      </c>
      <c r="N374" s="119">
        <v>46022.399999999994</v>
      </c>
      <c r="O374" s="120">
        <v>0</v>
      </c>
      <c r="P374" s="7">
        <f t="shared" si="36"/>
        <v>46022.399999999994</v>
      </c>
      <c r="Q374" s="7">
        <f t="shared" si="39"/>
        <v>46022.399999999994</v>
      </c>
    </row>
    <row r="375" spans="1:17" ht="76.5" x14ac:dyDescent="0.2">
      <c r="A375" s="68">
        <v>367</v>
      </c>
      <c r="B375" s="63" t="s">
        <v>659</v>
      </c>
      <c r="C375" s="63" t="s">
        <v>672</v>
      </c>
      <c r="D375" s="69" t="s">
        <v>1099</v>
      </c>
      <c r="E375" s="50">
        <v>1</v>
      </c>
      <c r="F375" s="78">
        <v>56925.250200000017</v>
      </c>
      <c r="G375" s="81">
        <v>0</v>
      </c>
      <c r="H375" s="6">
        <f t="shared" si="34"/>
        <v>56925.250200000017</v>
      </c>
      <c r="I375" s="6">
        <f t="shared" si="37"/>
        <v>56925.250200000017</v>
      </c>
      <c r="J375" s="109">
        <v>49934.430000000008</v>
      </c>
      <c r="K375" s="110">
        <v>0</v>
      </c>
      <c r="L375" s="7">
        <f t="shared" si="35"/>
        <v>49934.430000000008</v>
      </c>
      <c r="M375" s="7">
        <f t="shared" si="38"/>
        <v>49934.430000000008</v>
      </c>
      <c r="N375" s="119">
        <v>47556.600000000006</v>
      </c>
      <c r="O375" s="120">
        <v>0</v>
      </c>
      <c r="P375" s="7">
        <f t="shared" si="36"/>
        <v>47556.600000000006</v>
      </c>
      <c r="Q375" s="7">
        <f t="shared" si="39"/>
        <v>47556.600000000006</v>
      </c>
    </row>
    <row r="376" spans="1:17" ht="127.5" x14ac:dyDescent="0.2">
      <c r="A376" s="68">
        <v>368</v>
      </c>
      <c r="B376" s="63" t="s">
        <v>659</v>
      </c>
      <c r="C376" s="63" t="s">
        <v>673</v>
      </c>
      <c r="D376" s="69" t="s">
        <v>1100</v>
      </c>
      <c r="E376" s="50">
        <v>1</v>
      </c>
      <c r="F376" s="78">
        <v>58445.496000000006</v>
      </c>
      <c r="G376" s="81">
        <v>0</v>
      </c>
      <c r="H376" s="6">
        <f t="shared" si="34"/>
        <v>58445.496000000006</v>
      </c>
      <c r="I376" s="6">
        <f t="shared" si="37"/>
        <v>58445.496000000006</v>
      </c>
      <c r="J376" s="109">
        <v>52653.599999999999</v>
      </c>
      <c r="K376" s="110">
        <v>0</v>
      </c>
      <c r="L376" s="7">
        <f t="shared" si="35"/>
        <v>52653.599999999999</v>
      </c>
      <c r="M376" s="7">
        <f t="shared" si="38"/>
        <v>52653.599999999999</v>
      </c>
      <c r="N376" s="119">
        <v>51120</v>
      </c>
      <c r="O376" s="120">
        <v>0</v>
      </c>
      <c r="P376" s="7">
        <f t="shared" si="36"/>
        <v>51120</v>
      </c>
      <c r="Q376" s="7">
        <f t="shared" si="39"/>
        <v>51120</v>
      </c>
    </row>
    <row r="377" spans="1:17" ht="51" x14ac:dyDescent="0.2">
      <c r="A377" s="68">
        <v>369</v>
      </c>
      <c r="B377" s="63" t="s">
        <v>659</v>
      </c>
      <c r="C377" s="63" t="s">
        <v>674</v>
      </c>
      <c r="D377" s="69" t="s">
        <v>1101</v>
      </c>
      <c r="E377" s="50">
        <v>1</v>
      </c>
      <c r="F377" s="78">
        <v>151882.48881000004</v>
      </c>
      <c r="G377" s="81">
        <v>0</v>
      </c>
      <c r="H377" s="6">
        <f t="shared" si="34"/>
        <v>151882.48881000004</v>
      </c>
      <c r="I377" s="6">
        <f t="shared" si="37"/>
        <v>151882.48881000004</v>
      </c>
      <c r="J377" s="109">
        <v>136831.07100000003</v>
      </c>
      <c r="K377" s="110">
        <v>0</v>
      </c>
      <c r="L377" s="7">
        <f t="shared" si="35"/>
        <v>136831.07100000003</v>
      </c>
      <c r="M377" s="7">
        <f t="shared" si="38"/>
        <v>136831.07100000003</v>
      </c>
      <c r="N377" s="119">
        <v>132845.70000000001</v>
      </c>
      <c r="O377" s="120">
        <v>0</v>
      </c>
      <c r="P377" s="7">
        <f t="shared" si="36"/>
        <v>132845.70000000001</v>
      </c>
      <c r="Q377" s="7">
        <f t="shared" si="39"/>
        <v>132845.70000000001</v>
      </c>
    </row>
    <row r="378" spans="1:17" ht="63.75" x14ac:dyDescent="0.2">
      <c r="A378" s="68">
        <v>370</v>
      </c>
      <c r="B378" s="63" t="s">
        <v>659</v>
      </c>
      <c r="C378" s="63" t="s">
        <v>675</v>
      </c>
      <c r="D378" s="69" t="s">
        <v>1081</v>
      </c>
      <c r="E378" s="50">
        <v>1</v>
      </c>
      <c r="F378" s="78">
        <v>167032.80000000002</v>
      </c>
      <c r="G378" s="81">
        <v>0</v>
      </c>
      <c r="H378" s="6">
        <f t="shared" si="34"/>
        <v>167032.80000000002</v>
      </c>
      <c r="I378" s="6">
        <f t="shared" si="37"/>
        <v>167032.80000000002</v>
      </c>
      <c r="J378" s="109">
        <v>151848</v>
      </c>
      <c r="K378" s="110">
        <v>0</v>
      </c>
      <c r="L378" s="7">
        <f t="shared" si="35"/>
        <v>151848</v>
      </c>
      <c r="M378" s="7">
        <f t="shared" si="38"/>
        <v>151848</v>
      </c>
      <c r="N378" s="119">
        <v>140600</v>
      </c>
      <c r="O378" s="120">
        <v>0</v>
      </c>
      <c r="P378" s="7">
        <f t="shared" si="36"/>
        <v>140600</v>
      </c>
      <c r="Q378" s="7">
        <f t="shared" si="39"/>
        <v>140600</v>
      </c>
    </row>
    <row r="379" spans="1:17" ht="51" x14ac:dyDescent="0.2">
      <c r="A379" s="68">
        <v>371</v>
      </c>
      <c r="B379" s="63" t="s">
        <v>659</v>
      </c>
      <c r="C379" s="63" t="s">
        <v>676</v>
      </c>
      <c r="D379" s="69" t="s">
        <v>1102</v>
      </c>
      <c r="E379" s="50">
        <v>1</v>
      </c>
      <c r="F379" s="78">
        <v>146252.65200000003</v>
      </c>
      <c r="G379" s="81">
        <v>0</v>
      </c>
      <c r="H379" s="6">
        <f t="shared" si="34"/>
        <v>146252.65200000003</v>
      </c>
      <c r="I379" s="6">
        <f t="shared" si="37"/>
        <v>146252.65200000003</v>
      </c>
      <c r="J379" s="109">
        <v>128291.8</v>
      </c>
      <c r="K379" s="110">
        <v>0</v>
      </c>
      <c r="L379" s="7">
        <f t="shared" si="35"/>
        <v>128291.8</v>
      </c>
      <c r="M379" s="7">
        <f t="shared" si="38"/>
        <v>128291.8</v>
      </c>
      <c r="N379" s="119">
        <v>121030</v>
      </c>
      <c r="O379" s="120">
        <v>0</v>
      </c>
      <c r="P379" s="7">
        <f t="shared" si="36"/>
        <v>121030</v>
      </c>
      <c r="Q379" s="7">
        <f t="shared" si="39"/>
        <v>121030</v>
      </c>
    </row>
    <row r="380" spans="1:17" ht="114.75" x14ac:dyDescent="0.2">
      <c r="A380" s="68">
        <v>372</v>
      </c>
      <c r="B380" s="63" t="s">
        <v>659</v>
      </c>
      <c r="C380" s="63" t="s">
        <v>677</v>
      </c>
      <c r="D380" s="69" t="s">
        <v>1075</v>
      </c>
      <c r="E380" s="50">
        <v>1</v>
      </c>
      <c r="F380" s="78">
        <v>110855.46985714287</v>
      </c>
      <c r="G380" s="81">
        <v>21062.539272857146</v>
      </c>
      <c r="H380" s="6">
        <f t="shared" si="34"/>
        <v>131918.00913000002</v>
      </c>
      <c r="I380" s="6">
        <f t="shared" si="37"/>
        <v>131918.00913000002</v>
      </c>
      <c r="J380" s="109">
        <v>98102.185714285733</v>
      </c>
      <c r="K380" s="110">
        <v>18639.415285714291</v>
      </c>
      <c r="L380" s="7">
        <f t="shared" si="35"/>
        <v>116741.60100000002</v>
      </c>
      <c r="M380" s="7">
        <f t="shared" si="38"/>
        <v>116741.60100000002</v>
      </c>
      <c r="N380" s="119">
        <v>91684.285714285725</v>
      </c>
      <c r="O380" s="120">
        <v>17420.014285714289</v>
      </c>
      <c r="P380" s="7">
        <f t="shared" si="36"/>
        <v>109104.30000000002</v>
      </c>
      <c r="Q380" s="7">
        <f t="shared" si="39"/>
        <v>109104.30000000002</v>
      </c>
    </row>
    <row r="381" spans="1:17" ht="140.25" x14ac:dyDescent="0.2">
      <c r="A381" s="68">
        <v>373</v>
      </c>
      <c r="B381" s="63" t="s">
        <v>659</v>
      </c>
      <c r="C381" s="63" t="s">
        <v>678</v>
      </c>
      <c r="D381" s="69" t="s">
        <v>1093</v>
      </c>
      <c r="E381" s="50">
        <v>1</v>
      </c>
      <c r="F381" s="78">
        <v>115680.37411764709</v>
      </c>
      <c r="G381" s="81">
        <v>21979.271082352949</v>
      </c>
      <c r="H381" s="6">
        <f t="shared" si="34"/>
        <v>137659.64520000003</v>
      </c>
      <c r="I381" s="6">
        <f t="shared" si="37"/>
        <v>137659.64520000003</v>
      </c>
      <c r="J381" s="109">
        <v>105163.97647058826</v>
      </c>
      <c r="K381" s="110">
        <v>19981.155529411768</v>
      </c>
      <c r="L381" s="7">
        <f t="shared" si="35"/>
        <v>125145.13200000003</v>
      </c>
      <c r="M381" s="7">
        <f t="shared" si="38"/>
        <v>125145.13200000003</v>
      </c>
      <c r="N381" s="119">
        <v>100156.1680672269</v>
      </c>
      <c r="O381" s="120">
        <v>19029.671932773112</v>
      </c>
      <c r="P381" s="7">
        <f t="shared" si="36"/>
        <v>119185.84000000001</v>
      </c>
      <c r="Q381" s="7">
        <f t="shared" si="39"/>
        <v>119185.84000000001</v>
      </c>
    </row>
    <row r="382" spans="1:17" ht="63.75" x14ac:dyDescent="0.2">
      <c r="A382" s="68">
        <v>374</v>
      </c>
      <c r="B382" s="63" t="s">
        <v>679</v>
      </c>
      <c r="C382" s="63" t="s">
        <v>680</v>
      </c>
      <c r="D382" s="69" t="s">
        <v>965</v>
      </c>
      <c r="E382" s="50">
        <v>1</v>
      </c>
      <c r="F382" s="78">
        <v>45025.882352941182</v>
      </c>
      <c r="G382" s="81">
        <v>8554.9176470588245</v>
      </c>
      <c r="H382" s="6">
        <f t="shared" si="34"/>
        <v>53580.800000000003</v>
      </c>
      <c r="I382" s="6">
        <f t="shared" si="37"/>
        <v>53580.800000000003</v>
      </c>
      <c r="J382" s="109">
        <v>40201.680672268907</v>
      </c>
      <c r="K382" s="110">
        <v>7638.319327731092</v>
      </c>
      <c r="L382" s="7">
        <f t="shared" si="35"/>
        <v>47840</v>
      </c>
      <c r="M382" s="7">
        <f t="shared" si="38"/>
        <v>47840</v>
      </c>
      <c r="N382" s="119">
        <v>38655.462184873948</v>
      </c>
      <c r="O382" s="120">
        <v>7344.5378151260502</v>
      </c>
      <c r="P382" s="7">
        <f t="shared" si="36"/>
        <v>46000</v>
      </c>
      <c r="Q382" s="7">
        <f t="shared" si="39"/>
        <v>46000</v>
      </c>
    </row>
    <row r="383" spans="1:17" ht="63.75" x14ac:dyDescent="0.2">
      <c r="A383" s="68">
        <v>375</v>
      </c>
      <c r="B383" s="63" t="s">
        <v>681</v>
      </c>
      <c r="C383" s="63" t="s">
        <v>682</v>
      </c>
      <c r="D383" s="69" t="s">
        <v>994</v>
      </c>
      <c r="E383" s="50">
        <v>1</v>
      </c>
      <c r="F383" s="78">
        <v>286236.58800000005</v>
      </c>
      <c r="G383" s="81">
        <v>0</v>
      </c>
      <c r="H383" s="6">
        <f t="shared" si="34"/>
        <v>286236.58800000005</v>
      </c>
      <c r="I383" s="6">
        <f t="shared" si="37"/>
        <v>286236.58800000005</v>
      </c>
      <c r="J383" s="109">
        <v>257870.80000000002</v>
      </c>
      <c r="K383" s="110">
        <v>0</v>
      </c>
      <c r="L383" s="7">
        <f t="shared" si="35"/>
        <v>257870.80000000002</v>
      </c>
      <c r="M383" s="7">
        <f t="shared" si="38"/>
        <v>257870.80000000002</v>
      </c>
      <c r="N383" s="119">
        <v>250360</v>
      </c>
      <c r="O383" s="120">
        <v>0</v>
      </c>
      <c r="P383" s="7">
        <f t="shared" si="36"/>
        <v>250360</v>
      </c>
      <c r="Q383" s="7">
        <f t="shared" si="39"/>
        <v>250360</v>
      </c>
    </row>
    <row r="384" spans="1:17" ht="63.75" x14ac:dyDescent="0.2">
      <c r="A384" s="68">
        <v>376</v>
      </c>
      <c r="B384" s="63" t="s">
        <v>681</v>
      </c>
      <c r="C384" s="63" t="s">
        <v>683</v>
      </c>
      <c r="D384" s="69" t="s">
        <v>994</v>
      </c>
      <c r="E384" s="50">
        <v>1</v>
      </c>
      <c r="F384" s="78">
        <v>470279.04000000004</v>
      </c>
      <c r="G384" s="81">
        <v>0</v>
      </c>
      <c r="H384" s="6">
        <f t="shared" si="34"/>
        <v>470279.04000000004</v>
      </c>
      <c r="I384" s="6">
        <f t="shared" si="37"/>
        <v>470279.04000000004</v>
      </c>
      <c r="J384" s="109">
        <v>427526.40000000002</v>
      </c>
      <c r="K384" s="110">
        <v>0</v>
      </c>
      <c r="L384" s="7">
        <f t="shared" si="35"/>
        <v>427526.40000000002</v>
      </c>
      <c r="M384" s="7">
        <f t="shared" si="38"/>
        <v>427526.40000000002</v>
      </c>
      <c r="N384" s="119">
        <v>407168</v>
      </c>
      <c r="O384" s="120">
        <v>0</v>
      </c>
      <c r="P384" s="7">
        <f t="shared" si="36"/>
        <v>407168</v>
      </c>
      <c r="Q384" s="7">
        <f t="shared" si="39"/>
        <v>407168</v>
      </c>
    </row>
    <row r="385" spans="1:17" ht="63.75" x14ac:dyDescent="0.2">
      <c r="A385" s="68">
        <v>377</v>
      </c>
      <c r="B385" s="63" t="s">
        <v>681</v>
      </c>
      <c r="C385" s="63" t="s">
        <v>684</v>
      </c>
      <c r="D385" s="69" t="s">
        <v>994</v>
      </c>
      <c r="E385" s="50">
        <v>1</v>
      </c>
      <c r="F385" s="78">
        <v>587497.05000000005</v>
      </c>
      <c r="G385" s="81">
        <v>0</v>
      </c>
      <c r="H385" s="6">
        <f t="shared" si="34"/>
        <v>587497.05000000005</v>
      </c>
      <c r="I385" s="6">
        <f t="shared" si="37"/>
        <v>587497.05000000005</v>
      </c>
      <c r="J385" s="109">
        <v>510867.00000000006</v>
      </c>
      <c r="K385" s="110">
        <v>0</v>
      </c>
      <c r="L385" s="7">
        <f t="shared" si="35"/>
        <v>510867.00000000006</v>
      </c>
      <c r="M385" s="7">
        <f t="shared" si="38"/>
        <v>510867.00000000006</v>
      </c>
      <c r="N385" s="119">
        <v>473025</v>
      </c>
      <c r="O385" s="120">
        <v>0</v>
      </c>
      <c r="P385" s="7">
        <f t="shared" si="36"/>
        <v>473025</v>
      </c>
      <c r="Q385" s="7">
        <f t="shared" si="39"/>
        <v>473025</v>
      </c>
    </row>
    <row r="386" spans="1:17" ht="63.75" x14ac:dyDescent="0.2">
      <c r="A386" s="68">
        <v>378</v>
      </c>
      <c r="B386" s="63" t="s">
        <v>681</v>
      </c>
      <c r="C386" s="63" t="s">
        <v>685</v>
      </c>
      <c r="D386" s="69" t="s">
        <v>994</v>
      </c>
      <c r="E386" s="50">
        <v>1</v>
      </c>
      <c r="F386" s="78">
        <v>669169.10699999996</v>
      </c>
      <c r="G386" s="81">
        <v>0</v>
      </c>
      <c r="H386" s="6">
        <f t="shared" si="34"/>
        <v>669169.10699999996</v>
      </c>
      <c r="I386" s="6">
        <f t="shared" si="37"/>
        <v>669169.10699999996</v>
      </c>
      <c r="J386" s="109">
        <v>581886.18000000005</v>
      </c>
      <c r="K386" s="110">
        <v>0</v>
      </c>
      <c r="L386" s="7">
        <f t="shared" si="35"/>
        <v>581886.18000000005</v>
      </c>
      <c r="M386" s="7">
        <f t="shared" si="38"/>
        <v>581886.18000000005</v>
      </c>
      <c r="N386" s="119">
        <v>538783.5</v>
      </c>
      <c r="O386" s="120">
        <v>0</v>
      </c>
      <c r="P386" s="7">
        <f t="shared" si="36"/>
        <v>538783.5</v>
      </c>
      <c r="Q386" s="7">
        <f t="shared" si="39"/>
        <v>538783.5</v>
      </c>
    </row>
    <row r="387" spans="1:17" ht="63.75" x14ac:dyDescent="0.2">
      <c r="A387" s="68">
        <v>379</v>
      </c>
      <c r="B387" s="63" t="s">
        <v>686</v>
      </c>
      <c r="C387" s="63" t="s">
        <v>687</v>
      </c>
      <c r="D387" s="69" t="s">
        <v>1103</v>
      </c>
      <c r="E387" s="50">
        <v>1</v>
      </c>
      <c r="F387" s="78">
        <v>290438.94</v>
      </c>
      <c r="G387" s="81">
        <v>0</v>
      </c>
      <c r="H387" s="6">
        <f t="shared" si="34"/>
        <v>290438.94</v>
      </c>
      <c r="I387" s="6">
        <f t="shared" si="37"/>
        <v>290438.94</v>
      </c>
      <c r="J387" s="109">
        <v>252555.6</v>
      </c>
      <c r="K387" s="110">
        <v>0</v>
      </c>
      <c r="L387" s="7">
        <f t="shared" si="35"/>
        <v>252555.6</v>
      </c>
      <c r="M387" s="7">
        <f t="shared" si="38"/>
        <v>252555.6</v>
      </c>
      <c r="N387" s="119">
        <v>238260</v>
      </c>
      <c r="O387" s="120">
        <v>0</v>
      </c>
      <c r="P387" s="7">
        <f t="shared" si="36"/>
        <v>238260</v>
      </c>
      <c r="Q387" s="7">
        <f t="shared" si="39"/>
        <v>238260</v>
      </c>
    </row>
    <row r="388" spans="1:17" ht="63.75" x14ac:dyDescent="0.2">
      <c r="A388" s="68">
        <v>380</v>
      </c>
      <c r="B388" s="63" t="s">
        <v>686</v>
      </c>
      <c r="C388" s="63" t="s">
        <v>688</v>
      </c>
      <c r="D388" s="69" t="s">
        <v>1103</v>
      </c>
      <c r="E388" s="50">
        <v>1</v>
      </c>
      <c r="F388" s="78">
        <v>344613.83000000007</v>
      </c>
      <c r="G388" s="81">
        <v>0</v>
      </c>
      <c r="H388" s="6">
        <f t="shared" si="34"/>
        <v>344613.83000000007</v>
      </c>
      <c r="I388" s="6">
        <f t="shared" si="37"/>
        <v>344613.83000000007</v>
      </c>
      <c r="J388" s="109">
        <v>313285.30000000005</v>
      </c>
      <c r="K388" s="110">
        <v>0</v>
      </c>
      <c r="L388" s="7">
        <f t="shared" si="35"/>
        <v>313285.30000000005</v>
      </c>
      <c r="M388" s="7">
        <f t="shared" si="38"/>
        <v>313285.30000000005</v>
      </c>
      <c r="N388" s="119">
        <v>292790</v>
      </c>
      <c r="O388" s="120">
        <v>0</v>
      </c>
      <c r="P388" s="7">
        <f t="shared" si="36"/>
        <v>292790</v>
      </c>
      <c r="Q388" s="7">
        <f t="shared" si="39"/>
        <v>292790</v>
      </c>
    </row>
    <row r="389" spans="1:17" ht="63.75" x14ac:dyDescent="0.2">
      <c r="A389" s="68">
        <v>381</v>
      </c>
      <c r="B389" s="63" t="s">
        <v>686</v>
      </c>
      <c r="C389" s="63" t="s">
        <v>689</v>
      </c>
      <c r="D389" s="69" t="s">
        <v>1103</v>
      </c>
      <c r="E389" s="50">
        <v>1</v>
      </c>
      <c r="F389" s="78">
        <v>499113.08999999997</v>
      </c>
      <c r="G389" s="81">
        <v>0</v>
      </c>
      <c r="H389" s="6">
        <f t="shared" si="34"/>
        <v>499113.08999999997</v>
      </c>
      <c r="I389" s="6">
        <f t="shared" si="37"/>
        <v>499113.08999999997</v>
      </c>
      <c r="J389" s="109">
        <v>441693</v>
      </c>
      <c r="K389" s="110">
        <v>0</v>
      </c>
      <c r="L389" s="7">
        <f t="shared" si="35"/>
        <v>441693</v>
      </c>
      <c r="M389" s="7">
        <f t="shared" si="38"/>
        <v>441693</v>
      </c>
      <c r="N389" s="119">
        <v>420660</v>
      </c>
      <c r="O389" s="120">
        <v>0</v>
      </c>
      <c r="P389" s="7">
        <f t="shared" si="36"/>
        <v>420660</v>
      </c>
      <c r="Q389" s="7">
        <f t="shared" si="39"/>
        <v>420660</v>
      </c>
    </row>
    <row r="390" spans="1:17" ht="102" x14ac:dyDescent="0.2">
      <c r="A390" s="68">
        <v>382</v>
      </c>
      <c r="B390" s="63" t="s">
        <v>690</v>
      </c>
      <c r="C390" s="63" t="s">
        <v>691</v>
      </c>
      <c r="D390" s="69" t="s">
        <v>1104</v>
      </c>
      <c r="E390" s="50">
        <v>1</v>
      </c>
      <c r="F390" s="78">
        <v>659109.33347999991</v>
      </c>
      <c r="G390" s="81">
        <v>0</v>
      </c>
      <c r="H390" s="6">
        <f t="shared" si="34"/>
        <v>659109.33347999991</v>
      </c>
      <c r="I390" s="6">
        <f t="shared" si="37"/>
        <v>659109.33347999991</v>
      </c>
      <c r="J390" s="109">
        <v>583282.59600000002</v>
      </c>
      <c r="K390" s="110">
        <v>0</v>
      </c>
      <c r="L390" s="7">
        <f t="shared" si="35"/>
        <v>583282.59600000002</v>
      </c>
      <c r="M390" s="7">
        <f t="shared" si="38"/>
        <v>583282.59600000002</v>
      </c>
      <c r="N390" s="119">
        <v>550266.6</v>
      </c>
      <c r="O390" s="120">
        <v>0</v>
      </c>
      <c r="P390" s="7">
        <f t="shared" si="36"/>
        <v>550266.6</v>
      </c>
      <c r="Q390" s="7">
        <f t="shared" si="39"/>
        <v>550266.6</v>
      </c>
    </row>
    <row r="391" spans="1:17" ht="63.75" x14ac:dyDescent="0.2">
      <c r="A391" s="68">
        <v>383</v>
      </c>
      <c r="B391" s="63" t="s">
        <v>659</v>
      </c>
      <c r="C391" s="63" t="s">
        <v>692</v>
      </c>
      <c r="D391" s="69" t="s">
        <v>1105</v>
      </c>
      <c r="E391" s="50">
        <v>1</v>
      </c>
      <c r="F391" s="78">
        <v>81187.706495999999</v>
      </c>
      <c r="G391" s="81">
        <v>0</v>
      </c>
      <c r="H391" s="6">
        <f t="shared" si="34"/>
        <v>81187.706495999999</v>
      </c>
      <c r="I391" s="6">
        <f t="shared" si="37"/>
        <v>81187.706495999999</v>
      </c>
      <c r="J391" s="109">
        <v>71217.286399999997</v>
      </c>
      <c r="K391" s="110">
        <v>0</v>
      </c>
      <c r="L391" s="7">
        <f t="shared" si="35"/>
        <v>71217.286399999997</v>
      </c>
      <c r="M391" s="7">
        <f t="shared" si="38"/>
        <v>71217.286399999997</v>
      </c>
      <c r="N391" s="119">
        <v>65336.959999999999</v>
      </c>
      <c r="O391" s="120">
        <v>0</v>
      </c>
      <c r="P391" s="7">
        <f t="shared" si="36"/>
        <v>65336.959999999999</v>
      </c>
      <c r="Q391" s="7">
        <f t="shared" si="39"/>
        <v>65336.959999999999</v>
      </c>
    </row>
    <row r="392" spans="1:17" ht="153" x14ac:dyDescent="0.2">
      <c r="A392" s="68">
        <v>384</v>
      </c>
      <c r="B392" s="63" t="s">
        <v>693</v>
      </c>
      <c r="C392" s="63" t="s">
        <v>694</v>
      </c>
      <c r="D392" s="69" t="s">
        <v>1106</v>
      </c>
      <c r="E392" s="50">
        <v>1</v>
      </c>
      <c r="F392" s="78">
        <v>178456.74000000005</v>
      </c>
      <c r="G392" s="81">
        <v>0</v>
      </c>
      <c r="H392" s="6">
        <f t="shared" si="34"/>
        <v>178456.74000000005</v>
      </c>
      <c r="I392" s="6">
        <f t="shared" si="37"/>
        <v>178456.74000000005</v>
      </c>
      <c r="J392" s="109">
        <v>162233.40000000002</v>
      </c>
      <c r="K392" s="110">
        <v>0</v>
      </c>
      <c r="L392" s="7">
        <f t="shared" si="35"/>
        <v>162233.40000000002</v>
      </c>
      <c r="M392" s="7">
        <f t="shared" si="38"/>
        <v>162233.40000000002</v>
      </c>
      <c r="N392" s="119">
        <v>151620</v>
      </c>
      <c r="O392" s="120">
        <v>0</v>
      </c>
      <c r="P392" s="7">
        <f t="shared" si="36"/>
        <v>151620</v>
      </c>
      <c r="Q392" s="7">
        <f t="shared" si="39"/>
        <v>151620</v>
      </c>
    </row>
    <row r="393" spans="1:17" ht="63.75" x14ac:dyDescent="0.2">
      <c r="A393" s="68">
        <v>385</v>
      </c>
      <c r="B393" s="63" t="s">
        <v>693</v>
      </c>
      <c r="C393" s="63" t="s">
        <v>695</v>
      </c>
      <c r="D393" s="69" t="s">
        <v>1107</v>
      </c>
      <c r="E393" s="50">
        <v>1</v>
      </c>
      <c r="F393" s="78">
        <v>164086.62199999997</v>
      </c>
      <c r="G393" s="81">
        <v>0</v>
      </c>
      <c r="H393" s="6">
        <f t="shared" si="34"/>
        <v>164086.62199999997</v>
      </c>
      <c r="I393" s="6">
        <f t="shared" si="37"/>
        <v>164086.62199999997</v>
      </c>
      <c r="J393" s="109">
        <v>145209.4</v>
      </c>
      <c r="K393" s="110">
        <v>0</v>
      </c>
      <c r="L393" s="7">
        <f t="shared" si="35"/>
        <v>145209.4</v>
      </c>
      <c r="M393" s="7">
        <f t="shared" si="38"/>
        <v>145209.4</v>
      </c>
      <c r="N393" s="119">
        <v>140980</v>
      </c>
      <c r="O393" s="120">
        <v>0</v>
      </c>
      <c r="P393" s="7">
        <f t="shared" si="36"/>
        <v>140980</v>
      </c>
      <c r="Q393" s="7">
        <f t="shared" si="39"/>
        <v>140980</v>
      </c>
    </row>
    <row r="394" spans="1:17" s="93" customFormat="1" ht="165.75" x14ac:dyDescent="0.2">
      <c r="A394" s="87">
        <v>386</v>
      </c>
      <c r="B394" s="88" t="s">
        <v>693</v>
      </c>
      <c r="C394" s="88" t="s">
        <v>696</v>
      </c>
      <c r="D394" s="89" t="s">
        <v>1108</v>
      </c>
      <c r="E394" s="90">
        <v>1</v>
      </c>
      <c r="F394" s="84">
        <v>269157.95200000005</v>
      </c>
      <c r="G394" s="85">
        <v>0</v>
      </c>
      <c r="H394" s="91">
        <f t="shared" si="34"/>
        <v>269157.95200000005</v>
      </c>
      <c r="I394" s="91">
        <f t="shared" si="37"/>
        <v>269157.95200000005</v>
      </c>
      <c r="J394" s="115">
        <v>240319.6</v>
      </c>
      <c r="K394" s="116">
        <v>0</v>
      </c>
      <c r="L394" s="92">
        <f t="shared" si="35"/>
        <v>240319.6</v>
      </c>
      <c r="M394" s="92">
        <f t="shared" si="38"/>
        <v>240319.6</v>
      </c>
      <c r="N394" s="127">
        <v>233320</v>
      </c>
      <c r="O394" s="128">
        <v>0</v>
      </c>
      <c r="P394" s="7">
        <f t="shared" si="36"/>
        <v>233320</v>
      </c>
      <c r="Q394" s="7">
        <f t="shared" si="39"/>
        <v>233320</v>
      </c>
    </row>
    <row r="395" spans="1:17" ht="191.25" x14ac:dyDescent="0.2">
      <c r="A395" s="68">
        <v>387</v>
      </c>
      <c r="B395" s="63" t="s">
        <v>697</v>
      </c>
      <c r="C395" s="63" t="s">
        <v>698</v>
      </c>
      <c r="D395" s="69" t="s">
        <v>1106</v>
      </c>
      <c r="E395" s="50">
        <v>1</v>
      </c>
      <c r="F395" s="78">
        <v>182470.68000000002</v>
      </c>
      <c r="G395" s="81">
        <v>0</v>
      </c>
      <c r="H395" s="6">
        <f t="shared" si="34"/>
        <v>182470.68000000002</v>
      </c>
      <c r="I395" s="6">
        <f t="shared" si="37"/>
        <v>182470.68000000002</v>
      </c>
      <c r="J395" s="109">
        <v>164388</v>
      </c>
      <c r="K395" s="110">
        <v>0</v>
      </c>
      <c r="L395" s="7">
        <f t="shared" si="35"/>
        <v>164388</v>
      </c>
      <c r="M395" s="7">
        <f t="shared" si="38"/>
        <v>164388</v>
      </c>
      <c r="N395" s="119">
        <v>159600</v>
      </c>
      <c r="O395" s="120">
        <v>0</v>
      </c>
      <c r="P395" s="7">
        <f t="shared" si="36"/>
        <v>159600</v>
      </c>
      <c r="Q395" s="7">
        <f t="shared" si="39"/>
        <v>159600</v>
      </c>
    </row>
    <row r="396" spans="1:17" s="100" customFormat="1" ht="89.25" x14ac:dyDescent="0.2">
      <c r="A396" s="94">
        <v>388</v>
      </c>
      <c r="B396" s="95" t="s">
        <v>699</v>
      </c>
      <c r="C396" s="95" t="s">
        <v>700</v>
      </c>
      <c r="D396" s="96" t="s">
        <v>1104</v>
      </c>
      <c r="E396" s="97">
        <v>1</v>
      </c>
      <c r="F396" s="79">
        <v>0</v>
      </c>
      <c r="G396" s="82">
        <v>0</v>
      </c>
      <c r="H396" s="98">
        <f t="shared" si="34"/>
        <v>0</v>
      </c>
      <c r="I396" s="98">
        <f t="shared" si="37"/>
        <v>0</v>
      </c>
      <c r="J396" s="111">
        <v>0</v>
      </c>
      <c r="K396" s="112">
        <v>0</v>
      </c>
      <c r="L396" s="99">
        <f t="shared" si="35"/>
        <v>0</v>
      </c>
      <c r="M396" s="99">
        <f t="shared" si="38"/>
        <v>0</v>
      </c>
      <c r="N396" s="121">
        <v>0</v>
      </c>
      <c r="O396" s="122">
        <v>0</v>
      </c>
      <c r="P396" s="7">
        <f t="shared" si="36"/>
        <v>0</v>
      </c>
      <c r="Q396" s="7">
        <f t="shared" si="39"/>
        <v>0</v>
      </c>
    </row>
    <row r="397" spans="1:17" ht="63.75" x14ac:dyDescent="0.2">
      <c r="A397" s="68">
        <v>389</v>
      </c>
      <c r="B397" s="63" t="s">
        <v>701</v>
      </c>
      <c r="C397" s="63" t="s">
        <v>702</v>
      </c>
      <c r="D397" s="69" t="s">
        <v>1104</v>
      </c>
      <c r="E397" s="50">
        <v>1</v>
      </c>
      <c r="F397" s="78">
        <v>264075.01120000007</v>
      </c>
      <c r="G397" s="81">
        <v>0</v>
      </c>
      <c r="H397" s="6">
        <f t="shared" si="34"/>
        <v>264075.01120000007</v>
      </c>
      <c r="I397" s="6">
        <f t="shared" si="37"/>
        <v>264075.01120000007</v>
      </c>
      <c r="J397" s="109">
        <v>240068.19200000004</v>
      </c>
      <c r="K397" s="110">
        <v>0</v>
      </c>
      <c r="L397" s="7">
        <f t="shared" si="35"/>
        <v>240068.19200000004</v>
      </c>
      <c r="M397" s="7">
        <f t="shared" si="38"/>
        <v>240068.19200000004</v>
      </c>
      <c r="N397" s="119">
        <v>230834.80000000002</v>
      </c>
      <c r="O397" s="120">
        <v>0</v>
      </c>
      <c r="P397" s="7">
        <f t="shared" si="36"/>
        <v>230834.80000000002</v>
      </c>
      <c r="Q397" s="7">
        <f t="shared" si="39"/>
        <v>230834.80000000002</v>
      </c>
    </row>
    <row r="398" spans="1:17" ht="140.25" x14ac:dyDescent="0.2">
      <c r="A398" s="68">
        <v>390</v>
      </c>
      <c r="B398" s="63" t="s">
        <v>703</v>
      </c>
      <c r="C398" s="63" t="s">
        <v>704</v>
      </c>
      <c r="D398" s="69" t="s">
        <v>1109</v>
      </c>
      <c r="E398" s="50">
        <v>1</v>
      </c>
      <c r="F398" s="78">
        <v>147875.33749999999</v>
      </c>
      <c r="G398" s="81">
        <v>0</v>
      </c>
      <c r="H398" s="6">
        <f t="shared" ref="H398:H461" si="40">+F398+G398</f>
        <v>147875.33749999999</v>
      </c>
      <c r="I398" s="6">
        <f t="shared" si="37"/>
        <v>147875.33749999999</v>
      </c>
      <c r="J398" s="109">
        <v>128587.25000000001</v>
      </c>
      <c r="K398" s="110">
        <v>0</v>
      </c>
      <c r="L398" s="7">
        <f t="shared" ref="L398:L461" si="41">+J398+K398</f>
        <v>128587.25000000001</v>
      </c>
      <c r="M398" s="7">
        <f t="shared" si="38"/>
        <v>128587.25000000001</v>
      </c>
      <c r="N398" s="119">
        <v>120175</v>
      </c>
      <c r="O398" s="120">
        <v>0</v>
      </c>
      <c r="P398" s="7">
        <f t="shared" ref="P398:P461" si="42">+N398+O398</f>
        <v>120175</v>
      </c>
      <c r="Q398" s="7">
        <f t="shared" si="39"/>
        <v>120175</v>
      </c>
    </row>
    <row r="399" spans="1:17" ht="114.75" x14ac:dyDescent="0.2">
      <c r="A399" s="68">
        <v>391</v>
      </c>
      <c r="B399" s="63" t="s">
        <v>705</v>
      </c>
      <c r="C399" s="63" t="s">
        <v>706</v>
      </c>
      <c r="D399" s="69" t="s">
        <v>1110</v>
      </c>
      <c r="E399" s="50">
        <v>1</v>
      </c>
      <c r="F399" s="78">
        <v>14857.190399999999</v>
      </c>
      <c r="G399" s="81">
        <v>0</v>
      </c>
      <c r="H399" s="6">
        <f t="shared" si="40"/>
        <v>14857.190399999999</v>
      </c>
      <c r="I399" s="6">
        <f t="shared" ref="I399:I462" si="43">+H399*E399</f>
        <v>14857.190399999999</v>
      </c>
      <c r="J399" s="109">
        <v>12919.296</v>
      </c>
      <c r="K399" s="110">
        <v>0</v>
      </c>
      <c r="L399" s="7">
        <f t="shared" si="41"/>
        <v>12919.296</v>
      </c>
      <c r="M399" s="7">
        <f t="shared" ref="M399:M462" si="44">+L399*E399</f>
        <v>12919.296</v>
      </c>
      <c r="N399" s="119">
        <v>12422.4</v>
      </c>
      <c r="O399" s="120">
        <v>0</v>
      </c>
      <c r="P399" s="7">
        <f t="shared" si="42"/>
        <v>12422.4</v>
      </c>
      <c r="Q399" s="7">
        <f t="shared" ref="Q399:Q462" si="45">+P399*E399</f>
        <v>12422.4</v>
      </c>
    </row>
    <row r="400" spans="1:17" ht="63.75" x14ac:dyDescent="0.2">
      <c r="A400" s="68">
        <v>392</v>
      </c>
      <c r="B400" s="63" t="s">
        <v>707</v>
      </c>
      <c r="C400" s="63" t="s">
        <v>708</v>
      </c>
      <c r="D400" s="69" t="s">
        <v>1111</v>
      </c>
      <c r="E400" s="50">
        <v>1</v>
      </c>
      <c r="F400" s="78">
        <v>112709.52000000003</v>
      </c>
      <c r="G400" s="81">
        <v>0</v>
      </c>
      <c r="H400" s="6">
        <f t="shared" si="40"/>
        <v>112709.52000000003</v>
      </c>
      <c r="I400" s="6">
        <f t="shared" si="43"/>
        <v>112709.52000000003</v>
      </c>
      <c r="J400" s="109">
        <v>98868.000000000015</v>
      </c>
      <c r="K400" s="110">
        <v>0</v>
      </c>
      <c r="L400" s="7">
        <f t="shared" si="41"/>
        <v>98868.000000000015</v>
      </c>
      <c r="M400" s="7">
        <f t="shared" si="44"/>
        <v>98868.000000000015</v>
      </c>
      <c r="N400" s="119">
        <v>89880</v>
      </c>
      <c r="O400" s="120">
        <v>0</v>
      </c>
      <c r="P400" s="7">
        <f t="shared" si="42"/>
        <v>89880</v>
      </c>
      <c r="Q400" s="7">
        <f t="shared" si="45"/>
        <v>89880</v>
      </c>
    </row>
    <row r="401" spans="1:17" s="93" customFormat="1" ht="191.25" x14ac:dyDescent="0.2">
      <c r="A401" s="87">
        <v>393</v>
      </c>
      <c r="B401" s="88" t="s">
        <v>709</v>
      </c>
      <c r="C401" s="88" t="s">
        <v>710</v>
      </c>
      <c r="D401" s="105" t="s">
        <v>1112</v>
      </c>
      <c r="E401" s="90">
        <v>1</v>
      </c>
      <c r="F401" s="84">
        <v>274617.64000000007</v>
      </c>
      <c r="G401" s="85">
        <v>0</v>
      </c>
      <c r="H401" s="91">
        <f t="shared" si="40"/>
        <v>274617.64000000007</v>
      </c>
      <c r="I401" s="91">
        <f t="shared" si="43"/>
        <v>274617.64000000007</v>
      </c>
      <c r="J401" s="115">
        <v>249652.40000000002</v>
      </c>
      <c r="K401" s="116">
        <v>0</v>
      </c>
      <c r="L401" s="92">
        <f t="shared" si="41"/>
        <v>249652.40000000002</v>
      </c>
      <c r="M401" s="92">
        <f t="shared" si="44"/>
        <v>249652.40000000002</v>
      </c>
      <c r="N401" s="127">
        <v>233320</v>
      </c>
      <c r="O401" s="128">
        <v>0</v>
      </c>
      <c r="P401" s="7">
        <f t="shared" si="42"/>
        <v>233320</v>
      </c>
      <c r="Q401" s="7">
        <f t="shared" si="45"/>
        <v>233320</v>
      </c>
    </row>
    <row r="402" spans="1:17" ht="15.75" x14ac:dyDescent="0.2">
      <c r="A402" s="68">
        <v>394</v>
      </c>
      <c r="B402" s="63" t="s">
        <v>711</v>
      </c>
      <c r="C402" s="63" t="s">
        <v>712</v>
      </c>
      <c r="D402" s="71" t="s">
        <v>21</v>
      </c>
      <c r="E402" s="50">
        <v>1</v>
      </c>
      <c r="F402" s="78">
        <v>23670.308879999997</v>
      </c>
      <c r="G402" s="81">
        <v>0</v>
      </c>
      <c r="H402" s="6">
        <f t="shared" si="40"/>
        <v>23670.308879999997</v>
      </c>
      <c r="I402" s="6">
        <f t="shared" si="43"/>
        <v>23670.308879999997</v>
      </c>
      <c r="J402" s="109">
        <v>20947.175999999999</v>
      </c>
      <c r="K402" s="110">
        <v>0</v>
      </c>
      <c r="L402" s="7">
        <f t="shared" si="41"/>
        <v>20947.175999999999</v>
      </c>
      <c r="M402" s="7">
        <f t="shared" si="44"/>
        <v>20947.175999999999</v>
      </c>
      <c r="N402" s="119">
        <v>19576.8</v>
      </c>
      <c r="O402" s="120">
        <v>0</v>
      </c>
      <c r="P402" s="7">
        <f t="shared" si="42"/>
        <v>19576.8</v>
      </c>
      <c r="Q402" s="7">
        <f t="shared" si="45"/>
        <v>19576.8</v>
      </c>
    </row>
    <row r="403" spans="1:17" ht="127.5" x14ac:dyDescent="0.2">
      <c r="A403" s="68">
        <v>395</v>
      </c>
      <c r="B403" s="63" t="s">
        <v>713</v>
      </c>
      <c r="C403" s="63" t="s">
        <v>714</v>
      </c>
      <c r="D403" s="71" t="s">
        <v>925</v>
      </c>
      <c r="E403" s="50">
        <v>1</v>
      </c>
      <c r="F403" s="78">
        <v>140105.90880000003</v>
      </c>
      <c r="G403" s="81">
        <v>0</v>
      </c>
      <c r="H403" s="6">
        <f t="shared" si="40"/>
        <v>140105.90880000003</v>
      </c>
      <c r="I403" s="6">
        <f t="shared" si="43"/>
        <v>140105.90880000003</v>
      </c>
      <c r="J403" s="109">
        <v>127369.00800000002</v>
      </c>
      <c r="K403" s="110">
        <v>0</v>
      </c>
      <c r="L403" s="7">
        <f t="shared" si="41"/>
        <v>127369.00800000002</v>
      </c>
      <c r="M403" s="7">
        <f t="shared" si="44"/>
        <v>127369.00800000002</v>
      </c>
      <c r="N403" s="119">
        <v>122470.20000000001</v>
      </c>
      <c r="O403" s="120">
        <v>0</v>
      </c>
      <c r="P403" s="7">
        <f t="shared" si="42"/>
        <v>122470.20000000001</v>
      </c>
      <c r="Q403" s="7">
        <f t="shared" si="45"/>
        <v>122470.20000000001</v>
      </c>
    </row>
    <row r="404" spans="1:17" ht="51" x14ac:dyDescent="0.2">
      <c r="A404" s="68">
        <v>396</v>
      </c>
      <c r="B404" s="63" t="s">
        <v>715</v>
      </c>
      <c r="C404" s="63" t="s">
        <v>716</v>
      </c>
      <c r="D404" s="71" t="s">
        <v>1113</v>
      </c>
      <c r="E404" s="50">
        <v>1</v>
      </c>
      <c r="F404" s="78">
        <v>38785.824000000008</v>
      </c>
      <c r="G404" s="81">
        <v>0</v>
      </c>
      <c r="H404" s="6">
        <f t="shared" si="40"/>
        <v>38785.824000000008</v>
      </c>
      <c r="I404" s="6">
        <f t="shared" si="43"/>
        <v>38785.824000000008</v>
      </c>
      <c r="J404" s="109">
        <v>35259.840000000004</v>
      </c>
      <c r="K404" s="110">
        <v>0</v>
      </c>
      <c r="L404" s="7">
        <f t="shared" si="41"/>
        <v>35259.840000000004</v>
      </c>
      <c r="M404" s="7">
        <f t="shared" si="44"/>
        <v>35259.840000000004</v>
      </c>
      <c r="N404" s="119">
        <v>33264</v>
      </c>
      <c r="O404" s="120">
        <v>0</v>
      </c>
      <c r="P404" s="7">
        <f t="shared" si="42"/>
        <v>33264</v>
      </c>
      <c r="Q404" s="7">
        <f t="shared" si="45"/>
        <v>33264</v>
      </c>
    </row>
    <row r="405" spans="1:17" ht="63.75" x14ac:dyDescent="0.2">
      <c r="A405" s="68">
        <v>397</v>
      </c>
      <c r="B405" s="63" t="s">
        <v>717</v>
      </c>
      <c r="C405" s="63" t="s">
        <v>718</v>
      </c>
      <c r="D405" s="71" t="s">
        <v>1114</v>
      </c>
      <c r="E405" s="50">
        <v>1</v>
      </c>
      <c r="F405" s="78">
        <v>363916.12000000005</v>
      </c>
      <c r="G405" s="81">
        <v>0</v>
      </c>
      <c r="H405" s="6">
        <f t="shared" si="40"/>
        <v>363916.12000000005</v>
      </c>
      <c r="I405" s="6">
        <f t="shared" si="43"/>
        <v>363916.12000000005</v>
      </c>
      <c r="J405" s="109">
        <v>316448.80000000005</v>
      </c>
      <c r="K405" s="110">
        <v>0</v>
      </c>
      <c r="L405" s="7">
        <f t="shared" si="41"/>
        <v>316448.80000000005</v>
      </c>
      <c r="M405" s="7">
        <f t="shared" si="44"/>
        <v>316448.80000000005</v>
      </c>
      <c r="N405" s="119">
        <v>290320</v>
      </c>
      <c r="O405" s="120">
        <v>0</v>
      </c>
      <c r="P405" s="7">
        <f t="shared" si="42"/>
        <v>290320</v>
      </c>
      <c r="Q405" s="7">
        <f t="shared" si="45"/>
        <v>290320</v>
      </c>
    </row>
    <row r="406" spans="1:17" ht="89.25" x14ac:dyDescent="0.2">
      <c r="A406" s="68">
        <v>398</v>
      </c>
      <c r="B406" s="63" t="s">
        <v>719</v>
      </c>
      <c r="C406" s="63" t="s">
        <v>720</v>
      </c>
      <c r="D406" s="71" t="s">
        <v>1115</v>
      </c>
      <c r="E406" s="50">
        <v>1</v>
      </c>
      <c r="F406" s="78">
        <v>11200.64925</v>
      </c>
      <c r="G406" s="81">
        <v>0</v>
      </c>
      <c r="H406" s="6">
        <f t="shared" si="40"/>
        <v>11200.64925</v>
      </c>
      <c r="I406" s="6">
        <f t="shared" si="43"/>
        <v>11200.64925</v>
      </c>
      <c r="J406" s="109">
        <v>9739.6950000000015</v>
      </c>
      <c r="K406" s="110">
        <v>0</v>
      </c>
      <c r="L406" s="7">
        <f t="shared" si="41"/>
        <v>9739.6950000000015</v>
      </c>
      <c r="M406" s="7">
        <f t="shared" si="44"/>
        <v>9739.6950000000015</v>
      </c>
      <c r="N406" s="119">
        <v>8935.5</v>
      </c>
      <c r="O406" s="120">
        <v>0</v>
      </c>
      <c r="P406" s="7">
        <f t="shared" si="42"/>
        <v>8935.5</v>
      </c>
      <c r="Q406" s="7">
        <f t="shared" si="45"/>
        <v>8935.5</v>
      </c>
    </row>
    <row r="407" spans="1:17" ht="102" x14ac:dyDescent="0.2">
      <c r="A407" s="68">
        <v>399</v>
      </c>
      <c r="B407" s="63" t="s">
        <v>721</v>
      </c>
      <c r="C407" s="63" t="s">
        <v>722</v>
      </c>
      <c r="D407" s="71" t="s">
        <v>1116</v>
      </c>
      <c r="E407" s="50">
        <v>1</v>
      </c>
      <c r="F407" s="78">
        <v>138155.88864000005</v>
      </c>
      <c r="G407" s="81">
        <v>0</v>
      </c>
      <c r="H407" s="6">
        <f t="shared" si="40"/>
        <v>138155.88864000005</v>
      </c>
      <c r="I407" s="6">
        <f t="shared" si="43"/>
        <v>138155.88864000005</v>
      </c>
      <c r="J407" s="109">
        <v>123353.47200000002</v>
      </c>
      <c r="K407" s="110">
        <v>0</v>
      </c>
      <c r="L407" s="7">
        <f t="shared" si="41"/>
        <v>123353.47200000002</v>
      </c>
      <c r="M407" s="7">
        <f t="shared" si="44"/>
        <v>123353.47200000002</v>
      </c>
      <c r="N407" s="119">
        <v>116371.20000000001</v>
      </c>
      <c r="O407" s="120">
        <v>0</v>
      </c>
      <c r="P407" s="7">
        <f t="shared" si="42"/>
        <v>116371.20000000001</v>
      </c>
      <c r="Q407" s="7">
        <f t="shared" si="45"/>
        <v>116371.20000000001</v>
      </c>
    </row>
    <row r="408" spans="1:17" ht="89.25" x14ac:dyDescent="0.2">
      <c r="A408" s="68">
        <v>400</v>
      </c>
      <c r="B408" s="63" t="s">
        <v>721</v>
      </c>
      <c r="C408" s="63" t="s">
        <v>723</v>
      </c>
      <c r="D408" s="71" t="s">
        <v>898</v>
      </c>
      <c r="E408" s="50">
        <v>1</v>
      </c>
      <c r="F408" s="78">
        <v>131843.58440000002</v>
      </c>
      <c r="G408" s="81">
        <v>0</v>
      </c>
      <c r="H408" s="6">
        <f t="shared" si="40"/>
        <v>131843.58440000002</v>
      </c>
      <c r="I408" s="6">
        <f t="shared" si="43"/>
        <v>131843.58440000002</v>
      </c>
      <c r="J408" s="109">
        <v>119857.804</v>
      </c>
      <c r="K408" s="110">
        <v>0</v>
      </c>
      <c r="L408" s="7">
        <f t="shared" si="41"/>
        <v>119857.804</v>
      </c>
      <c r="M408" s="7">
        <f t="shared" si="44"/>
        <v>119857.804</v>
      </c>
      <c r="N408" s="119">
        <v>113073.4</v>
      </c>
      <c r="O408" s="120">
        <v>0</v>
      </c>
      <c r="P408" s="7">
        <f t="shared" si="42"/>
        <v>113073.4</v>
      </c>
      <c r="Q408" s="7">
        <f t="shared" si="45"/>
        <v>113073.4</v>
      </c>
    </row>
    <row r="409" spans="1:17" ht="267.75" x14ac:dyDescent="0.2">
      <c r="A409" s="68">
        <v>401</v>
      </c>
      <c r="B409" s="63" t="s">
        <v>709</v>
      </c>
      <c r="C409" s="63" t="s">
        <v>724</v>
      </c>
      <c r="D409" s="71" t="s">
        <v>895</v>
      </c>
      <c r="E409" s="50">
        <v>1</v>
      </c>
      <c r="F409" s="78">
        <v>217093.90499999997</v>
      </c>
      <c r="G409" s="81">
        <v>0</v>
      </c>
      <c r="H409" s="6">
        <f t="shared" si="40"/>
        <v>217093.90499999997</v>
      </c>
      <c r="I409" s="6">
        <f t="shared" si="43"/>
        <v>217093.90499999997</v>
      </c>
      <c r="J409" s="109">
        <v>192118.5</v>
      </c>
      <c r="K409" s="110">
        <v>0</v>
      </c>
      <c r="L409" s="7">
        <f t="shared" si="41"/>
        <v>192118.5</v>
      </c>
      <c r="M409" s="7">
        <f t="shared" si="44"/>
        <v>192118.5</v>
      </c>
      <c r="N409" s="119">
        <v>179550</v>
      </c>
      <c r="O409" s="120">
        <v>0</v>
      </c>
      <c r="P409" s="7">
        <f t="shared" si="42"/>
        <v>179550</v>
      </c>
      <c r="Q409" s="7">
        <f t="shared" si="45"/>
        <v>179550</v>
      </c>
    </row>
    <row r="410" spans="1:17" ht="102" x14ac:dyDescent="0.2">
      <c r="A410" s="68">
        <v>402</v>
      </c>
      <c r="B410" s="63" t="s">
        <v>725</v>
      </c>
      <c r="C410" s="63" t="s">
        <v>726</v>
      </c>
      <c r="D410" s="71" t="s">
        <v>1117</v>
      </c>
      <c r="E410" s="50">
        <v>1</v>
      </c>
      <c r="F410" s="78">
        <v>244407.24461000002</v>
      </c>
      <c r="G410" s="81">
        <v>0</v>
      </c>
      <c r="H410" s="6">
        <f t="shared" si="40"/>
        <v>244407.24461000002</v>
      </c>
      <c r="I410" s="6">
        <f t="shared" si="43"/>
        <v>244407.24461000002</v>
      </c>
      <c r="J410" s="109">
        <v>216289.59700000004</v>
      </c>
      <c r="K410" s="110">
        <v>0</v>
      </c>
      <c r="L410" s="7">
        <f t="shared" si="41"/>
        <v>216289.59700000004</v>
      </c>
      <c r="M410" s="7">
        <f t="shared" si="44"/>
        <v>216289.59700000004</v>
      </c>
      <c r="N410" s="119">
        <v>209989.90000000002</v>
      </c>
      <c r="O410" s="120">
        <v>0</v>
      </c>
      <c r="P410" s="7">
        <f t="shared" si="42"/>
        <v>209989.90000000002</v>
      </c>
      <c r="Q410" s="7">
        <f t="shared" si="45"/>
        <v>209989.90000000002</v>
      </c>
    </row>
    <row r="411" spans="1:17" ht="102" x14ac:dyDescent="0.2">
      <c r="A411" s="68">
        <v>403</v>
      </c>
      <c r="B411" s="63" t="s">
        <v>727</v>
      </c>
      <c r="C411" s="63" t="s">
        <v>728</v>
      </c>
      <c r="D411" s="71" t="s">
        <v>1118</v>
      </c>
      <c r="E411" s="50">
        <v>1</v>
      </c>
      <c r="F411" s="78">
        <v>53389.439999999995</v>
      </c>
      <c r="G411" s="81">
        <v>0</v>
      </c>
      <c r="H411" s="6">
        <f t="shared" si="40"/>
        <v>53389.439999999995</v>
      </c>
      <c r="I411" s="6">
        <f t="shared" si="43"/>
        <v>53389.439999999995</v>
      </c>
      <c r="J411" s="109">
        <v>46425.599999999999</v>
      </c>
      <c r="K411" s="110">
        <v>0</v>
      </c>
      <c r="L411" s="7">
        <f t="shared" si="41"/>
        <v>46425.599999999999</v>
      </c>
      <c r="M411" s="7">
        <f t="shared" si="44"/>
        <v>46425.599999999999</v>
      </c>
      <c r="N411" s="119">
        <v>44640</v>
      </c>
      <c r="O411" s="120">
        <v>0</v>
      </c>
      <c r="P411" s="7">
        <f t="shared" si="42"/>
        <v>44640</v>
      </c>
      <c r="Q411" s="7">
        <f t="shared" si="45"/>
        <v>44640</v>
      </c>
    </row>
    <row r="412" spans="1:17" ht="89.25" x14ac:dyDescent="0.2">
      <c r="A412" s="68">
        <v>404</v>
      </c>
      <c r="B412" s="63" t="s">
        <v>729</v>
      </c>
      <c r="C412" s="63" t="s">
        <v>730</v>
      </c>
      <c r="D412" s="71" t="s">
        <v>1119</v>
      </c>
      <c r="E412" s="50">
        <v>1</v>
      </c>
      <c r="F412" s="78">
        <v>61757.220000000016</v>
      </c>
      <c r="G412" s="81">
        <v>0</v>
      </c>
      <c r="H412" s="6">
        <f t="shared" si="40"/>
        <v>61757.220000000016</v>
      </c>
      <c r="I412" s="6">
        <f t="shared" si="43"/>
        <v>61757.220000000016</v>
      </c>
      <c r="J412" s="109">
        <v>54173.000000000007</v>
      </c>
      <c r="K412" s="110">
        <v>0</v>
      </c>
      <c r="L412" s="7">
        <f t="shared" si="41"/>
        <v>54173.000000000007</v>
      </c>
      <c r="M412" s="7">
        <f t="shared" si="44"/>
        <v>54173.000000000007</v>
      </c>
      <c r="N412" s="119">
        <v>49700</v>
      </c>
      <c r="O412" s="120">
        <v>0</v>
      </c>
      <c r="P412" s="7">
        <f t="shared" si="42"/>
        <v>49700</v>
      </c>
      <c r="Q412" s="7">
        <f t="shared" si="45"/>
        <v>49700</v>
      </c>
    </row>
    <row r="413" spans="1:17" ht="89.25" x14ac:dyDescent="0.2">
      <c r="A413" s="68">
        <v>405</v>
      </c>
      <c r="B413" s="63" t="s">
        <v>731</v>
      </c>
      <c r="C413" s="63" t="s">
        <v>732</v>
      </c>
      <c r="D413" s="71" t="s">
        <v>1120</v>
      </c>
      <c r="E413" s="50">
        <v>1</v>
      </c>
      <c r="F413" s="78">
        <v>46838.550720000007</v>
      </c>
      <c r="G413" s="81">
        <v>0</v>
      </c>
      <c r="H413" s="6">
        <f t="shared" si="40"/>
        <v>46838.550720000007</v>
      </c>
      <c r="I413" s="6">
        <f t="shared" si="43"/>
        <v>46838.550720000007</v>
      </c>
      <c r="J413" s="109">
        <v>41086.448000000004</v>
      </c>
      <c r="K413" s="110">
        <v>0</v>
      </c>
      <c r="L413" s="7">
        <f t="shared" si="41"/>
        <v>41086.448000000004</v>
      </c>
      <c r="M413" s="7">
        <f t="shared" si="44"/>
        <v>41086.448000000004</v>
      </c>
      <c r="N413" s="119">
        <v>38760.800000000003</v>
      </c>
      <c r="O413" s="120">
        <v>0</v>
      </c>
      <c r="P413" s="7">
        <f t="shared" si="42"/>
        <v>38760.800000000003</v>
      </c>
      <c r="Q413" s="7">
        <f t="shared" si="45"/>
        <v>38760.800000000003</v>
      </c>
    </row>
    <row r="414" spans="1:17" ht="191.25" x14ac:dyDescent="0.2">
      <c r="A414" s="68">
        <v>406</v>
      </c>
      <c r="B414" s="63" t="s">
        <v>733</v>
      </c>
      <c r="C414" s="63" t="s">
        <v>734</v>
      </c>
      <c r="D414" s="71" t="s">
        <v>1121</v>
      </c>
      <c r="E414" s="50">
        <v>1</v>
      </c>
      <c r="F414" s="78">
        <v>55317.319200000005</v>
      </c>
      <c r="G414" s="81">
        <v>0</v>
      </c>
      <c r="H414" s="6">
        <f t="shared" si="40"/>
        <v>55317.319200000005</v>
      </c>
      <c r="I414" s="6">
        <f t="shared" si="43"/>
        <v>55317.319200000005</v>
      </c>
      <c r="J414" s="109">
        <v>50288.472000000002</v>
      </c>
      <c r="K414" s="110">
        <v>0</v>
      </c>
      <c r="L414" s="7">
        <f t="shared" si="41"/>
        <v>50288.472000000002</v>
      </c>
      <c r="M414" s="7">
        <f t="shared" si="44"/>
        <v>50288.472000000002</v>
      </c>
      <c r="N414" s="119">
        <v>48354.3</v>
      </c>
      <c r="O414" s="120">
        <v>0</v>
      </c>
      <c r="P414" s="7">
        <f t="shared" si="42"/>
        <v>48354.3</v>
      </c>
      <c r="Q414" s="7">
        <f t="shared" si="45"/>
        <v>48354.3</v>
      </c>
    </row>
    <row r="415" spans="1:17" ht="204" x14ac:dyDescent="0.2">
      <c r="A415" s="68">
        <v>407</v>
      </c>
      <c r="B415" s="63" t="s">
        <v>735</v>
      </c>
      <c r="C415" s="63" t="s">
        <v>736</v>
      </c>
      <c r="D415" s="71" t="s">
        <v>897</v>
      </c>
      <c r="E415" s="50">
        <v>1</v>
      </c>
      <c r="F415" s="78">
        <v>32722.559999999998</v>
      </c>
      <c r="G415" s="81">
        <v>0</v>
      </c>
      <c r="H415" s="6">
        <f t="shared" si="40"/>
        <v>32722.559999999998</v>
      </c>
      <c r="I415" s="6">
        <f t="shared" si="43"/>
        <v>32722.559999999998</v>
      </c>
      <c r="J415" s="109">
        <v>28454.400000000001</v>
      </c>
      <c r="K415" s="110">
        <v>0</v>
      </c>
      <c r="L415" s="7">
        <f t="shared" si="41"/>
        <v>28454.400000000001</v>
      </c>
      <c r="M415" s="7">
        <f t="shared" si="44"/>
        <v>28454.400000000001</v>
      </c>
      <c r="N415" s="119">
        <v>27360</v>
      </c>
      <c r="O415" s="120">
        <v>0</v>
      </c>
      <c r="P415" s="7">
        <f t="shared" si="42"/>
        <v>27360</v>
      </c>
      <c r="Q415" s="7">
        <f t="shared" si="45"/>
        <v>27360</v>
      </c>
    </row>
    <row r="416" spans="1:17" ht="114.75" x14ac:dyDescent="0.2">
      <c r="A416" s="68">
        <v>408</v>
      </c>
      <c r="B416" s="63" t="s">
        <v>737</v>
      </c>
      <c r="C416" s="63" t="s">
        <v>738</v>
      </c>
      <c r="D416" s="71" t="s">
        <v>1122</v>
      </c>
      <c r="E416" s="50">
        <v>1</v>
      </c>
      <c r="F416" s="78">
        <v>28365.282000000007</v>
      </c>
      <c r="G416" s="81">
        <v>0</v>
      </c>
      <c r="H416" s="6">
        <f t="shared" si="40"/>
        <v>28365.282000000007</v>
      </c>
      <c r="I416" s="6">
        <f t="shared" si="43"/>
        <v>28365.282000000007</v>
      </c>
      <c r="J416" s="109">
        <v>25786.620000000003</v>
      </c>
      <c r="K416" s="110">
        <v>0</v>
      </c>
      <c r="L416" s="7">
        <f t="shared" si="41"/>
        <v>25786.620000000003</v>
      </c>
      <c r="M416" s="7">
        <f t="shared" si="44"/>
        <v>25786.620000000003</v>
      </c>
      <c r="N416" s="119">
        <v>24327</v>
      </c>
      <c r="O416" s="120">
        <v>0</v>
      </c>
      <c r="P416" s="7">
        <f t="shared" si="42"/>
        <v>24327</v>
      </c>
      <c r="Q416" s="7">
        <f t="shared" si="45"/>
        <v>24327</v>
      </c>
    </row>
    <row r="417" spans="1:17" ht="89.25" x14ac:dyDescent="0.2">
      <c r="A417" s="68">
        <v>409</v>
      </c>
      <c r="B417" s="63" t="s">
        <v>739</v>
      </c>
      <c r="C417" s="63" t="s">
        <v>740</v>
      </c>
      <c r="D417" s="71" t="s">
        <v>1123</v>
      </c>
      <c r="E417" s="50">
        <v>1</v>
      </c>
      <c r="F417" s="78">
        <v>110829.56500000002</v>
      </c>
      <c r="G417" s="81">
        <v>0</v>
      </c>
      <c r="H417" s="6">
        <f t="shared" si="40"/>
        <v>110829.56500000002</v>
      </c>
      <c r="I417" s="6">
        <f t="shared" si="43"/>
        <v>110829.56500000002</v>
      </c>
      <c r="J417" s="109">
        <v>100754.15000000001</v>
      </c>
      <c r="K417" s="110">
        <v>0</v>
      </c>
      <c r="L417" s="7">
        <f t="shared" si="41"/>
        <v>100754.15000000001</v>
      </c>
      <c r="M417" s="7">
        <f t="shared" si="44"/>
        <v>100754.15000000001</v>
      </c>
      <c r="N417" s="119">
        <v>92435</v>
      </c>
      <c r="O417" s="120">
        <v>0</v>
      </c>
      <c r="P417" s="7">
        <f t="shared" si="42"/>
        <v>92435</v>
      </c>
      <c r="Q417" s="7">
        <f t="shared" si="45"/>
        <v>92435</v>
      </c>
    </row>
    <row r="418" spans="1:17" ht="76.5" x14ac:dyDescent="0.2">
      <c r="A418" s="68">
        <v>410</v>
      </c>
      <c r="B418" s="63" t="s">
        <v>741</v>
      </c>
      <c r="C418" s="63" t="s">
        <v>742</v>
      </c>
      <c r="D418" s="71" t="s">
        <v>1072</v>
      </c>
      <c r="E418" s="50">
        <v>1</v>
      </c>
      <c r="F418" s="78">
        <v>155356.91999999998</v>
      </c>
      <c r="G418" s="81">
        <v>0</v>
      </c>
      <c r="H418" s="6">
        <f t="shared" si="40"/>
        <v>155356.91999999998</v>
      </c>
      <c r="I418" s="6">
        <f t="shared" si="43"/>
        <v>155356.91999999998</v>
      </c>
      <c r="J418" s="109">
        <v>137484</v>
      </c>
      <c r="K418" s="110">
        <v>0</v>
      </c>
      <c r="L418" s="7">
        <f t="shared" si="41"/>
        <v>137484</v>
      </c>
      <c r="M418" s="7">
        <f t="shared" si="44"/>
        <v>137484</v>
      </c>
      <c r="N418" s="119">
        <v>127300</v>
      </c>
      <c r="O418" s="120">
        <v>0</v>
      </c>
      <c r="P418" s="7">
        <f t="shared" si="42"/>
        <v>127300</v>
      </c>
      <c r="Q418" s="7">
        <f t="shared" si="45"/>
        <v>127300</v>
      </c>
    </row>
    <row r="419" spans="1:17" ht="102" x14ac:dyDescent="0.2">
      <c r="A419" s="68">
        <v>411</v>
      </c>
      <c r="B419" s="63" t="s">
        <v>743</v>
      </c>
      <c r="C419" s="63" t="s">
        <v>744</v>
      </c>
      <c r="D419" s="71" t="s">
        <v>1124</v>
      </c>
      <c r="E419" s="50">
        <v>1</v>
      </c>
      <c r="F419" s="78">
        <v>581424.22044000006</v>
      </c>
      <c r="G419" s="81">
        <v>0</v>
      </c>
      <c r="H419" s="6">
        <f t="shared" si="40"/>
        <v>581424.22044000006</v>
      </c>
      <c r="I419" s="6">
        <f t="shared" si="43"/>
        <v>581424.22044000006</v>
      </c>
      <c r="J419" s="109">
        <v>523805.60399999999</v>
      </c>
      <c r="K419" s="110">
        <v>0</v>
      </c>
      <c r="L419" s="7">
        <f t="shared" si="41"/>
        <v>523805.60399999999</v>
      </c>
      <c r="M419" s="7">
        <f t="shared" si="44"/>
        <v>523805.60399999999</v>
      </c>
      <c r="N419" s="119">
        <v>480555.6</v>
      </c>
      <c r="O419" s="120">
        <v>0</v>
      </c>
      <c r="P419" s="7">
        <f t="shared" si="42"/>
        <v>480555.6</v>
      </c>
      <c r="Q419" s="7">
        <f t="shared" si="45"/>
        <v>480555.6</v>
      </c>
    </row>
    <row r="420" spans="1:17" ht="76.5" x14ac:dyDescent="0.2">
      <c r="A420" s="68">
        <v>412</v>
      </c>
      <c r="B420" s="63" t="s">
        <v>741</v>
      </c>
      <c r="C420" s="63" t="s">
        <v>745</v>
      </c>
      <c r="D420" s="71" t="s">
        <v>1125</v>
      </c>
      <c r="E420" s="50">
        <v>1</v>
      </c>
      <c r="F420" s="78">
        <v>69387.328999999998</v>
      </c>
      <c r="G420" s="81">
        <v>0</v>
      </c>
      <c r="H420" s="6">
        <f t="shared" si="40"/>
        <v>69387.328999999998</v>
      </c>
      <c r="I420" s="6">
        <f t="shared" si="43"/>
        <v>69387.328999999998</v>
      </c>
      <c r="J420" s="109">
        <v>63079.39</v>
      </c>
      <c r="K420" s="110">
        <v>0</v>
      </c>
      <c r="L420" s="7">
        <f t="shared" si="41"/>
        <v>63079.39</v>
      </c>
      <c r="M420" s="7">
        <f t="shared" si="44"/>
        <v>63079.39</v>
      </c>
      <c r="N420" s="119">
        <v>57344.899999999994</v>
      </c>
      <c r="O420" s="120">
        <v>0</v>
      </c>
      <c r="P420" s="7">
        <f t="shared" si="42"/>
        <v>57344.899999999994</v>
      </c>
      <c r="Q420" s="7">
        <f t="shared" si="45"/>
        <v>57344.899999999994</v>
      </c>
    </row>
    <row r="421" spans="1:17" ht="51" x14ac:dyDescent="0.2">
      <c r="A421" s="68">
        <v>413</v>
      </c>
      <c r="B421" s="63" t="s">
        <v>746</v>
      </c>
      <c r="C421" s="63" t="s">
        <v>747</v>
      </c>
      <c r="D421" s="71" t="s">
        <v>21</v>
      </c>
      <c r="E421" s="50">
        <v>1</v>
      </c>
      <c r="F421" s="78">
        <v>110718.44453781513</v>
      </c>
      <c r="G421" s="81">
        <v>21036.504462184876</v>
      </c>
      <c r="H421" s="6">
        <f t="shared" si="40"/>
        <v>131754.94899999999</v>
      </c>
      <c r="I421" s="6">
        <f t="shared" si="43"/>
        <v>131754.94899999999</v>
      </c>
      <c r="J421" s="109">
        <v>97980.924369747911</v>
      </c>
      <c r="K421" s="110">
        <v>18616.375630252103</v>
      </c>
      <c r="L421" s="7">
        <f t="shared" si="41"/>
        <v>116597.30000000002</v>
      </c>
      <c r="M421" s="7">
        <f t="shared" si="44"/>
        <v>116597.30000000002</v>
      </c>
      <c r="N421" s="119">
        <v>89890.756302521011</v>
      </c>
      <c r="O421" s="120">
        <v>17079.243697478993</v>
      </c>
      <c r="P421" s="7">
        <f t="shared" si="42"/>
        <v>106970</v>
      </c>
      <c r="Q421" s="7">
        <f t="shared" si="45"/>
        <v>106970</v>
      </c>
    </row>
    <row r="422" spans="1:17" ht="51" x14ac:dyDescent="0.2">
      <c r="A422" s="68">
        <v>414</v>
      </c>
      <c r="B422" s="63" t="s">
        <v>748</v>
      </c>
      <c r="C422" s="63" t="s">
        <v>749</v>
      </c>
      <c r="D422" s="71" t="s">
        <v>21</v>
      </c>
      <c r="E422" s="50">
        <v>1</v>
      </c>
      <c r="F422" s="78">
        <v>38812.5</v>
      </c>
      <c r="G422" s="81">
        <v>7374.375</v>
      </c>
      <c r="H422" s="6">
        <f t="shared" si="40"/>
        <v>46186.875</v>
      </c>
      <c r="I422" s="6">
        <f t="shared" si="43"/>
        <v>46186.875</v>
      </c>
      <c r="J422" s="109">
        <v>33750</v>
      </c>
      <c r="K422" s="110">
        <v>6412.5</v>
      </c>
      <c r="L422" s="7">
        <f t="shared" si="41"/>
        <v>40162.5</v>
      </c>
      <c r="M422" s="7">
        <f t="shared" si="44"/>
        <v>40162.5</v>
      </c>
      <c r="N422" s="119">
        <v>32142.857142857145</v>
      </c>
      <c r="O422" s="120">
        <v>6107.1428571428578</v>
      </c>
      <c r="P422" s="7">
        <f t="shared" si="42"/>
        <v>38250</v>
      </c>
      <c r="Q422" s="7">
        <f t="shared" si="45"/>
        <v>38250</v>
      </c>
    </row>
    <row r="423" spans="1:17" ht="25.5" x14ac:dyDescent="0.2">
      <c r="A423" s="68">
        <v>415</v>
      </c>
      <c r="B423" s="63" t="s">
        <v>583</v>
      </c>
      <c r="C423" s="63" t="s">
        <v>750</v>
      </c>
      <c r="D423" s="71" t="s">
        <v>936</v>
      </c>
      <c r="E423" s="50">
        <v>1</v>
      </c>
      <c r="F423" s="78">
        <v>205278.98496</v>
      </c>
      <c r="G423" s="81">
        <v>0</v>
      </c>
      <c r="H423" s="6">
        <f t="shared" si="40"/>
        <v>205278.98496</v>
      </c>
      <c r="I423" s="6">
        <f t="shared" si="43"/>
        <v>205278.98496</v>
      </c>
      <c r="J423" s="109">
        <v>183284.80799999999</v>
      </c>
      <c r="K423" s="110">
        <v>0</v>
      </c>
      <c r="L423" s="7">
        <f t="shared" si="41"/>
        <v>183284.80799999999</v>
      </c>
      <c r="M423" s="7">
        <f t="shared" si="44"/>
        <v>183284.80799999999</v>
      </c>
      <c r="N423" s="119">
        <v>174556.96</v>
      </c>
      <c r="O423" s="120">
        <v>0</v>
      </c>
      <c r="P423" s="7">
        <f t="shared" si="42"/>
        <v>174556.96</v>
      </c>
      <c r="Q423" s="7">
        <f t="shared" si="45"/>
        <v>174556.96</v>
      </c>
    </row>
    <row r="424" spans="1:17" ht="15.75" x14ac:dyDescent="0.2">
      <c r="A424" s="68">
        <v>416</v>
      </c>
      <c r="B424" s="63" t="s">
        <v>751</v>
      </c>
      <c r="C424" s="63" t="s">
        <v>752</v>
      </c>
      <c r="D424" s="71" t="s">
        <v>1126</v>
      </c>
      <c r="E424" s="50">
        <v>1</v>
      </c>
      <c r="F424" s="78">
        <v>29286.924369747903</v>
      </c>
      <c r="G424" s="81">
        <v>5564.5156302521018</v>
      </c>
      <c r="H424" s="6">
        <f t="shared" si="40"/>
        <v>34851.440000000002</v>
      </c>
      <c r="I424" s="6">
        <f t="shared" si="43"/>
        <v>34851.440000000002</v>
      </c>
      <c r="J424" s="109">
        <v>25466.890756302524</v>
      </c>
      <c r="K424" s="110">
        <v>4838.7092436974799</v>
      </c>
      <c r="L424" s="7">
        <f t="shared" si="41"/>
        <v>30305.600000000006</v>
      </c>
      <c r="M424" s="7">
        <f t="shared" si="44"/>
        <v>30305.600000000006</v>
      </c>
      <c r="N424" s="119">
        <v>24487.394957983193</v>
      </c>
      <c r="O424" s="120">
        <v>4652.6050420168067</v>
      </c>
      <c r="P424" s="7">
        <f t="shared" si="42"/>
        <v>29140</v>
      </c>
      <c r="Q424" s="7">
        <f t="shared" si="45"/>
        <v>29140</v>
      </c>
    </row>
    <row r="425" spans="1:17" ht="38.25" x14ac:dyDescent="0.2">
      <c r="A425" s="68">
        <v>417</v>
      </c>
      <c r="B425" s="63" t="s">
        <v>753</v>
      </c>
      <c r="C425" s="63" t="s">
        <v>754</v>
      </c>
      <c r="D425" s="71" t="s">
        <v>917</v>
      </c>
      <c r="E425" s="50">
        <v>1</v>
      </c>
      <c r="F425" s="78">
        <v>39072.755580000005</v>
      </c>
      <c r="G425" s="81">
        <v>0</v>
      </c>
      <c r="H425" s="6">
        <f t="shared" si="40"/>
        <v>39072.755580000005</v>
      </c>
      <c r="I425" s="6">
        <f t="shared" si="43"/>
        <v>39072.755580000005</v>
      </c>
      <c r="J425" s="109">
        <v>34274.347000000002</v>
      </c>
      <c r="K425" s="110">
        <v>0</v>
      </c>
      <c r="L425" s="7">
        <f t="shared" si="41"/>
        <v>34274.347000000002</v>
      </c>
      <c r="M425" s="7">
        <f t="shared" si="44"/>
        <v>34274.347000000002</v>
      </c>
      <c r="N425" s="119">
        <v>32032.1</v>
      </c>
      <c r="O425" s="120">
        <v>0</v>
      </c>
      <c r="P425" s="7">
        <f t="shared" si="42"/>
        <v>32032.1</v>
      </c>
      <c r="Q425" s="7">
        <f t="shared" si="45"/>
        <v>32032.1</v>
      </c>
    </row>
    <row r="426" spans="1:17" ht="25.5" x14ac:dyDescent="0.2">
      <c r="A426" s="68">
        <v>418</v>
      </c>
      <c r="B426" s="63" t="s">
        <v>659</v>
      </c>
      <c r="C426" s="63" t="s">
        <v>755</v>
      </c>
      <c r="D426" s="71" t="s">
        <v>1126</v>
      </c>
      <c r="E426" s="50">
        <v>1</v>
      </c>
      <c r="F426" s="78">
        <v>30300.040650000003</v>
      </c>
      <c r="G426" s="81">
        <v>0</v>
      </c>
      <c r="H426" s="6">
        <f t="shared" si="40"/>
        <v>30300.040650000003</v>
      </c>
      <c r="I426" s="6">
        <f t="shared" si="43"/>
        <v>30300.040650000003</v>
      </c>
      <c r="J426" s="109">
        <v>27545.4915</v>
      </c>
      <c r="K426" s="110">
        <v>0</v>
      </c>
      <c r="L426" s="7">
        <f t="shared" si="41"/>
        <v>27545.4915</v>
      </c>
      <c r="M426" s="7">
        <f t="shared" si="44"/>
        <v>27545.4915</v>
      </c>
      <c r="N426" s="119">
        <v>25743.449999999997</v>
      </c>
      <c r="O426" s="120">
        <v>0</v>
      </c>
      <c r="P426" s="7">
        <f t="shared" si="42"/>
        <v>25743.449999999997</v>
      </c>
      <c r="Q426" s="7">
        <f t="shared" si="45"/>
        <v>25743.449999999997</v>
      </c>
    </row>
    <row r="427" spans="1:17" ht="127.5" x14ac:dyDescent="0.2">
      <c r="A427" s="68">
        <v>419</v>
      </c>
      <c r="B427" s="63" t="s">
        <v>756</v>
      </c>
      <c r="C427" s="63" t="s">
        <v>757</v>
      </c>
      <c r="D427" s="71" t="s">
        <v>936</v>
      </c>
      <c r="E427" s="50">
        <v>1</v>
      </c>
      <c r="F427" s="78">
        <v>248314.67232000001</v>
      </c>
      <c r="G427" s="81">
        <v>0</v>
      </c>
      <c r="H427" s="6">
        <f t="shared" si="40"/>
        <v>248314.67232000001</v>
      </c>
      <c r="I427" s="6">
        <f t="shared" si="43"/>
        <v>248314.67232000001</v>
      </c>
      <c r="J427" s="109">
        <v>223706.91199999998</v>
      </c>
      <c r="K427" s="110">
        <v>0</v>
      </c>
      <c r="L427" s="7">
        <f t="shared" si="41"/>
        <v>223706.91199999998</v>
      </c>
      <c r="M427" s="7">
        <f t="shared" si="44"/>
        <v>223706.91199999998</v>
      </c>
      <c r="N427" s="119">
        <v>215102.8</v>
      </c>
      <c r="O427" s="120">
        <v>0</v>
      </c>
      <c r="P427" s="7">
        <f t="shared" si="42"/>
        <v>215102.8</v>
      </c>
      <c r="Q427" s="7">
        <f t="shared" si="45"/>
        <v>215102.8</v>
      </c>
    </row>
    <row r="428" spans="1:17" ht="38.25" x14ac:dyDescent="0.2">
      <c r="A428" s="68">
        <v>420</v>
      </c>
      <c r="B428" s="63" t="s">
        <v>758</v>
      </c>
      <c r="C428" s="63" t="s">
        <v>759</v>
      </c>
      <c r="D428" s="71" t="s">
        <v>912</v>
      </c>
      <c r="E428" s="50">
        <v>1</v>
      </c>
      <c r="F428" s="78">
        <v>44409.78300000001</v>
      </c>
      <c r="G428" s="81">
        <v>0</v>
      </c>
      <c r="H428" s="6">
        <f t="shared" si="40"/>
        <v>44409.78300000001</v>
      </c>
      <c r="I428" s="6">
        <f t="shared" si="43"/>
        <v>44409.78300000001</v>
      </c>
      <c r="J428" s="109">
        <v>38955.950000000004</v>
      </c>
      <c r="K428" s="110">
        <v>0</v>
      </c>
      <c r="L428" s="7">
        <f t="shared" si="41"/>
        <v>38955.950000000004</v>
      </c>
      <c r="M428" s="7">
        <f t="shared" si="44"/>
        <v>38955.950000000004</v>
      </c>
      <c r="N428" s="119">
        <v>35414.5</v>
      </c>
      <c r="O428" s="120">
        <v>0</v>
      </c>
      <c r="P428" s="7">
        <f t="shared" si="42"/>
        <v>35414.5</v>
      </c>
      <c r="Q428" s="7">
        <f t="shared" si="45"/>
        <v>35414.5</v>
      </c>
    </row>
    <row r="429" spans="1:17" ht="25.5" x14ac:dyDescent="0.2">
      <c r="A429" s="68">
        <v>421</v>
      </c>
      <c r="B429" s="63" t="s">
        <v>760</v>
      </c>
      <c r="C429" s="63" t="s">
        <v>761</v>
      </c>
      <c r="D429" s="71" t="s">
        <v>914</v>
      </c>
      <c r="E429" s="50">
        <v>1</v>
      </c>
      <c r="F429" s="78">
        <v>51948.19008</v>
      </c>
      <c r="G429" s="81">
        <v>0</v>
      </c>
      <c r="H429" s="6">
        <f t="shared" si="40"/>
        <v>51948.19008</v>
      </c>
      <c r="I429" s="6">
        <f t="shared" si="43"/>
        <v>51948.19008</v>
      </c>
      <c r="J429" s="109">
        <v>45172.339200000002</v>
      </c>
      <c r="K429" s="110">
        <v>0</v>
      </c>
      <c r="L429" s="7">
        <f t="shared" si="41"/>
        <v>45172.339200000002</v>
      </c>
      <c r="M429" s="7">
        <f t="shared" si="44"/>
        <v>45172.339200000002</v>
      </c>
      <c r="N429" s="119">
        <v>43856.639999999999</v>
      </c>
      <c r="O429" s="120">
        <v>0</v>
      </c>
      <c r="P429" s="7">
        <f t="shared" si="42"/>
        <v>43856.639999999999</v>
      </c>
      <c r="Q429" s="7">
        <f t="shared" si="45"/>
        <v>43856.639999999999</v>
      </c>
    </row>
    <row r="430" spans="1:17" ht="25.5" x14ac:dyDescent="0.2">
      <c r="A430" s="68">
        <v>422</v>
      </c>
      <c r="B430" s="63" t="s">
        <v>762</v>
      </c>
      <c r="C430" s="63" t="s">
        <v>763</v>
      </c>
      <c r="D430" s="71" t="s">
        <v>912</v>
      </c>
      <c r="E430" s="50">
        <v>1</v>
      </c>
      <c r="F430" s="78">
        <v>29877.120000000003</v>
      </c>
      <c r="G430" s="81">
        <v>0</v>
      </c>
      <c r="H430" s="6">
        <f t="shared" si="40"/>
        <v>29877.120000000003</v>
      </c>
      <c r="I430" s="6">
        <f t="shared" si="43"/>
        <v>29877.120000000003</v>
      </c>
      <c r="J430" s="109">
        <v>26208</v>
      </c>
      <c r="K430" s="110">
        <v>0</v>
      </c>
      <c r="L430" s="7">
        <f t="shared" si="41"/>
        <v>26208</v>
      </c>
      <c r="M430" s="7">
        <f t="shared" si="44"/>
        <v>26208</v>
      </c>
      <c r="N430" s="119">
        <v>25200</v>
      </c>
      <c r="O430" s="120">
        <v>0</v>
      </c>
      <c r="P430" s="7">
        <f t="shared" si="42"/>
        <v>25200</v>
      </c>
      <c r="Q430" s="7">
        <f t="shared" si="45"/>
        <v>25200</v>
      </c>
    </row>
    <row r="431" spans="1:17" ht="102" x14ac:dyDescent="0.2">
      <c r="A431" s="68">
        <v>423</v>
      </c>
      <c r="B431" s="63" t="s">
        <v>764</v>
      </c>
      <c r="C431" s="63" t="s">
        <v>765</v>
      </c>
      <c r="D431" s="71" t="s">
        <v>914</v>
      </c>
      <c r="E431" s="50">
        <v>1</v>
      </c>
      <c r="F431" s="78">
        <v>532218.50000000012</v>
      </c>
      <c r="G431" s="81">
        <v>0</v>
      </c>
      <c r="H431" s="6">
        <f t="shared" si="40"/>
        <v>532218.50000000012</v>
      </c>
      <c r="I431" s="6">
        <f t="shared" si="43"/>
        <v>532218.50000000012</v>
      </c>
      <c r="J431" s="109">
        <v>483835.00000000006</v>
      </c>
      <c r="K431" s="110">
        <v>0</v>
      </c>
      <c r="L431" s="7">
        <f t="shared" si="41"/>
        <v>483835.00000000006</v>
      </c>
      <c r="M431" s="7">
        <f t="shared" si="44"/>
        <v>483835.00000000006</v>
      </c>
      <c r="N431" s="119">
        <v>439850</v>
      </c>
      <c r="O431" s="120">
        <v>0</v>
      </c>
      <c r="P431" s="7">
        <f t="shared" si="42"/>
        <v>439850</v>
      </c>
      <c r="Q431" s="7">
        <f t="shared" si="45"/>
        <v>439850</v>
      </c>
    </row>
    <row r="432" spans="1:17" ht="76.5" x14ac:dyDescent="0.2">
      <c r="A432" s="68">
        <v>424</v>
      </c>
      <c r="B432" s="63" t="s">
        <v>741</v>
      </c>
      <c r="C432" s="63" t="s">
        <v>766</v>
      </c>
      <c r="D432" s="71" t="s">
        <v>897</v>
      </c>
      <c r="E432" s="50">
        <v>1</v>
      </c>
      <c r="F432" s="78">
        <v>84068.452930000014</v>
      </c>
      <c r="G432" s="81">
        <v>0</v>
      </c>
      <c r="H432" s="6">
        <f t="shared" si="40"/>
        <v>84068.452930000014</v>
      </c>
      <c r="I432" s="6">
        <f t="shared" si="43"/>
        <v>84068.452930000014</v>
      </c>
      <c r="J432" s="109">
        <v>74396.861000000019</v>
      </c>
      <c r="K432" s="110">
        <v>0</v>
      </c>
      <c r="L432" s="7">
        <f t="shared" si="41"/>
        <v>74396.861000000019</v>
      </c>
      <c r="M432" s="7">
        <f t="shared" si="44"/>
        <v>74396.861000000019</v>
      </c>
      <c r="N432" s="119">
        <v>67633.510000000009</v>
      </c>
      <c r="O432" s="120">
        <v>0</v>
      </c>
      <c r="P432" s="7">
        <f t="shared" si="42"/>
        <v>67633.510000000009</v>
      </c>
      <c r="Q432" s="7">
        <f t="shared" si="45"/>
        <v>67633.510000000009</v>
      </c>
    </row>
    <row r="433" spans="1:17" ht="89.25" x14ac:dyDescent="0.2">
      <c r="A433" s="68">
        <v>425</v>
      </c>
      <c r="B433" s="63" t="s">
        <v>741</v>
      </c>
      <c r="C433" s="63" t="s">
        <v>767</v>
      </c>
      <c r="D433" s="71" t="s">
        <v>1127</v>
      </c>
      <c r="E433" s="50">
        <v>1</v>
      </c>
      <c r="F433" s="78">
        <v>119540.40000000001</v>
      </c>
      <c r="G433" s="81">
        <v>0</v>
      </c>
      <c r="H433" s="6">
        <f t="shared" si="40"/>
        <v>119540.40000000001</v>
      </c>
      <c r="I433" s="6">
        <f t="shared" si="43"/>
        <v>119540.40000000001</v>
      </c>
      <c r="J433" s="109">
        <v>106732.5</v>
      </c>
      <c r="K433" s="110">
        <v>0</v>
      </c>
      <c r="L433" s="7">
        <f t="shared" si="41"/>
        <v>106732.5</v>
      </c>
      <c r="M433" s="7">
        <f t="shared" si="44"/>
        <v>106732.5</v>
      </c>
      <c r="N433" s="119">
        <v>101650</v>
      </c>
      <c r="O433" s="120">
        <v>0</v>
      </c>
      <c r="P433" s="7">
        <f t="shared" si="42"/>
        <v>101650</v>
      </c>
      <c r="Q433" s="7">
        <f t="shared" si="45"/>
        <v>101650</v>
      </c>
    </row>
    <row r="434" spans="1:17" ht="102" x14ac:dyDescent="0.2">
      <c r="A434" s="68">
        <v>426</v>
      </c>
      <c r="B434" s="63" t="s">
        <v>768</v>
      </c>
      <c r="C434" s="63" t="s">
        <v>769</v>
      </c>
      <c r="D434" s="71" t="s">
        <v>1128</v>
      </c>
      <c r="E434" s="50">
        <v>1</v>
      </c>
      <c r="F434" s="78">
        <v>39992.951999999997</v>
      </c>
      <c r="G434" s="81">
        <v>0</v>
      </c>
      <c r="H434" s="6">
        <f t="shared" si="40"/>
        <v>39992.951999999997</v>
      </c>
      <c r="I434" s="6">
        <f t="shared" si="43"/>
        <v>39992.951999999997</v>
      </c>
      <c r="J434" s="109">
        <v>34776.480000000003</v>
      </c>
      <c r="K434" s="110">
        <v>0</v>
      </c>
      <c r="L434" s="7">
        <f t="shared" si="41"/>
        <v>34776.480000000003</v>
      </c>
      <c r="M434" s="7">
        <f t="shared" si="44"/>
        <v>34776.480000000003</v>
      </c>
      <c r="N434" s="119">
        <v>32808</v>
      </c>
      <c r="O434" s="120">
        <v>0</v>
      </c>
      <c r="P434" s="7">
        <f t="shared" si="42"/>
        <v>32808</v>
      </c>
      <c r="Q434" s="7">
        <f t="shared" si="45"/>
        <v>32808</v>
      </c>
    </row>
    <row r="435" spans="1:17" ht="89.25" x14ac:dyDescent="0.2">
      <c r="A435" s="68">
        <v>427</v>
      </c>
      <c r="B435" s="63" t="s">
        <v>770</v>
      </c>
      <c r="C435" s="63" t="s">
        <v>771</v>
      </c>
      <c r="D435" s="71" t="s">
        <v>1129</v>
      </c>
      <c r="E435" s="50">
        <v>1</v>
      </c>
      <c r="F435" s="78">
        <v>103209.759552</v>
      </c>
      <c r="G435" s="81">
        <v>0</v>
      </c>
      <c r="H435" s="6">
        <f t="shared" si="40"/>
        <v>103209.759552</v>
      </c>
      <c r="I435" s="6">
        <f t="shared" si="43"/>
        <v>103209.759552</v>
      </c>
      <c r="J435" s="109">
        <v>91336.070400000011</v>
      </c>
      <c r="K435" s="110">
        <v>0</v>
      </c>
      <c r="L435" s="7">
        <f t="shared" si="41"/>
        <v>91336.070400000011</v>
      </c>
      <c r="M435" s="7">
        <f t="shared" si="44"/>
        <v>91336.070400000011</v>
      </c>
      <c r="N435" s="119">
        <v>83794.559999999998</v>
      </c>
      <c r="O435" s="120">
        <v>0</v>
      </c>
      <c r="P435" s="7">
        <f t="shared" si="42"/>
        <v>83794.559999999998</v>
      </c>
      <c r="Q435" s="7">
        <f t="shared" si="45"/>
        <v>83794.559999999998</v>
      </c>
    </row>
    <row r="436" spans="1:17" s="100" customFormat="1" ht="114.75" x14ac:dyDescent="0.2">
      <c r="A436" s="94">
        <v>428</v>
      </c>
      <c r="B436" s="95" t="s">
        <v>772</v>
      </c>
      <c r="C436" s="95" t="s">
        <v>773</v>
      </c>
      <c r="D436" s="106" t="s">
        <v>1130</v>
      </c>
      <c r="E436" s="97">
        <v>1</v>
      </c>
      <c r="F436" s="79">
        <v>0</v>
      </c>
      <c r="G436" s="82">
        <v>0</v>
      </c>
      <c r="H436" s="98">
        <f t="shared" si="40"/>
        <v>0</v>
      </c>
      <c r="I436" s="98">
        <f t="shared" si="43"/>
        <v>0</v>
      </c>
      <c r="J436" s="111">
        <v>0</v>
      </c>
      <c r="K436" s="112">
        <v>0</v>
      </c>
      <c r="L436" s="99">
        <f t="shared" si="41"/>
        <v>0</v>
      </c>
      <c r="M436" s="99">
        <f t="shared" si="44"/>
        <v>0</v>
      </c>
      <c r="N436" s="121">
        <v>0</v>
      </c>
      <c r="O436" s="122">
        <v>0</v>
      </c>
      <c r="P436" s="7">
        <f t="shared" si="42"/>
        <v>0</v>
      </c>
      <c r="Q436" s="7">
        <f t="shared" si="45"/>
        <v>0</v>
      </c>
    </row>
    <row r="437" spans="1:17" ht="89.25" x14ac:dyDescent="0.2">
      <c r="A437" s="68">
        <v>429</v>
      </c>
      <c r="B437" s="63" t="s">
        <v>774</v>
      </c>
      <c r="C437" s="63" t="s">
        <v>775</v>
      </c>
      <c r="D437" s="71" t="s">
        <v>21</v>
      </c>
      <c r="E437" s="50">
        <v>1</v>
      </c>
      <c r="F437" s="78">
        <v>25116.405600000002</v>
      </c>
      <c r="G437" s="81">
        <v>0</v>
      </c>
      <c r="H437" s="6">
        <f t="shared" si="40"/>
        <v>25116.405600000002</v>
      </c>
      <c r="I437" s="6">
        <f t="shared" si="43"/>
        <v>25116.405600000002</v>
      </c>
      <c r="J437" s="109">
        <v>22833.096000000001</v>
      </c>
      <c r="K437" s="110">
        <v>0</v>
      </c>
      <c r="L437" s="7">
        <f t="shared" si="41"/>
        <v>22833.096000000001</v>
      </c>
      <c r="M437" s="7">
        <f t="shared" si="44"/>
        <v>22833.096000000001</v>
      </c>
      <c r="N437" s="119">
        <v>21954.9</v>
      </c>
      <c r="O437" s="120">
        <v>0</v>
      </c>
      <c r="P437" s="7">
        <f t="shared" si="42"/>
        <v>21954.9</v>
      </c>
      <c r="Q437" s="7">
        <f t="shared" si="45"/>
        <v>21954.9</v>
      </c>
    </row>
    <row r="438" spans="1:17" ht="76.5" x14ac:dyDescent="0.2">
      <c r="A438" s="68">
        <v>430</v>
      </c>
      <c r="B438" s="63" t="s">
        <v>774</v>
      </c>
      <c r="C438" s="63" t="s">
        <v>776</v>
      </c>
      <c r="D438" s="71" t="s">
        <v>921</v>
      </c>
      <c r="E438" s="50">
        <v>1</v>
      </c>
      <c r="F438" s="78">
        <v>48944.904750000002</v>
      </c>
      <c r="G438" s="81">
        <v>0</v>
      </c>
      <c r="H438" s="6">
        <f t="shared" si="40"/>
        <v>48944.904750000002</v>
      </c>
      <c r="I438" s="6">
        <f t="shared" si="43"/>
        <v>48944.904750000002</v>
      </c>
      <c r="J438" s="109">
        <v>43314.075000000004</v>
      </c>
      <c r="K438" s="110">
        <v>0</v>
      </c>
      <c r="L438" s="7">
        <f t="shared" si="41"/>
        <v>43314.075000000004</v>
      </c>
      <c r="M438" s="7">
        <f t="shared" si="44"/>
        <v>43314.075000000004</v>
      </c>
      <c r="N438" s="119">
        <v>42052.5</v>
      </c>
      <c r="O438" s="120">
        <v>0</v>
      </c>
      <c r="P438" s="7">
        <f t="shared" si="42"/>
        <v>42052.5</v>
      </c>
      <c r="Q438" s="7">
        <f t="shared" si="45"/>
        <v>42052.5</v>
      </c>
    </row>
    <row r="439" spans="1:17" ht="76.5" x14ac:dyDescent="0.2">
      <c r="A439" s="68">
        <v>431</v>
      </c>
      <c r="B439" s="63" t="s">
        <v>777</v>
      </c>
      <c r="C439" s="63" t="s">
        <v>778</v>
      </c>
      <c r="D439" s="71" t="s">
        <v>912</v>
      </c>
      <c r="E439" s="50">
        <v>1</v>
      </c>
      <c r="F439" s="78">
        <v>83990.526000000013</v>
      </c>
      <c r="G439" s="81">
        <v>0</v>
      </c>
      <c r="H439" s="6">
        <f t="shared" si="40"/>
        <v>83990.526000000013</v>
      </c>
      <c r="I439" s="6">
        <f t="shared" si="43"/>
        <v>83990.526000000013</v>
      </c>
      <c r="J439" s="109">
        <v>73675.900000000009</v>
      </c>
      <c r="K439" s="110">
        <v>0</v>
      </c>
      <c r="L439" s="7">
        <f t="shared" si="41"/>
        <v>73675.900000000009</v>
      </c>
      <c r="M439" s="7">
        <f t="shared" si="44"/>
        <v>73675.900000000009</v>
      </c>
      <c r="N439" s="119">
        <v>71530</v>
      </c>
      <c r="O439" s="120">
        <v>0</v>
      </c>
      <c r="P439" s="7">
        <f t="shared" si="42"/>
        <v>71530</v>
      </c>
      <c r="Q439" s="7">
        <f t="shared" si="45"/>
        <v>71530</v>
      </c>
    </row>
    <row r="440" spans="1:17" ht="63.75" x14ac:dyDescent="0.2">
      <c r="A440" s="68">
        <v>432</v>
      </c>
      <c r="B440" s="63" t="s">
        <v>779</v>
      </c>
      <c r="C440" s="63" t="s">
        <v>780</v>
      </c>
      <c r="D440" s="71" t="s">
        <v>914</v>
      </c>
      <c r="E440" s="50">
        <v>1</v>
      </c>
      <c r="F440" s="78">
        <v>58043.590000000004</v>
      </c>
      <c r="G440" s="81">
        <v>0</v>
      </c>
      <c r="H440" s="6">
        <f t="shared" si="40"/>
        <v>58043.590000000004</v>
      </c>
      <c r="I440" s="6">
        <f t="shared" si="43"/>
        <v>58043.590000000004</v>
      </c>
      <c r="J440" s="109">
        <v>52766.9</v>
      </c>
      <c r="K440" s="110">
        <v>0</v>
      </c>
      <c r="L440" s="7">
        <f t="shared" si="41"/>
        <v>52766.9</v>
      </c>
      <c r="M440" s="7">
        <f t="shared" si="44"/>
        <v>52766.9</v>
      </c>
      <c r="N440" s="119">
        <v>51230</v>
      </c>
      <c r="O440" s="120">
        <v>0</v>
      </c>
      <c r="P440" s="7">
        <f t="shared" si="42"/>
        <v>51230</v>
      </c>
      <c r="Q440" s="7">
        <f t="shared" si="45"/>
        <v>51230</v>
      </c>
    </row>
    <row r="441" spans="1:17" ht="280.5" x14ac:dyDescent="0.2">
      <c r="A441" s="68">
        <v>433</v>
      </c>
      <c r="B441" s="63" t="s">
        <v>779</v>
      </c>
      <c r="C441" s="63" t="s">
        <v>781</v>
      </c>
      <c r="D441" s="71" t="s">
        <v>916</v>
      </c>
      <c r="E441" s="50">
        <v>1</v>
      </c>
      <c r="F441" s="78">
        <v>120302.93333333335</v>
      </c>
      <c r="G441" s="81">
        <v>6015.1466666666674</v>
      </c>
      <c r="H441" s="6">
        <f t="shared" si="40"/>
        <v>126318.08000000002</v>
      </c>
      <c r="I441" s="6">
        <f t="shared" si="43"/>
        <v>126318.08000000002</v>
      </c>
      <c r="J441" s="109">
        <v>107413.33333333333</v>
      </c>
      <c r="K441" s="110">
        <v>5370.666666666667</v>
      </c>
      <c r="L441" s="7">
        <f t="shared" si="41"/>
        <v>112784</v>
      </c>
      <c r="M441" s="7">
        <f t="shared" si="44"/>
        <v>112784</v>
      </c>
      <c r="N441" s="119">
        <v>101333.33333333333</v>
      </c>
      <c r="O441" s="120">
        <v>5066.666666666667</v>
      </c>
      <c r="P441" s="7">
        <f t="shared" si="42"/>
        <v>106400</v>
      </c>
      <c r="Q441" s="7">
        <f t="shared" si="45"/>
        <v>106400</v>
      </c>
    </row>
    <row r="442" spans="1:17" ht="51" x14ac:dyDescent="0.2">
      <c r="A442" s="68">
        <v>434</v>
      </c>
      <c r="B442" s="63" t="s">
        <v>782</v>
      </c>
      <c r="C442" s="63" t="s">
        <v>783</v>
      </c>
      <c r="D442" s="71" t="s">
        <v>898</v>
      </c>
      <c r="E442" s="50">
        <v>1</v>
      </c>
      <c r="F442" s="78">
        <v>195336.33240000004</v>
      </c>
      <c r="G442" s="81">
        <v>0</v>
      </c>
      <c r="H442" s="6">
        <f t="shared" si="40"/>
        <v>195336.33240000004</v>
      </c>
      <c r="I442" s="6">
        <f t="shared" si="43"/>
        <v>195336.33240000004</v>
      </c>
      <c r="J442" s="109">
        <v>177578.48400000003</v>
      </c>
      <c r="K442" s="110">
        <v>0</v>
      </c>
      <c r="L442" s="7">
        <f t="shared" si="41"/>
        <v>177578.48400000003</v>
      </c>
      <c r="M442" s="7">
        <f t="shared" si="44"/>
        <v>177578.48400000003</v>
      </c>
      <c r="N442" s="119">
        <v>165961.20000000001</v>
      </c>
      <c r="O442" s="120">
        <v>0</v>
      </c>
      <c r="P442" s="7">
        <f t="shared" si="42"/>
        <v>165961.20000000001</v>
      </c>
      <c r="Q442" s="7">
        <f t="shared" si="45"/>
        <v>165961.20000000001</v>
      </c>
    </row>
    <row r="443" spans="1:17" ht="89.25" x14ac:dyDescent="0.2">
      <c r="A443" s="68">
        <v>435</v>
      </c>
      <c r="B443" s="63" t="s">
        <v>784</v>
      </c>
      <c r="C443" s="63" t="s">
        <v>785</v>
      </c>
      <c r="D443" s="71" t="s">
        <v>901</v>
      </c>
      <c r="E443" s="50">
        <v>1</v>
      </c>
      <c r="F443" s="78">
        <v>428504.72000000003</v>
      </c>
      <c r="G443" s="81">
        <v>0</v>
      </c>
      <c r="H443" s="6">
        <f t="shared" si="40"/>
        <v>428504.72000000003</v>
      </c>
      <c r="I443" s="6">
        <f t="shared" si="43"/>
        <v>428504.72000000003</v>
      </c>
      <c r="J443" s="109">
        <v>382593.5</v>
      </c>
      <c r="K443" s="110">
        <v>0</v>
      </c>
      <c r="L443" s="7">
        <f t="shared" si="41"/>
        <v>382593.5</v>
      </c>
      <c r="M443" s="7">
        <f t="shared" si="44"/>
        <v>382593.5</v>
      </c>
      <c r="N443" s="119">
        <v>371450</v>
      </c>
      <c r="O443" s="120">
        <v>0</v>
      </c>
      <c r="P443" s="7">
        <f t="shared" si="42"/>
        <v>371450</v>
      </c>
      <c r="Q443" s="7">
        <f t="shared" si="45"/>
        <v>371450</v>
      </c>
    </row>
    <row r="444" spans="1:17" ht="63.75" x14ac:dyDescent="0.2">
      <c r="A444" s="68">
        <v>436</v>
      </c>
      <c r="B444" s="63" t="s">
        <v>786</v>
      </c>
      <c r="C444" s="63" t="s">
        <v>787</v>
      </c>
      <c r="D444" s="69" t="s">
        <v>918</v>
      </c>
      <c r="E444" s="50">
        <v>1</v>
      </c>
      <c r="F444" s="78">
        <v>60770.436000000009</v>
      </c>
      <c r="G444" s="81">
        <v>0</v>
      </c>
      <c r="H444" s="6">
        <f t="shared" si="40"/>
        <v>60770.436000000009</v>
      </c>
      <c r="I444" s="6">
        <f t="shared" si="43"/>
        <v>60770.436000000009</v>
      </c>
      <c r="J444" s="109">
        <v>53307.4</v>
      </c>
      <c r="K444" s="110">
        <v>0</v>
      </c>
      <c r="L444" s="7">
        <f t="shared" si="41"/>
        <v>53307.4</v>
      </c>
      <c r="M444" s="7">
        <f t="shared" si="44"/>
        <v>53307.4</v>
      </c>
      <c r="N444" s="119">
        <v>49820</v>
      </c>
      <c r="O444" s="120">
        <v>0</v>
      </c>
      <c r="P444" s="7">
        <f t="shared" si="42"/>
        <v>49820</v>
      </c>
      <c r="Q444" s="7">
        <f t="shared" si="45"/>
        <v>49820</v>
      </c>
    </row>
    <row r="445" spans="1:17" ht="25.5" x14ac:dyDescent="0.2">
      <c r="A445" s="68">
        <v>437</v>
      </c>
      <c r="B445" s="63" t="s">
        <v>788</v>
      </c>
      <c r="C445" s="63" t="s">
        <v>789</v>
      </c>
      <c r="D445" s="71" t="s">
        <v>1131</v>
      </c>
      <c r="E445" s="50">
        <v>1</v>
      </c>
      <c r="F445" s="78">
        <v>67897.058823529427</v>
      </c>
      <c r="G445" s="81">
        <v>12900.441176470591</v>
      </c>
      <c r="H445" s="6">
        <f t="shared" si="40"/>
        <v>80797.500000000015</v>
      </c>
      <c r="I445" s="6">
        <f t="shared" si="43"/>
        <v>80797.500000000015</v>
      </c>
      <c r="J445" s="109">
        <v>59558.823529411769</v>
      </c>
      <c r="K445" s="110">
        <v>11316.176470588236</v>
      </c>
      <c r="L445" s="7">
        <f t="shared" si="41"/>
        <v>70875</v>
      </c>
      <c r="M445" s="7">
        <f t="shared" si="44"/>
        <v>70875</v>
      </c>
      <c r="N445" s="119">
        <v>56722.689075630253</v>
      </c>
      <c r="O445" s="120">
        <v>10777.310924369749</v>
      </c>
      <c r="P445" s="7">
        <f t="shared" si="42"/>
        <v>67500</v>
      </c>
      <c r="Q445" s="7">
        <f t="shared" si="45"/>
        <v>67500</v>
      </c>
    </row>
    <row r="446" spans="1:17" ht="76.5" x14ac:dyDescent="0.2">
      <c r="A446" s="68">
        <v>438</v>
      </c>
      <c r="B446" s="63" t="s">
        <v>788</v>
      </c>
      <c r="C446" s="63" t="s">
        <v>790</v>
      </c>
      <c r="D446" s="71" t="s">
        <v>21</v>
      </c>
      <c r="E446" s="50">
        <v>1</v>
      </c>
      <c r="F446" s="78">
        <v>6141.8520000000017</v>
      </c>
      <c r="G446" s="81">
        <v>0</v>
      </c>
      <c r="H446" s="6">
        <f t="shared" si="40"/>
        <v>6141.8520000000017</v>
      </c>
      <c r="I446" s="6">
        <f t="shared" si="43"/>
        <v>6141.8520000000017</v>
      </c>
      <c r="J446" s="109">
        <v>5533.2000000000007</v>
      </c>
      <c r="K446" s="110">
        <v>0</v>
      </c>
      <c r="L446" s="7">
        <f t="shared" si="41"/>
        <v>5533.2000000000007</v>
      </c>
      <c r="M446" s="7">
        <f t="shared" si="44"/>
        <v>5533.2000000000007</v>
      </c>
      <c r="N446" s="119">
        <v>5220</v>
      </c>
      <c r="O446" s="120">
        <v>0</v>
      </c>
      <c r="P446" s="7">
        <f t="shared" si="42"/>
        <v>5220</v>
      </c>
      <c r="Q446" s="7">
        <f t="shared" si="45"/>
        <v>5220</v>
      </c>
    </row>
    <row r="447" spans="1:17" ht="102" x14ac:dyDescent="0.2">
      <c r="A447" s="68">
        <v>439</v>
      </c>
      <c r="B447" s="63" t="s">
        <v>791</v>
      </c>
      <c r="C447" s="63" t="s">
        <v>792</v>
      </c>
      <c r="D447" s="71" t="s">
        <v>1132</v>
      </c>
      <c r="E447" s="50">
        <v>1</v>
      </c>
      <c r="F447" s="78">
        <v>171173.63445378153</v>
      </c>
      <c r="G447" s="81">
        <v>32522.990546218491</v>
      </c>
      <c r="H447" s="6">
        <f t="shared" si="40"/>
        <v>203696.62500000003</v>
      </c>
      <c r="I447" s="6">
        <f t="shared" si="43"/>
        <v>203696.62500000003</v>
      </c>
      <c r="J447" s="109">
        <v>151481.09243697481</v>
      </c>
      <c r="K447" s="110">
        <v>28781.407563025215</v>
      </c>
      <c r="L447" s="7">
        <f t="shared" si="41"/>
        <v>180262.50000000003</v>
      </c>
      <c r="M447" s="7">
        <f t="shared" si="44"/>
        <v>180262.50000000003</v>
      </c>
      <c r="N447" s="119">
        <v>137710.08403361344</v>
      </c>
      <c r="O447" s="120">
        <v>26164.915966386554</v>
      </c>
      <c r="P447" s="7">
        <f t="shared" si="42"/>
        <v>163875</v>
      </c>
      <c r="Q447" s="7">
        <f t="shared" si="45"/>
        <v>163875</v>
      </c>
    </row>
    <row r="448" spans="1:17" ht="51" x14ac:dyDescent="0.2">
      <c r="A448" s="68">
        <v>440</v>
      </c>
      <c r="B448" s="63" t="s">
        <v>793</v>
      </c>
      <c r="C448" s="63" t="s">
        <v>794</v>
      </c>
      <c r="D448" s="72" t="s">
        <v>1133</v>
      </c>
      <c r="E448" s="50">
        <v>1</v>
      </c>
      <c r="F448" s="78">
        <v>85743.686969999995</v>
      </c>
      <c r="G448" s="81">
        <v>0</v>
      </c>
      <c r="H448" s="6">
        <f t="shared" si="40"/>
        <v>85743.686969999995</v>
      </c>
      <c r="I448" s="6">
        <f t="shared" si="43"/>
        <v>85743.686969999995</v>
      </c>
      <c r="J448" s="109">
        <v>75879.369000000006</v>
      </c>
      <c r="K448" s="110">
        <v>0</v>
      </c>
      <c r="L448" s="7">
        <f t="shared" si="41"/>
        <v>75879.369000000006</v>
      </c>
      <c r="M448" s="7">
        <f t="shared" si="44"/>
        <v>75879.369000000006</v>
      </c>
      <c r="N448" s="119">
        <v>69614.100000000006</v>
      </c>
      <c r="O448" s="120">
        <v>0</v>
      </c>
      <c r="P448" s="7">
        <f t="shared" si="42"/>
        <v>69614.100000000006</v>
      </c>
      <c r="Q448" s="7">
        <f t="shared" si="45"/>
        <v>69614.100000000006</v>
      </c>
    </row>
    <row r="449" spans="1:17" ht="89.25" x14ac:dyDescent="0.2">
      <c r="A449" s="68">
        <v>441</v>
      </c>
      <c r="B449" s="63" t="s">
        <v>795</v>
      </c>
      <c r="C449" s="63" t="s">
        <v>796</v>
      </c>
      <c r="D449" s="72" t="s">
        <v>898</v>
      </c>
      <c r="E449" s="50">
        <v>1</v>
      </c>
      <c r="F449" s="78">
        <v>96172.930800000002</v>
      </c>
      <c r="G449" s="81">
        <v>0</v>
      </c>
      <c r="H449" s="6">
        <f t="shared" si="40"/>
        <v>96172.930800000002</v>
      </c>
      <c r="I449" s="6">
        <f t="shared" si="43"/>
        <v>96172.930800000002</v>
      </c>
      <c r="J449" s="109">
        <v>86642.28</v>
      </c>
      <c r="K449" s="110">
        <v>0</v>
      </c>
      <c r="L449" s="7">
        <f t="shared" si="41"/>
        <v>86642.28</v>
      </c>
      <c r="M449" s="7">
        <f t="shared" si="44"/>
        <v>86642.28</v>
      </c>
      <c r="N449" s="119">
        <v>81738</v>
      </c>
      <c r="O449" s="120">
        <v>0</v>
      </c>
      <c r="P449" s="7">
        <f t="shared" si="42"/>
        <v>81738</v>
      </c>
      <c r="Q449" s="7">
        <f t="shared" si="45"/>
        <v>81738</v>
      </c>
    </row>
    <row r="450" spans="1:17" ht="165.75" x14ac:dyDescent="0.2">
      <c r="A450" s="68">
        <v>442</v>
      </c>
      <c r="B450" s="63" t="s">
        <v>797</v>
      </c>
      <c r="C450" s="63" t="s">
        <v>798</v>
      </c>
      <c r="D450" s="73" t="s">
        <v>1134</v>
      </c>
      <c r="E450" s="50">
        <v>1</v>
      </c>
      <c r="F450" s="78">
        <v>75885.060676190464</v>
      </c>
      <c r="G450" s="81">
        <v>3794.2530338095235</v>
      </c>
      <c r="H450" s="6">
        <f t="shared" si="40"/>
        <v>79679.313709999988</v>
      </c>
      <c r="I450" s="6">
        <f t="shared" si="43"/>
        <v>79679.313709999988</v>
      </c>
      <c r="J450" s="109">
        <v>67154.920952380955</v>
      </c>
      <c r="K450" s="110">
        <v>3357.7460476190481</v>
      </c>
      <c r="L450" s="7">
        <f t="shared" si="41"/>
        <v>70512.667000000001</v>
      </c>
      <c r="M450" s="7">
        <f t="shared" si="44"/>
        <v>70512.667000000001</v>
      </c>
      <c r="N450" s="119">
        <v>65198.952380952374</v>
      </c>
      <c r="O450" s="120">
        <v>3259.9476190476189</v>
      </c>
      <c r="P450" s="7">
        <f t="shared" si="42"/>
        <v>68458.899999999994</v>
      </c>
      <c r="Q450" s="7">
        <f t="shared" si="45"/>
        <v>68458.899999999994</v>
      </c>
    </row>
    <row r="451" spans="1:17" ht="89.25" x14ac:dyDescent="0.2">
      <c r="A451" s="68">
        <v>443</v>
      </c>
      <c r="B451" s="63" t="s">
        <v>799</v>
      </c>
      <c r="C451" s="63" t="s">
        <v>800</v>
      </c>
      <c r="D451" s="73" t="s">
        <v>1135</v>
      </c>
      <c r="E451" s="50">
        <v>1</v>
      </c>
      <c r="F451" s="78">
        <v>32795.28858</v>
      </c>
      <c r="G451" s="81">
        <v>0</v>
      </c>
      <c r="H451" s="6">
        <f t="shared" si="40"/>
        <v>32795.28858</v>
      </c>
      <c r="I451" s="6">
        <f t="shared" si="43"/>
        <v>32795.28858</v>
      </c>
      <c r="J451" s="109">
        <v>28767.796999999999</v>
      </c>
      <c r="K451" s="110">
        <v>0</v>
      </c>
      <c r="L451" s="7">
        <f t="shared" si="41"/>
        <v>28767.796999999999</v>
      </c>
      <c r="M451" s="7">
        <f t="shared" si="44"/>
        <v>28767.796999999999</v>
      </c>
      <c r="N451" s="119">
        <v>27929.899999999998</v>
      </c>
      <c r="O451" s="120">
        <v>0</v>
      </c>
      <c r="P451" s="7">
        <f t="shared" si="42"/>
        <v>27929.899999999998</v>
      </c>
      <c r="Q451" s="7">
        <f t="shared" si="45"/>
        <v>27929.899999999998</v>
      </c>
    </row>
    <row r="452" spans="1:17" ht="76.5" x14ac:dyDescent="0.2">
      <c r="A452" s="68">
        <v>444</v>
      </c>
      <c r="B452" s="63" t="s">
        <v>799</v>
      </c>
      <c r="C452" s="63" t="s">
        <v>801</v>
      </c>
      <c r="D452" s="73" t="s">
        <v>1136</v>
      </c>
      <c r="E452" s="50">
        <v>1</v>
      </c>
      <c r="F452" s="78">
        <v>39978.489600000008</v>
      </c>
      <c r="G452" s="81">
        <v>0</v>
      </c>
      <c r="H452" s="6">
        <f t="shared" si="40"/>
        <v>39978.489600000008</v>
      </c>
      <c r="I452" s="6">
        <f t="shared" si="43"/>
        <v>39978.489600000008</v>
      </c>
      <c r="J452" s="109">
        <v>35695.08</v>
      </c>
      <c r="K452" s="110">
        <v>0</v>
      </c>
      <c r="L452" s="7">
        <f t="shared" si="41"/>
        <v>35695.08</v>
      </c>
      <c r="M452" s="7">
        <f t="shared" si="44"/>
        <v>35695.08</v>
      </c>
      <c r="N452" s="119">
        <v>33051</v>
      </c>
      <c r="O452" s="120">
        <v>0</v>
      </c>
      <c r="P452" s="7">
        <f t="shared" si="42"/>
        <v>33051</v>
      </c>
      <c r="Q452" s="7">
        <f t="shared" si="45"/>
        <v>33051</v>
      </c>
    </row>
    <row r="453" spans="1:17" ht="76.5" x14ac:dyDescent="0.2">
      <c r="A453" s="68">
        <v>445</v>
      </c>
      <c r="B453" s="63" t="s">
        <v>802</v>
      </c>
      <c r="C453" s="63" t="s">
        <v>803</v>
      </c>
      <c r="D453" s="73" t="s">
        <v>1137</v>
      </c>
      <c r="E453" s="50">
        <v>1</v>
      </c>
      <c r="F453" s="78">
        <v>59776.08</v>
      </c>
      <c r="G453" s="81">
        <v>0</v>
      </c>
      <c r="H453" s="6">
        <f t="shared" si="40"/>
        <v>59776.08</v>
      </c>
      <c r="I453" s="6">
        <f t="shared" si="43"/>
        <v>59776.08</v>
      </c>
      <c r="J453" s="109">
        <v>51979.200000000004</v>
      </c>
      <c r="K453" s="110">
        <v>0</v>
      </c>
      <c r="L453" s="7">
        <f t="shared" si="41"/>
        <v>51979.200000000004</v>
      </c>
      <c r="M453" s="7">
        <f t="shared" si="44"/>
        <v>51979.200000000004</v>
      </c>
      <c r="N453" s="119">
        <v>49980</v>
      </c>
      <c r="O453" s="120">
        <v>0</v>
      </c>
      <c r="P453" s="7">
        <f t="shared" si="42"/>
        <v>49980</v>
      </c>
      <c r="Q453" s="7">
        <f t="shared" si="45"/>
        <v>49980</v>
      </c>
    </row>
    <row r="454" spans="1:17" ht="76.5" x14ac:dyDescent="0.2">
      <c r="A454" s="68">
        <v>446</v>
      </c>
      <c r="B454" s="63" t="s">
        <v>799</v>
      </c>
      <c r="C454" s="63" t="s">
        <v>804</v>
      </c>
      <c r="D454" s="73" t="s">
        <v>1138</v>
      </c>
      <c r="E454" s="50">
        <v>1</v>
      </c>
      <c r="F454" s="78">
        <v>34950.707999999999</v>
      </c>
      <c r="G454" s="81">
        <v>0</v>
      </c>
      <c r="H454" s="6">
        <f t="shared" si="40"/>
        <v>34950.707999999999</v>
      </c>
      <c r="I454" s="6">
        <f t="shared" si="43"/>
        <v>34950.707999999999</v>
      </c>
      <c r="J454" s="109">
        <v>30391.920000000002</v>
      </c>
      <c r="K454" s="110">
        <v>0</v>
      </c>
      <c r="L454" s="7">
        <f t="shared" si="41"/>
        <v>30391.920000000002</v>
      </c>
      <c r="M454" s="7">
        <f t="shared" si="44"/>
        <v>30391.920000000002</v>
      </c>
      <c r="N454" s="119">
        <v>29223</v>
      </c>
      <c r="O454" s="120">
        <v>0</v>
      </c>
      <c r="P454" s="7">
        <f t="shared" si="42"/>
        <v>29223</v>
      </c>
      <c r="Q454" s="7">
        <f t="shared" si="45"/>
        <v>29223</v>
      </c>
    </row>
    <row r="455" spans="1:17" ht="76.5" x14ac:dyDescent="0.2">
      <c r="A455" s="68">
        <v>447</v>
      </c>
      <c r="B455" s="63" t="s">
        <v>805</v>
      </c>
      <c r="C455" s="63" t="s">
        <v>806</v>
      </c>
      <c r="D455" s="73" t="s">
        <v>1139</v>
      </c>
      <c r="E455" s="50">
        <v>1</v>
      </c>
      <c r="F455" s="78">
        <v>87315.327450000012</v>
      </c>
      <c r="G455" s="81">
        <v>0</v>
      </c>
      <c r="H455" s="6">
        <f t="shared" si="40"/>
        <v>87315.327450000012</v>
      </c>
      <c r="I455" s="6">
        <f t="shared" si="43"/>
        <v>87315.327450000012</v>
      </c>
      <c r="J455" s="109">
        <v>76592.392500000002</v>
      </c>
      <c r="K455" s="110">
        <v>0</v>
      </c>
      <c r="L455" s="7">
        <f t="shared" si="41"/>
        <v>76592.392500000002</v>
      </c>
      <c r="M455" s="7">
        <f t="shared" si="44"/>
        <v>76592.392500000002</v>
      </c>
      <c r="N455" s="119">
        <v>70268.25</v>
      </c>
      <c r="O455" s="120">
        <v>0</v>
      </c>
      <c r="P455" s="7">
        <f t="shared" si="42"/>
        <v>70268.25</v>
      </c>
      <c r="Q455" s="7">
        <f t="shared" si="45"/>
        <v>70268.25</v>
      </c>
    </row>
    <row r="456" spans="1:17" ht="89.25" x14ac:dyDescent="0.2">
      <c r="A456" s="68">
        <v>448</v>
      </c>
      <c r="B456" s="63" t="s">
        <v>807</v>
      </c>
      <c r="C456" s="63" t="s">
        <v>808</v>
      </c>
      <c r="D456" s="73" t="s">
        <v>914</v>
      </c>
      <c r="E456" s="50">
        <v>1</v>
      </c>
      <c r="F456" s="78">
        <v>56909.463974999991</v>
      </c>
      <c r="G456" s="81">
        <v>0</v>
      </c>
      <c r="H456" s="6">
        <f t="shared" si="40"/>
        <v>56909.463974999991</v>
      </c>
      <c r="I456" s="6">
        <f t="shared" si="43"/>
        <v>56909.463974999991</v>
      </c>
      <c r="J456" s="109">
        <v>50362.357499999998</v>
      </c>
      <c r="K456" s="110">
        <v>0</v>
      </c>
      <c r="L456" s="7">
        <f t="shared" si="41"/>
        <v>50362.357499999998</v>
      </c>
      <c r="M456" s="7">
        <f t="shared" si="44"/>
        <v>50362.357499999998</v>
      </c>
      <c r="N456" s="119">
        <v>47964.149999999994</v>
      </c>
      <c r="O456" s="120">
        <v>0</v>
      </c>
      <c r="P456" s="7">
        <f t="shared" si="42"/>
        <v>47964.149999999994</v>
      </c>
      <c r="Q456" s="7">
        <f t="shared" si="45"/>
        <v>47964.149999999994</v>
      </c>
    </row>
    <row r="457" spans="1:17" ht="102" x14ac:dyDescent="0.2">
      <c r="A457" s="68">
        <v>449</v>
      </c>
      <c r="B457" s="63" t="s">
        <v>809</v>
      </c>
      <c r="C457" s="63" t="s">
        <v>810</v>
      </c>
      <c r="D457" s="73" t="s">
        <v>1140</v>
      </c>
      <c r="E457" s="50">
        <v>1</v>
      </c>
      <c r="F457" s="78">
        <v>54343.213500000013</v>
      </c>
      <c r="G457" s="81">
        <v>0</v>
      </c>
      <c r="H457" s="6">
        <f t="shared" si="40"/>
        <v>54343.213500000013</v>
      </c>
      <c r="I457" s="6">
        <f t="shared" si="43"/>
        <v>54343.213500000013</v>
      </c>
      <c r="J457" s="109">
        <v>48957.850000000006</v>
      </c>
      <c r="K457" s="110">
        <v>0</v>
      </c>
      <c r="L457" s="7">
        <f t="shared" si="41"/>
        <v>48957.850000000006</v>
      </c>
      <c r="M457" s="7">
        <f t="shared" si="44"/>
        <v>48957.850000000006</v>
      </c>
      <c r="N457" s="119">
        <v>45755</v>
      </c>
      <c r="O457" s="120">
        <v>0</v>
      </c>
      <c r="P457" s="7">
        <f t="shared" si="42"/>
        <v>45755</v>
      </c>
      <c r="Q457" s="7">
        <f t="shared" si="45"/>
        <v>45755</v>
      </c>
    </row>
    <row r="458" spans="1:17" ht="89.25" x14ac:dyDescent="0.2">
      <c r="A458" s="68">
        <v>450</v>
      </c>
      <c r="B458" s="63" t="s">
        <v>811</v>
      </c>
      <c r="C458" s="63" t="s">
        <v>812</v>
      </c>
      <c r="D458" s="73" t="s">
        <v>1141</v>
      </c>
      <c r="E458" s="50">
        <v>1</v>
      </c>
      <c r="F458" s="78">
        <v>43428.765600000006</v>
      </c>
      <c r="G458" s="81">
        <v>0</v>
      </c>
      <c r="H458" s="6">
        <f t="shared" si="40"/>
        <v>43428.765600000006</v>
      </c>
      <c r="I458" s="6">
        <f t="shared" si="43"/>
        <v>43428.765600000006</v>
      </c>
      <c r="J458" s="109">
        <v>37764.144000000008</v>
      </c>
      <c r="K458" s="110">
        <v>0</v>
      </c>
      <c r="L458" s="7">
        <f t="shared" si="41"/>
        <v>37764.144000000008</v>
      </c>
      <c r="M458" s="7">
        <f t="shared" si="44"/>
        <v>37764.144000000008</v>
      </c>
      <c r="N458" s="119">
        <v>34966.800000000003</v>
      </c>
      <c r="O458" s="120">
        <v>0</v>
      </c>
      <c r="P458" s="7">
        <f t="shared" si="42"/>
        <v>34966.800000000003</v>
      </c>
      <c r="Q458" s="7">
        <f t="shared" si="45"/>
        <v>34966.800000000003</v>
      </c>
    </row>
    <row r="459" spans="1:17" ht="25.5" x14ac:dyDescent="0.2">
      <c r="A459" s="68">
        <v>451</v>
      </c>
      <c r="B459" s="63" t="s">
        <v>813</v>
      </c>
      <c r="C459" s="63" t="s">
        <v>814</v>
      </c>
      <c r="D459" s="73" t="s">
        <v>1142</v>
      </c>
      <c r="E459" s="50">
        <v>1</v>
      </c>
      <c r="F459" s="78">
        <v>37291.561999999998</v>
      </c>
      <c r="G459" s="81">
        <v>0</v>
      </c>
      <c r="H459" s="6">
        <f t="shared" si="40"/>
        <v>37291.561999999998</v>
      </c>
      <c r="I459" s="6">
        <f t="shared" si="43"/>
        <v>37291.561999999998</v>
      </c>
      <c r="J459" s="109">
        <v>33901.42</v>
      </c>
      <c r="K459" s="110">
        <v>0</v>
      </c>
      <c r="L459" s="7">
        <f t="shared" si="41"/>
        <v>33901.42</v>
      </c>
      <c r="M459" s="7">
        <f t="shared" si="44"/>
        <v>33901.42</v>
      </c>
      <c r="N459" s="119">
        <v>32914</v>
      </c>
      <c r="O459" s="120">
        <v>0</v>
      </c>
      <c r="P459" s="7">
        <f t="shared" si="42"/>
        <v>32914</v>
      </c>
      <c r="Q459" s="7">
        <f t="shared" si="45"/>
        <v>32914</v>
      </c>
    </row>
    <row r="460" spans="1:17" ht="63.75" x14ac:dyDescent="0.2">
      <c r="A460" s="68">
        <v>452</v>
      </c>
      <c r="B460" s="63" t="s">
        <v>815</v>
      </c>
      <c r="C460" s="63" t="s">
        <v>816</v>
      </c>
      <c r="D460" s="73" t="s">
        <v>1143</v>
      </c>
      <c r="E460" s="50">
        <v>1</v>
      </c>
      <c r="F460" s="78">
        <v>107454.82680000002</v>
      </c>
      <c r="G460" s="81">
        <v>0</v>
      </c>
      <c r="H460" s="6">
        <f t="shared" si="40"/>
        <v>107454.82680000002</v>
      </c>
      <c r="I460" s="6">
        <f t="shared" si="43"/>
        <v>107454.82680000002</v>
      </c>
      <c r="J460" s="109">
        <v>94258.62000000001</v>
      </c>
      <c r="K460" s="110">
        <v>0</v>
      </c>
      <c r="L460" s="7">
        <f t="shared" si="41"/>
        <v>94258.62000000001</v>
      </c>
      <c r="M460" s="7">
        <f t="shared" si="44"/>
        <v>94258.62000000001</v>
      </c>
      <c r="N460" s="119">
        <v>87276.5</v>
      </c>
      <c r="O460" s="120">
        <v>0</v>
      </c>
      <c r="P460" s="7">
        <f t="shared" si="42"/>
        <v>87276.5</v>
      </c>
      <c r="Q460" s="7">
        <f t="shared" si="45"/>
        <v>87276.5</v>
      </c>
    </row>
    <row r="461" spans="1:17" ht="89.25" x14ac:dyDescent="0.2">
      <c r="A461" s="68">
        <v>453</v>
      </c>
      <c r="B461" s="63" t="s">
        <v>817</v>
      </c>
      <c r="C461" s="63" t="s">
        <v>818</v>
      </c>
      <c r="D461" s="73" t="s">
        <v>1144</v>
      </c>
      <c r="E461" s="50">
        <v>1</v>
      </c>
      <c r="F461" s="78">
        <v>331395.26837000001</v>
      </c>
      <c r="G461" s="81">
        <v>0</v>
      </c>
      <c r="H461" s="6">
        <f t="shared" si="40"/>
        <v>331395.26837000001</v>
      </c>
      <c r="I461" s="6">
        <f t="shared" si="43"/>
        <v>331395.26837000001</v>
      </c>
      <c r="J461" s="109">
        <v>293270.14900000003</v>
      </c>
      <c r="K461" s="110">
        <v>0</v>
      </c>
      <c r="L461" s="7">
        <f t="shared" si="41"/>
        <v>293270.14900000003</v>
      </c>
      <c r="M461" s="7">
        <f t="shared" si="44"/>
        <v>293270.14900000003</v>
      </c>
      <c r="N461" s="119">
        <v>284728.30000000005</v>
      </c>
      <c r="O461" s="120">
        <v>0</v>
      </c>
      <c r="P461" s="7">
        <f t="shared" si="42"/>
        <v>284728.30000000005</v>
      </c>
      <c r="Q461" s="7">
        <f t="shared" si="45"/>
        <v>284728.30000000005</v>
      </c>
    </row>
    <row r="462" spans="1:17" ht="89.25" x14ac:dyDescent="0.2">
      <c r="A462" s="68">
        <v>454</v>
      </c>
      <c r="B462" s="63" t="s">
        <v>819</v>
      </c>
      <c r="C462" s="63" t="s">
        <v>820</v>
      </c>
      <c r="D462" s="73" t="s">
        <v>1145</v>
      </c>
      <c r="E462" s="50">
        <v>1</v>
      </c>
      <c r="F462" s="78">
        <v>44050.188000000009</v>
      </c>
      <c r="G462" s="81">
        <v>0</v>
      </c>
      <c r="H462" s="6">
        <f t="shared" ref="H462:H503" si="46">+F462+G462</f>
        <v>44050.188000000009</v>
      </c>
      <c r="I462" s="6">
        <f t="shared" si="43"/>
        <v>44050.188000000009</v>
      </c>
      <c r="J462" s="109">
        <v>39330.525000000001</v>
      </c>
      <c r="K462" s="110">
        <v>0</v>
      </c>
      <c r="L462" s="7">
        <f t="shared" ref="L462:L503" si="47">+J462+K462</f>
        <v>39330.525000000001</v>
      </c>
      <c r="M462" s="7">
        <f t="shared" si="44"/>
        <v>39330.525000000001</v>
      </c>
      <c r="N462" s="119">
        <v>36757.5</v>
      </c>
      <c r="O462" s="120">
        <v>0</v>
      </c>
      <c r="P462" s="7">
        <f t="shared" ref="P462:P525" si="48">+N462+O462</f>
        <v>36757.5</v>
      </c>
      <c r="Q462" s="7">
        <f t="shared" si="45"/>
        <v>36757.5</v>
      </c>
    </row>
    <row r="463" spans="1:17" ht="76.5" x14ac:dyDescent="0.2">
      <c r="A463" s="68">
        <v>455</v>
      </c>
      <c r="B463" s="63" t="s">
        <v>821</v>
      </c>
      <c r="C463" s="63" t="s">
        <v>822</v>
      </c>
      <c r="D463" s="73" t="s">
        <v>1146</v>
      </c>
      <c r="E463" s="50">
        <v>1</v>
      </c>
      <c r="F463" s="78">
        <v>36604.189440000002</v>
      </c>
      <c r="G463" s="81">
        <v>0</v>
      </c>
      <c r="H463" s="6">
        <f t="shared" si="46"/>
        <v>36604.189440000002</v>
      </c>
      <c r="I463" s="6">
        <f t="shared" ref="I463:I503" si="49">+H463*E463</f>
        <v>36604.189440000002</v>
      </c>
      <c r="J463" s="109">
        <v>32393.088000000003</v>
      </c>
      <c r="K463" s="110">
        <v>0</v>
      </c>
      <c r="L463" s="7">
        <f t="shared" si="47"/>
        <v>32393.088000000003</v>
      </c>
      <c r="M463" s="7">
        <f t="shared" ref="M463:M503" si="50">+L463*E463</f>
        <v>32393.088000000003</v>
      </c>
      <c r="N463" s="119">
        <v>29993.600000000002</v>
      </c>
      <c r="O463" s="120">
        <v>0</v>
      </c>
      <c r="P463" s="7">
        <f t="shared" si="48"/>
        <v>29993.600000000002</v>
      </c>
      <c r="Q463" s="7">
        <f t="shared" ref="Q463:Q503" si="51">+P463*E463</f>
        <v>29993.600000000002</v>
      </c>
    </row>
    <row r="464" spans="1:17" ht="114.75" x14ac:dyDescent="0.2">
      <c r="A464" s="68">
        <v>456</v>
      </c>
      <c r="B464" s="63" t="s">
        <v>823</v>
      </c>
      <c r="C464" s="63" t="s">
        <v>824</v>
      </c>
      <c r="D464" s="73" t="s">
        <v>1147</v>
      </c>
      <c r="E464" s="50">
        <v>1</v>
      </c>
      <c r="F464" s="78">
        <v>56482.509440000009</v>
      </c>
      <c r="G464" s="81">
        <v>0</v>
      </c>
      <c r="H464" s="6">
        <f t="shared" si="46"/>
        <v>56482.509440000009</v>
      </c>
      <c r="I464" s="6">
        <f t="shared" si="49"/>
        <v>56482.509440000009</v>
      </c>
      <c r="J464" s="109">
        <v>50430.812000000005</v>
      </c>
      <c r="K464" s="110">
        <v>0</v>
      </c>
      <c r="L464" s="7">
        <f t="shared" si="47"/>
        <v>50430.812000000005</v>
      </c>
      <c r="M464" s="7">
        <f t="shared" si="50"/>
        <v>50430.812000000005</v>
      </c>
      <c r="N464" s="119">
        <v>46266.8</v>
      </c>
      <c r="O464" s="120">
        <v>0</v>
      </c>
      <c r="P464" s="7">
        <f t="shared" si="48"/>
        <v>46266.8</v>
      </c>
      <c r="Q464" s="7">
        <f t="shared" si="51"/>
        <v>46266.8</v>
      </c>
    </row>
    <row r="465" spans="1:17" ht="114.75" x14ac:dyDescent="0.2">
      <c r="A465" s="68">
        <v>457</v>
      </c>
      <c r="B465" s="63" t="s">
        <v>823</v>
      </c>
      <c r="C465" s="63" t="s">
        <v>825</v>
      </c>
      <c r="D465" s="73" t="s">
        <v>1148</v>
      </c>
      <c r="E465" s="50">
        <v>1</v>
      </c>
      <c r="F465" s="78">
        <v>73030.696200000006</v>
      </c>
      <c r="G465" s="81">
        <v>0</v>
      </c>
      <c r="H465" s="6">
        <f t="shared" si="46"/>
        <v>73030.696200000006</v>
      </c>
      <c r="I465" s="6">
        <f t="shared" si="49"/>
        <v>73030.696200000006</v>
      </c>
      <c r="J465" s="109">
        <v>65793.42</v>
      </c>
      <c r="K465" s="110">
        <v>0</v>
      </c>
      <c r="L465" s="7">
        <f t="shared" si="47"/>
        <v>65793.42</v>
      </c>
      <c r="M465" s="7">
        <f t="shared" si="50"/>
        <v>65793.42</v>
      </c>
      <c r="N465" s="119">
        <v>62660.4</v>
      </c>
      <c r="O465" s="120">
        <v>0</v>
      </c>
      <c r="P465" s="7">
        <f t="shared" si="48"/>
        <v>62660.4</v>
      </c>
      <c r="Q465" s="7">
        <f t="shared" si="51"/>
        <v>62660.4</v>
      </c>
    </row>
    <row r="466" spans="1:17" ht="76.5" x14ac:dyDescent="0.2">
      <c r="A466" s="68">
        <v>458</v>
      </c>
      <c r="B466" s="63" t="s">
        <v>826</v>
      </c>
      <c r="C466" s="63" t="s">
        <v>827</v>
      </c>
      <c r="D466" s="73" t="s">
        <v>1146</v>
      </c>
      <c r="E466" s="50">
        <v>1</v>
      </c>
      <c r="F466" s="78">
        <v>32341.452000000001</v>
      </c>
      <c r="G466" s="81">
        <v>0</v>
      </c>
      <c r="H466" s="6">
        <f t="shared" si="46"/>
        <v>32341.452000000001</v>
      </c>
      <c r="I466" s="6">
        <f t="shared" si="49"/>
        <v>32341.452000000001</v>
      </c>
      <c r="J466" s="109">
        <v>29401.32</v>
      </c>
      <c r="K466" s="110">
        <v>0</v>
      </c>
      <c r="L466" s="7">
        <f t="shared" si="47"/>
        <v>29401.32</v>
      </c>
      <c r="M466" s="7">
        <f t="shared" si="50"/>
        <v>29401.32</v>
      </c>
      <c r="N466" s="119">
        <v>28270.5</v>
      </c>
      <c r="O466" s="120">
        <v>0</v>
      </c>
      <c r="P466" s="7">
        <f t="shared" si="48"/>
        <v>28270.5</v>
      </c>
      <c r="Q466" s="7">
        <f t="shared" si="51"/>
        <v>28270.5</v>
      </c>
    </row>
    <row r="467" spans="1:17" ht="140.25" x14ac:dyDescent="0.2">
      <c r="A467" s="68">
        <v>459</v>
      </c>
      <c r="B467" s="63" t="s">
        <v>828</v>
      </c>
      <c r="C467" s="63" t="s">
        <v>829</v>
      </c>
      <c r="D467" s="73" t="s">
        <v>1149</v>
      </c>
      <c r="E467" s="50">
        <v>1</v>
      </c>
      <c r="F467" s="78">
        <v>56987.728171428571</v>
      </c>
      <c r="G467" s="81">
        <v>2849.3864085714285</v>
      </c>
      <c r="H467" s="6">
        <f t="shared" si="46"/>
        <v>59837.114580000001</v>
      </c>
      <c r="I467" s="6">
        <f t="shared" si="49"/>
        <v>59837.114580000001</v>
      </c>
      <c r="J467" s="109">
        <v>49989.235238095229</v>
      </c>
      <c r="K467" s="110">
        <v>2499.4617619047617</v>
      </c>
      <c r="L467" s="7">
        <f t="shared" si="47"/>
        <v>52488.696999999993</v>
      </c>
      <c r="M467" s="7">
        <f t="shared" si="50"/>
        <v>52488.696999999993</v>
      </c>
      <c r="N467" s="119">
        <v>48533.238095238092</v>
      </c>
      <c r="O467" s="120">
        <v>2426.6619047619047</v>
      </c>
      <c r="P467" s="7">
        <f t="shared" si="48"/>
        <v>50959.899999999994</v>
      </c>
      <c r="Q467" s="7">
        <f t="shared" si="51"/>
        <v>50959.899999999994</v>
      </c>
    </row>
    <row r="468" spans="1:17" ht="140.25" x14ac:dyDescent="0.2">
      <c r="A468" s="68">
        <v>460</v>
      </c>
      <c r="B468" s="63" t="s">
        <v>828</v>
      </c>
      <c r="C468" s="63" t="s">
        <v>830</v>
      </c>
      <c r="D468" s="73" t="s">
        <v>1048</v>
      </c>
      <c r="E468" s="50">
        <v>1</v>
      </c>
      <c r="F468" s="78">
        <v>181263.26745714288</v>
      </c>
      <c r="G468" s="81">
        <v>9063.1633728571451</v>
      </c>
      <c r="H468" s="6">
        <f t="shared" si="46"/>
        <v>190326.43083000003</v>
      </c>
      <c r="I468" s="6">
        <f t="shared" si="49"/>
        <v>190326.43083000003</v>
      </c>
      <c r="J468" s="109">
        <v>163300.24095238096</v>
      </c>
      <c r="K468" s="110">
        <v>8165.0120476190486</v>
      </c>
      <c r="L468" s="7">
        <f t="shared" si="47"/>
        <v>171465.253</v>
      </c>
      <c r="M468" s="7">
        <f t="shared" si="50"/>
        <v>171465.253</v>
      </c>
      <c r="N468" s="119">
        <v>152617.04761904763</v>
      </c>
      <c r="O468" s="120">
        <v>7630.8523809523822</v>
      </c>
      <c r="P468" s="7">
        <f t="shared" si="48"/>
        <v>160247.90000000002</v>
      </c>
      <c r="Q468" s="7">
        <f t="shared" si="51"/>
        <v>160247.90000000002</v>
      </c>
    </row>
    <row r="469" spans="1:17" ht="63.75" x14ac:dyDescent="0.2">
      <c r="A469" s="68">
        <v>461</v>
      </c>
      <c r="B469" s="63" t="s">
        <v>831</v>
      </c>
      <c r="C469" s="63" t="s">
        <v>832</v>
      </c>
      <c r="D469" s="73" t="s">
        <v>1132</v>
      </c>
      <c r="E469" s="50">
        <v>1</v>
      </c>
      <c r="F469" s="78">
        <v>16237.972800000001</v>
      </c>
      <c r="G469" s="81">
        <v>0</v>
      </c>
      <c r="H469" s="6">
        <f t="shared" si="46"/>
        <v>16237.972800000001</v>
      </c>
      <c r="I469" s="6">
        <f t="shared" si="49"/>
        <v>16237.972800000001</v>
      </c>
      <c r="J469" s="109">
        <v>14498.19</v>
      </c>
      <c r="K469" s="110">
        <v>0</v>
      </c>
      <c r="L469" s="7">
        <f t="shared" si="47"/>
        <v>14498.19</v>
      </c>
      <c r="M469" s="7">
        <f t="shared" si="50"/>
        <v>14498.19</v>
      </c>
      <c r="N469" s="119">
        <v>13807.8</v>
      </c>
      <c r="O469" s="120">
        <v>0</v>
      </c>
      <c r="P469" s="7">
        <f t="shared" si="48"/>
        <v>13807.8</v>
      </c>
      <c r="Q469" s="7">
        <f t="shared" si="51"/>
        <v>13807.8</v>
      </c>
    </row>
    <row r="470" spans="1:17" ht="63.75" x14ac:dyDescent="0.2">
      <c r="A470" s="68">
        <v>462</v>
      </c>
      <c r="B470" s="63" t="s">
        <v>833</v>
      </c>
      <c r="C470" s="63" t="s">
        <v>834</v>
      </c>
      <c r="D470" s="73" t="s">
        <v>1150</v>
      </c>
      <c r="E470" s="50">
        <v>1</v>
      </c>
      <c r="F470" s="78">
        <v>837944.04960000014</v>
      </c>
      <c r="G470" s="81">
        <v>0</v>
      </c>
      <c r="H470" s="6">
        <f t="shared" si="46"/>
        <v>837944.04960000014</v>
      </c>
      <c r="I470" s="6">
        <f t="shared" si="49"/>
        <v>837944.04960000014</v>
      </c>
      <c r="J470" s="109">
        <v>748164.33000000007</v>
      </c>
      <c r="K470" s="110">
        <v>0</v>
      </c>
      <c r="L470" s="7">
        <f t="shared" si="47"/>
        <v>748164.33000000007</v>
      </c>
      <c r="M470" s="7">
        <f t="shared" si="50"/>
        <v>748164.33000000007</v>
      </c>
      <c r="N470" s="119">
        <v>699219</v>
      </c>
      <c r="O470" s="120">
        <v>0</v>
      </c>
      <c r="P470" s="7">
        <f t="shared" si="48"/>
        <v>699219</v>
      </c>
      <c r="Q470" s="7">
        <f t="shared" si="51"/>
        <v>699219</v>
      </c>
    </row>
    <row r="471" spans="1:17" ht="102" x14ac:dyDescent="0.2">
      <c r="A471" s="68">
        <v>463</v>
      </c>
      <c r="B471" s="63" t="s">
        <v>823</v>
      </c>
      <c r="C471" s="63" t="s">
        <v>835</v>
      </c>
      <c r="D471" s="73" t="s">
        <v>1151</v>
      </c>
      <c r="E471" s="50">
        <v>1</v>
      </c>
      <c r="F471" s="78">
        <v>70671.532269999996</v>
      </c>
      <c r="G471" s="81">
        <v>0</v>
      </c>
      <c r="H471" s="6">
        <f t="shared" si="46"/>
        <v>70671.532269999996</v>
      </c>
      <c r="I471" s="6">
        <f t="shared" si="49"/>
        <v>70671.532269999996</v>
      </c>
      <c r="J471" s="109">
        <v>62541.179000000004</v>
      </c>
      <c r="K471" s="110">
        <v>0</v>
      </c>
      <c r="L471" s="7">
        <f t="shared" si="47"/>
        <v>62541.179000000004</v>
      </c>
      <c r="M471" s="7">
        <f t="shared" si="50"/>
        <v>62541.179000000004</v>
      </c>
      <c r="N471" s="119">
        <v>58449.7</v>
      </c>
      <c r="O471" s="120">
        <v>0</v>
      </c>
      <c r="P471" s="7">
        <f t="shared" si="48"/>
        <v>58449.7</v>
      </c>
      <c r="Q471" s="7">
        <f t="shared" si="51"/>
        <v>58449.7</v>
      </c>
    </row>
    <row r="472" spans="1:17" ht="76.5" x14ac:dyDescent="0.2">
      <c r="A472" s="68">
        <v>464</v>
      </c>
      <c r="B472" s="63" t="s">
        <v>836</v>
      </c>
      <c r="C472" s="63" t="s">
        <v>837</v>
      </c>
      <c r="D472" s="73" t="s">
        <v>914</v>
      </c>
      <c r="E472" s="50">
        <v>1</v>
      </c>
      <c r="F472" s="78">
        <v>122192.54999999999</v>
      </c>
      <c r="G472" s="81">
        <v>0</v>
      </c>
      <c r="H472" s="6">
        <f t="shared" si="46"/>
        <v>122192.54999999999</v>
      </c>
      <c r="I472" s="6">
        <f t="shared" si="49"/>
        <v>122192.54999999999</v>
      </c>
      <c r="J472" s="109">
        <v>108135</v>
      </c>
      <c r="K472" s="110">
        <v>0</v>
      </c>
      <c r="L472" s="7">
        <f t="shared" si="47"/>
        <v>108135</v>
      </c>
      <c r="M472" s="7">
        <f t="shared" si="50"/>
        <v>108135</v>
      </c>
      <c r="N472" s="119">
        <v>100125</v>
      </c>
      <c r="O472" s="120">
        <v>0</v>
      </c>
      <c r="P472" s="7">
        <f t="shared" si="48"/>
        <v>100125</v>
      </c>
      <c r="Q472" s="7">
        <f t="shared" si="51"/>
        <v>100125</v>
      </c>
    </row>
    <row r="473" spans="1:17" ht="114.75" x14ac:dyDescent="0.2">
      <c r="A473" s="68">
        <v>465</v>
      </c>
      <c r="B473" s="63" t="s">
        <v>838</v>
      </c>
      <c r="C473" s="63" t="s">
        <v>839</v>
      </c>
      <c r="D473" s="73" t="s">
        <v>912</v>
      </c>
      <c r="E473" s="50">
        <v>1</v>
      </c>
      <c r="F473" s="78">
        <v>49170.549999999996</v>
      </c>
      <c r="G473" s="81">
        <v>0</v>
      </c>
      <c r="H473" s="6">
        <f t="shared" si="46"/>
        <v>49170.549999999996</v>
      </c>
      <c r="I473" s="6">
        <f t="shared" si="49"/>
        <v>49170.549999999996</v>
      </c>
      <c r="J473" s="109">
        <v>42757</v>
      </c>
      <c r="K473" s="110">
        <v>0</v>
      </c>
      <c r="L473" s="7">
        <f t="shared" si="47"/>
        <v>42757</v>
      </c>
      <c r="M473" s="7">
        <f t="shared" si="50"/>
        <v>42757</v>
      </c>
      <c r="N473" s="119">
        <v>38870</v>
      </c>
      <c r="O473" s="120">
        <v>0</v>
      </c>
      <c r="P473" s="7">
        <f t="shared" si="48"/>
        <v>38870</v>
      </c>
      <c r="Q473" s="7">
        <f t="shared" si="51"/>
        <v>38870</v>
      </c>
    </row>
    <row r="474" spans="1:17" ht="280.5" x14ac:dyDescent="0.2">
      <c r="A474" s="68">
        <v>466</v>
      </c>
      <c r="B474" s="63" t="s">
        <v>828</v>
      </c>
      <c r="C474" s="63" t="s">
        <v>840</v>
      </c>
      <c r="D474" s="73" t="s">
        <v>1152</v>
      </c>
      <c r="E474" s="50">
        <v>1</v>
      </c>
      <c r="F474" s="78">
        <v>82603.337142857141</v>
      </c>
      <c r="G474" s="81">
        <v>4130.1668571428572</v>
      </c>
      <c r="H474" s="6">
        <f t="shared" si="46"/>
        <v>86733.504000000001</v>
      </c>
      <c r="I474" s="6">
        <f t="shared" si="49"/>
        <v>86733.504000000001</v>
      </c>
      <c r="J474" s="109">
        <v>75093.942857142858</v>
      </c>
      <c r="K474" s="110">
        <v>3754.6971428571433</v>
      </c>
      <c r="L474" s="7">
        <f t="shared" si="47"/>
        <v>78848.639999999999</v>
      </c>
      <c r="M474" s="7">
        <f t="shared" si="50"/>
        <v>78848.639999999999</v>
      </c>
      <c r="N474" s="119">
        <v>69531.428571428565</v>
      </c>
      <c r="O474" s="120">
        <v>3476.5714285714284</v>
      </c>
      <c r="P474" s="7">
        <f t="shared" si="48"/>
        <v>73008</v>
      </c>
      <c r="Q474" s="7">
        <f t="shared" si="51"/>
        <v>73008</v>
      </c>
    </row>
    <row r="475" spans="1:17" ht="280.5" x14ac:dyDescent="0.2">
      <c r="A475" s="68">
        <v>467</v>
      </c>
      <c r="B475" s="63" t="s">
        <v>828</v>
      </c>
      <c r="C475" s="63" t="s">
        <v>841</v>
      </c>
      <c r="D475" s="73" t="s">
        <v>1143</v>
      </c>
      <c r="E475" s="50">
        <v>1</v>
      </c>
      <c r="F475" s="78">
        <v>177228.00746666672</v>
      </c>
      <c r="G475" s="81">
        <v>8861.4003733333357</v>
      </c>
      <c r="H475" s="6">
        <f t="shared" si="46"/>
        <v>186089.40784000006</v>
      </c>
      <c r="I475" s="6">
        <f t="shared" si="49"/>
        <v>186089.40784000006</v>
      </c>
      <c r="J475" s="109">
        <v>158239.29238095242</v>
      </c>
      <c r="K475" s="110">
        <v>7911.9646190476215</v>
      </c>
      <c r="L475" s="7">
        <f t="shared" si="47"/>
        <v>166151.25700000004</v>
      </c>
      <c r="M475" s="7">
        <f t="shared" si="50"/>
        <v>166151.25700000004</v>
      </c>
      <c r="N475" s="119">
        <v>153630.38095238098</v>
      </c>
      <c r="O475" s="120">
        <v>7681.5190476190492</v>
      </c>
      <c r="P475" s="7">
        <f t="shared" si="48"/>
        <v>161311.90000000002</v>
      </c>
      <c r="Q475" s="7">
        <f t="shared" si="51"/>
        <v>161311.90000000002</v>
      </c>
    </row>
    <row r="476" spans="1:17" ht="153" x14ac:dyDescent="0.2">
      <c r="A476" s="68">
        <v>468</v>
      </c>
      <c r="B476" s="63" t="s">
        <v>828</v>
      </c>
      <c r="C476" s="63" t="s">
        <v>842</v>
      </c>
      <c r="D476" s="73" t="s">
        <v>1152</v>
      </c>
      <c r="E476" s="50">
        <v>1</v>
      </c>
      <c r="F476" s="78">
        <v>86698.738285714295</v>
      </c>
      <c r="G476" s="81">
        <v>4334.9369142857149</v>
      </c>
      <c r="H476" s="6">
        <f t="shared" si="46"/>
        <v>91033.675200000012</v>
      </c>
      <c r="I476" s="6">
        <f t="shared" si="49"/>
        <v>91033.675200000012</v>
      </c>
      <c r="J476" s="109">
        <v>78106.971428571429</v>
      </c>
      <c r="K476" s="110">
        <v>3905.3485714285716</v>
      </c>
      <c r="L476" s="7">
        <f t="shared" si="47"/>
        <v>82012.320000000007</v>
      </c>
      <c r="M476" s="7">
        <f t="shared" si="50"/>
        <v>82012.320000000007</v>
      </c>
      <c r="N476" s="119">
        <v>75102.857142857145</v>
      </c>
      <c r="O476" s="120">
        <v>3755.1428571428573</v>
      </c>
      <c r="P476" s="7">
        <f t="shared" si="48"/>
        <v>78858</v>
      </c>
      <c r="Q476" s="7">
        <f t="shared" si="51"/>
        <v>78858</v>
      </c>
    </row>
    <row r="477" spans="1:17" ht="127.5" x14ac:dyDescent="0.2">
      <c r="A477" s="68">
        <v>469</v>
      </c>
      <c r="B477" s="63" t="s">
        <v>843</v>
      </c>
      <c r="C477" s="63" t="s">
        <v>844</v>
      </c>
      <c r="D477" s="73" t="s">
        <v>1153</v>
      </c>
      <c r="E477" s="50">
        <v>1</v>
      </c>
      <c r="F477" s="78">
        <v>290436.05380952387</v>
      </c>
      <c r="G477" s="81">
        <v>14521.802690476194</v>
      </c>
      <c r="H477" s="6">
        <f t="shared" si="46"/>
        <v>304957.85650000005</v>
      </c>
      <c r="I477" s="6">
        <f t="shared" si="49"/>
        <v>304957.85650000005</v>
      </c>
      <c r="J477" s="109">
        <v>264032.7761904762</v>
      </c>
      <c r="K477" s="110">
        <v>13201.638809523811</v>
      </c>
      <c r="L477" s="7">
        <f t="shared" si="47"/>
        <v>277234.41500000004</v>
      </c>
      <c r="M477" s="7">
        <f t="shared" si="50"/>
        <v>277234.41500000004</v>
      </c>
      <c r="N477" s="119">
        <v>242231.90476190476</v>
      </c>
      <c r="O477" s="120">
        <v>12111.595238095239</v>
      </c>
      <c r="P477" s="7">
        <f t="shared" si="48"/>
        <v>254343.5</v>
      </c>
      <c r="Q477" s="7">
        <f t="shared" si="51"/>
        <v>254343.5</v>
      </c>
    </row>
    <row r="478" spans="1:17" ht="51" x14ac:dyDescent="0.2">
      <c r="A478" s="68">
        <v>470</v>
      </c>
      <c r="B478" s="63" t="s">
        <v>845</v>
      </c>
      <c r="C478" s="63" t="s">
        <v>846</v>
      </c>
      <c r="D478" s="73" t="s">
        <v>1154</v>
      </c>
      <c r="E478" s="50">
        <v>1</v>
      </c>
      <c r="F478" s="78">
        <v>33014.454720000009</v>
      </c>
      <c r="G478" s="81">
        <v>0</v>
      </c>
      <c r="H478" s="6">
        <f t="shared" si="46"/>
        <v>33014.454720000009</v>
      </c>
      <c r="I478" s="6">
        <f t="shared" si="49"/>
        <v>33014.454720000009</v>
      </c>
      <c r="J478" s="109">
        <v>28960.048000000003</v>
      </c>
      <c r="K478" s="110">
        <v>0</v>
      </c>
      <c r="L478" s="7">
        <f t="shared" si="47"/>
        <v>28960.048000000003</v>
      </c>
      <c r="M478" s="7">
        <f t="shared" si="50"/>
        <v>28960.048000000003</v>
      </c>
      <c r="N478" s="119">
        <v>27320.799999999999</v>
      </c>
      <c r="O478" s="120">
        <v>0</v>
      </c>
      <c r="P478" s="7">
        <f t="shared" si="48"/>
        <v>27320.799999999999</v>
      </c>
      <c r="Q478" s="7">
        <f t="shared" si="51"/>
        <v>27320.799999999999</v>
      </c>
    </row>
    <row r="479" spans="1:17" ht="267.75" x14ac:dyDescent="0.2">
      <c r="A479" s="68">
        <v>471</v>
      </c>
      <c r="B479" s="63" t="s">
        <v>847</v>
      </c>
      <c r="C479" s="63" t="s">
        <v>848</v>
      </c>
      <c r="D479" s="73" t="s">
        <v>1155</v>
      </c>
      <c r="E479" s="50">
        <v>1</v>
      </c>
      <c r="F479" s="78">
        <v>218496.41714285719</v>
      </c>
      <c r="G479" s="81">
        <v>10924.82085714286</v>
      </c>
      <c r="H479" s="6">
        <f t="shared" si="46"/>
        <v>229421.23800000004</v>
      </c>
      <c r="I479" s="6">
        <f t="shared" si="49"/>
        <v>229421.23800000004</v>
      </c>
      <c r="J479" s="109">
        <v>196843.61904761905</v>
      </c>
      <c r="K479" s="110">
        <v>9842.1809523809534</v>
      </c>
      <c r="L479" s="7">
        <f t="shared" si="47"/>
        <v>206685.80000000002</v>
      </c>
      <c r="M479" s="7">
        <f t="shared" si="50"/>
        <v>206685.80000000002</v>
      </c>
      <c r="N479" s="119">
        <v>180590.47619047618</v>
      </c>
      <c r="O479" s="120">
        <v>9029.5238095238092</v>
      </c>
      <c r="P479" s="7">
        <f t="shared" si="48"/>
        <v>189620</v>
      </c>
      <c r="Q479" s="7">
        <f t="shared" si="51"/>
        <v>189620</v>
      </c>
    </row>
    <row r="480" spans="1:17" ht="280.5" x14ac:dyDescent="0.2">
      <c r="A480" s="68">
        <v>472</v>
      </c>
      <c r="B480" s="63" t="s">
        <v>823</v>
      </c>
      <c r="C480" s="63" t="s">
        <v>849</v>
      </c>
      <c r="D480" s="73" t="s">
        <v>1152</v>
      </c>
      <c r="E480" s="50">
        <v>1</v>
      </c>
      <c r="F480" s="78">
        <v>52676.360239999995</v>
      </c>
      <c r="G480" s="81">
        <v>0</v>
      </c>
      <c r="H480" s="6">
        <f t="shared" si="46"/>
        <v>52676.360239999995</v>
      </c>
      <c r="I480" s="6">
        <f t="shared" si="49"/>
        <v>52676.360239999995</v>
      </c>
      <c r="J480" s="109">
        <v>46616.248</v>
      </c>
      <c r="K480" s="110">
        <v>0</v>
      </c>
      <c r="L480" s="7">
        <f t="shared" si="47"/>
        <v>46616.248</v>
      </c>
      <c r="M480" s="7">
        <f t="shared" si="50"/>
        <v>46616.248</v>
      </c>
      <c r="N480" s="119">
        <v>42767.199999999997</v>
      </c>
      <c r="O480" s="120">
        <v>0</v>
      </c>
      <c r="P480" s="7">
        <f t="shared" si="48"/>
        <v>42767.199999999997</v>
      </c>
      <c r="Q480" s="7">
        <f t="shared" si="51"/>
        <v>42767.199999999997</v>
      </c>
    </row>
    <row r="481" spans="1:17" ht="293.25" x14ac:dyDescent="0.2">
      <c r="A481" s="68">
        <v>473</v>
      </c>
      <c r="B481" s="63" t="s">
        <v>828</v>
      </c>
      <c r="C481" s="63" t="s">
        <v>850</v>
      </c>
      <c r="D481" s="73" t="s">
        <v>1149</v>
      </c>
      <c r="E481" s="50">
        <v>1</v>
      </c>
      <c r="F481" s="78">
        <v>59587.00275</v>
      </c>
      <c r="G481" s="81">
        <v>0</v>
      </c>
      <c r="H481" s="6">
        <f t="shared" si="46"/>
        <v>59587.00275</v>
      </c>
      <c r="I481" s="6">
        <f t="shared" si="49"/>
        <v>59587.00275</v>
      </c>
      <c r="J481" s="109">
        <v>51814.785000000003</v>
      </c>
      <c r="K481" s="110">
        <v>0</v>
      </c>
      <c r="L481" s="7">
        <f t="shared" si="47"/>
        <v>51814.785000000003</v>
      </c>
      <c r="M481" s="7">
        <f t="shared" si="50"/>
        <v>51814.785000000003</v>
      </c>
      <c r="N481" s="119">
        <v>47104.35</v>
      </c>
      <c r="O481" s="120">
        <v>0</v>
      </c>
      <c r="P481" s="7">
        <f t="shared" si="48"/>
        <v>47104.35</v>
      </c>
      <c r="Q481" s="7">
        <f t="shared" si="51"/>
        <v>47104.35</v>
      </c>
    </row>
    <row r="482" spans="1:17" ht="89.25" x14ac:dyDescent="0.2">
      <c r="A482" s="68">
        <v>474</v>
      </c>
      <c r="B482" s="63" t="s">
        <v>851</v>
      </c>
      <c r="C482" s="63" t="s">
        <v>852</v>
      </c>
      <c r="D482" s="73" t="s">
        <v>912</v>
      </c>
      <c r="E482" s="50">
        <v>1</v>
      </c>
      <c r="F482" s="78">
        <v>49950.957249999992</v>
      </c>
      <c r="G482" s="81">
        <v>0</v>
      </c>
      <c r="H482" s="6">
        <f t="shared" si="46"/>
        <v>49950.957249999992</v>
      </c>
      <c r="I482" s="6">
        <f t="shared" si="49"/>
        <v>49950.957249999992</v>
      </c>
      <c r="J482" s="109">
        <v>43435.614999999998</v>
      </c>
      <c r="K482" s="110">
        <v>0</v>
      </c>
      <c r="L482" s="7">
        <f t="shared" si="47"/>
        <v>43435.614999999998</v>
      </c>
      <c r="M482" s="7">
        <f t="shared" si="50"/>
        <v>43435.614999999998</v>
      </c>
      <c r="N482" s="119">
        <v>42170.5</v>
      </c>
      <c r="O482" s="120">
        <v>0</v>
      </c>
      <c r="P482" s="7">
        <f t="shared" si="48"/>
        <v>42170.5</v>
      </c>
      <c r="Q482" s="7">
        <f t="shared" si="51"/>
        <v>42170.5</v>
      </c>
    </row>
    <row r="483" spans="1:17" ht="76.5" x14ac:dyDescent="0.2">
      <c r="A483" s="68">
        <v>475</v>
      </c>
      <c r="B483" s="63" t="s">
        <v>853</v>
      </c>
      <c r="C483" s="63" t="s">
        <v>854</v>
      </c>
      <c r="D483" s="73" t="s">
        <v>898</v>
      </c>
      <c r="E483" s="50">
        <v>1</v>
      </c>
      <c r="F483" s="78">
        <v>91266.094976000022</v>
      </c>
      <c r="G483" s="81">
        <v>0</v>
      </c>
      <c r="H483" s="6">
        <f t="shared" si="46"/>
        <v>91266.094976000022</v>
      </c>
      <c r="I483" s="6">
        <f t="shared" si="49"/>
        <v>91266.094976000022</v>
      </c>
      <c r="J483" s="109">
        <v>81487.584800000011</v>
      </c>
      <c r="K483" s="110">
        <v>0</v>
      </c>
      <c r="L483" s="7">
        <f t="shared" si="47"/>
        <v>81487.584800000011</v>
      </c>
      <c r="M483" s="7">
        <f t="shared" si="50"/>
        <v>81487.584800000011</v>
      </c>
      <c r="N483" s="119">
        <v>79114.16</v>
      </c>
      <c r="O483" s="120">
        <v>0</v>
      </c>
      <c r="P483" s="7">
        <f t="shared" si="48"/>
        <v>79114.16</v>
      </c>
      <c r="Q483" s="7">
        <f t="shared" si="51"/>
        <v>79114.16</v>
      </c>
    </row>
    <row r="484" spans="1:17" ht="76.5" x14ac:dyDescent="0.2">
      <c r="A484" s="68">
        <v>476</v>
      </c>
      <c r="B484" s="63" t="s">
        <v>853</v>
      </c>
      <c r="C484" s="63" t="s">
        <v>855</v>
      </c>
      <c r="D484" s="73" t="s">
        <v>1149</v>
      </c>
      <c r="E484" s="50">
        <v>1</v>
      </c>
      <c r="F484" s="78">
        <v>217643.31888000001</v>
      </c>
      <c r="G484" s="81">
        <v>0</v>
      </c>
      <c r="H484" s="6">
        <f t="shared" si="46"/>
        <v>217643.31888000001</v>
      </c>
      <c r="I484" s="6">
        <f t="shared" si="49"/>
        <v>217643.31888000001</v>
      </c>
      <c r="J484" s="109">
        <v>190915.19199999998</v>
      </c>
      <c r="K484" s="110">
        <v>0</v>
      </c>
      <c r="L484" s="7">
        <f t="shared" si="47"/>
        <v>190915.19199999998</v>
      </c>
      <c r="M484" s="7">
        <f t="shared" si="50"/>
        <v>190915.19199999998</v>
      </c>
      <c r="N484" s="119">
        <v>183572.3</v>
      </c>
      <c r="O484" s="120">
        <v>0</v>
      </c>
      <c r="P484" s="7">
        <f t="shared" si="48"/>
        <v>183572.3</v>
      </c>
      <c r="Q484" s="7">
        <f t="shared" si="51"/>
        <v>183572.3</v>
      </c>
    </row>
    <row r="485" spans="1:17" ht="102" x14ac:dyDescent="0.2">
      <c r="A485" s="68">
        <v>477</v>
      </c>
      <c r="B485" s="63" t="s">
        <v>856</v>
      </c>
      <c r="C485" s="63" t="s">
        <v>857</v>
      </c>
      <c r="D485" s="73" t="s">
        <v>1156</v>
      </c>
      <c r="E485" s="50">
        <v>1</v>
      </c>
      <c r="F485" s="78">
        <v>80001.13</v>
      </c>
      <c r="G485" s="81">
        <v>0</v>
      </c>
      <c r="H485" s="6">
        <f t="shared" si="46"/>
        <v>80001.13</v>
      </c>
      <c r="I485" s="6">
        <f t="shared" si="49"/>
        <v>80001.13</v>
      </c>
      <c r="J485" s="109">
        <v>72728.3</v>
      </c>
      <c r="K485" s="110">
        <v>0</v>
      </c>
      <c r="L485" s="7">
        <f t="shared" si="47"/>
        <v>72728.3</v>
      </c>
      <c r="M485" s="7">
        <f t="shared" si="50"/>
        <v>72728.3</v>
      </c>
      <c r="N485" s="119">
        <v>70610</v>
      </c>
      <c r="O485" s="120">
        <v>0</v>
      </c>
      <c r="P485" s="7">
        <f t="shared" si="48"/>
        <v>70610</v>
      </c>
      <c r="Q485" s="7">
        <f t="shared" si="51"/>
        <v>70610</v>
      </c>
    </row>
    <row r="486" spans="1:17" ht="102" x14ac:dyDescent="0.2">
      <c r="A486" s="68">
        <v>478</v>
      </c>
      <c r="B486" s="63" t="s">
        <v>856</v>
      </c>
      <c r="C486" s="63" t="s">
        <v>858</v>
      </c>
      <c r="D486" s="73" t="s">
        <v>1157</v>
      </c>
      <c r="E486" s="50">
        <v>1</v>
      </c>
      <c r="F486" s="78">
        <v>76128.39</v>
      </c>
      <c r="G486" s="81">
        <v>0</v>
      </c>
      <c r="H486" s="6">
        <f t="shared" si="46"/>
        <v>76128.39</v>
      </c>
      <c r="I486" s="6">
        <f t="shared" si="49"/>
        <v>76128.39</v>
      </c>
      <c r="J486" s="109">
        <v>66198.600000000006</v>
      </c>
      <c r="K486" s="110">
        <v>0</v>
      </c>
      <c r="L486" s="7">
        <f t="shared" si="47"/>
        <v>66198.600000000006</v>
      </c>
      <c r="M486" s="7">
        <f t="shared" si="50"/>
        <v>66198.600000000006</v>
      </c>
      <c r="N486" s="119">
        <v>63652.5</v>
      </c>
      <c r="O486" s="120">
        <v>0</v>
      </c>
      <c r="P486" s="7">
        <f t="shared" si="48"/>
        <v>63652.5</v>
      </c>
      <c r="Q486" s="7">
        <f t="shared" si="51"/>
        <v>63652.5</v>
      </c>
    </row>
    <row r="487" spans="1:17" ht="191.25" x14ac:dyDescent="0.2">
      <c r="A487" s="68">
        <v>479</v>
      </c>
      <c r="B487" s="63" t="s">
        <v>859</v>
      </c>
      <c r="C487" s="63" t="s">
        <v>860</v>
      </c>
      <c r="D487" s="73" t="s">
        <v>1149</v>
      </c>
      <c r="E487" s="50">
        <v>1</v>
      </c>
      <c r="F487" s="78">
        <v>192490.53900000005</v>
      </c>
      <c r="G487" s="81">
        <v>0</v>
      </c>
      <c r="H487" s="6">
        <f t="shared" si="46"/>
        <v>192490.53900000005</v>
      </c>
      <c r="I487" s="6">
        <f t="shared" si="49"/>
        <v>192490.53900000005</v>
      </c>
      <c r="J487" s="109">
        <v>173414.90000000002</v>
      </c>
      <c r="K487" s="110">
        <v>0</v>
      </c>
      <c r="L487" s="7">
        <f t="shared" si="47"/>
        <v>173414.90000000002</v>
      </c>
      <c r="M487" s="7">
        <f t="shared" si="50"/>
        <v>173414.90000000002</v>
      </c>
      <c r="N487" s="119">
        <v>162070</v>
      </c>
      <c r="O487" s="120">
        <v>0</v>
      </c>
      <c r="P487" s="7">
        <f t="shared" si="48"/>
        <v>162070</v>
      </c>
      <c r="Q487" s="7">
        <f t="shared" si="51"/>
        <v>162070</v>
      </c>
    </row>
    <row r="488" spans="1:17" ht="191.25" x14ac:dyDescent="0.2">
      <c r="A488" s="68">
        <v>480</v>
      </c>
      <c r="B488" s="63" t="s">
        <v>861</v>
      </c>
      <c r="C488" s="63" t="s">
        <v>862</v>
      </c>
      <c r="D488" s="73" t="s">
        <v>1152</v>
      </c>
      <c r="E488" s="50">
        <v>1</v>
      </c>
      <c r="F488" s="78">
        <v>131673.30600000001</v>
      </c>
      <c r="G488" s="81">
        <v>0</v>
      </c>
      <c r="H488" s="6">
        <f t="shared" si="46"/>
        <v>131673.30600000001</v>
      </c>
      <c r="I488" s="6">
        <f t="shared" si="49"/>
        <v>131673.30600000001</v>
      </c>
      <c r="J488" s="109">
        <v>118624.6</v>
      </c>
      <c r="K488" s="110">
        <v>0</v>
      </c>
      <c r="L488" s="7">
        <f t="shared" si="47"/>
        <v>118624.6</v>
      </c>
      <c r="M488" s="7">
        <f t="shared" si="50"/>
        <v>118624.6</v>
      </c>
      <c r="N488" s="119">
        <v>111910</v>
      </c>
      <c r="O488" s="120">
        <v>0</v>
      </c>
      <c r="P488" s="7">
        <f t="shared" si="48"/>
        <v>111910</v>
      </c>
      <c r="Q488" s="7">
        <f t="shared" si="51"/>
        <v>111910</v>
      </c>
    </row>
    <row r="489" spans="1:17" ht="51" x14ac:dyDescent="0.2">
      <c r="A489" s="68">
        <v>481</v>
      </c>
      <c r="B489" s="63" t="s">
        <v>823</v>
      </c>
      <c r="C489" s="63" t="s">
        <v>863</v>
      </c>
      <c r="D489" s="73" t="s">
        <v>1158</v>
      </c>
      <c r="E489" s="50">
        <v>1</v>
      </c>
      <c r="F489" s="78">
        <v>4216.6432000000004</v>
      </c>
      <c r="G489" s="81">
        <v>0</v>
      </c>
      <c r="H489" s="6">
        <f t="shared" si="46"/>
        <v>4216.6432000000004</v>
      </c>
      <c r="I489" s="6">
        <f t="shared" si="49"/>
        <v>4216.6432000000004</v>
      </c>
      <c r="J489" s="109">
        <v>3764.86</v>
      </c>
      <c r="K489" s="110">
        <v>0</v>
      </c>
      <c r="L489" s="7">
        <f t="shared" si="47"/>
        <v>3764.86</v>
      </c>
      <c r="M489" s="7">
        <f t="shared" si="50"/>
        <v>3764.86</v>
      </c>
      <c r="N489" s="119">
        <v>3454</v>
      </c>
      <c r="O489" s="120">
        <v>0</v>
      </c>
      <c r="P489" s="7">
        <f t="shared" si="48"/>
        <v>3454</v>
      </c>
      <c r="Q489" s="7">
        <f t="shared" si="51"/>
        <v>3454</v>
      </c>
    </row>
    <row r="490" spans="1:17" ht="76.5" x14ac:dyDescent="0.2">
      <c r="A490" s="68">
        <v>482</v>
      </c>
      <c r="B490" s="63" t="s">
        <v>823</v>
      </c>
      <c r="C490" s="63" t="s">
        <v>864</v>
      </c>
      <c r="D490" s="73" t="s">
        <v>1159</v>
      </c>
      <c r="E490" s="50">
        <v>1</v>
      </c>
      <c r="F490" s="78">
        <v>15599.007600000003</v>
      </c>
      <c r="G490" s="81">
        <v>0</v>
      </c>
      <c r="H490" s="6">
        <f t="shared" si="46"/>
        <v>15599.007600000003</v>
      </c>
      <c r="I490" s="6">
        <f t="shared" si="49"/>
        <v>15599.007600000003</v>
      </c>
      <c r="J490" s="109">
        <v>14053.160000000002</v>
      </c>
      <c r="K490" s="110">
        <v>0</v>
      </c>
      <c r="L490" s="7">
        <f t="shared" si="47"/>
        <v>14053.160000000002</v>
      </c>
      <c r="M490" s="7">
        <f t="shared" si="50"/>
        <v>14053.160000000002</v>
      </c>
      <c r="N490" s="119">
        <v>12775.6</v>
      </c>
      <c r="O490" s="120">
        <v>0</v>
      </c>
      <c r="P490" s="7">
        <f t="shared" si="48"/>
        <v>12775.6</v>
      </c>
      <c r="Q490" s="7">
        <f t="shared" si="51"/>
        <v>12775.6</v>
      </c>
    </row>
    <row r="491" spans="1:17" ht="25.5" x14ac:dyDescent="0.2">
      <c r="A491" s="68">
        <v>483</v>
      </c>
      <c r="B491" s="63" t="s">
        <v>865</v>
      </c>
      <c r="C491" s="63" t="s">
        <v>866</v>
      </c>
      <c r="D491" s="73" t="s">
        <v>1160</v>
      </c>
      <c r="E491" s="50">
        <v>1</v>
      </c>
      <c r="F491" s="78">
        <v>15531.12</v>
      </c>
      <c r="G491" s="81">
        <v>0</v>
      </c>
      <c r="H491" s="6">
        <f t="shared" si="46"/>
        <v>15531.12</v>
      </c>
      <c r="I491" s="6">
        <f t="shared" si="49"/>
        <v>15531.12</v>
      </c>
      <c r="J491" s="109">
        <v>13992</v>
      </c>
      <c r="K491" s="110">
        <v>0</v>
      </c>
      <c r="L491" s="7">
        <f t="shared" si="47"/>
        <v>13992</v>
      </c>
      <c r="M491" s="7">
        <f t="shared" si="50"/>
        <v>13992</v>
      </c>
      <c r="N491" s="119">
        <v>13200</v>
      </c>
      <c r="O491" s="120">
        <v>0</v>
      </c>
      <c r="P491" s="7">
        <f t="shared" si="48"/>
        <v>13200</v>
      </c>
      <c r="Q491" s="7">
        <f t="shared" si="51"/>
        <v>13200</v>
      </c>
    </row>
    <row r="492" spans="1:17" ht="25.5" x14ac:dyDescent="0.2">
      <c r="A492" s="68">
        <v>484</v>
      </c>
      <c r="B492" s="63" t="s">
        <v>867</v>
      </c>
      <c r="C492" s="63" t="s">
        <v>868</v>
      </c>
      <c r="D492" s="73" t="s">
        <v>1161</v>
      </c>
      <c r="E492" s="50">
        <v>1</v>
      </c>
      <c r="F492" s="78">
        <v>24957.360799999999</v>
      </c>
      <c r="G492" s="81">
        <v>0</v>
      </c>
      <c r="H492" s="6">
        <f t="shared" si="46"/>
        <v>24957.360799999999</v>
      </c>
      <c r="I492" s="6">
        <f t="shared" si="49"/>
        <v>24957.360799999999</v>
      </c>
      <c r="J492" s="109">
        <v>22086.16</v>
      </c>
      <c r="K492" s="110">
        <v>0</v>
      </c>
      <c r="L492" s="7">
        <f t="shared" si="47"/>
        <v>22086.16</v>
      </c>
      <c r="M492" s="7">
        <f t="shared" si="50"/>
        <v>22086.16</v>
      </c>
      <c r="N492" s="119">
        <v>20836</v>
      </c>
      <c r="O492" s="120">
        <v>0</v>
      </c>
      <c r="P492" s="7">
        <f t="shared" si="48"/>
        <v>20836</v>
      </c>
      <c r="Q492" s="7">
        <f t="shared" si="51"/>
        <v>20836</v>
      </c>
    </row>
    <row r="493" spans="1:17" ht="38.25" x14ac:dyDescent="0.2">
      <c r="A493" s="68">
        <v>485</v>
      </c>
      <c r="B493" s="63" t="s">
        <v>869</v>
      </c>
      <c r="C493" s="63" t="s">
        <v>870</v>
      </c>
      <c r="D493" s="73" t="s">
        <v>897</v>
      </c>
      <c r="E493" s="50">
        <v>1</v>
      </c>
      <c r="F493" s="78">
        <v>32956.657919999998</v>
      </c>
      <c r="G493" s="81">
        <v>0</v>
      </c>
      <c r="H493" s="6">
        <f t="shared" si="46"/>
        <v>32956.657919999998</v>
      </c>
      <c r="I493" s="6">
        <f t="shared" si="49"/>
        <v>32956.657919999998</v>
      </c>
      <c r="J493" s="109">
        <v>29165.184000000001</v>
      </c>
      <c r="K493" s="110">
        <v>0</v>
      </c>
      <c r="L493" s="7">
        <f t="shared" si="47"/>
        <v>29165.184000000001</v>
      </c>
      <c r="M493" s="7">
        <f t="shared" si="50"/>
        <v>29165.184000000001</v>
      </c>
      <c r="N493" s="119">
        <v>27004.799999999999</v>
      </c>
      <c r="O493" s="120">
        <v>0</v>
      </c>
      <c r="P493" s="7">
        <f t="shared" si="48"/>
        <v>27004.799999999999</v>
      </c>
      <c r="Q493" s="7">
        <f t="shared" si="51"/>
        <v>27004.799999999999</v>
      </c>
    </row>
    <row r="494" spans="1:17" ht="38.25" x14ac:dyDescent="0.2">
      <c r="A494" s="68">
        <v>486</v>
      </c>
      <c r="B494" s="63" t="s">
        <v>871</v>
      </c>
      <c r="C494" s="63" t="s">
        <v>872</v>
      </c>
      <c r="D494" s="73" t="s">
        <v>1162</v>
      </c>
      <c r="E494" s="50">
        <v>1</v>
      </c>
      <c r="F494" s="78">
        <v>3768.1313999999998</v>
      </c>
      <c r="G494" s="81">
        <v>0</v>
      </c>
      <c r="H494" s="6">
        <f t="shared" si="46"/>
        <v>3768.1313999999998</v>
      </c>
      <c r="I494" s="6">
        <f t="shared" si="49"/>
        <v>3768.1313999999998</v>
      </c>
      <c r="J494" s="109">
        <v>3276.636</v>
      </c>
      <c r="K494" s="110">
        <v>0</v>
      </c>
      <c r="L494" s="7">
        <f t="shared" si="47"/>
        <v>3276.636</v>
      </c>
      <c r="M494" s="7">
        <f t="shared" si="50"/>
        <v>3276.636</v>
      </c>
      <c r="N494" s="119">
        <v>3181.2</v>
      </c>
      <c r="O494" s="120">
        <v>0</v>
      </c>
      <c r="P494" s="7">
        <f t="shared" si="48"/>
        <v>3181.2</v>
      </c>
      <c r="Q494" s="7">
        <f t="shared" si="51"/>
        <v>3181.2</v>
      </c>
    </row>
    <row r="495" spans="1:17" ht="76.5" x14ac:dyDescent="0.2">
      <c r="A495" s="68">
        <v>487</v>
      </c>
      <c r="B495" s="63" t="s">
        <v>873</v>
      </c>
      <c r="C495" s="63" t="s">
        <v>874</v>
      </c>
      <c r="D495" s="73" t="s">
        <v>1163</v>
      </c>
      <c r="E495" s="50">
        <v>1</v>
      </c>
      <c r="F495" s="78">
        <v>3839.4972000000002</v>
      </c>
      <c r="G495" s="81">
        <v>0</v>
      </c>
      <c r="H495" s="6">
        <f t="shared" si="46"/>
        <v>3839.4972000000002</v>
      </c>
      <c r="I495" s="6">
        <f t="shared" si="49"/>
        <v>3839.4972000000002</v>
      </c>
      <c r="J495" s="109">
        <v>3367.98</v>
      </c>
      <c r="K495" s="110">
        <v>0</v>
      </c>
      <c r="L495" s="7">
        <f t="shared" si="47"/>
        <v>3367.98</v>
      </c>
      <c r="M495" s="7">
        <f t="shared" si="50"/>
        <v>3367.98</v>
      </c>
      <c r="N495" s="119">
        <v>3118.5</v>
      </c>
      <c r="O495" s="120">
        <v>0</v>
      </c>
      <c r="P495" s="7">
        <f t="shared" si="48"/>
        <v>3118.5</v>
      </c>
      <c r="Q495" s="7">
        <f t="shared" si="51"/>
        <v>3118.5</v>
      </c>
    </row>
    <row r="496" spans="1:17" ht="25.5" x14ac:dyDescent="0.2">
      <c r="A496" s="68">
        <v>488</v>
      </c>
      <c r="B496" s="63" t="s">
        <v>875</v>
      </c>
      <c r="C496" s="63" t="s">
        <v>876</v>
      </c>
      <c r="D496" s="73" t="s">
        <v>1161</v>
      </c>
      <c r="E496" s="50">
        <v>1</v>
      </c>
      <c r="F496" s="78">
        <v>30119.596920000007</v>
      </c>
      <c r="G496" s="81">
        <v>0</v>
      </c>
      <c r="H496" s="6">
        <f t="shared" si="46"/>
        <v>30119.596920000007</v>
      </c>
      <c r="I496" s="6">
        <f t="shared" si="49"/>
        <v>30119.596920000007</v>
      </c>
      <c r="J496" s="109">
        <v>27134.772000000004</v>
      </c>
      <c r="K496" s="110">
        <v>0</v>
      </c>
      <c r="L496" s="7">
        <f t="shared" si="47"/>
        <v>27134.772000000004</v>
      </c>
      <c r="M496" s="7">
        <f t="shared" si="50"/>
        <v>27134.772000000004</v>
      </c>
      <c r="N496" s="119">
        <v>25359.600000000002</v>
      </c>
      <c r="O496" s="120">
        <v>0</v>
      </c>
      <c r="P496" s="7">
        <f t="shared" si="48"/>
        <v>25359.600000000002</v>
      </c>
      <c r="Q496" s="7">
        <f t="shared" si="51"/>
        <v>25359.600000000002</v>
      </c>
    </row>
    <row r="497" spans="1:17" ht="76.5" x14ac:dyDescent="0.2">
      <c r="A497" s="68">
        <v>489</v>
      </c>
      <c r="B497" s="63" t="s">
        <v>877</v>
      </c>
      <c r="C497" s="63" t="s">
        <v>878</v>
      </c>
      <c r="D497" s="73" t="s">
        <v>1120</v>
      </c>
      <c r="E497" s="50">
        <v>1</v>
      </c>
      <c r="F497" s="78">
        <v>56474.436900000001</v>
      </c>
      <c r="G497" s="81">
        <v>0</v>
      </c>
      <c r="H497" s="6">
        <f t="shared" si="46"/>
        <v>56474.436900000001</v>
      </c>
      <c r="I497" s="6">
        <f t="shared" si="49"/>
        <v>56474.436900000001</v>
      </c>
      <c r="J497" s="109">
        <v>49108.206000000006</v>
      </c>
      <c r="K497" s="110">
        <v>0</v>
      </c>
      <c r="L497" s="7">
        <f t="shared" si="47"/>
        <v>49108.206000000006</v>
      </c>
      <c r="M497" s="7">
        <f t="shared" si="50"/>
        <v>49108.206000000006</v>
      </c>
      <c r="N497" s="119">
        <v>45053.4</v>
      </c>
      <c r="O497" s="120">
        <v>0</v>
      </c>
      <c r="P497" s="7">
        <f t="shared" si="48"/>
        <v>45053.4</v>
      </c>
      <c r="Q497" s="7">
        <f t="shared" si="51"/>
        <v>45053.4</v>
      </c>
    </row>
    <row r="498" spans="1:17" ht="51" x14ac:dyDescent="0.2">
      <c r="A498" s="68">
        <v>490</v>
      </c>
      <c r="B498" s="63" t="s">
        <v>879</v>
      </c>
      <c r="C498" s="63" t="s">
        <v>880</v>
      </c>
      <c r="D498" s="73" t="s">
        <v>912</v>
      </c>
      <c r="E498" s="50">
        <v>1</v>
      </c>
      <c r="F498" s="78">
        <v>417598.76655</v>
      </c>
      <c r="G498" s="81">
        <v>0</v>
      </c>
      <c r="H498" s="6">
        <f t="shared" si="46"/>
        <v>417598.76655</v>
      </c>
      <c r="I498" s="6">
        <f t="shared" si="49"/>
        <v>417598.76655</v>
      </c>
      <c r="J498" s="109">
        <v>376215.10499999998</v>
      </c>
      <c r="K498" s="110">
        <v>0</v>
      </c>
      <c r="L498" s="7">
        <f t="shared" si="47"/>
        <v>376215.10499999998</v>
      </c>
      <c r="M498" s="7">
        <f t="shared" si="50"/>
        <v>376215.10499999998</v>
      </c>
      <c r="N498" s="119">
        <v>358300.1</v>
      </c>
      <c r="O498" s="120">
        <v>0</v>
      </c>
      <c r="P498" s="7">
        <f t="shared" si="48"/>
        <v>358300.1</v>
      </c>
      <c r="Q498" s="7">
        <f t="shared" si="51"/>
        <v>358300.1</v>
      </c>
    </row>
    <row r="499" spans="1:17" ht="204" x14ac:dyDescent="0.2">
      <c r="A499" s="68">
        <v>491</v>
      </c>
      <c r="B499" s="63" t="s">
        <v>743</v>
      </c>
      <c r="C499" s="63" t="s">
        <v>881</v>
      </c>
      <c r="D499" s="73" t="s">
        <v>1149</v>
      </c>
      <c r="E499" s="50">
        <v>1</v>
      </c>
      <c r="F499" s="78">
        <v>107277.66304999999</v>
      </c>
      <c r="G499" s="81">
        <v>0</v>
      </c>
      <c r="H499" s="6">
        <f t="shared" si="46"/>
        <v>107277.66304999999</v>
      </c>
      <c r="I499" s="6">
        <f t="shared" si="49"/>
        <v>107277.66304999999</v>
      </c>
      <c r="J499" s="109">
        <v>94935.985000000001</v>
      </c>
      <c r="K499" s="110">
        <v>0</v>
      </c>
      <c r="L499" s="7">
        <f t="shared" si="47"/>
        <v>94935.985000000001</v>
      </c>
      <c r="M499" s="7">
        <f t="shared" si="50"/>
        <v>94935.985000000001</v>
      </c>
      <c r="N499" s="119">
        <v>89562.25</v>
      </c>
      <c r="O499" s="120">
        <v>0</v>
      </c>
      <c r="P499" s="7">
        <f t="shared" si="48"/>
        <v>89562.25</v>
      </c>
      <c r="Q499" s="7">
        <f t="shared" si="51"/>
        <v>89562.25</v>
      </c>
    </row>
    <row r="500" spans="1:17" ht="204" x14ac:dyDescent="0.2">
      <c r="A500" s="68">
        <v>492</v>
      </c>
      <c r="B500" s="63" t="s">
        <v>882</v>
      </c>
      <c r="C500" s="63" t="s">
        <v>883</v>
      </c>
      <c r="D500" s="73" t="s">
        <v>1164</v>
      </c>
      <c r="E500" s="50">
        <v>1</v>
      </c>
      <c r="F500" s="78">
        <v>29190.881250000002</v>
      </c>
      <c r="G500" s="81">
        <v>0</v>
      </c>
      <c r="H500" s="6">
        <f t="shared" si="46"/>
        <v>29190.881250000002</v>
      </c>
      <c r="I500" s="6">
        <f t="shared" si="49"/>
        <v>29190.881250000002</v>
      </c>
      <c r="J500" s="109">
        <v>25383.375000000004</v>
      </c>
      <c r="K500" s="110">
        <v>0</v>
      </c>
      <c r="L500" s="7">
        <f t="shared" si="47"/>
        <v>25383.375000000004</v>
      </c>
      <c r="M500" s="7">
        <f t="shared" si="50"/>
        <v>25383.375000000004</v>
      </c>
      <c r="N500" s="119">
        <v>23287.5</v>
      </c>
      <c r="O500" s="120">
        <v>0</v>
      </c>
      <c r="P500" s="7">
        <f t="shared" si="48"/>
        <v>23287.5</v>
      </c>
      <c r="Q500" s="7">
        <f t="shared" si="51"/>
        <v>23287.5</v>
      </c>
    </row>
    <row r="501" spans="1:17" ht="102" x14ac:dyDescent="0.2">
      <c r="A501" s="68">
        <v>493</v>
      </c>
      <c r="B501" s="63" t="s">
        <v>884</v>
      </c>
      <c r="C501" s="63" t="s">
        <v>885</v>
      </c>
      <c r="D501" s="73" t="s">
        <v>1165</v>
      </c>
      <c r="E501" s="50">
        <v>1</v>
      </c>
      <c r="F501" s="78">
        <v>26258.060399999998</v>
      </c>
      <c r="G501" s="81">
        <v>0</v>
      </c>
      <c r="H501" s="6">
        <f t="shared" si="46"/>
        <v>26258.060399999998</v>
      </c>
      <c r="I501" s="6">
        <f t="shared" si="49"/>
        <v>26258.060399999998</v>
      </c>
      <c r="J501" s="109">
        <v>22833.096000000001</v>
      </c>
      <c r="K501" s="110">
        <v>0</v>
      </c>
      <c r="L501" s="7">
        <f t="shared" si="47"/>
        <v>22833.096000000001</v>
      </c>
      <c r="M501" s="7">
        <f t="shared" si="50"/>
        <v>22833.096000000001</v>
      </c>
      <c r="N501" s="119">
        <v>21954.9</v>
      </c>
      <c r="O501" s="120">
        <v>0</v>
      </c>
      <c r="P501" s="7">
        <f t="shared" si="48"/>
        <v>21954.9</v>
      </c>
      <c r="Q501" s="7">
        <f t="shared" si="51"/>
        <v>21954.9</v>
      </c>
    </row>
    <row r="502" spans="1:17" ht="63.75" x14ac:dyDescent="0.2">
      <c r="A502" s="68">
        <v>494</v>
      </c>
      <c r="B502" s="63" t="s">
        <v>886</v>
      </c>
      <c r="C502" s="63" t="s">
        <v>887</v>
      </c>
      <c r="D502" s="73" t="s">
        <v>897</v>
      </c>
      <c r="E502" s="50">
        <v>1</v>
      </c>
      <c r="F502" s="78">
        <v>323984.36910000001</v>
      </c>
      <c r="G502" s="81">
        <v>0</v>
      </c>
      <c r="H502" s="6">
        <f t="shared" si="46"/>
        <v>323984.36910000001</v>
      </c>
      <c r="I502" s="6">
        <f t="shared" si="49"/>
        <v>323984.36910000001</v>
      </c>
      <c r="J502" s="109">
        <v>291877.81</v>
      </c>
      <c r="K502" s="110">
        <v>0</v>
      </c>
      <c r="L502" s="7">
        <f t="shared" si="47"/>
        <v>291877.81</v>
      </c>
      <c r="M502" s="7">
        <f t="shared" si="50"/>
        <v>291877.81</v>
      </c>
      <c r="N502" s="119">
        <v>272783</v>
      </c>
      <c r="O502" s="120">
        <v>0</v>
      </c>
      <c r="P502" s="7">
        <f t="shared" si="48"/>
        <v>272783</v>
      </c>
      <c r="Q502" s="7">
        <f t="shared" si="51"/>
        <v>272783</v>
      </c>
    </row>
    <row r="503" spans="1:17" ht="89.25" x14ac:dyDescent="0.2">
      <c r="A503" s="68">
        <v>495</v>
      </c>
      <c r="B503" s="63" t="s">
        <v>888</v>
      </c>
      <c r="C503" s="63" t="s">
        <v>889</v>
      </c>
      <c r="D503" s="73" t="s">
        <v>898</v>
      </c>
      <c r="E503" s="50">
        <v>1</v>
      </c>
      <c r="F503" s="78">
        <v>45461.757000000005</v>
      </c>
      <c r="G503" s="81">
        <v>0</v>
      </c>
      <c r="H503" s="6">
        <f t="shared" si="46"/>
        <v>45461.757000000005</v>
      </c>
      <c r="I503" s="6">
        <f t="shared" si="49"/>
        <v>45461.757000000005</v>
      </c>
      <c r="J503" s="109">
        <v>41328.870000000003</v>
      </c>
      <c r="K503" s="110">
        <v>0</v>
      </c>
      <c r="L503" s="7">
        <f t="shared" si="47"/>
        <v>41328.870000000003</v>
      </c>
      <c r="M503" s="7">
        <f t="shared" si="50"/>
        <v>41328.870000000003</v>
      </c>
      <c r="N503" s="119">
        <v>38989.5</v>
      </c>
      <c r="O503" s="120">
        <v>0</v>
      </c>
      <c r="P503" s="7">
        <f t="shared" si="48"/>
        <v>38989.5</v>
      </c>
      <c r="Q503" s="7">
        <f t="shared" si="51"/>
        <v>38989.5</v>
      </c>
    </row>
    <row r="504" spans="1:17" ht="15.75" x14ac:dyDescent="0.2">
      <c r="A504" s="188" t="s">
        <v>13</v>
      </c>
      <c r="B504" s="188"/>
      <c r="C504" s="189"/>
      <c r="D504" s="189"/>
      <c r="E504" s="189"/>
      <c r="F504" s="189"/>
      <c r="G504" s="190" t="s">
        <v>15</v>
      </c>
      <c r="H504" s="191"/>
      <c r="I504" s="191"/>
      <c r="J504" s="191"/>
      <c r="K504" s="191"/>
      <c r="L504" s="191"/>
      <c r="M504" s="191"/>
      <c r="O504" s="7">
        <f t="shared" ref="O504:O666" si="52">+N504*19%</f>
        <v>0</v>
      </c>
      <c r="P504" s="7">
        <f t="shared" si="48"/>
        <v>0</v>
      </c>
      <c r="Q504" s="7">
        <f>+P504*E504</f>
        <v>0</v>
      </c>
    </row>
    <row r="505" spans="1:17" ht="15" x14ac:dyDescent="0.2">
      <c r="A505" s="183" t="s">
        <v>246</v>
      </c>
      <c r="B505" s="184"/>
      <c r="C505" s="184"/>
      <c r="D505" s="184"/>
      <c r="E505" s="184"/>
      <c r="F505" s="185"/>
      <c r="G505" s="186" t="s">
        <v>1168</v>
      </c>
      <c r="H505" s="187"/>
      <c r="I505" s="187"/>
      <c r="J505" s="187"/>
      <c r="K505" s="187"/>
      <c r="L505" s="187"/>
      <c r="M505" s="187"/>
      <c r="O505" s="7">
        <f t="shared" si="52"/>
        <v>0</v>
      </c>
      <c r="P505" s="7">
        <f t="shared" si="48"/>
        <v>0</v>
      </c>
      <c r="Q505" s="7">
        <f>+P505*E505</f>
        <v>0</v>
      </c>
    </row>
    <row r="506" spans="1:17" ht="76.5" x14ac:dyDescent="0.2">
      <c r="A506" s="68">
        <v>496</v>
      </c>
      <c r="B506" s="63" t="s">
        <v>1169</v>
      </c>
      <c r="C506" s="64" t="s">
        <v>270</v>
      </c>
      <c r="D506" s="75" t="s">
        <v>954</v>
      </c>
      <c r="E506" s="52">
        <v>1</v>
      </c>
      <c r="F506" s="78">
        <v>68826.122899159658</v>
      </c>
      <c r="G506" s="81">
        <v>13076.963350840335</v>
      </c>
      <c r="H506" s="6">
        <f t="shared" ref="H506:H545" si="53">+F506+G506</f>
        <v>81903.086249999993</v>
      </c>
      <c r="I506" s="6">
        <f>+H506*E506</f>
        <v>81903.086249999993</v>
      </c>
      <c r="J506" s="109">
        <v>59848.802521008402</v>
      </c>
      <c r="K506" s="110">
        <v>11371.272478991596</v>
      </c>
      <c r="L506" s="7">
        <f t="shared" ref="L506:L545" si="54">+J506+K506</f>
        <v>71220.074999999997</v>
      </c>
      <c r="M506" s="7">
        <f t="shared" ref="M506:M524" si="55">+L506*E506</f>
        <v>71220.074999999997</v>
      </c>
      <c r="N506" s="119">
        <v>56461.134453781517</v>
      </c>
      <c r="O506" s="120">
        <v>10727.615546218489</v>
      </c>
      <c r="P506" s="7">
        <f t="shared" si="48"/>
        <v>67188.75</v>
      </c>
      <c r="Q506" s="7">
        <f>+P506*E506</f>
        <v>67188.75</v>
      </c>
    </row>
    <row r="507" spans="1:17" ht="15.75" x14ac:dyDescent="0.2">
      <c r="A507" s="68">
        <v>497</v>
      </c>
      <c r="B507" s="63" t="s">
        <v>1170</v>
      </c>
      <c r="C507" s="74" t="s">
        <v>270</v>
      </c>
      <c r="D507" s="69" t="s">
        <v>1214</v>
      </c>
      <c r="E507" s="52">
        <v>1</v>
      </c>
      <c r="F507" s="78">
        <v>33525.954831932781</v>
      </c>
      <c r="G507" s="81">
        <v>6369.9314180672282</v>
      </c>
      <c r="H507" s="6">
        <f t="shared" si="53"/>
        <v>39895.88625000001</v>
      </c>
      <c r="I507" s="6">
        <f t="shared" ref="I507:I545" si="56">+H507*E507</f>
        <v>39895.88625000001</v>
      </c>
      <c r="J507" s="109">
        <v>30478.140756302524</v>
      </c>
      <c r="K507" s="110">
        <v>5790.8467436974797</v>
      </c>
      <c r="L507" s="7">
        <f t="shared" si="54"/>
        <v>36268.987500000003</v>
      </c>
      <c r="M507" s="7">
        <f t="shared" si="55"/>
        <v>36268.987500000003</v>
      </c>
      <c r="N507" s="119">
        <v>28484.243697478993</v>
      </c>
      <c r="O507" s="120">
        <v>5412.0063025210084</v>
      </c>
      <c r="P507" s="7">
        <f t="shared" si="48"/>
        <v>33896.25</v>
      </c>
      <c r="Q507" s="7">
        <f t="shared" ref="Q507:Q545" si="57">+P507*E507</f>
        <v>33896.25</v>
      </c>
    </row>
    <row r="508" spans="1:17" ht="15.75" x14ac:dyDescent="0.2">
      <c r="A508" s="68">
        <v>498</v>
      </c>
      <c r="B508" s="63" t="s">
        <v>1171</v>
      </c>
      <c r="C508" s="74" t="s">
        <v>270</v>
      </c>
      <c r="D508" s="69" t="s">
        <v>1214</v>
      </c>
      <c r="E508" s="52">
        <v>1</v>
      </c>
      <c r="F508" s="78">
        <v>33198.386029411769</v>
      </c>
      <c r="G508" s="81">
        <v>6307.6933455882363</v>
      </c>
      <c r="H508" s="6">
        <f t="shared" si="53"/>
        <v>39506.079375000008</v>
      </c>
      <c r="I508" s="6">
        <f t="shared" si="56"/>
        <v>39506.079375000008</v>
      </c>
      <c r="J508" s="109">
        <v>29908.455882352944</v>
      </c>
      <c r="K508" s="110">
        <v>5682.6066176470595</v>
      </c>
      <c r="L508" s="7">
        <f t="shared" si="54"/>
        <v>35591.0625</v>
      </c>
      <c r="M508" s="7">
        <f t="shared" si="55"/>
        <v>35591.0625</v>
      </c>
      <c r="N508" s="119">
        <v>28484.243697478993</v>
      </c>
      <c r="O508" s="120">
        <v>5412.0063025210084</v>
      </c>
      <c r="P508" s="7">
        <f t="shared" si="48"/>
        <v>33896.25</v>
      </c>
      <c r="Q508" s="7">
        <f t="shared" si="57"/>
        <v>33896.25</v>
      </c>
    </row>
    <row r="509" spans="1:17" ht="15.75" x14ac:dyDescent="0.2">
      <c r="A509" s="68">
        <v>499</v>
      </c>
      <c r="B509" s="63" t="s">
        <v>1172</v>
      </c>
      <c r="C509" s="74" t="s">
        <v>270</v>
      </c>
      <c r="D509" s="69" t="s">
        <v>1214</v>
      </c>
      <c r="E509" s="52">
        <v>1</v>
      </c>
      <c r="F509" s="78">
        <v>28330.7911764706</v>
      </c>
      <c r="G509" s="81">
        <v>5382.8503235294138</v>
      </c>
      <c r="H509" s="6">
        <f t="shared" si="53"/>
        <v>33713.641500000012</v>
      </c>
      <c r="I509" s="6">
        <f t="shared" si="56"/>
        <v>33713.641500000012</v>
      </c>
      <c r="J509" s="109">
        <v>25523.235294117654</v>
      </c>
      <c r="K509" s="110">
        <v>4849.4147058823546</v>
      </c>
      <c r="L509" s="7">
        <f t="shared" si="54"/>
        <v>30372.650000000009</v>
      </c>
      <c r="M509" s="7">
        <f t="shared" si="55"/>
        <v>30372.650000000009</v>
      </c>
      <c r="N509" s="119">
        <v>23202.941176470591</v>
      </c>
      <c r="O509" s="120">
        <v>4408.5588235294126</v>
      </c>
      <c r="P509" s="7">
        <f t="shared" si="48"/>
        <v>27611.500000000004</v>
      </c>
      <c r="Q509" s="7">
        <f t="shared" si="57"/>
        <v>27611.500000000004</v>
      </c>
    </row>
    <row r="510" spans="1:17" ht="15.75" x14ac:dyDescent="0.2">
      <c r="A510" s="68">
        <v>500</v>
      </c>
      <c r="B510" s="63" t="s">
        <v>1173</v>
      </c>
      <c r="C510" s="74" t="s">
        <v>270</v>
      </c>
      <c r="D510" s="69" t="s">
        <v>1214</v>
      </c>
      <c r="E510" s="52">
        <v>1</v>
      </c>
      <c r="F510" s="78">
        <v>26711.604705882357</v>
      </c>
      <c r="G510" s="81">
        <v>5075.2048941176481</v>
      </c>
      <c r="H510" s="6">
        <f t="shared" si="53"/>
        <v>31786.809600000004</v>
      </c>
      <c r="I510" s="6">
        <f t="shared" si="56"/>
        <v>31786.809600000004</v>
      </c>
      <c r="J510" s="109">
        <v>23638.588235294123</v>
      </c>
      <c r="K510" s="110">
        <v>4491.331764705883</v>
      </c>
      <c r="L510" s="7">
        <f t="shared" si="54"/>
        <v>28129.920000000006</v>
      </c>
      <c r="M510" s="7">
        <f t="shared" si="55"/>
        <v>28129.920000000006</v>
      </c>
      <c r="N510" s="119">
        <v>22729.411764705885</v>
      </c>
      <c r="O510" s="120">
        <v>4318.588235294118</v>
      </c>
      <c r="P510" s="7">
        <f t="shared" si="48"/>
        <v>27048.000000000004</v>
      </c>
      <c r="Q510" s="7">
        <f t="shared" si="57"/>
        <v>27048.000000000004</v>
      </c>
    </row>
    <row r="511" spans="1:17" ht="15.75" x14ac:dyDescent="0.2">
      <c r="A511" s="68">
        <v>501</v>
      </c>
      <c r="B511" s="63" t="s">
        <v>1174</v>
      </c>
      <c r="C511" s="74" t="s">
        <v>270</v>
      </c>
      <c r="D511" s="69" t="s">
        <v>1214</v>
      </c>
      <c r="E511" s="52">
        <v>1</v>
      </c>
      <c r="F511" s="78">
        <v>133043.65444789914</v>
      </c>
      <c r="G511" s="81">
        <v>25278.294345100836</v>
      </c>
      <c r="H511" s="6">
        <f t="shared" si="53"/>
        <v>158321.94879299999</v>
      </c>
      <c r="I511" s="6">
        <f t="shared" si="56"/>
        <v>158321.94879299999</v>
      </c>
      <c r="J511" s="109">
        <v>119859.1481512605</v>
      </c>
      <c r="K511" s="110">
        <v>22773.238148739496</v>
      </c>
      <c r="L511" s="7">
        <f t="shared" si="54"/>
        <v>142632.38629999998</v>
      </c>
      <c r="M511" s="7">
        <f t="shared" si="55"/>
        <v>142632.38629999998</v>
      </c>
      <c r="N511" s="119">
        <v>113074.66806722688</v>
      </c>
      <c r="O511" s="120">
        <v>21484.186932773107</v>
      </c>
      <c r="P511" s="7">
        <f t="shared" si="48"/>
        <v>134558.85499999998</v>
      </c>
      <c r="Q511" s="7">
        <f t="shared" si="57"/>
        <v>134558.85499999998</v>
      </c>
    </row>
    <row r="512" spans="1:17" ht="38.25" x14ac:dyDescent="0.2">
      <c r="A512" s="68">
        <v>502</v>
      </c>
      <c r="B512" s="63" t="s">
        <v>1175</v>
      </c>
      <c r="C512" s="74" t="s">
        <v>270</v>
      </c>
      <c r="D512" s="69" t="s">
        <v>956</v>
      </c>
      <c r="E512" s="52">
        <v>1</v>
      </c>
      <c r="F512" s="78">
        <v>336590.07300000009</v>
      </c>
      <c r="G512" s="81">
        <v>0</v>
      </c>
      <c r="H512" s="6">
        <f t="shared" si="53"/>
        <v>336590.07300000009</v>
      </c>
      <c r="I512" s="6">
        <f t="shared" si="56"/>
        <v>336590.07300000009</v>
      </c>
      <c r="J512" s="109">
        <v>303234.30000000005</v>
      </c>
      <c r="K512" s="110">
        <v>0</v>
      </c>
      <c r="L512" s="7">
        <f t="shared" si="54"/>
        <v>303234.30000000005</v>
      </c>
      <c r="M512" s="7">
        <f t="shared" si="55"/>
        <v>303234.30000000005</v>
      </c>
      <c r="N512" s="119">
        <v>280772.5</v>
      </c>
      <c r="O512" s="120">
        <v>0</v>
      </c>
      <c r="P512" s="7">
        <f t="shared" si="48"/>
        <v>280772.5</v>
      </c>
      <c r="Q512" s="7">
        <f t="shared" si="57"/>
        <v>280772.5</v>
      </c>
    </row>
    <row r="513" spans="1:17" ht="38.25" x14ac:dyDescent="0.2">
      <c r="A513" s="68">
        <v>503</v>
      </c>
      <c r="B513" s="63" t="s">
        <v>1176</v>
      </c>
      <c r="C513" s="74" t="s">
        <v>270</v>
      </c>
      <c r="D513" s="69" t="s">
        <v>956</v>
      </c>
      <c r="E513" s="52">
        <v>1</v>
      </c>
      <c r="F513" s="78">
        <v>335803.91</v>
      </c>
      <c r="G513" s="81">
        <v>0</v>
      </c>
      <c r="H513" s="6">
        <f t="shared" si="53"/>
        <v>335803.91</v>
      </c>
      <c r="I513" s="6">
        <f t="shared" si="56"/>
        <v>335803.91</v>
      </c>
      <c r="J513" s="109">
        <v>292003.40000000002</v>
      </c>
      <c r="K513" s="110">
        <v>0</v>
      </c>
      <c r="L513" s="7">
        <f t="shared" si="54"/>
        <v>292003.40000000002</v>
      </c>
      <c r="M513" s="7">
        <f t="shared" si="55"/>
        <v>292003.40000000002</v>
      </c>
      <c r="N513" s="119">
        <v>280772.5</v>
      </c>
      <c r="O513" s="120">
        <v>0</v>
      </c>
      <c r="P513" s="7">
        <f t="shared" si="48"/>
        <v>280772.5</v>
      </c>
      <c r="Q513" s="7">
        <f t="shared" si="57"/>
        <v>280772.5</v>
      </c>
    </row>
    <row r="514" spans="1:17" ht="38.25" x14ac:dyDescent="0.2">
      <c r="A514" s="68">
        <v>504</v>
      </c>
      <c r="B514" s="63" t="s">
        <v>1177</v>
      </c>
      <c r="C514" s="74" t="s">
        <v>270</v>
      </c>
      <c r="D514" s="69" t="s">
        <v>956</v>
      </c>
      <c r="E514" s="52">
        <v>1</v>
      </c>
      <c r="F514" s="78">
        <v>345827.48824999999</v>
      </c>
      <c r="G514" s="81">
        <v>0</v>
      </c>
      <c r="H514" s="6">
        <f t="shared" si="53"/>
        <v>345827.48824999999</v>
      </c>
      <c r="I514" s="6">
        <f t="shared" si="56"/>
        <v>345827.48824999999</v>
      </c>
      <c r="J514" s="109">
        <v>306042.02500000002</v>
      </c>
      <c r="K514" s="110">
        <v>0</v>
      </c>
      <c r="L514" s="7">
        <f t="shared" si="54"/>
        <v>306042.02500000002</v>
      </c>
      <c r="M514" s="7">
        <f t="shared" si="55"/>
        <v>306042.02500000002</v>
      </c>
      <c r="N514" s="119">
        <v>280772.5</v>
      </c>
      <c r="O514" s="120">
        <v>0</v>
      </c>
      <c r="P514" s="7">
        <f t="shared" si="48"/>
        <v>280772.5</v>
      </c>
      <c r="Q514" s="7">
        <f t="shared" si="57"/>
        <v>280772.5</v>
      </c>
    </row>
    <row r="515" spans="1:17" ht="38.25" x14ac:dyDescent="0.2">
      <c r="A515" s="68">
        <v>505</v>
      </c>
      <c r="B515" s="63" t="s">
        <v>1178</v>
      </c>
      <c r="C515" s="74" t="s">
        <v>270</v>
      </c>
      <c r="D515" s="69" t="s">
        <v>956</v>
      </c>
      <c r="E515" s="52">
        <v>1</v>
      </c>
      <c r="F515" s="78">
        <v>352088.71500000003</v>
      </c>
      <c r="G515" s="81">
        <v>0</v>
      </c>
      <c r="H515" s="6">
        <f t="shared" si="53"/>
        <v>352088.71500000003</v>
      </c>
      <c r="I515" s="6">
        <f t="shared" si="56"/>
        <v>352088.71500000003</v>
      </c>
      <c r="J515" s="109">
        <v>308849.75</v>
      </c>
      <c r="K515" s="110">
        <v>0</v>
      </c>
      <c r="L515" s="7">
        <f t="shared" si="54"/>
        <v>308849.75</v>
      </c>
      <c r="M515" s="7">
        <f t="shared" si="55"/>
        <v>308849.75</v>
      </c>
      <c r="N515" s="119">
        <v>280772.5</v>
      </c>
      <c r="O515" s="120">
        <v>0</v>
      </c>
      <c r="P515" s="7">
        <f t="shared" si="48"/>
        <v>280772.5</v>
      </c>
      <c r="Q515" s="7">
        <f t="shared" si="57"/>
        <v>280772.5</v>
      </c>
    </row>
    <row r="516" spans="1:17" ht="38.25" x14ac:dyDescent="0.2">
      <c r="A516" s="68">
        <v>506</v>
      </c>
      <c r="B516" s="63" t="s">
        <v>1179</v>
      </c>
      <c r="C516" s="74" t="s">
        <v>270</v>
      </c>
      <c r="D516" s="69" t="s">
        <v>1214</v>
      </c>
      <c r="E516" s="52">
        <v>1</v>
      </c>
      <c r="F516" s="78">
        <v>108254.51400000002</v>
      </c>
      <c r="G516" s="81">
        <v>20568.357660000005</v>
      </c>
      <c r="H516" s="6">
        <f t="shared" si="53"/>
        <v>128822.87166000003</v>
      </c>
      <c r="I516" s="6">
        <f t="shared" si="56"/>
        <v>128822.87166000003</v>
      </c>
      <c r="J516" s="109">
        <v>94960.1</v>
      </c>
      <c r="K516" s="110">
        <v>18042.419000000002</v>
      </c>
      <c r="L516" s="7">
        <f t="shared" si="54"/>
        <v>113002.519</v>
      </c>
      <c r="M516" s="7">
        <f t="shared" si="55"/>
        <v>113002.519</v>
      </c>
      <c r="N516" s="119">
        <v>89585</v>
      </c>
      <c r="O516" s="120">
        <v>17021.150000000001</v>
      </c>
      <c r="P516" s="7">
        <f t="shared" si="48"/>
        <v>106606.15</v>
      </c>
      <c r="Q516" s="7">
        <f t="shared" si="57"/>
        <v>106606.15</v>
      </c>
    </row>
    <row r="517" spans="1:17" ht="76.5" x14ac:dyDescent="0.2">
      <c r="A517" s="68">
        <v>507</v>
      </c>
      <c r="B517" s="63" t="s">
        <v>1180</v>
      </c>
      <c r="C517" s="74" t="s">
        <v>270</v>
      </c>
      <c r="D517" s="69" t="s">
        <v>1215</v>
      </c>
      <c r="E517" s="52">
        <v>1</v>
      </c>
      <c r="F517" s="78">
        <v>7073.8481092436996</v>
      </c>
      <c r="G517" s="81">
        <v>1344.0311407563029</v>
      </c>
      <c r="H517" s="6">
        <f t="shared" si="53"/>
        <v>8417.8792500000018</v>
      </c>
      <c r="I517" s="6">
        <f t="shared" si="56"/>
        <v>8417.8792500000018</v>
      </c>
      <c r="J517" s="109">
        <v>6372.8361344537816</v>
      </c>
      <c r="K517" s="110">
        <v>1210.8388655462186</v>
      </c>
      <c r="L517" s="7">
        <f t="shared" si="54"/>
        <v>7583.6750000000002</v>
      </c>
      <c r="M517" s="7">
        <f t="shared" si="55"/>
        <v>7583.6750000000002</v>
      </c>
      <c r="N517" s="119">
        <v>5846.6386554621849</v>
      </c>
      <c r="O517" s="120">
        <v>1110.8613445378151</v>
      </c>
      <c r="P517" s="7">
        <f t="shared" si="48"/>
        <v>6957.5</v>
      </c>
      <c r="Q517" s="7">
        <f t="shared" si="57"/>
        <v>6957.5</v>
      </c>
    </row>
    <row r="518" spans="1:17" ht="63.75" x14ac:dyDescent="0.2">
      <c r="A518" s="68">
        <v>508</v>
      </c>
      <c r="B518" s="63" t="s">
        <v>1181</v>
      </c>
      <c r="C518" s="74" t="s">
        <v>270</v>
      </c>
      <c r="D518" s="69" t="s">
        <v>21</v>
      </c>
      <c r="E518" s="52">
        <v>1</v>
      </c>
      <c r="F518" s="78">
        <v>19525.275000000001</v>
      </c>
      <c r="G518" s="81">
        <v>0</v>
      </c>
      <c r="H518" s="6">
        <f t="shared" si="53"/>
        <v>19525.275000000001</v>
      </c>
      <c r="I518" s="6">
        <f t="shared" si="56"/>
        <v>19525.275000000001</v>
      </c>
      <c r="J518" s="109">
        <v>17750.25</v>
      </c>
      <c r="K518" s="110">
        <v>0</v>
      </c>
      <c r="L518" s="7">
        <f t="shared" si="54"/>
        <v>17750.25</v>
      </c>
      <c r="M518" s="7">
        <f t="shared" si="55"/>
        <v>17750.25</v>
      </c>
      <c r="N518" s="119">
        <v>16905</v>
      </c>
      <c r="O518" s="120">
        <v>0</v>
      </c>
      <c r="P518" s="7">
        <f t="shared" si="48"/>
        <v>16905</v>
      </c>
      <c r="Q518" s="7">
        <f t="shared" si="57"/>
        <v>16905</v>
      </c>
    </row>
    <row r="519" spans="1:17" ht="25.5" x14ac:dyDescent="0.2">
      <c r="A519" s="68">
        <v>509</v>
      </c>
      <c r="B519" s="63" t="s">
        <v>1182</v>
      </c>
      <c r="C519" s="74" t="s">
        <v>270</v>
      </c>
      <c r="D519" s="69" t="s">
        <v>21</v>
      </c>
      <c r="E519" s="52">
        <v>1</v>
      </c>
      <c r="F519" s="78">
        <v>34191.529411764714</v>
      </c>
      <c r="G519" s="81">
        <v>6496.3905882352956</v>
      </c>
      <c r="H519" s="6">
        <f t="shared" si="53"/>
        <v>40687.920000000013</v>
      </c>
      <c r="I519" s="6">
        <f t="shared" si="56"/>
        <v>40687.920000000013</v>
      </c>
      <c r="J519" s="109">
        <v>30528.151260504204</v>
      </c>
      <c r="K519" s="110">
        <v>5800.3487394957992</v>
      </c>
      <c r="L519" s="7">
        <f t="shared" si="54"/>
        <v>36328.5</v>
      </c>
      <c r="M519" s="7">
        <f t="shared" si="55"/>
        <v>36328.5</v>
      </c>
      <c r="N519" s="119">
        <v>29353.991596638658</v>
      </c>
      <c r="O519" s="120">
        <v>5577.2584033613448</v>
      </c>
      <c r="P519" s="7">
        <f t="shared" si="48"/>
        <v>34931.25</v>
      </c>
      <c r="Q519" s="7">
        <f t="shared" si="57"/>
        <v>34931.25</v>
      </c>
    </row>
    <row r="520" spans="1:17" ht="25.5" x14ac:dyDescent="0.2">
      <c r="A520" s="68">
        <v>510</v>
      </c>
      <c r="B520" s="63" t="s">
        <v>1183</v>
      </c>
      <c r="C520" s="74" t="s">
        <v>270</v>
      </c>
      <c r="D520" s="69" t="s">
        <v>1043</v>
      </c>
      <c r="E520" s="52">
        <v>1</v>
      </c>
      <c r="F520" s="78">
        <v>1498053.4800000002</v>
      </c>
      <c r="G520" s="81">
        <v>0</v>
      </c>
      <c r="H520" s="6">
        <f t="shared" si="53"/>
        <v>1498053.4800000002</v>
      </c>
      <c r="I520" s="6">
        <f t="shared" si="56"/>
        <v>1498053.4800000002</v>
      </c>
      <c r="J520" s="109">
        <v>1337547.75</v>
      </c>
      <c r="K520" s="110">
        <v>0</v>
      </c>
      <c r="L520" s="7">
        <f t="shared" si="54"/>
        <v>1337547.75</v>
      </c>
      <c r="M520" s="7">
        <f t="shared" si="55"/>
        <v>1337547.75</v>
      </c>
      <c r="N520" s="119">
        <v>1261837.5</v>
      </c>
      <c r="O520" s="120">
        <v>0</v>
      </c>
      <c r="P520" s="7">
        <f t="shared" si="48"/>
        <v>1261837.5</v>
      </c>
      <c r="Q520" s="7">
        <f t="shared" si="57"/>
        <v>1261837.5</v>
      </c>
    </row>
    <row r="521" spans="1:17" ht="25.5" x14ac:dyDescent="0.2">
      <c r="A521" s="68">
        <v>511</v>
      </c>
      <c r="B521" s="63" t="s">
        <v>1184</v>
      </c>
      <c r="C521" s="74" t="s">
        <v>270</v>
      </c>
      <c r="D521" s="69" t="s">
        <v>1043</v>
      </c>
      <c r="E521" s="52">
        <v>1</v>
      </c>
      <c r="F521" s="78">
        <v>1402049.9660250002</v>
      </c>
      <c r="G521" s="81">
        <v>0</v>
      </c>
      <c r="H521" s="6">
        <f t="shared" si="53"/>
        <v>1402049.9660250002</v>
      </c>
      <c r="I521" s="6">
        <f t="shared" si="56"/>
        <v>1402049.9660250002</v>
      </c>
      <c r="J521" s="109">
        <v>1263108.0775000001</v>
      </c>
      <c r="K521" s="110">
        <v>0</v>
      </c>
      <c r="L521" s="7">
        <f t="shared" si="54"/>
        <v>1263108.0775000001</v>
      </c>
      <c r="M521" s="7">
        <f t="shared" si="55"/>
        <v>1263108.0775000001</v>
      </c>
      <c r="N521" s="119">
        <v>1158814.75</v>
      </c>
      <c r="O521" s="120">
        <v>0</v>
      </c>
      <c r="P521" s="7">
        <f t="shared" si="48"/>
        <v>1158814.75</v>
      </c>
      <c r="Q521" s="7">
        <f t="shared" si="57"/>
        <v>1158814.75</v>
      </c>
    </row>
    <row r="522" spans="1:17" ht="38.25" x14ac:dyDescent="0.2">
      <c r="A522" s="68">
        <v>512</v>
      </c>
      <c r="B522" s="63" t="s">
        <v>1185</v>
      </c>
      <c r="C522" s="74" t="s">
        <v>270</v>
      </c>
      <c r="D522" s="69" t="s">
        <v>1043</v>
      </c>
      <c r="E522" s="52">
        <v>1</v>
      </c>
      <c r="F522" s="78">
        <v>1554583.8</v>
      </c>
      <c r="G522" s="81">
        <v>0</v>
      </c>
      <c r="H522" s="6">
        <f t="shared" si="53"/>
        <v>1554583.8</v>
      </c>
      <c r="I522" s="6">
        <f t="shared" si="56"/>
        <v>1554583.8</v>
      </c>
      <c r="J522" s="109">
        <v>1388021.25</v>
      </c>
      <c r="K522" s="110">
        <v>0</v>
      </c>
      <c r="L522" s="7">
        <f t="shared" si="54"/>
        <v>1388021.25</v>
      </c>
      <c r="M522" s="7">
        <f t="shared" si="55"/>
        <v>1388021.25</v>
      </c>
      <c r="N522" s="119">
        <v>1261837.5</v>
      </c>
      <c r="O522" s="120">
        <v>0</v>
      </c>
      <c r="P522" s="7">
        <f t="shared" si="48"/>
        <v>1261837.5</v>
      </c>
      <c r="Q522" s="7">
        <f t="shared" si="57"/>
        <v>1261837.5</v>
      </c>
    </row>
    <row r="523" spans="1:17" ht="51" x14ac:dyDescent="0.2">
      <c r="A523" s="68">
        <v>513</v>
      </c>
      <c r="B523" s="63" t="s">
        <v>1186</v>
      </c>
      <c r="C523" s="74" t="s">
        <v>270</v>
      </c>
      <c r="D523" s="69" t="s">
        <v>1043</v>
      </c>
      <c r="E523" s="52">
        <v>1</v>
      </c>
      <c r="F523" s="78">
        <v>1497170.1937499999</v>
      </c>
      <c r="G523" s="81">
        <v>0</v>
      </c>
      <c r="H523" s="6">
        <f t="shared" si="53"/>
        <v>1497170.1937499999</v>
      </c>
      <c r="I523" s="6">
        <f t="shared" si="56"/>
        <v>1497170.1937499999</v>
      </c>
      <c r="J523" s="109">
        <v>1324929.375</v>
      </c>
      <c r="K523" s="110">
        <v>0</v>
      </c>
      <c r="L523" s="7">
        <f t="shared" si="54"/>
        <v>1324929.375</v>
      </c>
      <c r="M523" s="7">
        <f t="shared" si="55"/>
        <v>1324929.375</v>
      </c>
      <c r="N523" s="119">
        <v>1261837.5</v>
      </c>
      <c r="O523" s="120">
        <v>0</v>
      </c>
      <c r="P523" s="7">
        <f t="shared" si="48"/>
        <v>1261837.5</v>
      </c>
      <c r="Q523" s="7">
        <f t="shared" si="57"/>
        <v>1261837.5</v>
      </c>
    </row>
    <row r="524" spans="1:17" ht="63.75" x14ac:dyDescent="0.2">
      <c r="A524" s="68">
        <v>514</v>
      </c>
      <c r="B524" s="63" t="s">
        <v>1187</v>
      </c>
      <c r="C524" s="74" t="s">
        <v>270</v>
      </c>
      <c r="D524" s="69" t="s">
        <v>1216</v>
      </c>
      <c r="E524" s="52">
        <v>1</v>
      </c>
      <c r="F524" s="78">
        <v>71363.858823529445</v>
      </c>
      <c r="G524" s="81">
        <v>13559.133176470594</v>
      </c>
      <c r="H524" s="6">
        <f t="shared" si="53"/>
        <v>84922.992000000042</v>
      </c>
      <c r="I524" s="6">
        <f t="shared" si="56"/>
        <v>84922.992000000042</v>
      </c>
      <c r="J524" s="109">
        <v>64291.764705882357</v>
      </c>
      <c r="K524" s="110">
        <v>12215.435294117648</v>
      </c>
      <c r="L524" s="7">
        <f t="shared" si="54"/>
        <v>76507.200000000012</v>
      </c>
      <c r="M524" s="7">
        <f t="shared" si="55"/>
        <v>76507.200000000012</v>
      </c>
      <c r="N524" s="119">
        <v>61230.252100840342</v>
      </c>
      <c r="O524" s="120">
        <v>11633.747899159665</v>
      </c>
      <c r="P524" s="7">
        <f t="shared" si="48"/>
        <v>72864</v>
      </c>
      <c r="Q524" s="7">
        <f t="shared" si="57"/>
        <v>72864</v>
      </c>
    </row>
    <row r="525" spans="1:17" ht="38.25" x14ac:dyDescent="0.2">
      <c r="A525" s="68">
        <v>515</v>
      </c>
      <c r="B525" s="63" t="s">
        <v>1188</v>
      </c>
      <c r="C525" s="74" t="s">
        <v>270</v>
      </c>
      <c r="D525" s="69" t="s">
        <v>1217</v>
      </c>
      <c r="E525" s="52">
        <v>1</v>
      </c>
      <c r="F525" s="78">
        <v>88165.30084033616</v>
      </c>
      <c r="G525" s="81">
        <v>16751.407159663871</v>
      </c>
      <c r="H525" s="6">
        <f t="shared" si="53"/>
        <v>104916.70800000003</v>
      </c>
      <c r="I525" s="6">
        <f t="shared" si="56"/>
        <v>104916.70800000003</v>
      </c>
      <c r="J525" s="109">
        <v>77337.983193277323</v>
      </c>
      <c r="K525" s="110">
        <v>14694.216806722692</v>
      </c>
      <c r="L525" s="7">
        <f t="shared" si="54"/>
        <v>92032.200000000012</v>
      </c>
      <c r="M525" s="7">
        <f>+L525*E525</f>
        <v>92032.200000000012</v>
      </c>
      <c r="N525" s="119">
        <v>71609.243697478989</v>
      </c>
      <c r="O525" s="120">
        <v>13605.756302521007</v>
      </c>
      <c r="P525" s="7">
        <f t="shared" si="48"/>
        <v>85215</v>
      </c>
      <c r="Q525" s="7">
        <f t="shared" si="57"/>
        <v>85215</v>
      </c>
    </row>
    <row r="526" spans="1:17" ht="38.25" x14ac:dyDescent="0.2">
      <c r="A526" s="68">
        <v>516</v>
      </c>
      <c r="B526" s="63" t="s">
        <v>703</v>
      </c>
      <c r="C526" s="63" t="s">
        <v>1189</v>
      </c>
      <c r="D526" s="69" t="s">
        <v>1218</v>
      </c>
      <c r="E526" s="52">
        <v>1</v>
      </c>
      <c r="F526" s="78">
        <v>83769.044117647063</v>
      </c>
      <c r="G526" s="81">
        <v>15916.118382352943</v>
      </c>
      <c r="H526" s="6">
        <f t="shared" si="53"/>
        <v>99685.162500000006</v>
      </c>
      <c r="I526" s="6">
        <f>+H526*E526</f>
        <v>99685.162500000006</v>
      </c>
      <c r="J526" s="109">
        <v>76153.676470588238</v>
      </c>
      <c r="K526" s="110">
        <v>14469.198529411766</v>
      </c>
      <c r="L526" s="7">
        <f t="shared" si="54"/>
        <v>90622.875</v>
      </c>
      <c r="M526" s="7">
        <f t="shared" ref="M526:M545" si="58">+L526*E526</f>
        <v>90622.875</v>
      </c>
      <c r="N526" s="119">
        <v>72527.310924369755</v>
      </c>
      <c r="O526" s="120">
        <v>13780.189075630253</v>
      </c>
      <c r="P526" s="7">
        <f t="shared" ref="P526:P688" si="59">+N526+O526</f>
        <v>86307.5</v>
      </c>
      <c r="Q526" s="7">
        <f>+P526*E526</f>
        <v>86307.5</v>
      </c>
    </row>
    <row r="527" spans="1:17" ht="51" x14ac:dyDescent="0.2">
      <c r="A527" s="68">
        <v>517</v>
      </c>
      <c r="B527" s="63" t="s">
        <v>703</v>
      </c>
      <c r="C527" s="63" t="s">
        <v>1190</v>
      </c>
      <c r="D527" s="69" t="s">
        <v>1219</v>
      </c>
      <c r="E527" s="52">
        <v>1</v>
      </c>
      <c r="F527" s="78">
        <v>50368.579411764724</v>
      </c>
      <c r="G527" s="81">
        <v>9570.0300882352985</v>
      </c>
      <c r="H527" s="6">
        <f t="shared" si="53"/>
        <v>59938.60950000002</v>
      </c>
      <c r="I527" s="6">
        <f t="shared" si="56"/>
        <v>59938.60950000002</v>
      </c>
      <c r="J527" s="109">
        <v>45789.617647058833</v>
      </c>
      <c r="K527" s="110">
        <v>8700.0273529411788</v>
      </c>
      <c r="L527" s="7">
        <f t="shared" si="54"/>
        <v>54489.645000000011</v>
      </c>
      <c r="M527" s="7">
        <f t="shared" si="58"/>
        <v>54489.645000000011</v>
      </c>
      <c r="N527" s="119">
        <v>42008.823529411769</v>
      </c>
      <c r="O527" s="120">
        <v>7981.676470588236</v>
      </c>
      <c r="P527" s="7">
        <f t="shared" si="59"/>
        <v>49990.500000000007</v>
      </c>
      <c r="Q527" s="7">
        <f t="shared" si="57"/>
        <v>49990.500000000007</v>
      </c>
    </row>
    <row r="528" spans="1:17" ht="38.25" x14ac:dyDescent="0.2">
      <c r="A528" s="68">
        <v>518</v>
      </c>
      <c r="B528" s="63" t="s">
        <v>703</v>
      </c>
      <c r="C528" s="63" t="s">
        <v>1191</v>
      </c>
      <c r="D528" s="69" t="s">
        <v>1220</v>
      </c>
      <c r="E528" s="52">
        <v>1</v>
      </c>
      <c r="F528" s="78">
        <v>45975.202521008425</v>
      </c>
      <c r="G528" s="81">
        <v>8735.2884789916006</v>
      </c>
      <c r="H528" s="6">
        <f t="shared" si="53"/>
        <v>54710.491000000024</v>
      </c>
      <c r="I528" s="6">
        <f t="shared" si="56"/>
        <v>54710.491000000024</v>
      </c>
      <c r="J528" s="109">
        <v>41795.6386554622</v>
      </c>
      <c r="K528" s="110">
        <v>7941.1713445378182</v>
      </c>
      <c r="L528" s="7">
        <f t="shared" si="54"/>
        <v>49736.810000000019</v>
      </c>
      <c r="M528" s="7">
        <f t="shared" si="58"/>
        <v>49736.810000000019</v>
      </c>
      <c r="N528" s="119">
        <v>39061.34453781513</v>
      </c>
      <c r="O528" s="120">
        <v>7421.6554621848745</v>
      </c>
      <c r="P528" s="7">
        <f t="shared" si="59"/>
        <v>46483.000000000007</v>
      </c>
      <c r="Q528" s="7">
        <f t="shared" si="57"/>
        <v>46483.000000000007</v>
      </c>
    </row>
    <row r="529" spans="1:17" ht="76.5" x14ac:dyDescent="0.2">
      <c r="A529" s="68">
        <v>519</v>
      </c>
      <c r="B529" s="63" t="s">
        <v>703</v>
      </c>
      <c r="C529" s="63" t="s">
        <v>1192</v>
      </c>
      <c r="D529" s="69" t="s">
        <v>21</v>
      </c>
      <c r="E529" s="52">
        <v>1</v>
      </c>
      <c r="F529" s="78">
        <v>56570.80000000001</v>
      </c>
      <c r="G529" s="81">
        <v>10748.452000000003</v>
      </c>
      <c r="H529" s="6">
        <f t="shared" si="53"/>
        <v>67319.252000000008</v>
      </c>
      <c r="I529" s="6">
        <f t="shared" si="56"/>
        <v>67319.252000000008</v>
      </c>
      <c r="J529" s="109">
        <v>51428</v>
      </c>
      <c r="K529" s="110">
        <v>9771.32</v>
      </c>
      <c r="L529" s="7">
        <f t="shared" si="54"/>
        <v>61199.32</v>
      </c>
      <c r="M529" s="7">
        <f t="shared" si="58"/>
        <v>61199.32</v>
      </c>
      <c r="N529" s="119">
        <v>49450</v>
      </c>
      <c r="O529" s="120">
        <v>9395.5</v>
      </c>
      <c r="P529" s="7">
        <f t="shared" si="59"/>
        <v>58845.5</v>
      </c>
      <c r="Q529" s="7">
        <f t="shared" si="57"/>
        <v>58845.5</v>
      </c>
    </row>
    <row r="530" spans="1:17" ht="51" x14ac:dyDescent="0.2">
      <c r="A530" s="68">
        <v>520</v>
      </c>
      <c r="B530" s="63" t="s">
        <v>1193</v>
      </c>
      <c r="C530" s="63" t="s">
        <v>1194</v>
      </c>
      <c r="D530" s="69" t="s">
        <v>21</v>
      </c>
      <c r="E530" s="52">
        <v>1</v>
      </c>
      <c r="F530" s="78">
        <v>21635.602310924376</v>
      </c>
      <c r="G530" s="81">
        <v>4110.7644390756313</v>
      </c>
      <c r="H530" s="6">
        <f t="shared" si="53"/>
        <v>25746.366750000008</v>
      </c>
      <c r="I530" s="6">
        <f t="shared" si="56"/>
        <v>25746.366750000008</v>
      </c>
      <c r="J530" s="109">
        <v>19491.533613445383</v>
      </c>
      <c r="K530" s="110">
        <v>3703.3913865546228</v>
      </c>
      <c r="L530" s="7">
        <f t="shared" si="54"/>
        <v>23194.925000000007</v>
      </c>
      <c r="M530" s="7">
        <f t="shared" si="58"/>
        <v>23194.925000000007</v>
      </c>
      <c r="N530" s="119">
        <v>18216.386554621851</v>
      </c>
      <c r="O530" s="120">
        <v>3461.1134453781519</v>
      </c>
      <c r="P530" s="7">
        <f t="shared" si="59"/>
        <v>21677.500000000004</v>
      </c>
      <c r="Q530" s="7">
        <f t="shared" si="57"/>
        <v>21677.500000000004</v>
      </c>
    </row>
    <row r="531" spans="1:17" ht="76.5" x14ac:dyDescent="0.2">
      <c r="A531" s="68">
        <v>521</v>
      </c>
      <c r="B531" s="63" t="s">
        <v>703</v>
      </c>
      <c r="C531" s="63" t="s">
        <v>1195</v>
      </c>
      <c r="D531" s="76" t="s">
        <v>21</v>
      </c>
      <c r="E531" s="52">
        <v>1</v>
      </c>
      <c r="F531" s="78">
        <v>201874.33499999999</v>
      </c>
      <c r="G531" s="81">
        <v>0</v>
      </c>
      <c r="H531" s="6">
        <f t="shared" si="53"/>
        <v>201874.33499999999</v>
      </c>
      <c r="I531" s="6">
        <f t="shared" si="56"/>
        <v>201874.33499999999</v>
      </c>
      <c r="J531" s="109">
        <v>175542.9</v>
      </c>
      <c r="K531" s="110">
        <v>0</v>
      </c>
      <c r="L531" s="7">
        <f t="shared" si="54"/>
        <v>175542.9</v>
      </c>
      <c r="M531" s="7">
        <f t="shared" si="58"/>
        <v>175542.9</v>
      </c>
      <c r="N531" s="119">
        <v>170430</v>
      </c>
      <c r="O531" s="120">
        <v>0</v>
      </c>
      <c r="P531" s="7">
        <f t="shared" si="59"/>
        <v>170430</v>
      </c>
      <c r="Q531" s="7">
        <f t="shared" si="57"/>
        <v>170430</v>
      </c>
    </row>
    <row r="532" spans="1:17" ht="76.5" x14ac:dyDescent="0.2">
      <c r="A532" s="68">
        <v>522</v>
      </c>
      <c r="B532" s="63" t="s">
        <v>703</v>
      </c>
      <c r="C532" s="63" t="s">
        <v>1196</v>
      </c>
      <c r="D532" s="76" t="s">
        <v>21</v>
      </c>
      <c r="E532" s="52">
        <v>1</v>
      </c>
      <c r="F532" s="78">
        <v>97481.474999999991</v>
      </c>
      <c r="G532" s="81">
        <v>0</v>
      </c>
      <c r="H532" s="6">
        <f t="shared" si="53"/>
        <v>97481.474999999991</v>
      </c>
      <c r="I532" s="6">
        <f t="shared" si="56"/>
        <v>97481.474999999991</v>
      </c>
      <c r="J532" s="109">
        <v>84766.5</v>
      </c>
      <c r="K532" s="110">
        <v>0</v>
      </c>
      <c r="L532" s="7">
        <f t="shared" si="54"/>
        <v>84766.5</v>
      </c>
      <c r="M532" s="7">
        <f t="shared" si="58"/>
        <v>84766.5</v>
      </c>
      <c r="N532" s="119">
        <v>80730</v>
      </c>
      <c r="O532" s="120">
        <v>0</v>
      </c>
      <c r="P532" s="7">
        <f t="shared" si="59"/>
        <v>80730</v>
      </c>
      <c r="Q532" s="7">
        <f t="shared" si="57"/>
        <v>80730</v>
      </c>
    </row>
    <row r="533" spans="1:17" ht="102" x14ac:dyDescent="0.2">
      <c r="A533" s="68">
        <v>523</v>
      </c>
      <c r="B533" s="63" t="s">
        <v>703</v>
      </c>
      <c r="C533" s="63" t="s">
        <v>1197</v>
      </c>
      <c r="D533" s="76" t="s">
        <v>21</v>
      </c>
      <c r="E533" s="52">
        <v>1</v>
      </c>
      <c r="F533" s="78">
        <v>88480.804499999998</v>
      </c>
      <c r="G533" s="81">
        <v>0</v>
      </c>
      <c r="H533" s="6">
        <f t="shared" si="53"/>
        <v>88480.804499999998</v>
      </c>
      <c r="I533" s="6">
        <f t="shared" si="56"/>
        <v>88480.804499999998</v>
      </c>
      <c r="J533" s="109">
        <v>76939.83</v>
      </c>
      <c r="K533" s="110">
        <v>0</v>
      </c>
      <c r="L533" s="7">
        <f t="shared" si="54"/>
        <v>76939.83</v>
      </c>
      <c r="M533" s="7">
        <f t="shared" si="58"/>
        <v>76939.83</v>
      </c>
      <c r="N533" s="119">
        <v>70587</v>
      </c>
      <c r="O533" s="120">
        <v>0</v>
      </c>
      <c r="P533" s="7">
        <f t="shared" si="59"/>
        <v>70587</v>
      </c>
      <c r="Q533" s="7">
        <f t="shared" si="57"/>
        <v>70587</v>
      </c>
    </row>
    <row r="534" spans="1:17" ht="114.75" x14ac:dyDescent="0.2">
      <c r="A534" s="68">
        <v>524</v>
      </c>
      <c r="B534" s="63" t="s">
        <v>703</v>
      </c>
      <c r="C534" s="63" t="s">
        <v>1198</v>
      </c>
      <c r="D534" s="76" t="s">
        <v>21</v>
      </c>
      <c r="E534" s="52">
        <v>1</v>
      </c>
      <c r="F534" s="78">
        <v>60613.481249999997</v>
      </c>
      <c r="G534" s="81">
        <v>0</v>
      </c>
      <c r="H534" s="6">
        <f t="shared" si="53"/>
        <v>60613.481249999997</v>
      </c>
      <c r="I534" s="6">
        <f t="shared" si="56"/>
        <v>60613.481249999997</v>
      </c>
      <c r="J534" s="109">
        <v>52707.375</v>
      </c>
      <c r="K534" s="110">
        <v>0</v>
      </c>
      <c r="L534" s="7">
        <f t="shared" si="54"/>
        <v>52707.375</v>
      </c>
      <c r="M534" s="7">
        <f t="shared" si="58"/>
        <v>52707.375</v>
      </c>
      <c r="N534" s="119">
        <v>50197.5</v>
      </c>
      <c r="O534" s="120">
        <v>0</v>
      </c>
      <c r="P534" s="7">
        <f t="shared" si="59"/>
        <v>50197.5</v>
      </c>
      <c r="Q534" s="7">
        <f t="shared" si="57"/>
        <v>50197.5</v>
      </c>
    </row>
    <row r="535" spans="1:17" ht="25.5" x14ac:dyDescent="0.2">
      <c r="A535" s="68">
        <v>525</v>
      </c>
      <c r="B535" s="63" t="s">
        <v>788</v>
      </c>
      <c r="C535" s="63" t="s">
        <v>1199</v>
      </c>
      <c r="D535" s="71" t="s">
        <v>1221</v>
      </c>
      <c r="E535" s="52">
        <v>1</v>
      </c>
      <c r="F535" s="78">
        <v>153006.00210084039</v>
      </c>
      <c r="G535" s="81">
        <v>29071.140399159674</v>
      </c>
      <c r="H535" s="6">
        <f t="shared" si="53"/>
        <v>182077.14250000007</v>
      </c>
      <c r="I535" s="6">
        <f t="shared" si="56"/>
        <v>182077.14250000007</v>
      </c>
      <c r="J535" s="109">
        <v>139096.3655462185</v>
      </c>
      <c r="K535" s="110">
        <v>26428.309453781516</v>
      </c>
      <c r="L535" s="7">
        <f t="shared" si="54"/>
        <v>165524.67500000002</v>
      </c>
      <c r="M535" s="7">
        <f t="shared" si="58"/>
        <v>165524.67500000002</v>
      </c>
      <c r="N535" s="119">
        <v>127611.34453781514</v>
      </c>
      <c r="O535" s="120">
        <v>24246.155462184877</v>
      </c>
      <c r="P535" s="7">
        <f t="shared" si="59"/>
        <v>151857.5</v>
      </c>
      <c r="Q535" s="7">
        <f t="shared" si="57"/>
        <v>151857.5</v>
      </c>
    </row>
    <row r="536" spans="1:17" ht="63.75" x14ac:dyDescent="0.2">
      <c r="A536" s="68">
        <v>526</v>
      </c>
      <c r="B536" s="63" t="s">
        <v>788</v>
      </c>
      <c r="C536" s="63" t="s">
        <v>1200</v>
      </c>
      <c r="D536" s="71" t="s">
        <v>1222</v>
      </c>
      <c r="E536" s="52">
        <v>1</v>
      </c>
      <c r="F536" s="78">
        <v>59664.705882352959</v>
      </c>
      <c r="G536" s="81">
        <v>11336.294117647063</v>
      </c>
      <c r="H536" s="6">
        <f t="shared" si="53"/>
        <v>71001.000000000029</v>
      </c>
      <c r="I536" s="6">
        <f t="shared" si="56"/>
        <v>71001.000000000029</v>
      </c>
      <c r="J536" s="109">
        <v>53272.05882352942</v>
      </c>
      <c r="K536" s="110">
        <v>10121.691176470589</v>
      </c>
      <c r="L536" s="7">
        <f t="shared" si="54"/>
        <v>63393.750000000007</v>
      </c>
      <c r="M536" s="7">
        <f t="shared" si="58"/>
        <v>63393.750000000007</v>
      </c>
      <c r="N536" s="119">
        <v>50735.294117647063</v>
      </c>
      <c r="O536" s="120">
        <v>9639.7058823529424</v>
      </c>
      <c r="P536" s="7">
        <f t="shared" si="59"/>
        <v>60375.000000000007</v>
      </c>
      <c r="Q536" s="7">
        <f t="shared" si="57"/>
        <v>60375.000000000007</v>
      </c>
    </row>
    <row r="537" spans="1:17" ht="76.5" x14ac:dyDescent="0.2">
      <c r="A537" s="68">
        <v>527</v>
      </c>
      <c r="B537" s="63" t="s">
        <v>1201</v>
      </c>
      <c r="C537" s="63" t="s">
        <v>1202</v>
      </c>
      <c r="D537" s="71" t="s">
        <v>1223</v>
      </c>
      <c r="E537" s="52">
        <v>1</v>
      </c>
      <c r="F537" s="78">
        <v>31992.806722689078</v>
      </c>
      <c r="G537" s="81">
        <v>6078.6332773109252</v>
      </c>
      <c r="H537" s="6">
        <f t="shared" si="53"/>
        <v>38071.440000000002</v>
      </c>
      <c r="I537" s="6">
        <f t="shared" si="56"/>
        <v>38071.440000000002</v>
      </c>
      <c r="J537" s="109">
        <v>28063.865546218487</v>
      </c>
      <c r="K537" s="110">
        <v>5332.134453781513</v>
      </c>
      <c r="L537" s="7">
        <f t="shared" si="54"/>
        <v>33396</v>
      </c>
      <c r="M537" s="7">
        <f t="shared" si="58"/>
        <v>33396</v>
      </c>
      <c r="N537" s="119">
        <v>25512.605042016807</v>
      </c>
      <c r="O537" s="120">
        <v>4847.3949579831933</v>
      </c>
      <c r="P537" s="7">
        <f t="shared" si="59"/>
        <v>30360</v>
      </c>
      <c r="Q537" s="7">
        <f t="shared" si="57"/>
        <v>30360</v>
      </c>
    </row>
    <row r="538" spans="1:17" ht="25.5" x14ac:dyDescent="0.2">
      <c r="A538" s="68">
        <v>528</v>
      </c>
      <c r="B538" s="63" t="s">
        <v>1203</v>
      </c>
      <c r="C538" s="63" t="s">
        <v>1204</v>
      </c>
      <c r="D538" s="73" t="s">
        <v>1132</v>
      </c>
      <c r="E538" s="52">
        <v>1</v>
      </c>
      <c r="F538" s="78">
        <v>2573.4904873949577</v>
      </c>
      <c r="G538" s="81">
        <v>488.96319260504197</v>
      </c>
      <c r="H538" s="6">
        <f t="shared" si="53"/>
        <v>3062.4536799999996</v>
      </c>
      <c r="I538" s="6">
        <f t="shared" si="56"/>
        <v>3062.4536799999996</v>
      </c>
      <c r="J538" s="109">
        <v>2277.4252100840336</v>
      </c>
      <c r="K538" s="110">
        <v>432.71078991596636</v>
      </c>
      <c r="L538" s="7">
        <f t="shared" si="54"/>
        <v>2710.136</v>
      </c>
      <c r="M538" s="7">
        <f t="shared" si="58"/>
        <v>2710.136</v>
      </c>
      <c r="N538" s="119">
        <v>2211.09243697479</v>
      </c>
      <c r="O538" s="120">
        <v>420.10756302521008</v>
      </c>
      <c r="P538" s="7">
        <f t="shared" si="59"/>
        <v>2631.2</v>
      </c>
      <c r="Q538" s="7">
        <f t="shared" si="57"/>
        <v>2631.2</v>
      </c>
    </row>
    <row r="539" spans="1:17" ht="25.5" x14ac:dyDescent="0.2">
      <c r="A539" s="68">
        <v>529</v>
      </c>
      <c r="B539" s="63" t="s">
        <v>1203</v>
      </c>
      <c r="C539" s="63" t="s">
        <v>1205</v>
      </c>
      <c r="D539" s="73" t="s">
        <v>1132</v>
      </c>
      <c r="E539" s="52">
        <v>1</v>
      </c>
      <c r="F539" s="78">
        <v>3663.1694117647066</v>
      </c>
      <c r="G539" s="81">
        <v>696.00218823529428</v>
      </c>
      <c r="H539" s="6">
        <f t="shared" si="53"/>
        <v>4359.1716000000006</v>
      </c>
      <c r="I539" s="6">
        <f t="shared" si="56"/>
        <v>4359.1716000000006</v>
      </c>
      <c r="J539" s="109">
        <v>3185.3647058823535</v>
      </c>
      <c r="K539" s="110">
        <v>605.21929411764722</v>
      </c>
      <c r="L539" s="7">
        <f t="shared" si="54"/>
        <v>3790.5840000000007</v>
      </c>
      <c r="M539" s="7">
        <f t="shared" si="58"/>
        <v>3790.5840000000007</v>
      </c>
      <c r="N539" s="119">
        <v>3033.6806722689075</v>
      </c>
      <c r="O539" s="120">
        <v>576.3993277310924</v>
      </c>
      <c r="P539" s="7">
        <f t="shared" si="59"/>
        <v>3610.08</v>
      </c>
      <c r="Q539" s="7">
        <f t="shared" si="57"/>
        <v>3610.08</v>
      </c>
    </row>
    <row r="540" spans="1:17" ht="25.5" x14ac:dyDescent="0.2">
      <c r="A540" s="68">
        <v>530</v>
      </c>
      <c r="B540" s="63" t="s">
        <v>1206</v>
      </c>
      <c r="C540" s="63" t="s">
        <v>1207</v>
      </c>
      <c r="D540" s="73" t="s">
        <v>1132</v>
      </c>
      <c r="E540" s="52">
        <v>1</v>
      </c>
      <c r="F540" s="78">
        <v>7140.6720000000014</v>
      </c>
      <c r="G540" s="81">
        <v>0</v>
      </c>
      <c r="H540" s="6">
        <f t="shared" si="53"/>
        <v>7140.6720000000014</v>
      </c>
      <c r="I540" s="6">
        <f t="shared" si="56"/>
        <v>7140.6720000000014</v>
      </c>
      <c r="J540" s="109">
        <v>6375.6</v>
      </c>
      <c r="K540" s="110">
        <v>0</v>
      </c>
      <c r="L540" s="7">
        <f t="shared" si="54"/>
        <v>6375.6</v>
      </c>
      <c r="M540" s="7">
        <f t="shared" si="58"/>
        <v>6375.6</v>
      </c>
      <c r="N540" s="119">
        <v>5796</v>
      </c>
      <c r="O540" s="120">
        <v>0</v>
      </c>
      <c r="P540" s="7">
        <f t="shared" si="59"/>
        <v>5796</v>
      </c>
      <c r="Q540" s="7">
        <f t="shared" si="57"/>
        <v>5796</v>
      </c>
    </row>
    <row r="541" spans="1:17" ht="38.25" x14ac:dyDescent="0.2">
      <c r="A541" s="68">
        <v>531</v>
      </c>
      <c r="B541" s="63" t="s">
        <v>1208</v>
      </c>
      <c r="C541" s="63" t="s">
        <v>1209</v>
      </c>
      <c r="D541" s="73" t="s">
        <v>1132</v>
      </c>
      <c r="E541" s="52">
        <v>1</v>
      </c>
      <c r="F541" s="78">
        <v>3180.6564705882365</v>
      </c>
      <c r="G541" s="81">
        <v>604.32472941176491</v>
      </c>
      <c r="H541" s="6">
        <f t="shared" si="53"/>
        <v>3784.9812000000015</v>
      </c>
      <c r="I541" s="6">
        <f t="shared" si="56"/>
        <v>3784.9812000000015</v>
      </c>
      <c r="J541" s="109">
        <v>2891.5058823529416</v>
      </c>
      <c r="K541" s="110">
        <v>549.38611764705888</v>
      </c>
      <c r="L541" s="7">
        <f t="shared" si="54"/>
        <v>3440.8920000000007</v>
      </c>
      <c r="M541" s="7">
        <f t="shared" si="58"/>
        <v>3440.8920000000007</v>
      </c>
      <c r="N541" s="119">
        <v>2780.294117647059</v>
      </c>
      <c r="O541" s="120">
        <v>528.25588235294117</v>
      </c>
      <c r="P541" s="7">
        <f t="shared" si="59"/>
        <v>3308.55</v>
      </c>
      <c r="Q541" s="7">
        <f t="shared" si="57"/>
        <v>3308.55</v>
      </c>
    </row>
    <row r="542" spans="1:17" ht="38.25" x14ac:dyDescent="0.2">
      <c r="A542" s="68">
        <v>532</v>
      </c>
      <c r="B542" s="63" t="s">
        <v>1208</v>
      </c>
      <c r="C542" s="63" t="s">
        <v>1210</v>
      </c>
      <c r="D542" s="73" t="s">
        <v>1132</v>
      </c>
      <c r="E542" s="52">
        <v>1</v>
      </c>
      <c r="F542" s="78">
        <v>3357.205147058824</v>
      </c>
      <c r="G542" s="81">
        <v>637.86897794117658</v>
      </c>
      <c r="H542" s="6">
        <f t="shared" si="53"/>
        <v>3995.0741250000005</v>
      </c>
      <c r="I542" s="6">
        <f t="shared" si="56"/>
        <v>3995.0741250000005</v>
      </c>
      <c r="J542" s="109">
        <v>2919.3088235294122</v>
      </c>
      <c r="K542" s="110">
        <v>554.66867647058837</v>
      </c>
      <c r="L542" s="7">
        <f t="shared" si="54"/>
        <v>3473.9775000000004</v>
      </c>
      <c r="M542" s="7">
        <f t="shared" si="58"/>
        <v>3473.9775000000004</v>
      </c>
      <c r="N542" s="119">
        <v>2780.294117647059</v>
      </c>
      <c r="O542" s="120">
        <v>528.25588235294117</v>
      </c>
      <c r="P542" s="7">
        <f t="shared" si="59"/>
        <v>3308.55</v>
      </c>
      <c r="Q542" s="7">
        <f t="shared" si="57"/>
        <v>3308.55</v>
      </c>
    </row>
    <row r="543" spans="1:17" ht="25.5" x14ac:dyDescent="0.2">
      <c r="A543" s="68">
        <v>533</v>
      </c>
      <c r="B543" s="63" t="s">
        <v>1203</v>
      </c>
      <c r="C543" s="63" t="s">
        <v>1211</v>
      </c>
      <c r="D543" s="73" t="s">
        <v>1132</v>
      </c>
      <c r="E543" s="52">
        <v>1</v>
      </c>
      <c r="F543" s="78">
        <v>2488.2861176470592</v>
      </c>
      <c r="G543" s="81">
        <v>472.77436235294124</v>
      </c>
      <c r="H543" s="6">
        <f t="shared" si="53"/>
        <v>2961.0604800000006</v>
      </c>
      <c r="I543" s="6">
        <f t="shared" si="56"/>
        <v>2961.0604800000006</v>
      </c>
      <c r="J543" s="109">
        <v>2221.6840336134455</v>
      </c>
      <c r="K543" s="110">
        <v>422.11996638655467</v>
      </c>
      <c r="L543" s="7">
        <f t="shared" si="54"/>
        <v>2643.8040000000001</v>
      </c>
      <c r="M543" s="7">
        <f t="shared" si="58"/>
        <v>2643.8040000000001</v>
      </c>
      <c r="N543" s="119">
        <v>2156.9747899159665</v>
      </c>
      <c r="O543" s="120">
        <v>409.82521008403364</v>
      </c>
      <c r="P543" s="7">
        <f t="shared" si="59"/>
        <v>2566.8000000000002</v>
      </c>
      <c r="Q543" s="7">
        <f t="shared" si="57"/>
        <v>2566.8000000000002</v>
      </c>
    </row>
    <row r="544" spans="1:17" ht="25.5" x14ac:dyDescent="0.2">
      <c r="A544" s="68">
        <v>534</v>
      </c>
      <c r="B544" s="63" t="s">
        <v>1203</v>
      </c>
      <c r="C544" s="63" t="s">
        <v>1212</v>
      </c>
      <c r="D544" s="73" t="s">
        <v>1132</v>
      </c>
      <c r="E544" s="52">
        <v>1</v>
      </c>
      <c r="F544" s="78">
        <v>2457.6930252100851</v>
      </c>
      <c r="G544" s="81">
        <v>466.96167478991617</v>
      </c>
      <c r="H544" s="6">
        <f t="shared" si="53"/>
        <v>2924.6547000000014</v>
      </c>
      <c r="I544" s="6">
        <f t="shared" si="56"/>
        <v>2924.6547000000014</v>
      </c>
      <c r="J544" s="109">
        <v>2234.2663865546224</v>
      </c>
      <c r="K544" s="110">
        <v>424.51061344537828</v>
      </c>
      <c r="L544" s="7">
        <f t="shared" si="54"/>
        <v>2658.7770000000005</v>
      </c>
      <c r="M544" s="7">
        <f t="shared" si="58"/>
        <v>2658.7770000000005</v>
      </c>
      <c r="N544" s="119">
        <v>2031.1512605042019</v>
      </c>
      <c r="O544" s="120">
        <v>385.91873949579838</v>
      </c>
      <c r="P544" s="7">
        <f t="shared" si="59"/>
        <v>2417.0700000000002</v>
      </c>
      <c r="Q544" s="7">
        <f t="shared" si="57"/>
        <v>2417.0700000000002</v>
      </c>
    </row>
    <row r="545" spans="1:17" ht="25.5" x14ac:dyDescent="0.2">
      <c r="A545" s="68">
        <v>535</v>
      </c>
      <c r="B545" s="63" t="s">
        <v>1203</v>
      </c>
      <c r="C545" s="63" t="s">
        <v>1213</v>
      </c>
      <c r="D545" s="73" t="s">
        <v>1132</v>
      </c>
      <c r="E545" s="52">
        <v>1</v>
      </c>
      <c r="F545" s="78">
        <v>2389.2809747899164</v>
      </c>
      <c r="G545" s="81">
        <v>453.96338521008414</v>
      </c>
      <c r="H545" s="6">
        <f t="shared" si="53"/>
        <v>2843.2443600000006</v>
      </c>
      <c r="I545" s="6">
        <f t="shared" si="56"/>
        <v>2843.2443600000006</v>
      </c>
      <c r="J545" s="109">
        <v>2172.0736134453782</v>
      </c>
      <c r="K545" s="110">
        <v>412.69398655462186</v>
      </c>
      <c r="L545" s="7">
        <f t="shared" si="54"/>
        <v>2584.7676000000001</v>
      </c>
      <c r="M545" s="7">
        <f t="shared" si="58"/>
        <v>2584.7676000000001</v>
      </c>
      <c r="N545" s="119">
        <v>2049.1260504201682</v>
      </c>
      <c r="O545" s="120">
        <v>389.33394957983194</v>
      </c>
      <c r="P545" s="7">
        <f t="shared" si="59"/>
        <v>2438.46</v>
      </c>
      <c r="Q545" s="7">
        <f t="shared" si="57"/>
        <v>2438.46</v>
      </c>
    </row>
    <row r="546" spans="1:17" ht="15.75" x14ac:dyDescent="0.2">
      <c r="C546" s="33"/>
      <c r="D546" s="34"/>
      <c r="E546" s="51"/>
      <c r="F546" s="48"/>
      <c r="G546" s="6"/>
      <c r="H546" s="6"/>
      <c r="I546" s="6"/>
      <c r="K546" s="7"/>
      <c r="L546" s="7"/>
      <c r="M546" s="7"/>
      <c r="N546" s="48"/>
      <c r="O546" s="7"/>
      <c r="P546" s="7"/>
      <c r="Q546" s="7"/>
    </row>
    <row r="547" spans="1:17" ht="15.75" x14ac:dyDescent="0.2">
      <c r="C547" s="33"/>
      <c r="D547" s="34"/>
      <c r="E547" s="51"/>
      <c r="F547" s="48"/>
      <c r="G547" s="6"/>
      <c r="H547" s="6"/>
      <c r="I547" s="6"/>
      <c r="K547" s="7"/>
      <c r="L547" s="7"/>
      <c r="M547" s="7"/>
      <c r="N547" s="48"/>
      <c r="O547" s="7"/>
      <c r="P547" s="7"/>
      <c r="Q547" s="7"/>
    </row>
    <row r="548" spans="1:17" ht="15.75" x14ac:dyDescent="0.2">
      <c r="C548" s="33"/>
      <c r="D548" s="34"/>
      <c r="E548" s="51"/>
      <c r="F548" s="48"/>
      <c r="G548" s="6"/>
      <c r="H548" s="6"/>
      <c r="I548" s="6"/>
      <c r="K548" s="7"/>
      <c r="L548" s="7"/>
      <c r="M548" s="7"/>
      <c r="N548" s="48"/>
      <c r="O548" s="7"/>
      <c r="P548" s="7"/>
      <c r="Q548" s="7"/>
    </row>
    <row r="549" spans="1:17" ht="15.75" x14ac:dyDescent="0.2">
      <c r="C549" s="33"/>
      <c r="D549" s="34"/>
      <c r="E549" s="51"/>
      <c r="F549" s="48"/>
      <c r="G549" s="6"/>
      <c r="H549" s="6"/>
      <c r="I549" s="6"/>
      <c r="K549" s="7"/>
      <c r="L549" s="7"/>
      <c r="M549" s="7"/>
      <c r="N549" s="48"/>
      <c r="O549" s="7"/>
      <c r="P549" s="7"/>
      <c r="Q549" s="7"/>
    </row>
    <row r="550" spans="1:17" ht="15.75" x14ac:dyDescent="0.2">
      <c r="C550" s="33"/>
      <c r="D550" s="34"/>
      <c r="E550" s="51"/>
      <c r="F550" s="48"/>
      <c r="G550" s="6"/>
      <c r="H550" s="6"/>
      <c r="I550" s="6"/>
      <c r="K550" s="7"/>
      <c r="L550" s="7"/>
      <c r="M550" s="7"/>
      <c r="N550" s="48"/>
      <c r="O550" s="7"/>
      <c r="P550" s="7"/>
      <c r="Q550" s="7"/>
    </row>
    <row r="551" spans="1:17" ht="15.75" x14ac:dyDescent="0.2">
      <c r="C551" s="33"/>
      <c r="D551" s="34"/>
      <c r="E551" s="51"/>
      <c r="F551" s="48"/>
      <c r="G551" s="6"/>
      <c r="H551" s="6"/>
      <c r="I551" s="6"/>
      <c r="K551" s="7"/>
      <c r="L551" s="7"/>
      <c r="M551" s="7"/>
      <c r="N551" s="48"/>
      <c r="O551" s="7"/>
      <c r="P551" s="7"/>
      <c r="Q551" s="7"/>
    </row>
    <row r="552" spans="1:17" ht="15.75" x14ac:dyDescent="0.2">
      <c r="C552" s="33"/>
      <c r="D552" s="34"/>
      <c r="E552" s="51"/>
      <c r="F552" s="48"/>
      <c r="G552" s="6"/>
      <c r="H552" s="6"/>
      <c r="I552" s="6"/>
      <c r="K552" s="7"/>
      <c r="L552" s="7"/>
      <c r="M552" s="7"/>
      <c r="N552" s="48"/>
      <c r="O552" s="7"/>
      <c r="P552" s="7"/>
      <c r="Q552" s="7"/>
    </row>
    <row r="553" spans="1:17" ht="15.75" x14ac:dyDescent="0.2">
      <c r="C553" s="33"/>
      <c r="D553" s="34"/>
      <c r="E553" s="51"/>
      <c r="F553" s="48"/>
      <c r="G553" s="6"/>
      <c r="H553" s="6"/>
      <c r="I553" s="6"/>
      <c r="K553" s="7"/>
      <c r="L553" s="7"/>
      <c r="M553" s="7"/>
      <c r="N553" s="48"/>
      <c r="O553" s="7"/>
      <c r="P553" s="7"/>
      <c r="Q553" s="7"/>
    </row>
    <row r="554" spans="1:17" ht="15.75" x14ac:dyDescent="0.2">
      <c r="C554" s="33"/>
      <c r="D554" s="34"/>
      <c r="E554" s="51"/>
      <c r="F554" s="48"/>
      <c r="G554" s="6"/>
      <c r="H554" s="6"/>
      <c r="I554" s="6"/>
      <c r="K554" s="7"/>
      <c r="L554" s="7"/>
      <c r="M554" s="7"/>
      <c r="N554" s="48"/>
      <c r="O554" s="7"/>
      <c r="P554" s="7"/>
      <c r="Q554" s="7"/>
    </row>
    <row r="555" spans="1:17" ht="15.75" x14ac:dyDescent="0.2">
      <c r="C555" s="33"/>
      <c r="D555" s="34"/>
      <c r="E555" s="51"/>
      <c r="F555" s="48"/>
      <c r="G555" s="6"/>
      <c r="H555" s="6"/>
      <c r="I555" s="6"/>
      <c r="K555" s="7"/>
      <c r="L555" s="7"/>
      <c r="M555" s="7"/>
      <c r="N555" s="48"/>
      <c r="O555" s="7"/>
      <c r="P555" s="7"/>
      <c r="Q555" s="7"/>
    </row>
    <row r="556" spans="1:17" ht="15.75" x14ac:dyDescent="0.2">
      <c r="C556" s="33"/>
      <c r="D556" s="34"/>
      <c r="E556" s="51"/>
      <c r="F556" s="48"/>
      <c r="G556" s="6"/>
      <c r="H556" s="6"/>
      <c r="I556" s="6"/>
      <c r="K556" s="7"/>
      <c r="L556" s="7"/>
      <c r="M556" s="7"/>
      <c r="N556" s="48"/>
      <c r="O556" s="7"/>
      <c r="P556" s="7"/>
      <c r="Q556" s="7"/>
    </row>
    <row r="557" spans="1:17" ht="15.75" x14ac:dyDescent="0.2">
      <c r="C557" s="33"/>
      <c r="D557" s="34"/>
      <c r="E557" s="51"/>
      <c r="F557" s="48"/>
      <c r="G557" s="6"/>
      <c r="H557" s="6"/>
      <c r="I557" s="6"/>
      <c r="K557" s="7"/>
      <c r="L557" s="7"/>
      <c r="M557" s="7"/>
      <c r="N557" s="48"/>
      <c r="O557" s="7"/>
      <c r="P557" s="7"/>
      <c r="Q557" s="7"/>
    </row>
    <row r="558" spans="1:17" ht="15.75" x14ac:dyDescent="0.2">
      <c r="C558" s="33"/>
      <c r="D558" s="34"/>
      <c r="E558" s="51"/>
      <c r="F558" s="48"/>
      <c r="G558" s="6"/>
      <c r="H558" s="6"/>
      <c r="I558" s="6"/>
      <c r="K558" s="7"/>
      <c r="L558" s="7"/>
      <c r="M558" s="7"/>
      <c r="N558" s="48"/>
      <c r="O558" s="7"/>
      <c r="P558" s="7"/>
      <c r="Q558" s="7"/>
    </row>
    <row r="559" spans="1:17" ht="15.75" x14ac:dyDescent="0.2">
      <c r="C559" s="33"/>
      <c r="D559" s="34"/>
      <c r="E559" s="51"/>
      <c r="F559" s="48"/>
      <c r="G559" s="6"/>
      <c r="H559" s="6"/>
      <c r="I559" s="6"/>
      <c r="K559" s="7"/>
      <c r="L559" s="7"/>
      <c r="M559" s="7"/>
      <c r="N559" s="48"/>
      <c r="O559" s="7"/>
      <c r="P559" s="7"/>
      <c r="Q559" s="7"/>
    </row>
    <row r="560" spans="1:17" ht="15.75" x14ac:dyDescent="0.2">
      <c r="C560" s="33"/>
      <c r="D560" s="34"/>
      <c r="E560" s="51"/>
      <c r="F560" s="48"/>
      <c r="G560" s="6"/>
      <c r="H560" s="6"/>
      <c r="I560" s="6"/>
      <c r="K560" s="7"/>
      <c r="L560" s="7"/>
      <c r="M560" s="7"/>
      <c r="N560" s="48"/>
      <c r="O560" s="7"/>
      <c r="P560" s="7"/>
      <c r="Q560" s="7"/>
    </row>
    <row r="561" spans="3:17" ht="15.75" x14ac:dyDescent="0.2">
      <c r="C561" s="33"/>
      <c r="D561" s="34"/>
      <c r="E561" s="51"/>
      <c r="F561" s="48"/>
      <c r="G561" s="6"/>
      <c r="H561" s="6"/>
      <c r="I561" s="6"/>
      <c r="K561" s="7"/>
      <c r="L561" s="7"/>
      <c r="M561" s="7"/>
      <c r="N561" s="48"/>
      <c r="O561" s="7"/>
      <c r="P561" s="7"/>
      <c r="Q561" s="7"/>
    </row>
    <row r="562" spans="3:17" ht="15.75" x14ac:dyDescent="0.2">
      <c r="C562" s="33"/>
      <c r="D562" s="34"/>
      <c r="E562" s="51"/>
      <c r="F562" s="48"/>
      <c r="G562" s="6"/>
      <c r="H562" s="6"/>
      <c r="I562" s="6"/>
      <c r="K562" s="7"/>
      <c r="L562" s="7"/>
      <c r="M562" s="7"/>
      <c r="N562" s="48"/>
      <c r="O562" s="7"/>
      <c r="P562" s="7"/>
      <c r="Q562" s="7"/>
    </row>
    <row r="563" spans="3:17" ht="15.75" x14ac:dyDescent="0.2">
      <c r="C563" s="33"/>
      <c r="D563" s="34"/>
      <c r="E563" s="51"/>
      <c r="F563" s="48"/>
      <c r="G563" s="6"/>
      <c r="H563" s="6"/>
      <c r="I563" s="6"/>
      <c r="K563" s="7"/>
      <c r="L563" s="7"/>
      <c r="M563" s="7"/>
      <c r="N563" s="48"/>
      <c r="O563" s="7"/>
      <c r="P563" s="7"/>
      <c r="Q563" s="7"/>
    </row>
    <row r="564" spans="3:17" ht="15.75" x14ac:dyDescent="0.2">
      <c r="C564" s="33"/>
      <c r="D564" s="34"/>
      <c r="E564" s="51"/>
      <c r="F564" s="48"/>
      <c r="G564" s="6"/>
      <c r="H564" s="6"/>
      <c r="I564" s="6"/>
      <c r="K564" s="7"/>
      <c r="L564" s="7"/>
      <c r="M564" s="7"/>
      <c r="N564" s="48"/>
      <c r="O564" s="7"/>
      <c r="P564" s="7"/>
      <c r="Q564" s="7"/>
    </row>
    <row r="565" spans="3:17" ht="15.75" x14ac:dyDescent="0.2">
      <c r="C565" s="33"/>
      <c r="D565" s="34"/>
      <c r="E565" s="51"/>
      <c r="F565" s="48"/>
      <c r="G565" s="6"/>
      <c r="H565" s="6"/>
      <c r="I565" s="6"/>
      <c r="K565" s="7"/>
      <c r="L565" s="7"/>
      <c r="M565" s="7"/>
      <c r="N565" s="48"/>
      <c r="O565" s="7"/>
      <c r="P565" s="7"/>
      <c r="Q565" s="7"/>
    </row>
    <row r="566" spans="3:17" ht="15.75" x14ac:dyDescent="0.2">
      <c r="C566" s="33"/>
      <c r="D566" s="34"/>
      <c r="E566" s="51"/>
      <c r="F566" s="48"/>
      <c r="G566" s="6"/>
      <c r="H566" s="6"/>
      <c r="I566" s="6"/>
      <c r="K566" s="7"/>
      <c r="L566" s="7"/>
      <c r="M566" s="7"/>
      <c r="N566" s="48"/>
      <c r="O566" s="7"/>
      <c r="P566" s="7"/>
      <c r="Q566" s="7"/>
    </row>
    <row r="567" spans="3:17" ht="15.75" x14ac:dyDescent="0.2">
      <c r="C567" s="33"/>
      <c r="D567" s="34"/>
      <c r="E567" s="51"/>
      <c r="F567" s="48"/>
      <c r="G567" s="6"/>
      <c r="H567" s="6"/>
      <c r="I567" s="6"/>
      <c r="K567" s="7"/>
      <c r="L567" s="7"/>
      <c r="M567" s="7"/>
      <c r="N567" s="48"/>
      <c r="O567" s="7"/>
      <c r="P567" s="7"/>
      <c r="Q567" s="7"/>
    </row>
    <row r="568" spans="3:17" ht="15.75" x14ac:dyDescent="0.2">
      <c r="C568" s="33"/>
      <c r="D568" s="34"/>
      <c r="E568" s="51"/>
      <c r="F568" s="48"/>
      <c r="G568" s="6"/>
      <c r="H568" s="6"/>
      <c r="I568" s="6"/>
      <c r="K568" s="7"/>
      <c r="L568" s="7"/>
      <c r="M568" s="7"/>
      <c r="N568" s="48"/>
      <c r="O568" s="7"/>
      <c r="P568" s="7"/>
      <c r="Q568" s="7"/>
    </row>
    <row r="569" spans="3:17" ht="15.75" x14ac:dyDescent="0.2">
      <c r="C569" s="33"/>
      <c r="D569" s="34"/>
      <c r="E569" s="51"/>
      <c r="F569" s="48"/>
      <c r="G569" s="6"/>
      <c r="H569" s="6"/>
      <c r="I569" s="6"/>
      <c r="K569" s="7"/>
      <c r="L569" s="7"/>
      <c r="M569" s="7"/>
      <c r="N569" s="48"/>
      <c r="O569" s="7"/>
      <c r="P569" s="7"/>
      <c r="Q569" s="7"/>
    </row>
    <row r="570" spans="3:17" ht="15.75" x14ac:dyDescent="0.2">
      <c r="C570" s="33"/>
      <c r="D570" s="34"/>
      <c r="E570" s="51"/>
      <c r="F570" s="48"/>
      <c r="G570" s="6"/>
      <c r="H570" s="6"/>
      <c r="I570" s="6"/>
      <c r="K570" s="7"/>
      <c r="L570" s="7"/>
      <c r="M570" s="7"/>
      <c r="N570" s="48"/>
      <c r="O570" s="7"/>
      <c r="P570" s="7"/>
      <c r="Q570" s="7"/>
    </row>
    <row r="571" spans="3:17" ht="15.75" x14ac:dyDescent="0.2">
      <c r="C571" s="33"/>
      <c r="D571" s="34"/>
      <c r="E571" s="51"/>
      <c r="F571" s="48"/>
      <c r="G571" s="6"/>
      <c r="H571" s="6"/>
      <c r="I571" s="6"/>
      <c r="K571" s="7"/>
      <c r="L571" s="7"/>
      <c r="M571" s="7"/>
      <c r="N571" s="48"/>
      <c r="O571" s="7"/>
      <c r="P571" s="7"/>
      <c r="Q571" s="7"/>
    </row>
    <row r="572" spans="3:17" ht="15.75" x14ac:dyDescent="0.2">
      <c r="C572" s="33"/>
      <c r="D572" s="34"/>
      <c r="E572" s="51"/>
      <c r="F572" s="48"/>
      <c r="G572" s="6"/>
      <c r="H572" s="6"/>
      <c r="I572" s="6"/>
      <c r="K572" s="7"/>
      <c r="L572" s="7"/>
      <c r="M572" s="7"/>
      <c r="N572" s="48"/>
      <c r="O572" s="7"/>
      <c r="P572" s="7"/>
      <c r="Q572" s="7"/>
    </row>
    <row r="573" spans="3:17" ht="15.75" x14ac:dyDescent="0.2">
      <c r="C573" s="33"/>
      <c r="D573" s="34"/>
      <c r="E573" s="51"/>
      <c r="F573" s="48"/>
      <c r="G573" s="6"/>
      <c r="H573" s="6"/>
      <c r="I573" s="6"/>
      <c r="K573" s="7"/>
      <c r="L573" s="7"/>
      <c r="M573" s="7"/>
      <c r="N573" s="48"/>
      <c r="O573" s="7"/>
      <c r="P573" s="7"/>
      <c r="Q573" s="7"/>
    </row>
    <row r="574" spans="3:17" ht="15.75" x14ac:dyDescent="0.2">
      <c r="C574" s="33"/>
      <c r="D574" s="34"/>
      <c r="E574" s="51"/>
      <c r="F574" s="48"/>
      <c r="G574" s="6"/>
      <c r="H574" s="6"/>
      <c r="I574" s="6"/>
      <c r="K574" s="7"/>
      <c r="L574" s="7"/>
      <c r="M574" s="7"/>
      <c r="N574" s="48"/>
      <c r="O574" s="7"/>
      <c r="P574" s="7"/>
      <c r="Q574" s="7"/>
    </row>
    <row r="575" spans="3:17" ht="15.75" x14ac:dyDescent="0.2">
      <c r="C575" s="33"/>
      <c r="D575" s="34"/>
      <c r="E575" s="51"/>
      <c r="F575" s="48"/>
      <c r="G575" s="6"/>
      <c r="H575" s="6"/>
      <c r="I575" s="6"/>
      <c r="K575" s="7"/>
      <c r="L575" s="7"/>
      <c r="M575" s="7"/>
      <c r="N575" s="48"/>
      <c r="O575" s="7"/>
      <c r="P575" s="7"/>
      <c r="Q575" s="7"/>
    </row>
    <row r="576" spans="3:17" ht="15.75" x14ac:dyDescent="0.2">
      <c r="C576" s="33"/>
      <c r="D576" s="34"/>
      <c r="E576" s="51"/>
      <c r="F576" s="48"/>
      <c r="G576" s="6"/>
      <c r="H576" s="6"/>
      <c r="I576" s="6"/>
      <c r="K576" s="7"/>
      <c r="L576" s="7"/>
      <c r="M576" s="7"/>
      <c r="N576" s="48"/>
      <c r="O576" s="7"/>
      <c r="P576" s="7"/>
      <c r="Q576" s="7"/>
    </row>
    <row r="577" spans="3:17" ht="15.75" x14ac:dyDescent="0.2">
      <c r="C577" s="33"/>
      <c r="D577" s="34"/>
      <c r="E577" s="51"/>
      <c r="F577" s="48"/>
      <c r="G577" s="6"/>
      <c r="H577" s="6"/>
      <c r="I577" s="6"/>
      <c r="K577" s="7"/>
      <c r="L577" s="7"/>
      <c r="M577" s="7"/>
      <c r="N577" s="48"/>
      <c r="O577" s="7"/>
      <c r="P577" s="7"/>
      <c r="Q577" s="7"/>
    </row>
    <row r="578" spans="3:17" ht="15.75" x14ac:dyDescent="0.2">
      <c r="C578" s="33"/>
      <c r="D578" s="34"/>
      <c r="E578" s="51"/>
      <c r="F578" s="48"/>
      <c r="G578" s="6"/>
      <c r="H578" s="6"/>
      <c r="I578" s="6"/>
      <c r="K578" s="7"/>
      <c r="L578" s="7"/>
      <c r="M578" s="7"/>
      <c r="N578" s="48"/>
      <c r="O578" s="7"/>
      <c r="P578" s="7"/>
      <c r="Q578" s="7"/>
    </row>
    <row r="579" spans="3:17" ht="15.75" x14ac:dyDescent="0.2">
      <c r="C579" s="33"/>
      <c r="D579" s="34"/>
      <c r="E579" s="51"/>
      <c r="F579" s="48"/>
      <c r="G579" s="6"/>
      <c r="H579" s="6"/>
      <c r="I579" s="6"/>
      <c r="K579" s="7"/>
      <c r="L579" s="7"/>
      <c r="M579" s="7"/>
      <c r="N579" s="48"/>
      <c r="O579" s="7"/>
      <c r="P579" s="7"/>
      <c r="Q579" s="7"/>
    </row>
    <row r="580" spans="3:17" ht="15.75" x14ac:dyDescent="0.2">
      <c r="C580" s="33"/>
      <c r="D580" s="34"/>
      <c r="E580" s="51"/>
      <c r="F580" s="48"/>
      <c r="G580" s="6"/>
      <c r="H580" s="6"/>
      <c r="I580" s="6"/>
      <c r="K580" s="7"/>
      <c r="L580" s="7"/>
      <c r="M580" s="7"/>
      <c r="N580" s="48"/>
      <c r="O580" s="7"/>
      <c r="P580" s="7"/>
      <c r="Q580" s="7"/>
    </row>
    <row r="581" spans="3:17" ht="15.75" x14ac:dyDescent="0.2">
      <c r="C581" s="33"/>
      <c r="D581" s="34"/>
      <c r="E581" s="51"/>
      <c r="F581" s="48"/>
      <c r="G581" s="6"/>
      <c r="H581" s="6"/>
      <c r="I581" s="6"/>
      <c r="K581" s="7"/>
      <c r="L581" s="7"/>
      <c r="M581" s="7"/>
      <c r="N581" s="48"/>
      <c r="O581" s="7"/>
      <c r="P581" s="7"/>
      <c r="Q581" s="7"/>
    </row>
    <row r="582" spans="3:17" ht="15.75" x14ac:dyDescent="0.2">
      <c r="C582" s="33"/>
      <c r="D582" s="34"/>
      <c r="E582" s="51"/>
      <c r="F582" s="48"/>
      <c r="G582" s="6"/>
      <c r="H582" s="6"/>
      <c r="I582" s="6"/>
      <c r="K582" s="7"/>
      <c r="L582" s="7"/>
      <c r="M582" s="7"/>
      <c r="N582" s="48"/>
      <c r="O582" s="7"/>
      <c r="P582" s="7"/>
      <c r="Q582" s="7"/>
    </row>
    <row r="583" spans="3:17" ht="15.75" x14ac:dyDescent="0.2">
      <c r="C583" s="33"/>
      <c r="D583" s="34"/>
      <c r="E583" s="51"/>
      <c r="F583" s="48"/>
      <c r="G583" s="6"/>
      <c r="H583" s="6"/>
      <c r="I583" s="6"/>
      <c r="K583" s="7"/>
      <c r="L583" s="7"/>
      <c r="M583" s="7"/>
      <c r="N583" s="48"/>
      <c r="O583" s="7"/>
      <c r="P583" s="7"/>
      <c r="Q583" s="7"/>
    </row>
    <row r="584" spans="3:17" ht="15.75" x14ac:dyDescent="0.2">
      <c r="C584" s="33"/>
      <c r="D584" s="34"/>
      <c r="E584" s="51"/>
      <c r="F584" s="48"/>
      <c r="G584" s="6"/>
      <c r="H584" s="6"/>
      <c r="I584" s="6"/>
      <c r="K584" s="7"/>
      <c r="L584" s="7"/>
      <c r="M584" s="7"/>
      <c r="N584" s="48"/>
      <c r="O584" s="7"/>
      <c r="P584" s="7"/>
      <c r="Q584" s="7"/>
    </row>
    <row r="585" spans="3:17" ht="15.75" x14ac:dyDescent="0.2">
      <c r="C585" s="33"/>
      <c r="D585" s="34"/>
      <c r="E585" s="51"/>
      <c r="F585" s="48"/>
      <c r="G585" s="6"/>
      <c r="H585" s="6"/>
      <c r="I585" s="6"/>
      <c r="K585" s="7"/>
      <c r="L585" s="7"/>
      <c r="M585" s="7"/>
      <c r="N585" s="48"/>
      <c r="O585" s="7"/>
      <c r="P585" s="7"/>
      <c r="Q585" s="7"/>
    </row>
    <row r="586" spans="3:17" ht="15.75" x14ac:dyDescent="0.2">
      <c r="C586" s="33"/>
      <c r="D586" s="34"/>
      <c r="E586" s="51"/>
      <c r="F586" s="48"/>
      <c r="G586" s="6"/>
      <c r="H586" s="6"/>
      <c r="I586" s="6"/>
      <c r="K586" s="7"/>
      <c r="L586" s="7"/>
      <c r="M586" s="7"/>
      <c r="N586" s="48"/>
      <c r="O586" s="7"/>
      <c r="P586" s="7"/>
      <c r="Q586" s="7"/>
    </row>
    <row r="587" spans="3:17" ht="15.75" x14ac:dyDescent="0.2">
      <c r="C587" s="33"/>
      <c r="D587" s="34"/>
      <c r="E587" s="51"/>
      <c r="F587" s="48"/>
      <c r="G587" s="6"/>
      <c r="H587" s="6"/>
      <c r="I587" s="6"/>
      <c r="K587" s="7"/>
      <c r="L587" s="7"/>
      <c r="M587" s="7"/>
      <c r="N587" s="48"/>
      <c r="O587" s="7"/>
      <c r="P587" s="7"/>
      <c r="Q587" s="7"/>
    </row>
    <row r="588" spans="3:17" ht="15.75" x14ac:dyDescent="0.2">
      <c r="C588" s="33"/>
      <c r="D588" s="34"/>
      <c r="E588" s="51"/>
      <c r="F588" s="48"/>
      <c r="G588" s="6"/>
      <c r="H588" s="6"/>
      <c r="I588" s="6"/>
      <c r="K588" s="7"/>
      <c r="L588" s="7"/>
      <c r="M588" s="7"/>
      <c r="N588" s="48"/>
      <c r="O588" s="7"/>
      <c r="P588" s="7"/>
      <c r="Q588" s="7"/>
    </row>
    <row r="589" spans="3:17" ht="15.75" x14ac:dyDescent="0.2">
      <c r="C589" s="33"/>
      <c r="D589" s="34"/>
      <c r="E589" s="51"/>
      <c r="F589" s="48"/>
      <c r="G589" s="6"/>
      <c r="H589" s="6"/>
      <c r="I589" s="6"/>
      <c r="K589" s="7"/>
      <c r="L589" s="7"/>
      <c r="M589" s="7"/>
      <c r="N589" s="48"/>
      <c r="O589" s="7"/>
      <c r="P589" s="7"/>
      <c r="Q589" s="7"/>
    </row>
    <row r="590" spans="3:17" ht="15.75" x14ac:dyDescent="0.2">
      <c r="C590" s="33"/>
      <c r="D590" s="34"/>
      <c r="E590" s="51"/>
      <c r="F590" s="48"/>
      <c r="G590" s="6"/>
      <c r="H590" s="6"/>
      <c r="I590" s="6"/>
      <c r="K590" s="7"/>
      <c r="L590" s="7"/>
      <c r="M590" s="7"/>
      <c r="N590" s="48"/>
      <c r="O590" s="7"/>
      <c r="P590" s="7"/>
      <c r="Q590" s="7"/>
    </row>
    <row r="591" spans="3:17" ht="15.75" x14ac:dyDescent="0.2">
      <c r="C591" s="33"/>
      <c r="D591" s="34"/>
      <c r="E591" s="51"/>
      <c r="F591" s="48"/>
      <c r="G591" s="6"/>
      <c r="H591" s="6"/>
      <c r="I591" s="6"/>
      <c r="K591" s="7"/>
      <c r="L591" s="7"/>
      <c r="M591" s="7"/>
      <c r="N591" s="48"/>
      <c r="O591" s="7"/>
      <c r="P591" s="7"/>
      <c r="Q591" s="7"/>
    </row>
    <row r="592" spans="3:17" ht="15.75" x14ac:dyDescent="0.2">
      <c r="C592" s="33"/>
      <c r="D592" s="34"/>
      <c r="E592" s="51"/>
      <c r="F592" s="48"/>
      <c r="G592" s="6"/>
      <c r="H592" s="6"/>
      <c r="I592" s="6"/>
      <c r="K592" s="7"/>
      <c r="L592" s="7"/>
      <c r="M592" s="7"/>
      <c r="N592" s="48"/>
      <c r="O592" s="7"/>
      <c r="P592" s="7"/>
      <c r="Q592" s="7"/>
    </row>
    <row r="593" spans="3:17" ht="15.75" x14ac:dyDescent="0.2">
      <c r="C593" s="33"/>
      <c r="D593" s="34"/>
      <c r="E593" s="51"/>
      <c r="F593" s="48"/>
      <c r="G593" s="6"/>
      <c r="H593" s="6"/>
      <c r="I593" s="6"/>
      <c r="K593" s="7"/>
      <c r="L593" s="7"/>
      <c r="M593" s="7"/>
      <c r="N593" s="48"/>
      <c r="O593" s="7"/>
      <c r="P593" s="7"/>
      <c r="Q593" s="7"/>
    </row>
    <row r="594" spans="3:17" ht="15.75" x14ac:dyDescent="0.2">
      <c r="C594" s="33"/>
      <c r="D594" s="34"/>
      <c r="E594" s="51"/>
      <c r="F594" s="48"/>
      <c r="G594" s="6"/>
      <c r="H594" s="6"/>
      <c r="I594" s="6"/>
      <c r="K594" s="7"/>
      <c r="L594" s="7"/>
      <c r="M594" s="7"/>
      <c r="N594" s="48"/>
      <c r="O594" s="7"/>
      <c r="P594" s="7"/>
      <c r="Q594" s="7"/>
    </row>
    <row r="595" spans="3:17" ht="15.75" x14ac:dyDescent="0.2">
      <c r="C595" s="33"/>
      <c r="D595" s="34"/>
      <c r="E595" s="51"/>
      <c r="F595" s="48"/>
      <c r="G595" s="6"/>
      <c r="H595" s="6"/>
      <c r="I595" s="6"/>
      <c r="K595" s="7"/>
      <c r="L595" s="7"/>
      <c r="M595" s="7"/>
      <c r="N595" s="48"/>
      <c r="O595" s="7"/>
      <c r="P595" s="7"/>
      <c r="Q595" s="7"/>
    </row>
    <row r="596" spans="3:17" ht="15.75" x14ac:dyDescent="0.2">
      <c r="C596" s="33"/>
      <c r="D596" s="34"/>
      <c r="E596" s="51"/>
      <c r="F596" s="48"/>
      <c r="G596" s="6"/>
      <c r="H596" s="6"/>
      <c r="I596" s="6"/>
      <c r="K596" s="7"/>
      <c r="L596" s="7"/>
      <c r="M596" s="7"/>
      <c r="N596" s="48"/>
      <c r="O596" s="7"/>
      <c r="P596" s="7"/>
      <c r="Q596" s="7"/>
    </row>
    <row r="597" spans="3:17" ht="15.75" x14ac:dyDescent="0.2">
      <c r="C597" s="33"/>
      <c r="D597" s="34"/>
      <c r="E597" s="51"/>
      <c r="F597" s="48"/>
      <c r="G597" s="6"/>
      <c r="H597" s="6"/>
      <c r="I597" s="6"/>
      <c r="K597" s="7"/>
      <c r="L597" s="7"/>
      <c r="M597" s="7"/>
      <c r="N597" s="48"/>
      <c r="O597" s="7"/>
      <c r="P597" s="7"/>
      <c r="Q597" s="7"/>
    </row>
    <row r="598" spans="3:17" ht="15.75" x14ac:dyDescent="0.2">
      <c r="C598" s="33"/>
      <c r="D598" s="34"/>
      <c r="E598" s="51"/>
      <c r="F598" s="48"/>
      <c r="G598" s="6"/>
      <c r="H598" s="6"/>
      <c r="I598" s="6"/>
      <c r="K598" s="7"/>
      <c r="L598" s="7"/>
      <c r="M598" s="7"/>
      <c r="N598" s="48"/>
      <c r="O598" s="7"/>
      <c r="P598" s="7"/>
      <c r="Q598" s="7"/>
    </row>
    <row r="599" spans="3:17" ht="15.75" x14ac:dyDescent="0.2">
      <c r="C599" s="33"/>
      <c r="D599" s="34"/>
      <c r="E599" s="51"/>
      <c r="F599" s="48"/>
      <c r="G599" s="6"/>
      <c r="H599" s="6"/>
      <c r="I599" s="6"/>
      <c r="K599" s="7"/>
      <c r="L599" s="7"/>
      <c r="M599" s="7"/>
      <c r="N599" s="48"/>
      <c r="O599" s="7"/>
      <c r="P599" s="7"/>
      <c r="Q599" s="7"/>
    </row>
    <row r="600" spans="3:17" ht="15.75" x14ac:dyDescent="0.2">
      <c r="C600" s="33"/>
      <c r="D600" s="34"/>
      <c r="E600" s="51"/>
      <c r="F600" s="48"/>
      <c r="G600" s="6"/>
      <c r="H600" s="6"/>
      <c r="I600" s="6"/>
      <c r="K600" s="7"/>
      <c r="L600" s="7"/>
      <c r="M600" s="7"/>
      <c r="N600" s="48"/>
      <c r="O600" s="7"/>
      <c r="P600" s="7"/>
      <c r="Q600" s="7"/>
    </row>
    <row r="601" spans="3:17" ht="15.75" x14ac:dyDescent="0.2">
      <c r="C601" s="33"/>
      <c r="D601" s="34"/>
      <c r="E601" s="51"/>
      <c r="F601" s="48"/>
      <c r="G601" s="6"/>
      <c r="H601" s="6"/>
      <c r="I601" s="6"/>
      <c r="K601" s="7"/>
      <c r="L601" s="7"/>
      <c r="M601" s="7"/>
      <c r="N601" s="48"/>
      <c r="O601" s="7"/>
      <c r="P601" s="7"/>
      <c r="Q601" s="7"/>
    </row>
    <row r="602" spans="3:17" ht="15.75" x14ac:dyDescent="0.2">
      <c r="C602" s="33"/>
      <c r="D602" s="34"/>
      <c r="E602" s="51"/>
      <c r="F602" s="48"/>
      <c r="G602" s="6"/>
      <c r="H602" s="6"/>
      <c r="I602" s="6"/>
      <c r="K602" s="7"/>
      <c r="L602" s="7"/>
      <c r="M602" s="7"/>
      <c r="N602" s="48"/>
      <c r="O602" s="7"/>
      <c r="P602" s="7"/>
      <c r="Q602" s="7"/>
    </row>
    <row r="603" spans="3:17" ht="15.75" x14ac:dyDescent="0.2">
      <c r="C603" s="33"/>
      <c r="D603" s="34"/>
      <c r="E603" s="51"/>
      <c r="F603" s="48"/>
      <c r="G603" s="6"/>
      <c r="H603" s="6"/>
      <c r="I603" s="6"/>
      <c r="K603" s="7"/>
      <c r="L603" s="7"/>
      <c r="M603" s="7"/>
      <c r="N603" s="48"/>
      <c r="O603" s="7"/>
      <c r="P603" s="7"/>
      <c r="Q603" s="7"/>
    </row>
    <row r="604" spans="3:17" ht="15.75" x14ac:dyDescent="0.2">
      <c r="C604" s="33"/>
      <c r="D604" s="34"/>
      <c r="E604" s="51"/>
      <c r="F604" s="48"/>
      <c r="G604" s="6"/>
      <c r="H604" s="6"/>
      <c r="I604" s="6"/>
      <c r="K604" s="7"/>
      <c r="L604" s="7"/>
      <c r="M604" s="7"/>
      <c r="N604" s="48"/>
      <c r="O604" s="7"/>
      <c r="P604" s="7"/>
      <c r="Q604" s="7"/>
    </row>
    <row r="605" spans="3:17" ht="15.75" x14ac:dyDescent="0.2">
      <c r="C605" s="33"/>
      <c r="D605" s="34"/>
      <c r="E605" s="51"/>
      <c r="F605" s="48"/>
      <c r="G605" s="6"/>
      <c r="H605" s="6"/>
      <c r="I605" s="6"/>
      <c r="K605" s="7"/>
      <c r="L605" s="7"/>
      <c r="M605" s="7"/>
      <c r="N605" s="48"/>
      <c r="O605" s="7"/>
      <c r="P605" s="7"/>
      <c r="Q605" s="7"/>
    </row>
    <row r="606" spans="3:17" ht="15.75" x14ac:dyDescent="0.2">
      <c r="C606" s="33"/>
      <c r="D606" s="34"/>
      <c r="E606" s="51"/>
      <c r="F606" s="48"/>
      <c r="G606" s="6"/>
      <c r="H606" s="6"/>
      <c r="I606" s="6"/>
      <c r="K606" s="7"/>
      <c r="L606" s="7"/>
      <c r="M606" s="7"/>
      <c r="N606" s="48"/>
      <c r="O606" s="7"/>
      <c r="P606" s="7"/>
      <c r="Q606" s="7"/>
    </row>
    <row r="607" spans="3:17" ht="15.75" x14ac:dyDescent="0.2">
      <c r="C607" s="33"/>
      <c r="D607" s="34"/>
      <c r="E607" s="51"/>
      <c r="F607" s="48"/>
      <c r="G607" s="6"/>
      <c r="H607" s="6"/>
      <c r="I607" s="6"/>
      <c r="K607" s="7"/>
      <c r="L607" s="7"/>
      <c r="M607" s="7"/>
      <c r="N607" s="48"/>
      <c r="O607" s="7"/>
      <c r="P607" s="7"/>
      <c r="Q607" s="7"/>
    </row>
    <row r="608" spans="3:17" ht="15.75" x14ac:dyDescent="0.2">
      <c r="C608" s="33"/>
      <c r="D608" s="34"/>
      <c r="E608" s="51"/>
      <c r="F608" s="48"/>
      <c r="G608" s="6"/>
      <c r="H608" s="6"/>
      <c r="I608" s="6"/>
      <c r="K608" s="7"/>
      <c r="L608" s="7"/>
      <c r="M608" s="7"/>
      <c r="N608" s="48"/>
      <c r="O608" s="7"/>
      <c r="P608" s="7"/>
      <c r="Q608" s="7"/>
    </row>
    <row r="609" spans="3:17" ht="15.75" x14ac:dyDescent="0.2">
      <c r="C609" s="33"/>
      <c r="D609" s="34"/>
      <c r="E609" s="51"/>
      <c r="F609" s="48"/>
      <c r="G609" s="6"/>
      <c r="H609" s="6"/>
      <c r="I609" s="6"/>
      <c r="K609" s="7"/>
      <c r="L609" s="7"/>
      <c r="M609" s="7"/>
      <c r="N609" s="48"/>
      <c r="O609" s="7"/>
      <c r="P609" s="7"/>
      <c r="Q609" s="7"/>
    </row>
    <row r="610" spans="3:17" ht="15.75" x14ac:dyDescent="0.2">
      <c r="C610" s="33"/>
      <c r="D610" s="34"/>
      <c r="E610" s="51"/>
      <c r="F610" s="48"/>
      <c r="G610" s="6"/>
      <c r="H610" s="6"/>
      <c r="I610" s="6"/>
      <c r="K610" s="7"/>
      <c r="L610" s="7"/>
      <c r="M610" s="7"/>
      <c r="N610" s="48"/>
      <c r="O610" s="7"/>
      <c r="P610" s="7"/>
      <c r="Q610" s="7"/>
    </row>
    <row r="611" spans="3:17" ht="15.75" x14ac:dyDescent="0.2">
      <c r="C611" s="33"/>
      <c r="D611" s="34"/>
      <c r="E611" s="51"/>
      <c r="F611" s="48"/>
      <c r="G611" s="6"/>
      <c r="H611" s="6"/>
      <c r="I611" s="6"/>
      <c r="K611" s="7"/>
      <c r="L611" s="7"/>
      <c r="M611" s="7"/>
      <c r="N611" s="48"/>
      <c r="O611" s="7"/>
      <c r="P611" s="7"/>
      <c r="Q611" s="7"/>
    </row>
    <row r="612" spans="3:17" ht="15.75" x14ac:dyDescent="0.2">
      <c r="C612" s="33"/>
      <c r="D612" s="34"/>
      <c r="E612" s="51"/>
      <c r="F612" s="48"/>
      <c r="G612" s="6"/>
      <c r="H612" s="6"/>
      <c r="I612" s="6"/>
      <c r="K612" s="7"/>
      <c r="L612" s="7"/>
      <c r="M612" s="7"/>
      <c r="N612" s="48"/>
      <c r="O612" s="7"/>
      <c r="P612" s="7"/>
      <c r="Q612" s="7"/>
    </row>
    <row r="613" spans="3:17" ht="15.75" x14ac:dyDescent="0.2">
      <c r="C613" s="33"/>
      <c r="D613" s="34"/>
      <c r="E613" s="51"/>
      <c r="F613" s="48"/>
      <c r="G613" s="6"/>
      <c r="H613" s="6"/>
      <c r="I613" s="6"/>
      <c r="K613" s="7"/>
      <c r="L613" s="7"/>
      <c r="M613" s="7"/>
      <c r="N613" s="48"/>
      <c r="O613" s="7"/>
      <c r="P613" s="7"/>
      <c r="Q613" s="7"/>
    </row>
    <row r="614" spans="3:17" ht="15.75" x14ac:dyDescent="0.2">
      <c r="C614" s="33"/>
      <c r="D614" s="34"/>
      <c r="E614" s="51"/>
      <c r="F614" s="48"/>
      <c r="G614" s="6"/>
      <c r="H614" s="6"/>
      <c r="I614" s="6"/>
      <c r="K614" s="7"/>
      <c r="L614" s="7"/>
      <c r="M614" s="7"/>
      <c r="N614" s="48"/>
      <c r="O614" s="7"/>
      <c r="P614" s="7"/>
      <c r="Q614" s="7"/>
    </row>
    <row r="615" spans="3:17" ht="15.75" x14ac:dyDescent="0.2">
      <c r="C615" s="33"/>
      <c r="D615" s="34"/>
      <c r="E615" s="51"/>
      <c r="F615" s="48"/>
      <c r="G615" s="6"/>
      <c r="H615" s="6"/>
      <c r="I615" s="6"/>
      <c r="K615" s="7"/>
      <c r="L615" s="7"/>
      <c r="M615" s="7"/>
      <c r="N615" s="48"/>
      <c r="O615" s="7"/>
      <c r="P615" s="7"/>
      <c r="Q615" s="7"/>
    </row>
    <row r="616" spans="3:17" ht="15.75" x14ac:dyDescent="0.2">
      <c r="C616" s="33"/>
      <c r="D616" s="34"/>
      <c r="E616" s="51"/>
      <c r="F616" s="48"/>
      <c r="G616" s="6"/>
      <c r="H616" s="6"/>
      <c r="I616" s="6"/>
      <c r="K616" s="7"/>
      <c r="L616" s="7"/>
      <c r="M616" s="7"/>
      <c r="N616" s="48"/>
      <c r="O616" s="7"/>
      <c r="P616" s="7"/>
      <c r="Q616" s="7"/>
    </row>
    <row r="617" spans="3:17" ht="15.75" x14ac:dyDescent="0.2">
      <c r="C617" s="33"/>
      <c r="D617" s="34"/>
      <c r="E617" s="51"/>
      <c r="F617" s="48"/>
      <c r="G617" s="6"/>
      <c r="H617" s="6"/>
      <c r="I617" s="6"/>
      <c r="K617" s="7"/>
      <c r="L617" s="7"/>
      <c r="M617" s="7"/>
      <c r="N617" s="48"/>
      <c r="O617" s="7"/>
      <c r="P617" s="7"/>
      <c r="Q617" s="7"/>
    </row>
    <row r="618" spans="3:17" ht="15.75" x14ac:dyDescent="0.2">
      <c r="C618" s="33"/>
      <c r="D618" s="34"/>
      <c r="E618" s="51"/>
      <c r="F618" s="48"/>
      <c r="G618" s="6"/>
      <c r="H618" s="6"/>
      <c r="I618" s="6"/>
      <c r="K618" s="7"/>
      <c r="L618" s="7"/>
      <c r="M618" s="7"/>
      <c r="N618" s="48"/>
      <c r="O618" s="7"/>
      <c r="P618" s="7"/>
      <c r="Q618" s="7"/>
    </row>
    <row r="619" spans="3:17" ht="15.75" x14ac:dyDescent="0.2">
      <c r="C619" s="33"/>
      <c r="D619" s="34"/>
      <c r="E619" s="51"/>
      <c r="F619" s="48"/>
      <c r="G619" s="6"/>
      <c r="H619" s="6"/>
      <c r="I619" s="6"/>
      <c r="K619" s="7"/>
      <c r="L619" s="7"/>
      <c r="M619" s="7"/>
      <c r="N619" s="48"/>
      <c r="O619" s="7"/>
      <c r="P619" s="7"/>
      <c r="Q619" s="7"/>
    </row>
    <row r="620" spans="3:17" ht="15.75" x14ac:dyDescent="0.2">
      <c r="C620" s="33"/>
      <c r="D620" s="34"/>
      <c r="E620" s="51"/>
      <c r="F620" s="48"/>
      <c r="G620" s="6"/>
      <c r="H620" s="6"/>
      <c r="I620" s="6"/>
      <c r="K620" s="7"/>
      <c r="L620" s="7"/>
      <c r="M620" s="7"/>
      <c r="N620" s="48"/>
      <c r="O620" s="7"/>
      <c r="P620" s="7"/>
      <c r="Q620" s="7"/>
    </row>
    <row r="621" spans="3:17" ht="15.75" x14ac:dyDescent="0.2">
      <c r="C621" s="33"/>
      <c r="D621" s="34"/>
      <c r="E621" s="51"/>
      <c r="F621" s="48"/>
      <c r="G621" s="6"/>
      <c r="H621" s="6"/>
      <c r="I621" s="6"/>
      <c r="K621" s="7"/>
      <c r="L621" s="7"/>
      <c r="M621" s="7"/>
      <c r="N621" s="48"/>
      <c r="O621" s="7"/>
      <c r="P621" s="7"/>
      <c r="Q621" s="7"/>
    </row>
    <row r="622" spans="3:17" ht="15.75" x14ac:dyDescent="0.2">
      <c r="C622" s="33"/>
      <c r="D622" s="34"/>
      <c r="E622" s="51"/>
      <c r="F622" s="48"/>
      <c r="G622" s="6"/>
      <c r="H622" s="6"/>
      <c r="I622" s="6"/>
      <c r="K622" s="7"/>
      <c r="L622" s="7"/>
      <c r="M622" s="7"/>
      <c r="N622" s="48"/>
      <c r="O622" s="7"/>
      <c r="P622" s="7"/>
      <c r="Q622" s="7"/>
    </row>
    <row r="623" spans="3:17" ht="15.75" x14ac:dyDescent="0.2">
      <c r="C623" s="33"/>
      <c r="D623" s="34"/>
      <c r="E623" s="51"/>
      <c r="F623" s="48"/>
      <c r="G623" s="6"/>
      <c r="H623" s="6"/>
      <c r="I623" s="6"/>
      <c r="K623" s="7"/>
      <c r="L623" s="7"/>
      <c r="M623" s="7"/>
      <c r="N623" s="48"/>
      <c r="O623" s="7"/>
      <c r="P623" s="7"/>
      <c r="Q623" s="7"/>
    </row>
    <row r="624" spans="3:17" ht="15.75" x14ac:dyDescent="0.2">
      <c r="C624" s="33"/>
      <c r="D624" s="34"/>
      <c r="E624" s="51"/>
      <c r="F624" s="48"/>
      <c r="G624" s="6"/>
      <c r="H624" s="6"/>
      <c r="I624" s="6"/>
      <c r="K624" s="7"/>
      <c r="L624" s="7"/>
      <c r="M624" s="7"/>
      <c r="N624" s="48"/>
      <c r="O624" s="7"/>
      <c r="P624" s="7"/>
      <c r="Q624" s="7"/>
    </row>
    <row r="625" spans="1:17" ht="15.75" x14ac:dyDescent="0.2">
      <c r="C625" s="33"/>
      <c r="D625" s="34"/>
      <c r="E625" s="51"/>
      <c r="F625" s="48"/>
      <c r="G625" s="6"/>
      <c r="H625" s="6"/>
      <c r="I625" s="6"/>
      <c r="K625" s="7"/>
      <c r="L625" s="7"/>
      <c r="M625" s="7"/>
      <c r="N625" s="48"/>
      <c r="O625" s="7"/>
      <c r="P625" s="7"/>
      <c r="Q625" s="7"/>
    </row>
    <row r="626" spans="1:17" ht="15.75" x14ac:dyDescent="0.2">
      <c r="C626" s="33"/>
      <c r="D626" s="34"/>
      <c r="E626" s="51"/>
      <c r="F626" s="48"/>
      <c r="G626" s="6"/>
      <c r="H626" s="6"/>
      <c r="I626" s="6"/>
      <c r="K626" s="7"/>
      <c r="L626" s="7"/>
      <c r="M626" s="7"/>
      <c r="N626" s="48"/>
      <c r="O626" s="7"/>
      <c r="P626" s="7"/>
      <c r="Q626" s="7"/>
    </row>
    <row r="627" spans="1:17" ht="15.75" x14ac:dyDescent="0.2">
      <c r="C627" s="33"/>
      <c r="D627" s="34"/>
      <c r="E627" s="51"/>
      <c r="F627" s="48"/>
      <c r="G627" s="6"/>
      <c r="H627" s="6"/>
      <c r="I627" s="6"/>
      <c r="K627" s="7"/>
      <c r="L627" s="7"/>
      <c r="M627" s="7"/>
      <c r="N627" s="48"/>
      <c r="O627" s="7"/>
      <c r="P627" s="7"/>
      <c r="Q627" s="7"/>
    </row>
    <row r="628" spans="1:17" ht="15.75" x14ac:dyDescent="0.2">
      <c r="C628" s="33"/>
      <c r="D628" s="34"/>
      <c r="E628" s="51"/>
      <c r="F628" s="48"/>
      <c r="G628" s="6"/>
      <c r="H628" s="6"/>
      <c r="I628" s="6"/>
      <c r="K628" s="7"/>
      <c r="L628" s="7"/>
      <c r="M628" s="7"/>
      <c r="N628" s="48"/>
      <c r="O628" s="7"/>
      <c r="P628" s="7"/>
      <c r="Q628" s="7"/>
    </row>
    <row r="629" spans="1:17" ht="15.75" x14ac:dyDescent="0.2">
      <c r="C629" s="33"/>
      <c r="D629" s="34"/>
      <c r="E629" s="51"/>
      <c r="F629" s="48"/>
      <c r="G629" s="6"/>
      <c r="H629" s="6"/>
      <c r="I629" s="6"/>
      <c r="K629" s="7"/>
      <c r="L629" s="7"/>
      <c r="M629" s="7"/>
      <c r="N629" s="48"/>
      <c r="O629" s="7"/>
      <c r="P629" s="7"/>
      <c r="Q629" s="7"/>
    </row>
    <row r="630" spans="1:17" ht="15.75" x14ac:dyDescent="0.2">
      <c r="C630" s="33"/>
      <c r="D630" s="34"/>
      <c r="E630" s="51"/>
      <c r="F630" s="48"/>
      <c r="G630" s="6"/>
      <c r="H630" s="6"/>
      <c r="I630" s="6"/>
      <c r="K630" s="7"/>
      <c r="L630" s="7"/>
      <c r="M630" s="7"/>
      <c r="N630" s="48"/>
      <c r="O630" s="7"/>
      <c r="P630" s="7"/>
      <c r="Q630" s="7"/>
    </row>
    <row r="631" spans="1:17" ht="15.75" x14ac:dyDescent="0.2">
      <c r="C631" s="33"/>
      <c r="D631" s="34"/>
      <c r="E631" s="51"/>
      <c r="F631" s="48"/>
      <c r="G631" s="6"/>
      <c r="H631" s="6"/>
      <c r="I631" s="6"/>
      <c r="K631" s="7"/>
      <c r="L631" s="7"/>
      <c r="M631" s="7"/>
      <c r="N631" s="48"/>
      <c r="O631" s="7"/>
      <c r="P631" s="7"/>
      <c r="Q631" s="7"/>
    </row>
    <row r="632" spans="1:17" ht="15.75" x14ac:dyDescent="0.2">
      <c r="C632" s="33"/>
      <c r="D632" s="34"/>
      <c r="E632" s="51"/>
      <c r="F632" s="48"/>
      <c r="G632" s="6"/>
      <c r="H632" s="6"/>
      <c r="I632" s="6"/>
      <c r="K632" s="7"/>
      <c r="L632" s="7"/>
      <c r="M632" s="7"/>
      <c r="N632" s="48"/>
      <c r="O632" s="7"/>
      <c r="P632" s="7"/>
      <c r="Q632" s="7"/>
    </row>
    <row r="633" spans="1:17" ht="15.75" x14ac:dyDescent="0.2">
      <c r="C633" s="33"/>
      <c r="D633" s="34"/>
      <c r="E633" s="51"/>
      <c r="F633" s="48"/>
      <c r="G633" s="6"/>
      <c r="H633" s="6"/>
      <c r="I633" s="6"/>
      <c r="K633" s="7"/>
      <c r="L633" s="7"/>
      <c r="M633" s="7"/>
      <c r="N633" s="48"/>
      <c r="O633" s="7"/>
      <c r="P633" s="7"/>
      <c r="Q633" s="7"/>
    </row>
    <row r="634" spans="1:17" ht="15.75" x14ac:dyDescent="0.2">
      <c r="C634" s="33"/>
      <c r="D634" s="34"/>
      <c r="E634" s="51"/>
      <c r="F634" s="48"/>
      <c r="G634" s="6"/>
      <c r="H634" s="6"/>
      <c r="I634" s="6"/>
      <c r="K634" s="7"/>
      <c r="L634" s="7"/>
      <c r="M634" s="7"/>
      <c r="N634" s="48"/>
      <c r="O634" s="7"/>
      <c r="P634" s="7"/>
      <c r="Q634" s="7"/>
    </row>
    <row r="635" spans="1:17" ht="15.75" x14ac:dyDescent="0.2">
      <c r="C635" s="33"/>
      <c r="D635" s="34"/>
      <c r="E635" s="51"/>
      <c r="F635" s="48"/>
      <c r="G635" s="6"/>
      <c r="H635" s="6"/>
      <c r="I635" s="6"/>
      <c r="K635" s="7"/>
      <c r="L635" s="7"/>
      <c r="M635" s="7"/>
      <c r="N635" s="48"/>
      <c r="O635" s="7"/>
      <c r="P635" s="7"/>
      <c r="Q635" s="7"/>
    </row>
    <row r="636" spans="1:17" ht="24" x14ac:dyDescent="0.2">
      <c r="A636" s="8">
        <v>63</v>
      </c>
      <c r="C636" s="33" t="s">
        <v>23</v>
      </c>
      <c r="D636" s="34" t="s">
        <v>22</v>
      </c>
      <c r="E636" s="51">
        <v>5</v>
      </c>
      <c r="F636" s="48">
        <v>122793.27731092437</v>
      </c>
      <c r="G636" s="6">
        <f t="shared" ref="G636:G639" si="60">+F636*19%</f>
        <v>23330.722689075632</v>
      </c>
      <c r="H636" s="6">
        <f t="shared" ref="H636:H639" si="61">+F636+G636</f>
        <v>146124</v>
      </c>
      <c r="I636" s="6">
        <f>+H636*E636</f>
        <v>730620</v>
      </c>
      <c r="J636" s="12">
        <v>125788.23529411765</v>
      </c>
      <c r="K636" s="7">
        <f t="shared" ref="K636:K639" si="62">+J636*19%</f>
        <v>23899.764705882353</v>
      </c>
      <c r="L636" s="7">
        <f t="shared" ref="L636:L639" si="63">+J636+K636</f>
        <v>149688</v>
      </c>
      <c r="M636" s="7">
        <f>+L636*E636</f>
        <v>748440</v>
      </c>
      <c r="N636" s="48">
        <v>111811.76470588236</v>
      </c>
      <c r="O636" s="7">
        <f t="shared" si="52"/>
        <v>21244.23529411765</v>
      </c>
      <c r="P636" s="7">
        <f t="shared" si="59"/>
        <v>133056</v>
      </c>
      <c r="Q636" s="7">
        <f t="shared" ref="Q636:Q699" si="64">+P636*E636</f>
        <v>665280</v>
      </c>
    </row>
    <row r="637" spans="1:17" ht="24" x14ac:dyDescent="0.2">
      <c r="A637" s="8">
        <v>64</v>
      </c>
      <c r="C637" s="33" t="s">
        <v>24</v>
      </c>
      <c r="D637" s="34" t="s">
        <v>22</v>
      </c>
      <c r="E637" s="51">
        <v>5</v>
      </c>
      <c r="F637" s="48">
        <v>131294.11764705883</v>
      </c>
      <c r="G637" s="6">
        <f t="shared" si="60"/>
        <v>24945.882352941178</v>
      </c>
      <c r="H637" s="6">
        <f t="shared" si="61"/>
        <v>156240</v>
      </c>
      <c r="I637" s="6">
        <f>+H637*E637</f>
        <v>781200</v>
      </c>
      <c r="J637" s="12">
        <v>132352.9411764706</v>
      </c>
      <c r="K637" s="7">
        <f t="shared" si="62"/>
        <v>25147.058823529416</v>
      </c>
      <c r="L637" s="7">
        <f t="shared" si="63"/>
        <v>157500.00000000003</v>
      </c>
      <c r="M637" s="7">
        <f>+L637*E637</f>
        <v>787500.00000000012</v>
      </c>
      <c r="N637" s="48">
        <v>124941.17647058824</v>
      </c>
      <c r="O637" s="7">
        <f t="shared" si="52"/>
        <v>23738.823529411766</v>
      </c>
      <c r="P637" s="7">
        <f t="shared" si="59"/>
        <v>148680</v>
      </c>
      <c r="Q637" s="7">
        <f t="shared" si="64"/>
        <v>743400</v>
      </c>
    </row>
    <row r="638" spans="1:17" ht="24" x14ac:dyDescent="0.2">
      <c r="A638" s="8">
        <v>65</v>
      </c>
      <c r="C638" s="33" t="s">
        <v>25</v>
      </c>
      <c r="D638" s="34" t="s">
        <v>22</v>
      </c>
      <c r="E638" s="51">
        <v>5</v>
      </c>
      <c r="F638" s="48">
        <v>136588.23529411765</v>
      </c>
      <c r="G638" s="6">
        <f t="shared" si="60"/>
        <v>25951.764705882353</v>
      </c>
      <c r="H638" s="6">
        <f t="shared" si="61"/>
        <v>162540</v>
      </c>
      <c r="I638" s="6">
        <f>+H638*E638</f>
        <v>812700</v>
      </c>
      <c r="J638" s="12">
        <v>120705.88235294117</v>
      </c>
      <c r="K638" s="7">
        <f t="shared" si="62"/>
        <v>22934.117647058825</v>
      </c>
      <c r="L638" s="7">
        <f t="shared" si="63"/>
        <v>143640</v>
      </c>
      <c r="M638" s="7">
        <f>+L638*E638</f>
        <v>718200</v>
      </c>
      <c r="N638" s="48">
        <v>123882.35294117648</v>
      </c>
      <c r="O638" s="7">
        <f t="shared" si="52"/>
        <v>23537.647058823532</v>
      </c>
      <c r="P638" s="7">
        <f t="shared" si="59"/>
        <v>147420</v>
      </c>
      <c r="Q638" s="7">
        <f t="shared" si="64"/>
        <v>737100</v>
      </c>
    </row>
    <row r="639" spans="1:17" ht="48" x14ac:dyDescent="0.2">
      <c r="A639" s="8">
        <v>66</v>
      </c>
      <c r="C639" s="33" t="s">
        <v>26</v>
      </c>
      <c r="D639" s="34" t="s">
        <v>22</v>
      </c>
      <c r="E639" s="51">
        <v>5</v>
      </c>
      <c r="F639" s="48">
        <v>107954.62184873949</v>
      </c>
      <c r="G639" s="6">
        <f t="shared" si="60"/>
        <v>20511.378151260506</v>
      </c>
      <c r="H639" s="6">
        <f t="shared" si="61"/>
        <v>128466</v>
      </c>
      <c r="I639" s="6">
        <f>+H639*E639</f>
        <v>642330</v>
      </c>
      <c r="J639" s="12">
        <v>106109.243697479</v>
      </c>
      <c r="K639" s="7">
        <f t="shared" si="62"/>
        <v>20160.756302521011</v>
      </c>
      <c r="L639" s="7">
        <f t="shared" si="63"/>
        <v>126270.00000000001</v>
      </c>
      <c r="M639" s="7">
        <f>+L639*E639</f>
        <v>631350.00000000012</v>
      </c>
      <c r="N639" s="48">
        <v>112568.06722689077</v>
      </c>
      <c r="O639" s="7">
        <f t="shared" si="52"/>
        <v>21387.932773109245</v>
      </c>
      <c r="P639" s="7">
        <f t="shared" si="59"/>
        <v>133956</v>
      </c>
      <c r="Q639" s="7">
        <f t="shared" si="64"/>
        <v>669780</v>
      </c>
    </row>
    <row r="640" spans="1:17" ht="15.75" x14ac:dyDescent="0.2">
      <c r="A640" s="188" t="s">
        <v>13</v>
      </c>
      <c r="B640" s="188"/>
      <c r="C640" s="189"/>
      <c r="D640" s="189"/>
      <c r="E640" s="189"/>
      <c r="F640" s="189"/>
      <c r="G640" s="190" t="s">
        <v>15</v>
      </c>
      <c r="H640" s="191"/>
      <c r="I640" s="191"/>
      <c r="J640" s="191"/>
      <c r="K640" s="191"/>
      <c r="L640" s="191"/>
      <c r="M640" s="191"/>
      <c r="O640" s="7">
        <f t="shared" si="52"/>
        <v>0</v>
      </c>
      <c r="P640" s="7">
        <f t="shared" si="59"/>
        <v>0</v>
      </c>
      <c r="Q640" s="7">
        <f t="shared" si="64"/>
        <v>0</v>
      </c>
    </row>
    <row r="641" spans="1:17" ht="15" x14ac:dyDescent="0.2">
      <c r="A641" s="183" t="s">
        <v>27</v>
      </c>
      <c r="B641" s="184"/>
      <c r="C641" s="184"/>
      <c r="D641" s="184"/>
      <c r="E641" s="184"/>
      <c r="F641" s="185"/>
      <c r="G641" s="186" t="s">
        <v>28</v>
      </c>
      <c r="H641" s="187"/>
      <c r="I641" s="187"/>
      <c r="J641" s="187"/>
      <c r="K641" s="187"/>
      <c r="L641" s="187"/>
      <c r="M641" s="187"/>
      <c r="O641" s="7">
        <f t="shared" si="52"/>
        <v>0</v>
      </c>
      <c r="P641" s="7">
        <f t="shared" si="59"/>
        <v>0</v>
      </c>
      <c r="Q641" s="7">
        <f t="shared" si="64"/>
        <v>0</v>
      </c>
    </row>
    <row r="642" spans="1:17" ht="15.75" x14ac:dyDescent="0.2">
      <c r="A642" s="8">
        <v>67</v>
      </c>
      <c r="C642" s="36" t="s">
        <v>29</v>
      </c>
      <c r="D642" s="37" t="s">
        <v>21</v>
      </c>
      <c r="E642" s="53">
        <v>66</v>
      </c>
      <c r="F642" s="15">
        <v>96750.420168067227</v>
      </c>
      <c r="G642" s="6">
        <f t="shared" ref="G642:G705" si="65">+F642*19%</f>
        <v>18382.579831932773</v>
      </c>
      <c r="H642" s="6">
        <f t="shared" ref="H642:H705" si="66">+F642+G642</f>
        <v>115133</v>
      </c>
      <c r="I642" s="6">
        <f t="shared" ref="I642:I705" si="67">+H642*E642</f>
        <v>7598778</v>
      </c>
      <c r="J642" s="48">
        <v>80250.420168067227</v>
      </c>
      <c r="K642" s="7">
        <f t="shared" ref="K642:K705" si="68">+J642*19%</f>
        <v>15247.579831932773</v>
      </c>
      <c r="L642" s="7">
        <f t="shared" ref="L642:L705" si="69">+J642+K642</f>
        <v>95498</v>
      </c>
      <c r="M642" s="7">
        <f t="shared" ref="M642:M705" si="70">+L642*E642</f>
        <v>6302868</v>
      </c>
      <c r="N642" s="48">
        <v>87750.420168067227</v>
      </c>
      <c r="O642" s="7">
        <f t="shared" si="52"/>
        <v>16672.579831932773</v>
      </c>
      <c r="P642" s="7">
        <f t="shared" si="59"/>
        <v>104423</v>
      </c>
      <c r="Q642" s="7">
        <f t="shared" si="64"/>
        <v>6891918</v>
      </c>
    </row>
    <row r="643" spans="1:17" ht="31.5" x14ac:dyDescent="0.2">
      <c r="A643" s="8">
        <v>68</v>
      </c>
      <c r="C643" s="36" t="s">
        <v>30</v>
      </c>
      <c r="D643" s="37" t="s">
        <v>21</v>
      </c>
      <c r="E643" s="53">
        <v>66</v>
      </c>
      <c r="F643" s="15">
        <v>21297.478991596639</v>
      </c>
      <c r="G643" s="6">
        <f t="shared" si="65"/>
        <v>4046.5210084033615</v>
      </c>
      <c r="H643" s="6">
        <f t="shared" si="66"/>
        <v>25344</v>
      </c>
      <c r="I643" s="6">
        <f t="shared" si="67"/>
        <v>1672704</v>
      </c>
      <c r="J643" s="48">
        <v>18302.521008403361</v>
      </c>
      <c r="K643" s="7">
        <f t="shared" si="68"/>
        <v>3477.4789915966385</v>
      </c>
      <c r="L643" s="7">
        <f t="shared" si="69"/>
        <v>21780</v>
      </c>
      <c r="M643" s="7">
        <f t="shared" si="70"/>
        <v>1437480</v>
      </c>
      <c r="N643" s="48">
        <v>20465.546218487394</v>
      </c>
      <c r="O643" s="7">
        <f t="shared" si="52"/>
        <v>3888.453781512605</v>
      </c>
      <c r="P643" s="7">
        <f t="shared" si="59"/>
        <v>24354</v>
      </c>
      <c r="Q643" s="7">
        <f t="shared" si="64"/>
        <v>1607364</v>
      </c>
    </row>
    <row r="644" spans="1:17" ht="15.75" x14ac:dyDescent="0.2">
      <c r="A644" s="8">
        <v>69</v>
      </c>
      <c r="C644" s="38" t="s">
        <v>31</v>
      </c>
      <c r="D644" s="37" t="s">
        <v>21</v>
      </c>
      <c r="E644" s="53">
        <v>64</v>
      </c>
      <c r="F644" s="15">
        <v>85500</v>
      </c>
      <c r="G644" s="6">
        <f t="shared" si="65"/>
        <v>16245</v>
      </c>
      <c r="H644" s="6">
        <f t="shared" si="66"/>
        <v>101745</v>
      </c>
      <c r="I644" s="6">
        <f t="shared" si="67"/>
        <v>6511680</v>
      </c>
      <c r="J644" s="48">
        <v>87750.420168067227</v>
      </c>
      <c r="K644" s="7">
        <f t="shared" si="68"/>
        <v>16672.579831932773</v>
      </c>
      <c r="L644" s="7">
        <f t="shared" si="69"/>
        <v>104423</v>
      </c>
      <c r="M644" s="7">
        <f t="shared" si="70"/>
        <v>6683072</v>
      </c>
      <c r="N644" s="48">
        <v>84000</v>
      </c>
      <c r="O644" s="7">
        <f t="shared" si="52"/>
        <v>15960</v>
      </c>
      <c r="P644" s="7">
        <f t="shared" si="59"/>
        <v>99960</v>
      </c>
      <c r="Q644" s="7">
        <f t="shared" si="64"/>
        <v>6397440</v>
      </c>
    </row>
    <row r="645" spans="1:17" ht="15.75" x14ac:dyDescent="0.2">
      <c r="A645" s="8">
        <v>70</v>
      </c>
      <c r="C645" s="38" t="s">
        <v>32</v>
      </c>
      <c r="D645" s="37" t="s">
        <v>21</v>
      </c>
      <c r="E645" s="53">
        <v>33</v>
      </c>
      <c r="F645" s="15">
        <v>76878.151260504208</v>
      </c>
      <c r="G645" s="6">
        <f t="shared" si="65"/>
        <v>14606.848739495799</v>
      </c>
      <c r="H645" s="6">
        <f t="shared" si="66"/>
        <v>91485</v>
      </c>
      <c r="I645" s="6">
        <f t="shared" si="67"/>
        <v>3019005</v>
      </c>
      <c r="J645" s="48">
        <v>85500</v>
      </c>
      <c r="K645" s="7">
        <f t="shared" si="68"/>
        <v>16245</v>
      </c>
      <c r="L645" s="7">
        <f t="shared" si="69"/>
        <v>101745</v>
      </c>
      <c r="M645" s="7">
        <f t="shared" si="70"/>
        <v>3357585</v>
      </c>
      <c r="N645" s="48">
        <v>89810.924369747896</v>
      </c>
      <c r="O645" s="7">
        <f t="shared" si="52"/>
        <v>17064.0756302521</v>
      </c>
      <c r="P645" s="7">
        <f t="shared" si="59"/>
        <v>106875</v>
      </c>
      <c r="Q645" s="7">
        <f t="shared" si="64"/>
        <v>3526875</v>
      </c>
    </row>
    <row r="646" spans="1:17" ht="63" x14ac:dyDescent="0.2">
      <c r="A646" s="8">
        <v>71</v>
      </c>
      <c r="C646" s="36" t="s">
        <v>33</v>
      </c>
      <c r="D646" s="37" t="s">
        <v>21</v>
      </c>
      <c r="E646" s="53">
        <v>33</v>
      </c>
      <c r="F646" s="15">
        <v>97448.73949579832</v>
      </c>
      <c r="G646" s="6">
        <f t="shared" si="65"/>
        <v>18515.26050420168</v>
      </c>
      <c r="H646" s="6">
        <f t="shared" si="66"/>
        <v>115964</v>
      </c>
      <c r="I646" s="6">
        <f t="shared" si="67"/>
        <v>3826812</v>
      </c>
      <c r="J646" s="48">
        <v>91716.806722689085</v>
      </c>
      <c r="K646" s="7">
        <f t="shared" si="68"/>
        <v>17426.193277310926</v>
      </c>
      <c r="L646" s="7">
        <f t="shared" si="69"/>
        <v>109143.00000000001</v>
      </c>
      <c r="M646" s="7">
        <f t="shared" si="70"/>
        <v>3601719.0000000005</v>
      </c>
      <c r="N646" s="48">
        <v>90897.478991596639</v>
      </c>
      <c r="O646" s="7">
        <f t="shared" si="52"/>
        <v>17270.521008403361</v>
      </c>
      <c r="P646" s="7">
        <f t="shared" si="59"/>
        <v>108168</v>
      </c>
      <c r="Q646" s="7">
        <f t="shared" si="64"/>
        <v>3569544</v>
      </c>
    </row>
    <row r="647" spans="1:17" ht="15.75" x14ac:dyDescent="0.2">
      <c r="A647" s="8">
        <v>72</v>
      </c>
      <c r="C647" s="38" t="s">
        <v>34</v>
      </c>
      <c r="D647" s="37" t="s">
        <v>21</v>
      </c>
      <c r="E647" s="53">
        <v>30</v>
      </c>
      <c r="F647" s="15">
        <v>400210.08403361344</v>
      </c>
      <c r="G647" s="6">
        <f t="shared" si="65"/>
        <v>76039.915966386558</v>
      </c>
      <c r="H647" s="6">
        <f t="shared" si="66"/>
        <v>476250</v>
      </c>
      <c r="I647" s="6">
        <f t="shared" si="67"/>
        <v>14287500</v>
      </c>
      <c r="J647" s="48">
        <v>368193.27731092437</v>
      </c>
      <c r="K647" s="7">
        <f t="shared" si="68"/>
        <v>69956.722689075628</v>
      </c>
      <c r="L647" s="7">
        <f t="shared" si="69"/>
        <v>438150</v>
      </c>
      <c r="M647" s="7">
        <f t="shared" si="70"/>
        <v>13144500</v>
      </c>
      <c r="N647" s="48">
        <v>368193.27731092437</v>
      </c>
      <c r="O647" s="7">
        <f t="shared" si="52"/>
        <v>69956.722689075628</v>
      </c>
      <c r="P647" s="7">
        <f t="shared" si="59"/>
        <v>438150</v>
      </c>
      <c r="Q647" s="7">
        <f t="shared" si="64"/>
        <v>13144500</v>
      </c>
    </row>
    <row r="648" spans="1:17" ht="15.75" x14ac:dyDescent="0.2">
      <c r="A648" s="8">
        <v>73</v>
      </c>
      <c r="C648" s="38" t="s">
        <v>35</v>
      </c>
      <c r="D648" s="37" t="s">
        <v>21</v>
      </c>
      <c r="E648" s="53">
        <v>60</v>
      </c>
      <c r="F648" s="15">
        <v>114012.60504201682</v>
      </c>
      <c r="G648" s="6">
        <f t="shared" si="65"/>
        <v>21662.394957983197</v>
      </c>
      <c r="H648" s="6">
        <f t="shared" si="66"/>
        <v>135675</v>
      </c>
      <c r="I648" s="6">
        <f t="shared" si="67"/>
        <v>8140500</v>
      </c>
      <c r="J648" s="48">
        <v>94443.697478991598</v>
      </c>
      <c r="K648" s="7">
        <f t="shared" si="68"/>
        <v>17944.302521008405</v>
      </c>
      <c r="L648" s="7">
        <f t="shared" si="69"/>
        <v>112388</v>
      </c>
      <c r="M648" s="7">
        <f t="shared" si="70"/>
        <v>6743280</v>
      </c>
      <c r="N648" s="48">
        <v>92742.016806722691</v>
      </c>
      <c r="O648" s="7">
        <f t="shared" si="52"/>
        <v>17620.983193277312</v>
      </c>
      <c r="P648" s="7">
        <f t="shared" si="59"/>
        <v>110363</v>
      </c>
      <c r="Q648" s="7">
        <f t="shared" si="64"/>
        <v>6621780</v>
      </c>
    </row>
    <row r="649" spans="1:17" ht="15.75" x14ac:dyDescent="0.2">
      <c r="A649" s="8">
        <v>74</v>
      </c>
      <c r="C649" s="38" t="s">
        <v>36</v>
      </c>
      <c r="D649" s="37" t="s">
        <v>21</v>
      </c>
      <c r="E649" s="53">
        <v>60</v>
      </c>
      <c r="F649" s="15">
        <v>83294.117647058825</v>
      </c>
      <c r="G649" s="6">
        <f t="shared" si="65"/>
        <v>15825.882352941177</v>
      </c>
      <c r="H649" s="6">
        <f t="shared" si="66"/>
        <v>99120</v>
      </c>
      <c r="I649" s="6">
        <f t="shared" si="67"/>
        <v>5947200</v>
      </c>
      <c r="J649" s="48">
        <v>88235.294117647063</v>
      </c>
      <c r="K649" s="7">
        <f t="shared" si="68"/>
        <v>16764.705882352941</v>
      </c>
      <c r="L649" s="7">
        <f t="shared" si="69"/>
        <v>105000</v>
      </c>
      <c r="M649" s="7">
        <f t="shared" si="70"/>
        <v>6300000</v>
      </c>
      <c r="N649" s="48">
        <v>82588.23529411765</v>
      </c>
      <c r="O649" s="7">
        <f t="shared" si="52"/>
        <v>15691.764705882353</v>
      </c>
      <c r="P649" s="7">
        <f t="shared" si="59"/>
        <v>98280</v>
      </c>
      <c r="Q649" s="7">
        <f t="shared" si="64"/>
        <v>5896800</v>
      </c>
    </row>
    <row r="650" spans="1:17" ht="15.75" x14ac:dyDescent="0.2">
      <c r="A650" s="8">
        <v>75</v>
      </c>
      <c r="C650" s="38" t="s">
        <v>37</v>
      </c>
      <c r="D650" s="37" t="s">
        <v>21</v>
      </c>
      <c r="E650" s="53">
        <v>33</v>
      </c>
      <c r="F650" s="15">
        <v>112058.82352941178</v>
      </c>
      <c r="G650" s="6">
        <f t="shared" si="65"/>
        <v>21291.176470588238</v>
      </c>
      <c r="H650" s="6">
        <f t="shared" si="66"/>
        <v>133350</v>
      </c>
      <c r="I650" s="6">
        <f t="shared" si="67"/>
        <v>4400550</v>
      </c>
      <c r="J650" s="48">
        <v>101470.58823529413</v>
      </c>
      <c r="K650" s="7">
        <f t="shared" si="68"/>
        <v>19279.411764705885</v>
      </c>
      <c r="L650" s="7">
        <f t="shared" si="69"/>
        <v>120750.00000000001</v>
      </c>
      <c r="M650" s="7">
        <f t="shared" si="70"/>
        <v>3984750.0000000005</v>
      </c>
      <c r="N650" s="48">
        <v>104117.64705882354</v>
      </c>
      <c r="O650" s="7">
        <f t="shared" si="52"/>
        <v>19782.352941176472</v>
      </c>
      <c r="P650" s="7">
        <f t="shared" si="59"/>
        <v>123900.00000000001</v>
      </c>
      <c r="Q650" s="7">
        <f t="shared" si="64"/>
        <v>4088700.0000000005</v>
      </c>
    </row>
    <row r="651" spans="1:17" ht="15.75" x14ac:dyDescent="0.2">
      <c r="A651" s="8">
        <v>76</v>
      </c>
      <c r="C651" s="38" t="s">
        <v>38</v>
      </c>
      <c r="D651" s="37" t="s">
        <v>21</v>
      </c>
      <c r="E651" s="53">
        <v>30</v>
      </c>
      <c r="F651" s="15">
        <v>88500</v>
      </c>
      <c r="G651" s="6">
        <f t="shared" si="65"/>
        <v>16815</v>
      </c>
      <c r="H651" s="6">
        <f t="shared" si="66"/>
        <v>105315</v>
      </c>
      <c r="I651" s="6">
        <f t="shared" si="67"/>
        <v>3159450</v>
      </c>
      <c r="J651" s="48">
        <v>81063.025210084044</v>
      </c>
      <c r="K651" s="7">
        <f t="shared" si="68"/>
        <v>15401.974789915968</v>
      </c>
      <c r="L651" s="7">
        <f t="shared" si="69"/>
        <v>96465.000000000015</v>
      </c>
      <c r="M651" s="7">
        <f t="shared" si="70"/>
        <v>2893950.0000000005</v>
      </c>
      <c r="N651" s="48">
        <v>87756.302521008402</v>
      </c>
      <c r="O651" s="7">
        <f t="shared" si="52"/>
        <v>16673.697478991595</v>
      </c>
      <c r="P651" s="7">
        <f t="shared" si="59"/>
        <v>104430</v>
      </c>
      <c r="Q651" s="7">
        <f t="shared" si="64"/>
        <v>3132900</v>
      </c>
    </row>
    <row r="652" spans="1:17" ht="15.75" x14ac:dyDescent="0.2">
      <c r="A652" s="8">
        <v>77</v>
      </c>
      <c r="C652" s="38" t="s">
        <v>39</v>
      </c>
      <c r="D652" s="37" t="s">
        <v>21</v>
      </c>
      <c r="E652" s="53">
        <v>32</v>
      </c>
      <c r="F652" s="15">
        <v>16438.655462184874</v>
      </c>
      <c r="G652" s="6">
        <f t="shared" si="65"/>
        <v>3123.3445378151259</v>
      </c>
      <c r="H652" s="6">
        <f t="shared" si="66"/>
        <v>19562</v>
      </c>
      <c r="I652" s="6">
        <f t="shared" si="67"/>
        <v>625984</v>
      </c>
      <c r="J652" s="48">
        <v>15058.823529411766</v>
      </c>
      <c r="K652" s="7">
        <f t="shared" si="68"/>
        <v>2861.1764705882356</v>
      </c>
      <c r="L652" s="7">
        <f t="shared" si="69"/>
        <v>17920</v>
      </c>
      <c r="M652" s="7">
        <f t="shared" si="70"/>
        <v>573440</v>
      </c>
      <c r="N652" s="48">
        <v>13552.941176470589</v>
      </c>
      <c r="O652" s="7">
        <f t="shared" si="52"/>
        <v>2575.0588235294122</v>
      </c>
      <c r="P652" s="7">
        <f t="shared" si="59"/>
        <v>16128.000000000002</v>
      </c>
      <c r="Q652" s="7">
        <f t="shared" si="64"/>
        <v>516096.00000000006</v>
      </c>
    </row>
    <row r="653" spans="1:17" ht="15.75" x14ac:dyDescent="0.2">
      <c r="A653" s="8">
        <v>78</v>
      </c>
      <c r="C653" s="38" t="s">
        <v>40</v>
      </c>
      <c r="D653" s="37" t="s">
        <v>21</v>
      </c>
      <c r="E653" s="53">
        <v>32</v>
      </c>
      <c r="F653" s="15">
        <v>13521.848739495799</v>
      </c>
      <c r="G653" s="6">
        <f t="shared" si="65"/>
        <v>2569.1512605042017</v>
      </c>
      <c r="H653" s="6">
        <f t="shared" si="66"/>
        <v>16091</v>
      </c>
      <c r="I653" s="6">
        <f t="shared" si="67"/>
        <v>514912</v>
      </c>
      <c r="J653" s="48">
        <v>11147.899159663866</v>
      </c>
      <c r="K653" s="7">
        <f t="shared" si="68"/>
        <v>2118.1008403361348</v>
      </c>
      <c r="L653" s="7">
        <f t="shared" si="69"/>
        <v>13266</v>
      </c>
      <c r="M653" s="7">
        <f t="shared" si="70"/>
        <v>424512</v>
      </c>
      <c r="N653" s="48">
        <v>12695.798319327732</v>
      </c>
      <c r="O653" s="7">
        <f t="shared" si="52"/>
        <v>2412.201680672269</v>
      </c>
      <c r="P653" s="7">
        <f t="shared" si="59"/>
        <v>15108.000000000002</v>
      </c>
      <c r="Q653" s="7">
        <f t="shared" si="64"/>
        <v>483456.00000000006</v>
      </c>
    </row>
    <row r="654" spans="1:17" ht="15.75" x14ac:dyDescent="0.2">
      <c r="A654" s="8">
        <v>79</v>
      </c>
      <c r="C654" s="38" t="s">
        <v>41</v>
      </c>
      <c r="D654" s="37" t="s">
        <v>21</v>
      </c>
      <c r="E654" s="53">
        <v>32</v>
      </c>
      <c r="F654" s="15">
        <v>119268.06722689077</v>
      </c>
      <c r="G654" s="6">
        <f t="shared" si="65"/>
        <v>22660.932773109245</v>
      </c>
      <c r="H654" s="6">
        <f t="shared" si="66"/>
        <v>141929</v>
      </c>
      <c r="I654" s="6">
        <f t="shared" si="67"/>
        <v>4541728</v>
      </c>
      <c r="J654" s="48">
        <v>104136.97478991597</v>
      </c>
      <c r="K654" s="7">
        <f t="shared" si="68"/>
        <v>19786.025210084033</v>
      </c>
      <c r="L654" s="7">
        <f t="shared" si="69"/>
        <v>123923</v>
      </c>
      <c r="M654" s="7">
        <f t="shared" si="70"/>
        <v>3965536</v>
      </c>
      <c r="N654" s="48">
        <v>107697.47899159664</v>
      </c>
      <c r="O654" s="7">
        <f t="shared" si="52"/>
        <v>20462.521008403361</v>
      </c>
      <c r="P654" s="7">
        <f t="shared" si="59"/>
        <v>128160</v>
      </c>
      <c r="Q654" s="7">
        <f t="shared" si="64"/>
        <v>4101120</v>
      </c>
    </row>
    <row r="655" spans="1:17" ht="15.75" x14ac:dyDescent="0.2">
      <c r="A655" s="8">
        <v>80</v>
      </c>
      <c r="C655" s="38" t="s">
        <v>42</v>
      </c>
      <c r="D655" s="37" t="s">
        <v>21</v>
      </c>
      <c r="E655" s="53">
        <v>32</v>
      </c>
      <c r="F655" s="15">
        <v>101647.05882352941</v>
      </c>
      <c r="G655" s="6">
        <f t="shared" si="65"/>
        <v>19312.941176470587</v>
      </c>
      <c r="H655" s="6">
        <f t="shared" si="66"/>
        <v>120960</v>
      </c>
      <c r="I655" s="6">
        <f t="shared" si="67"/>
        <v>3870720</v>
      </c>
      <c r="J655" s="48">
        <v>87352.941176470587</v>
      </c>
      <c r="K655" s="7">
        <f t="shared" si="68"/>
        <v>16597.058823529413</v>
      </c>
      <c r="L655" s="7">
        <f t="shared" si="69"/>
        <v>103950</v>
      </c>
      <c r="M655" s="7">
        <f t="shared" si="70"/>
        <v>3326400</v>
      </c>
      <c r="N655" s="48">
        <v>97676.470588235301</v>
      </c>
      <c r="O655" s="7">
        <f t="shared" si="52"/>
        <v>18558.529411764706</v>
      </c>
      <c r="P655" s="7">
        <f t="shared" si="59"/>
        <v>116235</v>
      </c>
      <c r="Q655" s="7">
        <f t="shared" si="64"/>
        <v>3719520</v>
      </c>
    </row>
    <row r="656" spans="1:17" ht="15.75" x14ac:dyDescent="0.2">
      <c r="A656" s="8">
        <v>81</v>
      </c>
      <c r="C656" s="39" t="s">
        <v>43</v>
      </c>
      <c r="D656" s="35" t="s">
        <v>21</v>
      </c>
      <c r="E656" s="50">
        <v>32</v>
      </c>
      <c r="F656" s="15">
        <v>94386.554621848743</v>
      </c>
      <c r="G656" s="6">
        <f t="shared" si="65"/>
        <v>17933.44537815126</v>
      </c>
      <c r="H656" s="6">
        <f t="shared" si="66"/>
        <v>112320</v>
      </c>
      <c r="I656" s="6">
        <f t="shared" si="67"/>
        <v>3594240</v>
      </c>
      <c r="J656" s="48">
        <v>92174.789915966394</v>
      </c>
      <c r="K656" s="7">
        <f t="shared" si="68"/>
        <v>17513.210084033613</v>
      </c>
      <c r="L656" s="7">
        <f t="shared" si="69"/>
        <v>109688</v>
      </c>
      <c r="M656" s="7">
        <f t="shared" si="70"/>
        <v>3510016</v>
      </c>
      <c r="N656" s="48">
        <v>86275.630252100847</v>
      </c>
      <c r="O656" s="7">
        <f t="shared" si="52"/>
        <v>16392.36974789916</v>
      </c>
      <c r="P656" s="7">
        <f t="shared" si="59"/>
        <v>102668</v>
      </c>
      <c r="Q656" s="7">
        <f t="shared" si="64"/>
        <v>3285376</v>
      </c>
    </row>
    <row r="657" spans="1:17" ht="15.75" x14ac:dyDescent="0.2">
      <c r="A657" s="8">
        <v>82</v>
      </c>
      <c r="C657" s="39" t="s">
        <v>44</v>
      </c>
      <c r="D657" s="35" t="s">
        <v>21</v>
      </c>
      <c r="E657" s="50">
        <v>32</v>
      </c>
      <c r="F657" s="15">
        <v>92584.033613445383</v>
      </c>
      <c r="G657" s="6">
        <f t="shared" si="65"/>
        <v>17590.966386554624</v>
      </c>
      <c r="H657" s="6">
        <f t="shared" si="66"/>
        <v>110175</v>
      </c>
      <c r="I657" s="6">
        <f t="shared" si="67"/>
        <v>3525600</v>
      </c>
      <c r="J657" s="48">
        <v>94222.68907563026</v>
      </c>
      <c r="K657" s="7">
        <f t="shared" si="68"/>
        <v>17902.310924369751</v>
      </c>
      <c r="L657" s="7">
        <f t="shared" si="69"/>
        <v>112125.00000000001</v>
      </c>
      <c r="M657" s="7">
        <f t="shared" si="70"/>
        <v>3588000.0000000005</v>
      </c>
      <c r="N657" s="48">
        <v>101596.63865546219</v>
      </c>
      <c r="O657" s="7">
        <f t="shared" si="52"/>
        <v>19303.361344537814</v>
      </c>
      <c r="P657" s="7">
        <f t="shared" si="59"/>
        <v>120900</v>
      </c>
      <c r="Q657" s="7">
        <f t="shared" si="64"/>
        <v>3868800</v>
      </c>
    </row>
    <row r="658" spans="1:17" ht="15.75" x14ac:dyDescent="0.2">
      <c r="A658" s="8">
        <v>83</v>
      </c>
      <c r="C658" s="39" t="s">
        <v>45</v>
      </c>
      <c r="D658" s="35" t="s">
        <v>21</v>
      </c>
      <c r="E658" s="50">
        <v>32</v>
      </c>
      <c r="F658" s="15">
        <v>106411.76470588236</v>
      </c>
      <c r="G658" s="6">
        <f t="shared" si="65"/>
        <v>20218.23529411765</v>
      </c>
      <c r="H658" s="6">
        <f t="shared" si="66"/>
        <v>126630.00000000001</v>
      </c>
      <c r="I658" s="6">
        <f t="shared" si="67"/>
        <v>4052160.0000000005</v>
      </c>
      <c r="J658" s="48">
        <v>96088.23529411765</v>
      </c>
      <c r="K658" s="7">
        <f t="shared" si="68"/>
        <v>18256.764705882353</v>
      </c>
      <c r="L658" s="7">
        <f t="shared" si="69"/>
        <v>114345</v>
      </c>
      <c r="M658" s="7">
        <f t="shared" si="70"/>
        <v>3659040</v>
      </c>
      <c r="N658" s="48">
        <v>88941.176470588238</v>
      </c>
      <c r="O658" s="7">
        <f t="shared" si="52"/>
        <v>16898.823529411766</v>
      </c>
      <c r="P658" s="7">
        <f t="shared" si="59"/>
        <v>105840</v>
      </c>
      <c r="Q658" s="7">
        <f t="shared" si="64"/>
        <v>3386880</v>
      </c>
    </row>
    <row r="659" spans="1:17" ht="31.5" x14ac:dyDescent="0.2">
      <c r="A659" s="8">
        <v>84</v>
      </c>
      <c r="C659" s="40" t="s">
        <v>46</v>
      </c>
      <c r="D659" s="35" t="s">
        <v>21</v>
      </c>
      <c r="E659" s="50">
        <v>33</v>
      </c>
      <c r="F659" s="15">
        <v>74855.462184873948</v>
      </c>
      <c r="G659" s="6">
        <f t="shared" si="65"/>
        <v>14222.53781512605</v>
      </c>
      <c r="H659" s="6">
        <f t="shared" si="66"/>
        <v>89078</v>
      </c>
      <c r="I659" s="6">
        <f t="shared" si="67"/>
        <v>2939574</v>
      </c>
      <c r="J659" s="48">
        <v>87447.899159663866</v>
      </c>
      <c r="K659" s="7">
        <f t="shared" si="68"/>
        <v>16615.100840336134</v>
      </c>
      <c r="L659" s="7">
        <f t="shared" si="69"/>
        <v>104063</v>
      </c>
      <c r="M659" s="7">
        <f t="shared" si="70"/>
        <v>3434079</v>
      </c>
      <c r="N659" s="48">
        <v>79752.100840336134</v>
      </c>
      <c r="O659" s="7">
        <f t="shared" si="52"/>
        <v>15152.899159663866</v>
      </c>
      <c r="P659" s="7">
        <f t="shared" si="59"/>
        <v>94905</v>
      </c>
      <c r="Q659" s="7">
        <f t="shared" si="64"/>
        <v>3131865</v>
      </c>
    </row>
    <row r="660" spans="1:17" ht="47.25" x14ac:dyDescent="0.2">
      <c r="A660" s="8">
        <v>85</v>
      </c>
      <c r="C660" s="40" t="s">
        <v>47</v>
      </c>
      <c r="D660" s="35" t="s">
        <v>21</v>
      </c>
      <c r="E660" s="50">
        <v>33</v>
      </c>
      <c r="F660" s="15">
        <v>53243.697478991598</v>
      </c>
      <c r="G660" s="6">
        <f t="shared" si="65"/>
        <v>10116.302521008403</v>
      </c>
      <c r="H660" s="6">
        <f t="shared" si="66"/>
        <v>63360</v>
      </c>
      <c r="I660" s="6">
        <f t="shared" si="67"/>
        <v>2090880</v>
      </c>
      <c r="J660" s="48">
        <v>54695.798319327732</v>
      </c>
      <c r="K660" s="7">
        <f t="shared" si="68"/>
        <v>10392.20168067227</v>
      </c>
      <c r="L660" s="7">
        <f t="shared" si="69"/>
        <v>65088</v>
      </c>
      <c r="M660" s="7">
        <f t="shared" si="70"/>
        <v>2147904</v>
      </c>
      <c r="N660" s="48">
        <v>54211.764705882357</v>
      </c>
      <c r="O660" s="7">
        <f t="shared" si="52"/>
        <v>10300.235294117649</v>
      </c>
      <c r="P660" s="7">
        <f t="shared" si="59"/>
        <v>64512.000000000007</v>
      </c>
      <c r="Q660" s="7">
        <f t="shared" si="64"/>
        <v>2128896.0000000005</v>
      </c>
    </row>
    <row r="661" spans="1:17" ht="15.75" x14ac:dyDescent="0.2">
      <c r="A661" s="8">
        <v>86</v>
      </c>
      <c r="C661" s="39" t="s">
        <v>48</v>
      </c>
      <c r="D661" s="35" t="s">
        <v>21</v>
      </c>
      <c r="E661" s="50">
        <v>60</v>
      </c>
      <c r="F661" s="15">
        <v>60931.932773109249</v>
      </c>
      <c r="G661" s="6">
        <f t="shared" si="65"/>
        <v>11577.067226890758</v>
      </c>
      <c r="H661" s="6">
        <f t="shared" si="66"/>
        <v>72509</v>
      </c>
      <c r="I661" s="6">
        <f t="shared" si="67"/>
        <v>4350540</v>
      </c>
      <c r="J661" s="48">
        <v>62913.445378151264</v>
      </c>
      <c r="K661" s="7">
        <f t="shared" si="68"/>
        <v>11953.55462184874</v>
      </c>
      <c r="L661" s="7">
        <f t="shared" si="69"/>
        <v>74867</v>
      </c>
      <c r="M661" s="7">
        <f t="shared" si="70"/>
        <v>4492020</v>
      </c>
      <c r="N661" s="48">
        <v>61922.689075630253</v>
      </c>
      <c r="O661" s="7">
        <f t="shared" si="52"/>
        <v>11765.310924369749</v>
      </c>
      <c r="P661" s="7">
        <f t="shared" si="59"/>
        <v>73688</v>
      </c>
      <c r="Q661" s="7">
        <f t="shared" si="64"/>
        <v>4421280</v>
      </c>
    </row>
    <row r="662" spans="1:17" ht="15.75" x14ac:dyDescent="0.2">
      <c r="A662" s="8">
        <v>87</v>
      </c>
      <c r="C662" s="39" t="s">
        <v>49</v>
      </c>
      <c r="D662" s="35" t="s">
        <v>21</v>
      </c>
      <c r="E662" s="50">
        <v>31</v>
      </c>
      <c r="F662" s="15">
        <v>49995.798319327732</v>
      </c>
      <c r="G662" s="6">
        <f t="shared" si="65"/>
        <v>9499.2016806722695</v>
      </c>
      <c r="H662" s="6">
        <f t="shared" si="66"/>
        <v>59495</v>
      </c>
      <c r="I662" s="6">
        <f t="shared" si="67"/>
        <v>1844345</v>
      </c>
      <c r="J662" s="48">
        <v>52986.554621848743</v>
      </c>
      <c r="K662" s="7">
        <f t="shared" si="68"/>
        <v>10067.445378151262</v>
      </c>
      <c r="L662" s="7">
        <f t="shared" si="69"/>
        <v>63054.000000000007</v>
      </c>
      <c r="M662" s="7">
        <f t="shared" si="70"/>
        <v>1954674.0000000002</v>
      </c>
      <c r="N662" s="48">
        <v>45722.689075630253</v>
      </c>
      <c r="O662" s="7">
        <f t="shared" si="52"/>
        <v>8687.3109243697472</v>
      </c>
      <c r="P662" s="7">
        <f t="shared" si="59"/>
        <v>54410</v>
      </c>
      <c r="Q662" s="7">
        <f t="shared" si="64"/>
        <v>1686710</v>
      </c>
    </row>
    <row r="663" spans="1:17" ht="15.75" x14ac:dyDescent="0.2">
      <c r="A663" s="8">
        <v>88</v>
      </c>
      <c r="C663" s="39" t="s">
        <v>50</v>
      </c>
      <c r="D663" s="35" t="s">
        <v>21</v>
      </c>
      <c r="E663" s="50">
        <v>38</v>
      </c>
      <c r="F663" s="15">
        <v>55826.89075630252</v>
      </c>
      <c r="G663" s="6">
        <f t="shared" si="65"/>
        <v>10607.10924369748</v>
      </c>
      <c r="H663" s="6">
        <f t="shared" si="66"/>
        <v>66434</v>
      </c>
      <c r="I663" s="6">
        <f t="shared" si="67"/>
        <v>2524492</v>
      </c>
      <c r="J663" s="48">
        <v>63370.588235294119</v>
      </c>
      <c r="K663" s="7">
        <f t="shared" si="68"/>
        <v>12040.411764705883</v>
      </c>
      <c r="L663" s="7">
        <f t="shared" si="69"/>
        <v>75411</v>
      </c>
      <c r="M663" s="7">
        <f t="shared" si="70"/>
        <v>2865618</v>
      </c>
      <c r="N663" s="48">
        <v>55826.89075630252</v>
      </c>
      <c r="O663" s="7">
        <f t="shared" si="52"/>
        <v>10607.10924369748</v>
      </c>
      <c r="P663" s="7">
        <f t="shared" si="59"/>
        <v>66434</v>
      </c>
      <c r="Q663" s="7">
        <f t="shared" si="64"/>
        <v>2524492</v>
      </c>
    </row>
    <row r="664" spans="1:17" ht="15.75" x14ac:dyDescent="0.2">
      <c r="A664" s="8">
        <v>89</v>
      </c>
      <c r="C664" s="39" t="s">
        <v>51</v>
      </c>
      <c r="D664" s="35" t="s">
        <v>21</v>
      </c>
      <c r="E664" s="50">
        <v>32</v>
      </c>
      <c r="F664" s="15">
        <v>53992.436974789918</v>
      </c>
      <c r="G664" s="6">
        <f t="shared" si="65"/>
        <v>10258.563025210085</v>
      </c>
      <c r="H664" s="6">
        <f t="shared" si="66"/>
        <v>64251</v>
      </c>
      <c r="I664" s="6">
        <f t="shared" si="67"/>
        <v>2056032</v>
      </c>
      <c r="J664" s="48">
        <v>54450.420168067227</v>
      </c>
      <c r="K664" s="7">
        <f t="shared" si="68"/>
        <v>10345.579831932773</v>
      </c>
      <c r="L664" s="7">
        <f t="shared" si="69"/>
        <v>64796</v>
      </c>
      <c r="M664" s="7">
        <f t="shared" si="70"/>
        <v>2073472</v>
      </c>
      <c r="N664" s="48">
        <v>53077.310924369747</v>
      </c>
      <c r="O664" s="7">
        <f t="shared" si="52"/>
        <v>10084.689075630253</v>
      </c>
      <c r="P664" s="7">
        <f t="shared" si="59"/>
        <v>63162</v>
      </c>
      <c r="Q664" s="7">
        <f t="shared" si="64"/>
        <v>2021184</v>
      </c>
    </row>
    <row r="665" spans="1:17" ht="15.75" x14ac:dyDescent="0.2">
      <c r="A665" s="8">
        <v>90</v>
      </c>
      <c r="C665" s="39" t="s">
        <v>52</v>
      </c>
      <c r="D665" s="35" t="s">
        <v>21</v>
      </c>
      <c r="E665" s="50">
        <v>38</v>
      </c>
      <c r="F665" s="15">
        <v>57705.882352941182</v>
      </c>
      <c r="G665" s="6">
        <f t="shared" si="65"/>
        <v>10964.117647058825</v>
      </c>
      <c r="H665" s="6">
        <f t="shared" si="66"/>
        <v>68670</v>
      </c>
      <c r="I665" s="6">
        <f t="shared" si="67"/>
        <v>2609460</v>
      </c>
      <c r="J665" s="48">
        <v>61941.176470588238</v>
      </c>
      <c r="K665" s="7">
        <f t="shared" si="68"/>
        <v>11768.823529411766</v>
      </c>
      <c r="L665" s="7">
        <f t="shared" si="69"/>
        <v>73710</v>
      </c>
      <c r="M665" s="7">
        <f t="shared" si="70"/>
        <v>2800980</v>
      </c>
      <c r="N665" s="48">
        <v>64058.823529411769</v>
      </c>
      <c r="O665" s="7">
        <f t="shared" si="52"/>
        <v>12171.176470588236</v>
      </c>
      <c r="P665" s="7">
        <f t="shared" si="59"/>
        <v>76230</v>
      </c>
      <c r="Q665" s="7">
        <f t="shared" si="64"/>
        <v>2896740</v>
      </c>
    </row>
    <row r="666" spans="1:17" ht="15.75" x14ac:dyDescent="0.2">
      <c r="A666" s="8">
        <v>91</v>
      </c>
      <c r="C666" s="39" t="s">
        <v>53</v>
      </c>
      <c r="D666" s="35" t="s">
        <v>21</v>
      </c>
      <c r="E666" s="50">
        <v>38</v>
      </c>
      <c r="F666" s="15">
        <v>77517.647058823539</v>
      </c>
      <c r="G666" s="6">
        <f t="shared" si="65"/>
        <v>14728.352941176472</v>
      </c>
      <c r="H666" s="6">
        <f t="shared" si="66"/>
        <v>92246.000000000015</v>
      </c>
      <c r="I666" s="6">
        <f t="shared" si="67"/>
        <v>3505348.0000000005</v>
      </c>
      <c r="J666" s="48">
        <v>69418.487394957992</v>
      </c>
      <c r="K666" s="7">
        <f t="shared" si="68"/>
        <v>13189.512605042019</v>
      </c>
      <c r="L666" s="7">
        <f t="shared" si="69"/>
        <v>82608.000000000015</v>
      </c>
      <c r="M666" s="7">
        <f t="shared" si="70"/>
        <v>3139104.0000000005</v>
      </c>
      <c r="N666" s="48">
        <v>62476.470588235294</v>
      </c>
      <c r="O666" s="7">
        <f t="shared" si="52"/>
        <v>11870.529411764706</v>
      </c>
      <c r="P666" s="7">
        <f t="shared" si="59"/>
        <v>74347</v>
      </c>
      <c r="Q666" s="7">
        <f t="shared" si="64"/>
        <v>2825186</v>
      </c>
    </row>
    <row r="667" spans="1:17" ht="15.75" x14ac:dyDescent="0.2">
      <c r="A667" s="8">
        <v>92</v>
      </c>
      <c r="C667" s="39" t="s">
        <v>54</v>
      </c>
      <c r="D667" s="35" t="s">
        <v>21</v>
      </c>
      <c r="E667" s="50">
        <v>38</v>
      </c>
      <c r="F667" s="15">
        <v>93579.831932773115</v>
      </c>
      <c r="G667" s="6">
        <f t="shared" si="65"/>
        <v>17780.168067226892</v>
      </c>
      <c r="H667" s="6">
        <f t="shared" si="66"/>
        <v>111360</v>
      </c>
      <c r="I667" s="6">
        <f t="shared" si="67"/>
        <v>4231680</v>
      </c>
      <c r="J667" s="48">
        <v>78226.890756302528</v>
      </c>
      <c r="K667" s="7">
        <f t="shared" si="68"/>
        <v>14863.10924369748</v>
      </c>
      <c r="L667" s="7">
        <f t="shared" si="69"/>
        <v>93090</v>
      </c>
      <c r="M667" s="7">
        <f t="shared" si="70"/>
        <v>3537420</v>
      </c>
      <c r="N667" s="48">
        <v>81151.26050420168</v>
      </c>
      <c r="O667" s="7">
        <f t="shared" ref="O667:O730" si="71">+N667*19%</f>
        <v>15418.73949579832</v>
      </c>
      <c r="P667" s="7">
        <f t="shared" si="59"/>
        <v>96570</v>
      </c>
      <c r="Q667" s="7">
        <f t="shared" si="64"/>
        <v>3669660</v>
      </c>
    </row>
    <row r="668" spans="1:17" ht="15.75" x14ac:dyDescent="0.2">
      <c r="A668" s="8">
        <v>93</v>
      </c>
      <c r="C668" s="39" t="s">
        <v>55</v>
      </c>
      <c r="D668" s="35" t="s">
        <v>21</v>
      </c>
      <c r="E668" s="50">
        <v>33</v>
      </c>
      <c r="F668" s="15">
        <v>64453.781512605048</v>
      </c>
      <c r="G668" s="6">
        <f t="shared" si="65"/>
        <v>12246.218487394959</v>
      </c>
      <c r="H668" s="6">
        <f t="shared" si="66"/>
        <v>76700</v>
      </c>
      <c r="I668" s="6">
        <f t="shared" si="67"/>
        <v>2531100</v>
      </c>
      <c r="J668" s="48">
        <v>68823.529411764714</v>
      </c>
      <c r="K668" s="7">
        <f t="shared" si="68"/>
        <v>13076.470588235296</v>
      </c>
      <c r="L668" s="7">
        <f t="shared" si="69"/>
        <v>81900.000000000015</v>
      </c>
      <c r="M668" s="7">
        <f t="shared" si="70"/>
        <v>2702700.0000000005</v>
      </c>
      <c r="N668" s="48">
        <v>61722.689075630253</v>
      </c>
      <c r="O668" s="7">
        <f t="shared" si="71"/>
        <v>11727.310924369749</v>
      </c>
      <c r="P668" s="7">
        <f t="shared" si="59"/>
        <v>73450</v>
      </c>
      <c r="Q668" s="7">
        <f t="shared" si="64"/>
        <v>2423850</v>
      </c>
    </row>
    <row r="669" spans="1:17" ht="15.75" x14ac:dyDescent="0.2">
      <c r="A669" s="8">
        <v>94</v>
      </c>
      <c r="C669" s="39" t="s">
        <v>56</v>
      </c>
      <c r="D669" s="35" t="s">
        <v>21</v>
      </c>
      <c r="E669" s="50">
        <v>33</v>
      </c>
      <c r="F669" s="15">
        <v>70159.663865546216</v>
      </c>
      <c r="G669" s="6">
        <f t="shared" si="65"/>
        <v>13330.336134453781</v>
      </c>
      <c r="H669" s="6">
        <f t="shared" si="66"/>
        <v>83490</v>
      </c>
      <c r="I669" s="6">
        <f t="shared" si="67"/>
        <v>2755170</v>
      </c>
      <c r="J669" s="48">
        <v>62621.848739495799</v>
      </c>
      <c r="K669" s="7">
        <f t="shared" si="68"/>
        <v>11898.151260504203</v>
      </c>
      <c r="L669" s="7">
        <f t="shared" si="69"/>
        <v>74520</v>
      </c>
      <c r="M669" s="7">
        <f t="shared" si="70"/>
        <v>2459160</v>
      </c>
      <c r="N669" s="48">
        <v>64941.176470588238</v>
      </c>
      <c r="O669" s="7">
        <f t="shared" si="71"/>
        <v>12338.823529411766</v>
      </c>
      <c r="P669" s="7">
        <f t="shared" si="59"/>
        <v>77280</v>
      </c>
      <c r="Q669" s="7">
        <f t="shared" si="64"/>
        <v>2550240</v>
      </c>
    </row>
    <row r="670" spans="1:17" ht="15.75" x14ac:dyDescent="0.2">
      <c r="A670" s="8">
        <v>95</v>
      </c>
      <c r="C670" s="39" t="s">
        <v>57</v>
      </c>
      <c r="D670" s="35" t="s">
        <v>21</v>
      </c>
      <c r="E670" s="50">
        <v>33</v>
      </c>
      <c r="F670" s="15">
        <v>112323.52941176471</v>
      </c>
      <c r="G670" s="6">
        <f t="shared" si="65"/>
        <v>21341.470588235297</v>
      </c>
      <c r="H670" s="6">
        <f t="shared" si="66"/>
        <v>133665</v>
      </c>
      <c r="I670" s="6">
        <f t="shared" si="67"/>
        <v>4410945</v>
      </c>
      <c r="J670" s="48">
        <v>105567.22689075631</v>
      </c>
      <c r="K670" s="7">
        <f t="shared" si="68"/>
        <v>20057.773109243699</v>
      </c>
      <c r="L670" s="7">
        <f t="shared" si="69"/>
        <v>125625.00000000001</v>
      </c>
      <c r="M670" s="7">
        <f t="shared" si="70"/>
        <v>4145625.0000000005</v>
      </c>
      <c r="N670" s="48">
        <v>99655.462184873948</v>
      </c>
      <c r="O670" s="7">
        <f t="shared" si="71"/>
        <v>18934.537815126052</v>
      </c>
      <c r="P670" s="7">
        <f t="shared" si="59"/>
        <v>118590</v>
      </c>
      <c r="Q670" s="7">
        <f t="shared" si="64"/>
        <v>3913470</v>
      </c>
    </row>
    <row r="671" spans="1:17" ht="15.75" x14ac:dyDescent="0.2">
      <c r="A671" s="8">
        <v>96</v>
      </c>
      <c r="C671" s="39" t="s">
        <v>58</v>
      </c>
      <c r="D671" s="35" t="s">
        <v>21</v>
      </c>
      <c r="E671" s="50">
        <v>32</v>
      </c>
      <c r="F671" s="15">
        <v>84705.882352941175</v>
      </c>
      <c r="G671" s="6">
        <f t="shared" si="65"/>
        <v>16094.117647058823</v>
      </c>
      <c r="H671" s="6">
        <f t="shared" si="66"/>
        <v>100800</v>
      </c>
      <c r="I671" s="6">
        <f t="shared" si="67"/>
        <v>3225600</v>
      </c>
      <c r="J671" s="48">
        <v>75529.411764705888</v>
      </c>
      <c r="K671" s="7">
        <f t="shared" si="68"/>
        <v>14350.588235294119</v>
      </c>
      <c r="L671" s="7">
        <f t="shared" si="69"/>
        <v>89880</v>
      </c>
      <c r="M671" s="7">
        <f t="shared" si="70"/>
        <v>2876160</v>
      </c>
      <c r="N671" s="48">
        <v>80470.588235294126</v>
      </c>
      <c r="O671" s="7">
        <f t="shared" si="71"/>
        <v>15289.411764705885</v>
      </c>
      <c r="P671" s="7">
        <f t="shared" si="59"/>
        <v>95760.000000000015</v>
      </c>
      <c r="Q671" s="7">
        <f t="shared" si="64"/>
        <v>3064320.0000000005</v>
      </c>
    </row>
    <row r="672" spans="1:17" ht="15.75" x14ac:dyDescent="0.2">
      <c r="A672" s="8">
        <v>97</v>
      </c>
      <c r="C672" s="39" t="s">
        <v>59</v>
      </c>
      <c r="D672" s="35" t="s">
        <v>21</v>
      </c>
      <c r="E672" s="50">
        <v>30</v>
      </c>
      <c r="F672" s="15">
        <v>101905.04201680672</v>
      </c>
      <c r="G672" s="6">
        <f t="shared" si="65"/>
        <v>19361.957983193279</v>
      </c>
      <c r="H672" s="6">
        <f t="shared" si="66"/>
        <v>121267</v>
      </c>
      <c r="I672" s="6">
        <f t="shared" si="67"/>
        <v>3638010</v>
      </c>
      <c r="J672" s="48">
        <v>91792.436974789918</v>
      </c>
      <c r="K672" s="7">
        <f t="shared" si="68"/>
        <v>17440.563025210085</v>
      </c>
      <c r="L672" s="7">
        <f t="shared" si="69"/>
        <v>109233</v>
      </c>
      <c r="M672" s="7">
        <f t="shared" si="70"/>
        <v>3276990</v>
      </c>
      <c r="N672" s="48">
        <v>83235.294117647063</v>
      </c>
      <c r="O672" s="7">
        <f t="shared" si="71"/>
        <v>15814.705882352942</v>
      </c>
      <c r="P672" s="7">
        <f t="shared" si="59"/>
        <v>99050</v>
      </c>
      <c r="Q672" s="7">
        <f t="shared" si="64"/>
        <v>2971500</v>
      </c>
    </row>
    <row r="673" spans="1:17" ht="267.75" x14ac:dyDescent="0.2">
      <c r="A673" s="8">
        <v>98</v>
      </c>
      <c r="C673" s="41" t="s">
        <v>60</v>
      </c>
      <c r="D673" s="31" t="s">
        <v>21</v>
      </c>
      <c r="E673" s="51">
        <v>5</v>
      </c>
      <c r="F673" s="15">
        <v>676470.5882352941</v>
      </c>
      <c r="G673" s="6">
        <f t="shared" si="65"/>
        <v>128529.41176470587</v>
      </c>
      <c r="H673" s="6">
        <f t="shared" si="66"/>
        <v>805000</v>
      </c>
      <c r="I673" s="6">
        <f t="shared" si="67"/>
        <v>4025000</v>
      </c>
      <c r="J673" s="48">
        <v>741176.4705882353</v>
      </c>
      <c r="K673" s="7">
        <f t="shared" si="68"/>
        <v>140823.5294117647</v>
      </c>
      <c r="L673" s="7">
        <f t="shared" si="69"/>
        <v>882000</v>
      </c>
      <c r="M673" s="7">
        <f t="shared" si="70"/>
        <v>4410000</v>
      </c>
      <c r="N673" s="48">
        <v>717647.0588235294</v>
      </c>
      <c r="O673" s="7">
        <f t="shared" si="71"/>
        <v>136352.94117647057</v>
      </c>
      <c r="P673" s="7">
        <f t="shared" si="59"/>
        <v>854000</v>
      </c>
      <c r="Q673" s="7">
        <f t="shared" si="64"/>
        <v>4270000</v>
      </c>
    </row>
    <row r="674" spans="1:17" ht="31.5" x14ac:dyDescent="0.2">
      <c r="A674" s="8">
        <v>99</v>
      </c>
      <c r="C674" s="41" t="s">
        <v>61</v>
      </c>
      <c r="D674" s="31" t="s">
        <v>21</v>
      </c>
      <c r="E674" s="51">
        <v>5</v>
      </c>
      <c r="F674" s="15">
        <v>206722.68907563027</v>
      </c>
      <c r="G674" s="6">
        <f t="shared" si="65"/>
        <v>39277.310924369755</v>
      </c>
      <c r="H674" s="6">
        <f t="shared" si="66"/>
        <v>246000.00000000003</v>
      </c>
      <c r="I674" s="6">
        <f t="shared" si="67"/>
        <v>1230000.0000000002</v>
      </c>
      <c r="J674" s="48">
        <v>201680.67226890757</v>
      </c>
      <c r="K674" s="7">
        <f t="shared" si="68"/>
        <v>38319.327731092439</v>
      </c>
      <c r="L674" s="7">
        <f t="shared" si="69"/>
        <v>240000</v>
      </c>
      <c r="M674" s="7">
        <f t="shared" si="70"/>
        <v>1200000</v>
      </c>
      <c r="N674" s="48">
        <v>201680.67226890757</v>
      </c>
      <c r="O674" s="7">
        <f t="shared" si="71"/>
        <v>38319.327731092439</v>
      </c>
      <c r="P674" s="7">
        <f t="shared" si="59"/>
        <v>240000</v>
      </c>
      <c r="Q674" s="7">
        <f t="shared" si="64"/>
        <v>1200000</v>
      </c>
    </row>
    <row r="675" spans="1:17" ht="15.75" x14ac:dyDescent="0.2">
      <c r="A675" s="8">
        <v>100</v>
      </c>
      <c r="C675" s="41" t="s">
        <v>62</v>
      </c>
      <c r="D675" s="31" t="s">
        <v>21</v>
      </c>
      <c r="E675" s="51">
        <v>5</v>
      </c>
      <c r="F675" s="15">
        <v>11899.159663865546</v>
      </c>
      <c r="G675" s="6">
        <f t="shared" si="65"/>
        <v>2260.840336134454</v>
      </c>
      <c r="H675" s="6">
        <f t="shared" si="66"/>
        <v>14160</v>
      </c>
      <c r="I675" s="6">
        <f t="shared" si="67"/>
        <v>70800</v>
      </c>
      <c r="J675" s="48">
        <v>11596.638655462186</v>
      </c>
      <c r="K675" s="7">
        <f t="shared" si="68"/>
        <v>2203.3613445378155</v>
      </c>
      <c r="L675" s="7">
        <f t="shared" si="69"/>
        <v>13800.000000000002</v>
      </c>
      <c r="M675" s="7">
        <f t="shared" si="70"/>
        <v>69000.000000000015</v>
      </c>
      <c r="N675" s="48">
        <v>11697.478991596639</v>
      </c>
      <c r="O675" s="7">
        <f t="shared" si="71"/>
        <v>2222.5210084033615</v>
      </c>
      <c r="P675" s="7">
        <f t="shared" si="59"/>
        <v>13920</v>
      </c>
      <c r="Q675" s="7">
        <f t="shared" si="64"/>
        <v>69600</v>
      </c>
    </row>
    <row r="676" spans="1:17" ht="31.5" x14ac:dyDescent="0.2">
      <c r="A676" s="8">
        <v>101</v>
      </c>
      <c r="C676" s="41" t="s">
        <v>63</v>
      </c>
      <c r="D676" s="31" t="s">
        <v>21</v>
      </c>
      <c r="E676" s="51">
        <v>5</v>
      </c>
      <c r="F676" s="15">
        <v>11462.18487394958</v>
      </c>
      <c r="G676" s="6">
        <f t="shared" si="65"/>
        <v>2177.8151260504201</v>
      </c>
      <c r="H676" s="6">
        <f t="shared" si="66"/>
        <v>13640</v>
      </c>
      <c r="I676" s="6">
        <f t="shared" si="67"/>
        <v>68200</v>
      </c>
      <c r="J676" s="48">
        <v>11184.873949579833</v>
      </c>
      <c r="K676" s="7">
        <f t="shared" si="68"/>
        <v>2125.1260504201682</v>
      </c>
      <c r="L676" s="7">
        <f t="shared" si="69"/>
        <v>13310</v>
      </c>
      <c r="M676" s="7">
        <f t="shared" si="70"/>
        <v>66550</v>
      </c>
      <c r="N676" s="48">
        <v>10630.252100840336</v>
      </c>
      <c r="O676" s="7">
        <f t="shared" si="71"/>
        <v>2019.747899159664</v>
      </c>
      <c r="P676" s="7">
        <f t="shared" si="59"/>
        <v>12650</v>
      </c>
      <c r="Q676" s="7">
        <f t="shared" si="64"/>
        <v>63250</v>
      </c>
    </row>
    <row r="677" spans="1:17" ht="31.5" x14ac:dyDescent="0.2">
      <c r="A677" s="8">
        <v>102</v>
      </c>
      <c r="C677" s="41" t="s">
        <v>64</v>
      </c>
      <c r="D677" s="31" t="s">
        <v>21</v>
      </c>
      <c r="E677" s="51">
        <v>5</v>
      </c>
      <c r="F677" s="15">
        <v>12403.361344537816</v>
      </c>
      <c r="G677" s="6">
        <f t="shared" si="65"/>
        <v>2356.6386554621849</v>
      </c>
      <c r="H677" s="6">
        <f t="shared" si="66"/>
        <v>14760</v>
      </c>
      <c r="I677" s="6">
        <f t="shared" si="67"/>
        <v>73800</v>
      </c>
      <c r="J677" s="48">
        <v>10890.756302521009</v>
      </c>
      <c r="K677" s="7">
        <f t="shared" si="68"/>
        <v>2069.2436974789916</v>
      </c>
      <c r="L677" s="7">
        <f t="shared" si="69"/>
        <v>12960</v>
      </c>
      <c r="M677" s="7">
        <f t="shared" si="70"/>
        <v>64800</v>
      </c>
      <c r="N677" s="48">
        <v>10991.596638655463</v>
      </c>
      <c r="O677" s="7">
        <f t="shared" si="71"/>
        <v>2088.4033613445381</v>
      </c>
      <c r="P677" s="7">
        <f t="shared" si="59"/>
        <v>13080</v>
      </c>
      <c r="Q677" s="7">
        <f t="shared" si="64"/>
        <v>65400</v>
      </c>
    </row>
    <row r="678" spans="1:17" ht="15.75" x14ac:dyDescent="0.2">
      <c r="A678" s="8">
        <v>103</v>
      </c>
      <c r="C678" s="41" t="s">
        <v>65</v>
      </c>
      <c r="D678" s="31" t="s">
        <v>21</v>
      </c>
      <c r="E678" s="51">
        <v>5</v>
      </c>
      <c r="F678" s="15">
        <v>5126.0504201680678</v>
      </c>
      <c r="G678" s="6">
        <f t="shared" si="65"/>
        <v>973.94957983193285</v>
      </c>
      <c r="H678" s="6">
        <f t="shared" si="66"/>
        <v>6100.0000000000009</v>
      </c>
      <c r="I678" s="6">
        <f t="shared" si="67"/>
        <v>30500.000000000004</v>
      </c>
      <c r="J678" s="48">
        <v>4915.9663865546217</v>
      </c>
      <c r="K678" s="7">
        <f t="shared" si="68"/>
        <v>934.03361344537814</v>
      </c>
      <c r="L678" s="7">
        <f t="shared" si="69"/>
        <v>5850</v>
      </c>
      <c r="M678" s="7">
        <f t="shared" si="70"/>
        <v>29250</v>
      </c>
      <c r="N678" s="48">
        <v>4957.9831932773113</v>
      </c>
      <c r="O678" s="7">
        <f t="shared" si="71"/>
        <v>942.01680672268913</v>
      </c>
      <c r="P678" s="7">
        <f t="shared" si="59"/>
        <v>5900</v>
      </c>
      <c r="Q678" s="7">
        <f t="shared" si="64"/>
        <v>29500</v>
      </c>
    </row>
    <row r="679" spans="1:17" ht="63" x14ac:dyDescent="0.2">
      <c r="A679" s="8">
        <v>104</v>
      </c>
      <c r="C679" s="41" t="s">
        <v>66</v>
      </c>
      <c r="D679" s="31" t="s">
        <v>21</v>
      </c>
      <c r="E679" s="51">
        <v>5</v>
      </c>
      <c r="F679" s="15">
        <v>5336.134453781513</v>
      </c>
      <c r="G679" s="6">
        <f t="shared" si="65"/>
        <v>1013.8655462184875</v>
      </c>
      <c r="H679" s="6">
        <f t="shared" si="66"/>
        <v>6350</v>
      </c>
      <c r="I679" s="6">
        <f t="shared" si="67"/>
        <v>31750</v>
      </c>
      <c r="J679" s="48">
        <v>5000</v>
      </c>
      <c r="K679" s="7">
        <f t="shared" si="68"/>
        <v>950</v>
      </c>
      <c r="L679" s="7">
        <f t="shared" si="69"/>
        <v>5950</v>
      </c>
      <c r="M679" s="7">
        <f t="shared" si="70"/>
        <v>29750</v>
      </c>
      <c r="N679" s="48">
        <v>4537.8151260504201</v>
      </c>
      <c r="O679" s="7">
        <f t="shared" si="71"/>
        <v>862.18487394957981</v>
      </c>
      <c r="P679" s="7">
        <f t="shared" si="59"/>
        <v>5400</v>
      </c>
      <c r="Q679" s="7">
        <f t="shared" si="64"/>
        <v>27000</v>
      </c>
    </row>
    <row r="680" spans="1:17" ht="15.75" x14ac:dyDescent="0.2">
      <c r="A680" s="8">
        <v>105</v>
      </c>
      <c r="C680" s="41" t="s">
        <v>67</v>
      </c>
      <c r="D680" s="31" t="s">
        <v>21</v>
      </c>
      <c r="E680" s="51">
        <v>5</v>
      </c>
      <c r="F680" s="15">
        <v>6008.4033613445381</v>
      </c>
      <c r="G680" s="6">
        <f t="shared" si="65"/>
        <v>1141.5966386554624</v>
      </c>
      <c r="H680" s="6">
        <f t="shared" si="66"/>
        <v>7150</v>
      </c>
      <c r="I680" s="6">
        <f t="shared" si="67"/>
        <v>35750</v>
      </c>
      <c r="J680" s="48">
        <v>5315.1260504201682</v>
      </c>
      <c r="K680" s="7">
        <f t="shared" si="68"/>
        <v>1009.873949579832</v>
      </c>
      <c r="L680" s="7">
        <f t="shared" si="69"/>
        <v>6325</v>
      </c>
      <c r="M680" s="7">
        <f t="shared" si="70"/>
        <v>31625</v>
      </c>
      <c r="N680" s="48">
        <v>5546.2184873949582</v>
      </c>
      <c r="O680" s="7">
        <f t="shared" si="71"/>
        <v>1053.7815126050421</v>
      </c>
      <c r="P680" s="7">
        <f t="shared" si="59"/>
        <v>6600</v>
      </c>
      <c r="Q680" s="7">
        <f t="shared" si="64"/>
        <v>33000</v>
      </c>
    </row>
    <row r="681" spans="1:17" ht="31.5" x14ac:dyDescent="0.2">
      <c r="A681" s="8">
        <v>106</v>
      </c>
      <c r="C681" s="41" t="s">
        <v>68</v>
      </c>
      <c r="D681" s="31" t="s">
        <v>21</v>
      </c>
      <c r="E681" s="51">
        <v>5</v>
      </c>
      <c r="F681" s="15">
        <v>8470.5882352941189</v>
      </c>
      <c r="G681" s="6">
        <f t="shared" si="65"/>
        <v>1609.4117647058827</v>
      </c>
      <c r="H681" s="6">
        <f t="shared" si="66"/>
        <v>10080.000000000002</v>
      </c>
      <c r="I681" s="6">
        <f t="shared" si="67"/>
        <v>50400.000000000007</v>
      </c>
      <c r="J681" s="48">
        <v>9151.2605042016803</v>
      </c>
      <c r="K681" s="7">
        <f t="shared" si="68"/>
        <v>1738.7394957983192</v>
      </c>
      <c r="L681" s="7">
        <f t="shared" si="69"/>
        <v>10890</v>
      </c>
      <c r="M681" s="7">
        <f t="shared" si="70"/>
        <v>54450</v>
      </c>
      <c r="N681" s="48">
        <v>8394.957983193277</v>
      </c>
      <c r="O681" s="7">
        <f t="shared" si="71"/>
        <v>1595.0420168067226</v>
      </c>
      <c r="P681" s="7">
        <f t="shared" si="59"/>
        <v>9990</v>
      </c>
      <c r="Q681" s="7">
        <f t="shared" si="64"/>
        <v>49950</v>
      </c>
    </row>
    <row r="682" spans="1:17" ht="110.25" x14ac:dyDescent="0.2">
      <c r="A682" s="8">
        <v>107</v>
      </c>
      <c r="C682" s="41" t="s">
        <v>69</v>
      </c>
      <c r="D682" s="31" t="s">
        <v>21</v>
      </c>
      <c r="E682" s="51">
        <v>5</v>
      </c>
      <c r="F682" s="15">
        <v>156302.52100840336</v>
      </c>
      <c r="G682" s="6">
        <f t="shared" si="65"/>
        <v>29697.478991596639</v>
      </c>
      <c r="H682" s="6">
        <f t="shared" si="66"/>
        <v>186000</v>
      </c>
      <c r="I682" s="6">
        <f t="shared" si="67"/>
        <v>930000</v>
      </c>
      <c r="J682" s="48">
        <v>151260.50420168068</v>
      </c>
      <c r="K682" s="7">
        <f t="shared" si="68"/>
        <v>28739.495798319331</v>
      </c>
      <c r="L682" s="7">
        <f t="shared" si="69"/>
        <v>180000</v>
      </c>
      <c r="M682" s="7">
        <f t="shared" si="70"/>
        <v>900000</v>
      </c>
      <c r="N682" s="48">
        <v>141176.4705882353</v>
      </c>
      <c r="O682" s="7">
        <f t="shared" si="71"/>
        <v>26823.529411764706</v>
      </c>
      <c r="P682" s="7">
        <f t="shared" si="59"/>
        <v>168000</v>
      </c>
      <c r="Q682" s="7">
        <f t="shared" si="64"/>
        <v>840000</v>
      </c>
    </row>
    <row r="683" spans="1:17" ht="31.5" x14ac:dyDescent="0.2">
      <c r="A683" s="8">
        <v>108</v>
      </c>
      <c r="C683" s="41" t="s">
        <v>70</v>
      </c>
      <c r="D683" s="31" t="s">
        <v>21</v>
      </c>
      <c r="E683" s="51">
        <v>5</v>
      </c>
      <c r="F683" s="15">
        <v>22016.806722689078</v>
      </c>
      <c r="G683" s="6">
        <f t="shared" si="65"/>
        <v>4183.1932773109247</v>
      </c>
      <c r="H683" s="6">
        <f t="shared" si="66"/>
        <v>26200.000000000004</v>
      </c>
      <c r="I683" s="6">
        <f t="shared" si="67"/>
        <v>131000.00000000001</v>
      </c>
      <c r="J683" s="48">
        <v>18823.529411764706</v>
      </c>
      <c r="K683" s="7">
        <f t="shared" si="68"/>
        <v>3576.4705882352941</v>
      </c>
      <c r="L683" s="7">
        <f t="shared" si="69"/>
        <v>22400</v>
      </c>
      <c r="M683" s="7">
        <f t="shared" si="70"/>
        <v>112000</v>
      </c>
      <c r="N683" s="48">
        <v>19495.798319327732</v>
      </c>
      <c r="O683" s="7">
        <f t="shared" si="71"/>
        <v>3704.201680672269</v>
      </c>
      <c r="P683" s="7">
        <f t="shared" si="59"/>
        <v>23200</v>
      </c>
      <c r="Q683" s="7">
        <f t="shared" si="64"/>
        <v>116000</v>
      </c>
    </row>
    <row r="684" spans="1:17" ht="47.25" x14ac:dyDescent="0.2">
      <c r="A684" s="8">
        <v>109</v>
      </c>
      <c r="C684" s="41" t="s">
        <v>71</v>
      </c>
      <c r="D684" s="31" t="s">
        <v>21</v>
      </c>
      <c r="E684" s="51">
        <v>5</v>
      </c>
      <c r="F684" s="15">
        <v>3596.6386554621849</v>
      </c>
      <c r="G684" s="6">
        <f t="shared" si="65"/>
        <v>683.36134453781517</v>
      </c>
      <c r="H684" s="6">
        <f t="shared" si="66"/>
        <v>4280</v>
      </c>
      <c r="I684" s="6">
        <f t="shared" si="67"/>
        <v>21400</v>
      </c>
      <c r="J684" s="48">
        <v>4201.680672268908</v>
      </c>
      <c r="K684" s="7">
        <f t="shared" si="68"/>
        <v>798.31932773109247</v>
      </c>
      <c r="L684" s="7">
        <f t="shared" si="69"/>
        <v>5000</v>
      </c>
      <c r="M684" s="7">
        <f t="shared" si="70"/>
        <v>25000</v>
      </c>
      <c r="N684" s="48">
        <v>4033.6134453781515</v>
      </c>
      <c r="O684" s="7">
        <f t="shared" si="71"/>
        <v>766.38655462184875</v>
      </c>
      <c r="P684" s="7">
        <f t="shared" si="59"/>
        <v>4800</v>
      </c>
      <c r="Q684" s="7">
        <f t="shared" si="64"/>
        <v>24000</v>
      </c>
    </row>
    <row r="685" spans="1:17" ht="47.25" x14ac:dyDescent="0.2">
      <c r="A685" s="8">
        <v>110</v>
      </c>
      <c r="C685" s="41" t="s">
        <v>72</v>
      </c>
      <c r="D685" s="31" t="s">
        <v>21</v>
      </c>
      <c r="E685" s="51">
        <v>5</v>
      </c>
      <c r="F685" s="15">
        <v>394117.64705882355</v>
      </c>
      <c r="G685" s="6">
        <f t="shared" si="65"/>
        <v>74882.352941176476</v>
      </c>
      <c r="H685" s="6">
        <f t="shared" si="66"/>
        <v>469000</v>
      </c>
      <c r="I685" s="6">
        <f t="shared" si="67"/>
        <v>2345000</v>
      </c>
      <c r="J685" s="48">
        <v>350000</v>
      </c>
      <c r="K685" s="7">
        <f t="shared" si="68"/>
        <v>66500</v>
      </c>
      <c r="L685" s="7">
        <f t="shared" si="69"/>
        <v>416500</v>
      </c>
      <c r="M685" s="7">
        <f t="shared" si="70"/>
        <v>2082500</v>
      </c>
      <c r="N685" s="48">
        <v>344117.64705882355</v>
      </c>
      <c r="O685" s="7">
        <f t="shared" si="71"/>
        <v>65382.352941176476</v>
      </c>
      <c r="P685" s="7">
        <f t="shared" si="59"/>
        <v>409500</v>
      </c>
      <c r="Q685" s="7">
        <f t="shared" si="64"/>
        <v>2047500</v>
      </c>
    </row>
    <row r="686" spans="1:17" ht="47.25" x14ac:dyDescent="0.2">
      <c r="A686" s="8">
        <v>111</v>
      </c>
      <c r="C686" s="41" t="s">
        <v>73</v>
      </c>
      <c r="D686" s="31" t="s">
        <v>21</v>
      </c>
      <c r="E686" s="51">
        <v>5</v>
      </c>
      <c r="F686" s="15">
        <v>226890.75630252101</v>
      </c>
      <c r="G686" s="6">
        <f t="shared" si="65"/>
        <v>43109.243697478996</v>
      </c>
      <c r="H686" s="6">
        <f t="shared" si="66"/>
        <v>270000</v>
      </c>
      <c r="I686" s="6">
        <f t="shared" si="67"/>
        <v>1350000</v>
      </c>
      <c r="J686" s="48">
        <v>198319.32773109243</v>
      </c>
      <c r="K686" s="7">
        <f t="shared" si="68"/>
        <v>37680.672268907561</v>
      </c>
      <c r="L686" s="7">
        <f t="shared" si="69"/>
        <v>236000</v>
      </c>
      <c r="M686" s="7">
        <f t="shared" si="70"/>
        <v>1180000</v>
      </c>
      <c r="N686" s="48">
        <v>198319.32773109243</v>
      </c>
      <c r="O686" s="7">
        <f t="shared" si="71"/>
        <v>37680.672268907561</v>
      </c>
      <c r="P686" s="7">
        <f t="shared" si="59"/>
        <v>236000</v>
      </c>
      <c r="Q686" s="7">
        <f t="shared" si="64"/>
        <v>1180000</v>
      </c>
    </row>
    <row r="687" spans="1:17" ht="63" x14ac:dyDescent="0.2">
      <c r="A687" s="8">
        <v>112</v>
      </c>
      <c r="C687" s="41" t="s">
        <v>74</v>
      </c>
      <c r="D687" s="31" t="s">
        <v>21</v>
      </c>
      <c r="E687" s="51">
        <v>5</v>
      </c>
      <c r="F687" s="15">
        <v>28235.294117647059</v>
      </c>
      <c r="G687" s="6">
        <f t="shared" si="65"/>
        <v>5364.7058823529414</v>
      </c>
      <c r="H687" s="6">
        <f t="shared" si="66"/>
        <v>33600</v>
      </c>
      <c r="I687" s="6">
        <f t="shared" si="67"/>
        <v>168000</v>
      </c>
      <c r="J687" s="48">
        <v>30504.201680672271</v>
      </c>
      <c r="K687" s="7">
        <f t="shared" si="68"/>
        <v>5795.7983193277314</v>
      </c>
      <c r="L687" s="7">
        <f t="shared" si="69"/>
        <v>36300</v>
      </c>
      <c r="M687" s="7">
        <f t="shared" si="70"/>
        <v>181500</v>
      </c>
      <c r="N687" s="48">
        <v>29747.899159663866</v>
      </c>
      <c r="O687" s="7">
        <f t="shared" si="71"/>
        <v>5652.1008403361348</v>
      </c>
      <c r="P687" s="7">
        <f t="shared" si="59"/>
        <v>35400</v>
      </c>
      <c r="Q687" s="7">
        <f t="shared" si="64"/>
        <v>177000</v>
      </c>
    </row>
    <row r="688" spans="1:17" ht="31.5" x14ac:dyDescent="0.2">
      <c r="A688" s="8">
        <v>113</v>
      </c>
      <c r="C688" s="41" t="s">
        <v>75</v>
      </c>
      <c r="D688" s="31" t="s">
        <v>21</v>
      </c>
      <c r="E688" s="51">
        <v>5</v>
      </c>
      <c r="F688" s="15">
        <v>206806.72268907563</v>
      </c>
      <c r="G688" s="6">
        <f t="shared" si="65"/>
        <v>39293.277310924372</v>
      </c>
      <c r="H688" s="6">
        <f t="shared" si="66"/>
        <v>246100</v>
      </c>
      <c r="I688" s="6">
        <f t="shared" si="67"/>
        <v>1230500</v>
      </c>
      <c r="J688" s="48">
        <v>224201.68067226891</v>
      </c>
      <c r="K688" s="7">
        <f t="shared" si="68"/>
        <v>42598.319327731093</v>
      </c>
      <c r="L688" s="7">
        <f t="shared" si="69"/>
        <v>266800</v>
      </c>
      <c r="M688" s="7">
        <f t="shared" si="70"/>
        <v>1334000</v>
      </c>
      <c r="N688" s="48">
        <v>237731.09243697481</v>
      </c>
      <c r="O688" s="7">
        <f t="shared" si="71"/>
        <v>45168.907563025212</v>
      </c>
      <c r="P688" s="7">
        <f t="shared" si="59"/>
        <v>282900</v>
      </c>
      <c r="Q688" s="7">
        <f t="shared" si="64"/>
        <v>1414500</v>
      </c>
    </row>
    <row r="689" spans="1:17" ht="15.75" x14ac:dyDescent="0.2">
      <c r="A689" s="8">
        <v>114</v>
      </c>
      <c r="C689" s="41" t="s">
        <v>76</v>
      </c>
      <c r="D689" s="31" t="s">
        <v>21</v>
      </c>
      <c r="E689" s="51">
        <v>5</v>
      </c>
      <c r="F689" s="15">
        <v>128067.22689075631</v>
      </c>
      <c r="G689" s="6">
        <f t="shared" si="65"/>
        <v>24332.773109243699</v>
      </c>
      <c r="H689" s="6">
        <f t="shared" si="66"/>
        <v>152400</v>
      </c>
      <c r="I689" s="6">
        <f t="shared" si="67"/>
        <v>762000</v>
      </c>
      <c r="J689" s="48">
        <v>124033.61344537816</v>
      </c>
      <c r="K689" s="7">
        <f t="shared" si="68"/>
        <v>23566.386554621851</v>
      </c>
      <c r="L689" s="7">
        <f t="shared" si="69"/>
        <v>147600</v>
      </c>
      <c r="M689" s="7">
        <f t="shared" si="70"/>
        <v>738000</v>
      </c>
      <c r="N689" s="48">
        <v>126050.42016806723</v>
      </c>
      <c r="O689" s="7">
        <f t="shared" si="71"/>
        <v>23949.579831932773</v>
      </c>
      <c r="P689" s="7">
        <f t="shared" ref="P689:P752" si="72">+N689+O689</f>
        <v>150000</v>
      </c>
      <c r="Q689" s="7">
        <f t="shared" si="64"/>
        <v>750000</v>
      </c>
    </row>
    <row r="690" spans="1:17" ht="15.75" x14ac:dyDescent="0.2">
      <c r="A690" s="8">
        <v>115</v>
      </c>
      <c r="C690" s="41" t="s">
        <v>77</v>
      </c>
      <c r="D690" s="31" t="s">
        <v>21</v>
      </c>
      <c r="E690" s="51">
        <v>5</v>
      </c>
      <c r="F690" s="15">
        <v>37310.924369747903</v>
      </c>
      <c r="G690" s="6">
        <f t="shared" si="65"/>
        <v>7089.0756302521013</v>
      </c>
      <c r="H690" s="6">
        <f t="shared" si="66"/>
        <v>44400.000000000007</v>
      </c>
      <c r="I690" s="6">
        <f t="shared" si="67"/>
        <v>222000.00000000003</v>
      </c>
      <c r="J690" s="48">
        <v>41344.537815126052</v>
      </c>
      <c r="K690" s="7">
        <f t="shared" si="68"/>
        <v>7855.4621848739498</v>
      </c>
      <c r="L690" s="7">
        <f t="shared" si="69"/>
        <v>49200</v>
      </c>
      <c r="M690" s="7">
        <f t="shared" si="70"/>
        <v>246000</v>
      </c>
      <c r="N690" s="48">
        <v>39327.731092436974</v>
      </c>
      <c r="O690" s="7">
        <f t="shared" si="71"/>
        <v>7472.2689075630251</v>
      </c>
      <c r="P690" s="7">
        <f t="shared" si="72"/>
        <v>46800</v>
      </c>
      <c r="Q690" s="7">
        <f t="shared" si="64"/>
        <v>234000</v>
      </c>
    </row>
    <row r="691" spans="1:17" ht="63" x14ac:dyDescent="0.2">
      <c r="A691" s="8">
        <v>116</v>
      </c>
      <c r="C691" s="41" t="s">
        <v>78</v>
      </c>
      <c r="D691" s="31" t="s">
        <v>21</v>
      </c>
      <c r="E691" s="51">
        <v>5</v>
      </c>
      <c r="F691" s="15">
        <v>124033.61344537816</v>
      </c>
      <c r="G691" s="6">
        <f t="shared" si="65"/>
        <v>23566.386554621851</v>
      </c>
      <c r="H691" s="6">
        <f t="shared" si="66"/>
        <v>147600</v>
      </c>
      <c r="I691" s="6">
        <f t="shared" si="67"/>
        <v>738000</v>
      </c>
      <c r="J691" s="48">
        <v>128067.22689075631</v>
      </c>
      <c r="K691" s="7">
        <f t="shared" si="68"/>
        <v>24332.773109243699</v>
      </c>
      <c r="L691" s="7">
        <f t="shared" si="69"/>
        <v>152400</v>
      </c>
      <c r="M691" s="7">
        <f t="shared" si="70"/>
        <v>762000</v>
      </c>
      <c r="N691" s="48">
        <v>109915.96638655463</v>
      </c>
      <c r="O691" s="7">
        <f t="shared" si="71"/>
        <v>20884.033613445379</v>
      </c>
      <c r="P691" s="7">
        <f t="shared" si="72"/>
        <v>130800.00000000001</v>
      </c>
      <c r="Q691" s="7">
        <f t="shared" si="64"/>
        <v>654000.00000000012</v>
      </c>
    </row>
    <row r="692" spans="1:17" ht="31.5" x14ac:dyDescent="0.2">
      <c r="A692" s="8">
        <v>117</v>
      </c>
      <c r="C692" s="41" t="s">
        <v>79</v>
      </c>
      <c r="D692" s="31" t="s">
        <v>21</v>
      </c>
      <c r="E692" s="51">
        <v>5</v>
      </c>
      <c r="F692" s="15">
        <v>72352.941176470587</v>
      </c>
      <c r="G692" s="6">
        <f t="shared" si="65"/>
        <v>13747.058823529413</v>
      </c>
      <c r="H692" s="6">
        <f t="shared" si="66"/>
        <v>86100</v>
      </c>
      <c r="I692" s="6">
        <f t="shared" si="67"/>
        <v>430500</v>
      </c>
      <c r="J692" s="48">
        <v>67058.823529411762</v>
      </c>
      <c r="K692" s="7">
        <f t="shared" si="68"/>
        <v>12741.176470588234</v>
      </c>
      <c r="L692" s="7">
        <f t="shared" si="69"/>
        <v>79800</v>
      </c>
      <c r="M692" s="7">
        <f t="shared" si="70"/>
        <v>399000</v>
      </c>
      <c r="N692" s="48">
        <v>66470.588235294126</v>
      </c>
      <c r="O692" s="7">
        <f t="shared" si="71"/>
        <v>12629.411764705885</v>
      </c>
      <c r="P692" s="7">
        <f t="shared" si="72"/>
        <v>79100.000000000015</v>
      </c>
      <c r="Q692" s="7">
        <f t="shared" si="64"/>
        <v>395500.00000000006</v>
      </c>
    </row>
    <row r="693" spans="1:17" ht="141.75" x14ac:dyDescent="0.2">
      <c r="A693" s="8">
        <v>118</v>
      </c>
      <c r="C693" s="41" t="s">
        <v>80</v>
      </c>
      <c r="D693" s="31" t="s">
        <v>21</v>
      </c>
      <c r="E693" s="51">
        <v>5</v>
      </c>
      <c r="F693" s="15">
        <v>66470.588235294126</v>
      </c>
      <c r="G693" s="6">
        <f t="shared" si="65"/>
        <v>12629.411764705885</v>
      </c>
      <c r="H693" s="6">
        <f t="shared" si="66"/>
        <v>79100.000000000015</v>
      </c>
      <c r="I693" s="6">
        <f t="shared" si="67"/>
        <v>395500.00000000006</v>
      </c>
      <c r="J693" s="48">
        <v>68235.294117647063</v>
      </c>
      <c r="K693" s="7">
        <f t="shared" si="68"/>
        <v>12964.705882352942</v>
      </c>
      <c r="L693" s="7">
        <f t="shared" si="69"/>
        <v>81200</v>
      </c>
      <c r="M693" s="7">
        <f t="shared" si="70"/>
        <v>406000</v>
      </c>
      <c r="N693" s="48">
        <v>64705.882352941182</v>
      </c>
      <c r="O693" s="7">
        <f t="shared" si="71"/>
        <v>12294.117647058825</v>
      </c>
      <c r="P693" s="7">
        <f t="shared" si="72"/>
        <v>77000</v>
      </c>
      <c r="Q693" s="7">
        <f t="shared" si="64"/>
        <v>385000</v>
      </c>
    </row>
    <row r="694" spans="1:17" ht="78.75" x14ac:dyDescent="0.2">
      <c r="A694" s="8">
        <v>119</v>
      </c>
      <c r="C694" s="41" t="s">
        <v>81</v>
      </c>
      <c r="D694" s="31" t="s">
        <v>21</v>
      </c>
      <c r="E694" s="51">
        <v>5</v>
      </c>
      <c r="F694" s="15">
        <v>54957.983193277316</v>
      </c>
      <c r="G694" s="6">
        <f t="shared" si="65"/>
        <v>10442.01680672269</v>
      </c>
      <c r="H694" s="6">
        <f t="shared" si="66"/>
        <v>65400.000000000007</v>
      </c>
      <c r="I694" s="6">
        <f t="shared" si="67"/>
        <v>327000.00000000006</v>
      </c>
      <c r="J694" s="48">
        <v>63529.411764705888</v>
      </c>
      <c r="K694" s="7">
        <f t="shared" si="68"/>
        <v>12070.588235294119</v>
      </c>
      <c r="L694" s="7">
        <f t="shared" si="69"/>
        <v>75600</v>
      </c>
      <c r="M694" s="7">
        <f t="shared" si="70"/>
        <v>378000</v>
      </c>
      <c r="N694" s="48">
        <v>63025.210084033613</v>
      </c>
      <c r="O694" s="7">
        <f t="shared" si="71"/>
        <v>11974.789915966387</v>
      </c>
      <c r="P694" s="7">
        <f t="shared" si="72"/>
        <v>75000</v>
      </c>
      <c r="Q694" s="7">
        <f t="shared" si="64"/>
        <v>375000</v>
      </c>
    </row>
    <row r="695" spans="1:17" ht="31.5" x14ac:dyDescent="0.2">
      <c r="A695" s="8">
        <v>120</v>
      </c>
      <c r="C695" s="41" t="s">
        <v>82</v>
      </c>
      <c r="D695" s="31" t="s">
        <v>21</v>
      </c>
      <c r="E695" s="51">
        <v>5</v>
      </c>
      <c r="F695" s="15">
        <v>60504.201680672275</v>
      </c>
      <c r="G695" s="6">
        <f t="shared" si="65"/>
        <v>11495.798319327732</v>
      </c>
      <c r="H695" s="6">
        <f t="shared" si="66"/>
        <v>72000</v>
      </c>
      <c r="I695" s="6">
        <f t="shared" si="67"/>
        <v>360000</v>
      </c>
      <c r="J695" s="48">
        <v>62521.008403361346</v>
      </c>
      <c r="K695" s="7">
        <f t="shared" si="68"/>
        <v>11878.991596638656</v>
      </c>
      <c r="L695" s="7">
        <f t="shared" si="69"/>
        <v>74400</v>
      </c>
      <c r="M695" s="7">
        <f t="shared" si="70"/>
        <v>372000</v>
      </c>
      <c r="N695" s="48">
        <v>56974.789915966387</v>
      </c>
      <c r="O695" s="7">
        <f t="shared" si="71"/>
        <v>10825.210084033613</v>
      </c>
      <c r="P695" s="7">
        <f t="shared" si="72"/>
        <v>67800</v>
      </c>
      <c r="Q695" s="7">
        <f t="shared" si="64"/>
        <v>339000</v>
      </c>
    </row>
    <row r="696" spans="1:17" ht="126" x14ac:dyDescent="0.2">
      <c r="A696" s="8">
        <v>121</v>
      </c>
      <c r="C696" s="41" t="s">
        <v>83</v>
      </c>
      <c r="D696" s="31" t="s">
        <v>21</v>
      </c>
      <c r="E696" s="51">
        <v>5</v>
      </c>
      <c r="F696" s="15">
        <v>61008.403361344543</v>
      </c>
      <c r="G696" s="6">
        <f t="shared" si="65"/>
        <v>11591.596638655463</v>
      </c>
      <c r="H696" s="6">
        <f t="shared" si="66"/>
        <v>72600</v>
      </c>
      <c r="I696" s="6">
        <f t="shared" si="67"/>
        <v>363000</v>
      </c>
      <c r="J696" s="48">
        <v>50840.336134453784</v>
      </c>
      <c r="K696" s="7">
        <f t="shared" si="68"/>
        <v>9659.6638655462193</v>
      </c>
      <c r="L696" s="7">
        <f t="shared" si="69"/>
        <v>60500</v>
      </c>
      <c r="M696" s="7">
        <f t="shared" si="70"/>
        <v>302500</v>
      </c>
      <c r="N696" s="48">
        <v>52689.075630252104</v>
      </c>
      <c r="O696" s="7">
        <f t="shared" si="71"/>
        <v>10010.9243697479</v>
      </c>
      <c r="P696" s="7">
        <f t="shared" si="72"/>
        <v>62700</v>
      </c>
      <c r="Q696" s="7">
        <f t="shared" si="64"/>
        <v>313500</v>
      </c>
    </row>
    <row r="697" spans="1:17" ht="31.5" x14ac:dyDescent="0.2">
      <c r="A697" s="8">
        <v>122</v>
      </c>
      <c r="C697" s="41" t="s">
        <v>84</v>
      </c>
      <c r="D697" s="31" t="s">
        <v>21</v>
      </c>
      <c r="E697" s="51">
        <v>5</v>
      </c>
      <c r="F697" s="15">
        <v>96504.201680672268</v>
      </c>
      <c r="G697" s="6">
        <f t="shared" si="65"/>
        <v>18335.798319327732</v>
      </c>
      <c r="H697" s="6">
        <f t="shared" si="66"/>
        <v>114840</v>
      </c>
      <c r="I697" s="6">
        <f t="shared" si="67"/>
        <v>574200</v>
      </c>
      <c r="J697" s="48">
        <v>81151.26050420168</v>
      </c>
      <c r="K697" s="7">
        <f t="shared" si="68"/>
        <v>15418.73949579832</v>
      </c>
      <c r="L697" s="7">
        <f t="shared" si="69"/>
        <v>96570</v>
      </c>
      <c r="M697" s="7">
        <f t="shared" si="70"/>
        <v>482850</v>
      </c>
      <c r="N697" s="48">
        <v>79689.075630252104</v>
      </c>
      <c r="O697" s="7">
        <f t="shared" si="71"/>
        <v>15140.9243697479</v>
      </c>
      <c r="P697" s="7">
        <f t="shared" si="72"/>
        <v>94830</v>
      </c>
      <c r="Q697" s="7">
        <f t="shared" si="64"/>
        <v>474150</v>
      </c>
    </row>
    <row r="698" spans="1:17" ht="31.5" x14ac:dyDescent="0.2">
      <c r="A698" s="8">
        <v>123</v>
      </c>
      <c r="C698" s="41" t="s">
        <v>85</v>
      </c>
      <c r="D698" s="31" t="s">
        <v>21</v>
      </c>
      <c r="E698" s="51">
        <v>5</v>
      </c>
      <c r="F698" s="15">
        <v>183025.21008403364</v>
      </c>
      <c r="G698" s="6">
        <f t="shared" si="65"/>
        <v>34774.789915966394</v>
      </c>
      <c r="H698" s="6">
        <f t="shared" si="66"/>
        <v>217800.00000000003</v>
      </c>
      <c r="I698" s="6">
        <f t="shared" si="67"/>
        <v>1089000.0000000002</v>
      </c>
      <c r="J698" s="48">
        <v>192100.84033613445</v>
      </c>
      <c r="K698" s="7">
        <f t="shared" si="68"/>
        <v>36499.159663865546</v>
      </c>
      <c r="L698" s="7">
        <f t="shared" si="69"/>
        <v>228600</v>
      </c>
      <c r="M698" s="7">
        <f t="shared" si="70"/>
        <v>1143000</v>
      </c>
      <c r="N698" s="48">
        <v>181512.6050420168</v>
      </c>
      <c r="O698" s="7">
        <f t="shared" si="71"/>
        <v>34487.39495798319</v>
      </c>
      <c r="P698" s="7">
        <f t="shared" si="72"/>
        <v>216000</v>
      </c>
      <c r="Q698" s="7">
        <f t="shared" si="64"/>
        <v>1080000</v>
      </c>
    </row>
    <row r="699" spans="1:17" ht="31.5" x14ac:dyDescent="0.2">
      <c r="A699" s="8">
        <v>124</v>
      </c>
      <c r="C699" s="41" t="s">
        <v>86</v>
      </c>
      <c r="D699" s="31" t="s">
        <v>21</v>
      </c>
      <c r="E699" s="51">
        <v>5</v>
      </c>
      <c r="F699" s="15">
        <v>108151.26050420168</v>
      </c>
      <c r="G699" s="6">
        <f t="shared" si="65"/>
        <v>20548.73949579832</v>
      </c>
      <c r="H699" s="6">
        <f t="shared" si="66"/>
        <v>128700</v>
      </c>
      <c r="I699" s="6">
        <f t="shared" si="67"/>
        <v>643500</v>
      </c>
      <c r="J699" s="48">
        <v>105378.15126050421</v>
      </c>
      <c r="K699" s="7">
        <f t="shared" si="68"/>
        <v>20021.848739495799</v>
      </c>
      <c r="L699" s="7">
        <f t="shared" si="69"/>
        <v>125400</v>
      </c>
      <c r="M699" s="7">
        <f t="shared" si="70"/>
        <v>627000</v>
      </c>
      <c r="N699" s="48">
        <v>106302.52100840336</v>
      </c>
      <c r="O699" s="7">
        <f t="shared" si="71"/>
        <v>20197.478991596639</v>
      </c>
      <c r="P699" s="7">
        <f t="shared" si="72"/>
        <v>126500</v>
      </c>
      <c r="Q699" s="7">
        <f t="shared" si="64"/>
        <v>632500</v>
      </c>
    </row>
    <row r="700" spans="1:17" ht="15.75" x14ac:dyDescent="0.2">
      <c r="A700" s="8">
        <v>125</v>
      </c>
      <c r="C700" s="41" t="s">
        <v>87</v>
      </c>
      <c r="D700" s="31" t="s">
        <v>21</v>
      </c>
      <c r="E700" s="51">
        <v>5</v>
      </c>
      <c r="F700" s="15">
        <v>14243.697478991597</v>
      </c>
      <c r="G700" s="6">
        <f t="shared" si="65"/>
        <v>2706.3025210084033</v>
      </c>
      <c r="H700" s="6">
        <f t="shared" si="66"/>
        <v>16950</v>
      </c>
      <c r="I700" s="6">
        <f t="shared" si="67"/>
        <v>84750</v>
      </c>
      <c r="J700" s="48">
        <v>15882.352941176472</v>
      </c>
      <c r="K700" s="7">
        <f t="shared" si="68"/>
        <v>3017.6470588235297</v>
      </c>
      <c r="L700" s="7">
        <f t="shared" si="69"/>
        <v>18900</v>
      </c>
      <c r="M700" s="7">
        <f t="shared" si="70"/>
        <v>94500</v>
      </c>
      <c r="N700" s="48">
        <v>15756.302521008403</v>
      </c>
      <c r="O700" s="7">
        <f t="shared" si="71"/>
        <v>2993.6974789915967</v>
      </c>
      <c r="P700" s="7">
        <f t="shared" si="72"/>
        <v>18750</v>
      </c>
      <c r="Q700" s="7">
        <f t="shared" ref="Q700:Q763" si="73">+P700*E700</f>
        <v>93750</v>
      </c>
    </row>
    <row r="701" spans="1:17" ht="31.5" x14ac:dyDescent="0.2">
      <c r="A701" s="8">
        <v>126</v>
      </c>
      <c r="C701" s="41" t="s">
        <v>88</v>
      </c>
      <c r="D701" s="31" t="s">
        <v>21</v>
      </c>
      <c r="E701" s="51">
        <v>5</v>
      </c>
      <c r="F701" s="15">
        <v>135126.05042016806</v>
      </c>
      <c r="G701" s="6">
        <f t="shared" si="65"/>
        <v>25673.949579831933</v>
      </c>
      <c r="H701" s="6">
        <f t="shared" si="66"/>
        <v>160800</v>
      </c>
      <c r="I701" s="6">
        <f t="shared" si="67"/>
        <v>804000</v>
      </c>
      <c r="J701" s="48">
        <v>128067.22689075631</v>
      </c>
      <c r="K701" s="7">
        <f t="shared" si="68"/>
        <v>24332.773109243699</v>
      </c>
      <c r="L701" s="7">
        <f t="shared" si="69"/>
        <v>152400</v>
      </c>
      <c r="M701" s="7">
        <f t="shared" si="70"/>
        <v>762000</v>
      </c>
      <c r="N701" s="48">
        <v>121008.40336134455</v>
      </c>
      <c r="O701" s="7">
        <f t="shared" si="71"/>
        <v>22991.596638655465</v>
      </c>
      <c r="P701" s="7">
        <f t="shared" si="72"/>
        <v>144000</v>
      </c>
      <c r="Q701" s="7">
        <f t="shared" si="73"/>
        <v>720000</v>
      </c>
    </row>
    <row r="702" spans="1:17" ht="63" x14ac:dyDescent="0.2">
      <c r="A702" s="8">
        <v>127</v>
      </c>
      <c r="C702" s="41" t="s">
        <v>89</v>
      </c>
      <c r="D702" s="31" t="s">
        <v>21</v>
      </c>
      <c r="E702" s="51">
        <v>5</v>
      </c>
      <c r="F702" s="15">
        <v>113445.37815126051</v>
      </c>
      <c r="G702" s="6">
        <f t="shared" si="65"/>
        <v>21554.621848739498</v>
      </c>
      <c r="H702" s="6">
        <f t="shared" si="66"/>
        <v>135000</v>
      </c>
      <c r="I702" s="6">
        <f t="shared" si="67"/>
        <v>675000</v>
      </c>
      <c r="J702" s="48">
        <v>96638.655462184877</v>
      </c>
      <c r="K702" s="7">
        <f t="shared" si="68"/>
        <v>18361.344537815126</v>
      </c>
      <c r="L702" s="7">
        <f t="shared" si="69"/>
        <v>115000</v>
      </c>
      <c r="M702" s="7">
        <f t="shared" si="70"/>
        <v>575000</v>
      </c>
      <c r="N702" s="48">
        <v>99159.663865546216</v>
      </c>
      <c r="O702" s="7">
        <f t="shared" si="71"/>
        <v>18840.336134453781</v>
      </c>
      <c r="P702" s="7">
        <f t="shared" si="72"/>
        <v>118000</v>
      </c>
      <c r="Q702" s="7">
        <f t="shared" si="73"/>
        <v>590000</v>
      </c>
    </row>
    <row r="703" spans="1:17" ht="31.5" x14ac:dyDescent="0.2">
      <c r="A703" s="8">
        <v>128</v>
      </c>
      <c r="C703" s="41" t="s">
        <v>90</v>
      </c>
      <c r="D703" s="31" t="s">
        <v>21</v>
      </c>
      <c r="E703" s="51">
        <v>5</v>
      </c>
      <c r="F703" s="15">
        <v>84285.71428571429</v>
      </c>
      <c r="G703" s="6">
        <f t="shared" si="65"/>
        <v>16014.285714285716</v>
      </c>
      <c r="H703" s="6">
        <f t="shared" si="66"/>
        <v>100300</v>
      </c>
      <c r="I703" s="6">
        <f t="shared" si="67"/>
        <v>501500</v>
      </c>
      <c r="J703" s="48">
        <v>85000</v>
      </c>
      <c r="K703" s="7">
        <f t="shared" si="68"/>
        <v>16150</v>
      </c>
      <c r="L703" s="7">
        <f t="shared" si="69"/>
        <v>101150</v>
      </c>
      <c r="M703" s="7">
        <f t="shared" si="70"/>
        <v>505750</v>
      </c>
      <c r="N703" s="48">
        <v>87142.857142857145</v>
      </c>
      <c r="O703" s="7">
        <f t="shared" si="71"/>
        <v>16557.142857142859</v>
      </c>
      <c r="P703" s="7">
        <f t="shared" si="72"/>
        <v>103700</v>
      </c>
      <c r="Q703" s="7">
        <f t="shared" si="73"/>
        <v>518500</v>
      </c>
    </row>
    <row r="704" spans="1:17" ht="15.75" x14ac:dyDescent="0.2">
      <c r="A704" s="8">
        <v>129</v>
      </c>
      <c r="C704" s="41" t="s">
        <v>91</v>
      </c>
      <c r="D704" s="31" t="s">
        <v>21</v>
      </c>
      <c r="E704" s="51">
        <v>5</v>
      </c>
      <c r="F704" s="15">
        <v>45378.151260504201</v>
      </c>
      <c r="G704" s="6">
        <f t="shared" si="65"/>
        <v>8621.8487394957974</v>
      </c>
      <c r="H704" s="6">
        <f t="shared" si="66"/>
        <v>54000</v>
      </c>
      <c r="I704" s="6">
        <f t="shared" si="67"/>
        <v>270000</v>
      </c>
      <c r="J704" s="48">
        <v>49159.663865546223</v>
      </c>
      <c r="K704" s="7">
        <f t="shared" si="68"/>
        <v>9340.3361344537825</v>
      </c>
      <c r="L704" s="7">
        <f t="shared" si="69"/>
        <v>58500.000000000007</v>
      </c>
      <c r="M704" s="7">
        <f t="shared" si="70"/>
        <v>292500.00000000006</v>
      </c>
      <c r="N704" s="48">
        <v>47478.991596638654</v>
      </c>
      <c r="O704" s="7">
        <f t="shared" si="71"/>
        <v>9021.0084033613439</v>
      </c>
      <c r="P704" s="7">
        <f t="shared" si="72"/>
        <v>56500</v>
      </c>
      <c r="Q704" s="7">
        <f t="shared" si="73"/>
        <v>282500</v>
      </c>
    </row>
    <row r="705" spans="1:17" ht="15.75" x14ac:dyDescent="0.2">
      <c r="A705" s="8">
        <v>130</v>
      </c>
      <c r="C705" s="41" t="s">
        <v>92</v>
      </c>
      <c r="D705" s="31" t="s">
        <v>21</v>
      </c>
      <c r="E705" s="51">
        <v>5</v>
      </c>
      <c r="F705" s="15">
        <v>221848.73949579833</v>
      </c>
      <c r="G705" s="6">
        <f t="shared" si="65"/>
        <v>42151.260504201688</v>
      </c>
      <c r="H705" s="6">
        <f t="shared" si="66"/>
        <v>264000</v>
      </c>
      <c r="I705" s="6">
        <f t="shared" si="67"/>
        <v>1320000</v>
      </c>
      <c r="J705" s="48">
        <v>219831.93277310926</v>
      </c>
      <c r="K705" s="7">
        <f t="shared" si="68"/>
        <v>41768.067226890758</v>
      </c>
      <c r="L705" s="7">
        <f t="shared" si="69"/>
        <v>261600.00000000003</v>
      </c>
      <c r="M705" s="7">
        <f t="shared" si="70"/>
        <v>1308000.0000000002</v>
      </c>
      <c r="N705" s="48">
        <v>231932.77310924372</v>
      </c>
      <c r="O705" s="7">
        <f t="shared" si="71"/>
        <v>44067.226890756305</v>
      </c>
      <c r="P705" s="7">
        <f t="shared" si="72"/>
        <v>276000</v>
      </c>
      <c r="Q705" s="7">
        <f t="shared" si="73"/>
        <v>1380000</v>
      </c>
    </row>
    <row r="706" spans="1:17" ht="47.25" x14ac:dyDescent="0.2">
      <c r="A706" s="8">
        <v>131</v>
      </c>
      <c r="C706" s="41" t="s">
        <v>93</v>
      </c>
      <c r="D706" s="31" t="s">
        <v>21</v>
      </c>
      <c r="E706" s="51">
        <v>5</v>
      </c>
      <c r="F706" s="15">
        <v>49427.731092436974</v>
      </c>
      <c r="G706" s="6">
        <f t="shared" ref="G706:G769" si="74">+F706*19%</f>
        <v>9391.268907563026</v>
      </c>
      <c r="H706" s="6">
        <f t="shared" ref="H706:H769" si="75">+F706+G706</f>
        <v>58819</v>
      </c>
      <c r="I706" s="6">
        <f t="shared" ref="I706:I769" si="76">+H706*E706</f>
        <v>294095</v>
      </c>
      <c r="J706" s="48">
        <v>42258.823529411769</v>
      </c>
      <c r="K706" s="7">
        <f t="shared" ref="K706:K769" si="77">+J706*19%</f>
        <v>8029.176470588236</v>
      </c>
      <c r="L706" s="7">
        <f t="shared" ref="L706:L769" si="78">+J706+K706</f>
        <v>50288.000000000007</v>
      </c>
      <c r="M706" s="7">
        <f t="shared" ref="M706:M769" si="79">+L706*E706</f>
        <v>251440.00000000003</v>
      </c>
      <c r="N706" s="48">
        <v>41504.201680672268</v>
      </c>
      <c r="O706" s="7">
        <f t="shared" si="71"/>
        <v>7885.7983193277314</v>
      </c>
      <c r="P706" s="7">
        <f t="shared" si="72"/>
        <v>49390</v>
      </c>
      <c r="Q706" s="7">
        <f t="shared" si="73"/>
        <v>246950</v>
      </c>
    </row>
    <row r="707" spans="1:17" ht="31.5" x14ac:dyDescent="0.2">
      <c r="A707" s="8">
        <v>132</v>
      </c>
      <c r="C707" s="41" t="s">
        <v>94</v>
      </c>
      <c r="D707" s="31" t="s">
        <v>21</v>
      </c>
      <c r="E707" s="51">
        <v>5</v>
      </c>
      <c r="F707" s="15">
        <v>105840.33613445378</v>
      </c>
      <c r="G707" s="6">
        <f t="shared" si="74"/>
        <v>20109.663865546219</v>
      </c>
      <c r="H707" s="6">
        <f t="shared" si="75"/>
        <v>125950</v>
      </c>
      <c r="I707" s="6">
        <f t="shared" si="76"/>
        <v>629750</v>
      </c>
      <c r="J707" s="48">
        <v>114500</v>
      </c>
      <c r="K707" s="7">
        <f t="shared" si="77"/>
        <v>21755</v>
      </c>
      <c r="L707" s="7">
        <f t="shared" si="78"/>
        <v>136255</v>
      </c>
      <c r="M707" s="7">
        <f t="shared" si="79"/>
        <v>681275</v>
      </c>
      <c r="N707" s="48">
        <v>120273.10924369749</v>
      </c>
      <c r="O707" s="7">
        <f t="shared" si="71"/>
        <v>22851.890756302524</v>
      </c>
      <c r="P707" s="7">
        <f t="shared" si="72"/>
        <v>143125</v>
      </c>
      <c r="Q707" s="7">
        <f t="shared" si="73"/>
        <v>715625</v>
      </c>
    </row>
    <row r="708" spans="1:17" ht="31.5" x14ac:dyDescent="0.2">
      <c r="A708" s="8">
        <v>133</v>
      </c>
      <c r="C708" s="41" t="s">
        <v>95</v>
      </c>
      <c r="D708" s="31" t="s">
        <v>21</v>
      </c>
      <c r="E708" s="51">
        <v>5</v>
      </c>
      <c r="F708" s="15">
        <v>68172.268907563033</v>
      </c>
      <c r="G708" s="6">
        <f t="shared" si="74"/>
        <v>12952.731092436976</v>
      </c>
      <c r="H708" s="6">
        <f t="shared" si="75"/>
        <v>81125.000000000015</v>
      </c>
      <c r="I708" s="6">
        <f t="shared" si="76"/>
        <v>405625.00000000006</v>
      </c>
      <c r="J708" s="48">
        <v>64900</v>
      </c>
      <c r="K708" s="7">
        <f t="shared" si="77"/>
        <v>12331</v>
      </c>
      <c r="L708" s="7">
        <f t="shared" si="78"/>
        <v>77231</v>
      </c>
      <c r="M708" s="7">
        <f t="shared" si="79"/>
        <v>386155</v>
      </c>
      <c r="N708" s="48">
        <v>63809.243697478996</v>
      </c>
      <c r="O708" s="7">
        <f t="shared" si="71"/>
        <v>12123.756302521009</v>
      </c>
      <c r="P708" s="7">
        <f t="shared" si="72"/>
        <v>75933</v>
      </c>
      <c r="Q708" s="7">
        <f t="shared" si="73"/>
        <v>379665</v>
      </c>
    </row>
    <row r="709" spans="1:17" ht="31.5" x14ac:dyDescent="0.2">
      <c r="A709" s="8">
        <v>134</v>
      </c>
      <c r="C709" s="41" t="s">
        <v>96</v>
      </c>
      <c r="D709" s="31" t="s">
        <v>21</v>
      </c>
      <c r="E709" s="51">
        <v>5</v>
      </c>
      <c r="F709" s="15">
        <v>28886.55462184874</v>
      </c>
      <c r="G709" s="6">
        <f t="shared" si="74"/>
        <v>5488.4453781512602</v>
      </c>
      <c r="H709" s="6">
        <f t="shared" si="75"/>
        <v>34375</v>
      </c>
      <c r="I709" s="6">
        <f t="shared" si="76"/>
        <v>171875</v>
      </c>
      <c r="J709" s="48">
        <v>27731.092436974792</v>
      </c>
      <c r="K709" s="7">
        <f t="shared" si="77"/>
        <v>5268.9075630252109</v>
      </c>
      <c r="L709" s="7">
        <f t="shared" si="78"/>
        <v>33000</v>
      </c>
      <c r="M709" s="7">
        <f t="shared" si="79"/>
        <v>165000</v>
      </c>
      <c r="N709" s="48">
        <v>26806.722689075632</v>
      </c>
      <c r="O709" s="7">
        <f t="shared" si="71"/>
        <v>5093.2773109243699</v>
      </c>
      <c r="P709" s="7">
        <f t="shared" si="72"/>
        <v>31900</v>
      </c>
      <c r="Q709" s="7">
        <f t="shared" si="73"/>
        <v>159500</v>
      </c>
    </row>
    <row r="710" spans="1:17" ht="31.5" x14ac:dyDescent="0.2">
      <c r="A710" s="8">
        <v>135</v>
      </c>
      <c r="C710" s="41" t="s">
        <v>97</v>
      </c>
      <c r="D710" s="31" t="s">
        <v>21</v>
      </c>
      <c r="E710" s="51">
        <v>5</v>
      </c>
      <c r="F710" s="15">
        <v>28683.193277310926</v>
      </c>
      <c r="G710" s="6">
        <f t="shared" si="74"/>
        <v>5449.8067226890762</v>
      </c>
      <c r="H710" s="6">
        <f t="shared" si="75"/>
        <v>34133</v>
      </c>
      <c r="I710" s="6">
        <f t="shared" si="76"/>
        <v>170665</v>
      </c>
      <c r="J710" s="48">
        <v>32168.067226890758</v>
      </c>
      <c r="K710" s="7">
        <f t="shared" si="77"/>
        <v>6111.9327731092444</v>
      </c>
      <c r="L710" s="7">
        <f t="shared" si="78"/>
        <v>38280</v>
      </c>
      <c r="M710" s="7">
        <f t="shared" si="79"/>
        <v>191400</v>
      </c>
      <c r="N710" s="48">
        <v>30559.663865546219</v>
      </c>
      <c r="O710" s="7">
        <f t="shared" si="71"/>
        <v>5806.3361344537816</v>
      </c>
      <c r="P710" s="7">
        <f t="shared" si="72"/>
        <v>36366</v>
      </c>
      <c r="Q710" s="7">
        <f t="shared" si="73"/>
        <v>181830</v>
      </c>
    </row>
    <row r="711" spans="1:17" ht="31.5" x14ac:dyDescent="0.2">
      <c r="A711" s="8">
        <v>136</v>
      </c>
      <c r="C711" s="41" t="s">
        <v>98</v>
      </c>
      <c r="D711" s="31" t="s">
        <v>21</v>
      </c>
      <c r="E711" s="51">
        <v>5</v>
      </c>
      <c r="F711" s="15">
        <v>20193.277310924372</v>
      </c>
      <c r="G711" s="6">
        <f t="shared" si="74"/>
        <v>3836.7226890756306</v>
      </c>
      <c r="H711" s="6">
        <f t="shared" si="75"/>
        <v>24030.000000000004</v>
      </c>
      <c r="I711" s="6">
        <f t="shared" si="76"/>
        <v>120150.00000000001</v>
      </c>
      <c r="J711" s="48">
        <v>16453.781512605045</v>
      </c>
      <c r="K711" s="7">
        <f t="shared" si="77"/>
        <v>3126.2184873949586</v>
      </c>
      <c r="L711" s="7">
        <f t="shared" si="78"/>
        <v>19580.000000000004</v>
      </c>
      <c r="M711" s="7">
        <f t="shared" si="79"/>
        <v>97900.000000000015</v>
      </c>
      <c r="N711" s="48">
        <v>17201.680672268907</v>
      </c>
      <c r="O711" s="7">
        <f t="shared" si="71"/>
        <v>3268.3193277310925</v>
      </c>
      <c r="P711" s="7">
        <f t="shared" si="72"/>
        <v>20470</v>
      </c>
      <c r="Q711" s="7">
        <f t="shared" si="73"/>
        <v>102350</v>
      </c>
    </row>
    <row r="712" spans="1:17" ht="31.5" x14ac:dyDescent="0.2">
      <c r="A712" s="8">
        <v>137</v>
      </c>
      <c r="C712" s="41" t="s">
        <v>99</v>
      </c>
      <c r="D712" s="31" t="s">
        <v>21</v>
      </c>
      <c r="E712" s="51">
        <v>5</v>
      </c>
      <c r="F712" s="15">
        <v>26584.033613445379</v>
      </c>
      <c r="G712" s="6">
        <f t="shared" si="74"/>
        <v>5050.9663865546217</v>
      </c>
      <c r="H712" s="6">
        <f t="shared" si="75"/>
        <v>31635</v>
      </c>
      <c r="I712" s="6">
        <f t="shared" si="76"/>
        <v>158175</v>
      </c>
      <c r="J712" s="48">
        <v>29936.974789915967</v>
      </c>
      <c r="K712" s="7">
        <f t="shared" si="77"/>
        <v>5688.0252100840335</v>
      </c>
      <c r="L712" s="7">
        <f t="shared" si="78"/>
        <v>35625</v>
      </c>
      <c r="M712" s="7">
        <f t="shared" si="79"/>
        <v>178125</v>
      </c>
      <c r="N712" s="48">
        <v>26344.537815126052</v>
      </c>
      <c r="O712" s="7">
        <f t="shared" si="71"/>
        <v>5005.4621848739498</v>
      </c>
      <c r="P712" s="7">
        <f t="shared" si="72"/>
        <v>31350</v>
      </c>
      <c r="Q712" s="7">
        <f t="shared" si="73"/>
        <v>156750</v>
      </c>
    </row>
    <row r="713" spans="1:17" ht="31.5" x14ac:dyDescent="0.2">
      <c r="A713" s="8">
        <v>138</v>
      </c>
      <c r="C713" s="41" t="s">
        <v>100</v>
      </c>
      <c r="D713" s="31" t="s">
        <v>21</v>
      </c>
      <c r="E713" s="51">
        <v>5</v>
      </c>
      <c r="F713" s="15">
        <v>36239.495798319331</v>
      </c>
      <c r="G713" s="6">
        <f t="shared" si="74"/>
        <v>6885.5042016806728</v>
      </c>
      <c r="H713" s="6">
        <f t="shared" si="75"/>
        <v>43125</v>
      </c>
      <c r="I713" s="6">
        <f t="shared" si="76"/>
        <v>215625</v>
      </c>
      <c r="J713" s="48">
        <v>31600.840336134454</v>
      </c>
      <c r="K713" s="7">
        <f t="shared" si="77"/>
        <v>6004.1596638655465</v>
      </c>
      <c r="L713" s="7">
        <f t="shared" si="78"/>
        <v>37605</v>
      </c>
      <c r="M713" s="7">
        <f t="shared" si="79"/>
        <v>188025</v>
      </c>
      <c r="N713" s="48">
        <v>31890.756302521011</v>
      </c>
      <c r="O713" s="7">
        <f t="shared" si="71"/>
        <v>6059.2436974789925</v>
      </c>
      <c r="P713" s="7">
        <f t="shared" si="72"/>
        <v>37950</v>
      </c>
      <c r="Q713" s="7">
        <f t="shared" si="73"/>
        <v>189750</v>
      </c>
    </row>
    <row r="714" spans="1:17" ht="110.25" x14ac:dyDescent="0.2">
      <c r="A714" s="8">
        <v>139</v>
      </c>
      <c r="C714" s="41" t="s">
        <v>101</v>
      </c>
      <c r="D714" s="31" t="s">
        <v>21</v>
      </c>
      <c r="E714" s="51">
        <v>5</v>
      </c>
      <c r="F714" s="15">
        <v>50315.126050420171</v>
      </c>
      <c r="G714" s="6">
        <f t="shared" si="74"/>
        <v>9559.8739495798327</v>
      </c>
      <c r="H714" s="6">
        <f t="shared" si="75"/>
        <v>59875</v>
      </c>
      <c r="I714" s="6">
        <f t="shared" si="76"/>
        <v>299375</v>
      </c>
      <c r="J714" s="48">
        <v>51120.168067226892</v>
      </c>
      <c r="K714" s="7">
        <f t="shared" si="77"/>
        <v>9712.8319327731097</v>
      </c>
      <c r="L714" s="7">
        <f t="shared" si="78"/>
        <v>60833</v>
      </c>
      <c r="M714" s="7">
        <f t="shared" si="79"/>
        <v>304165</v>
      </c>
      <c r="N714" s="48">
        <v>45887.394957983197</v>
      </c>
      <c r="O714" s="7">
        <f t="shared" si="71"/>
        <v>8718.6050420168067</v>
      </c>
      <c r="P714" s="7">
        <f t="shared" si="72"/>
        <v>54606</v>
      </c>
      <c r="Q714" s="7">
        <f t="shared" si="73"/>
        <v>273030</v>
      </c>
    </row>
    <row r="715" spans="1:17" ht="110.25" x14ac:dyDescent="0.2">
      <c r="A715" s="8">
        <v>140</v>
      </c>
      <c r="C715" s="41" t="s">
        <v>102</v>
      </c>
      <c r="D715" s="31" t="s">
        <v>21</v>
      </c>
      <c r="E715" s="51">
        <v>5</v>
      </c>
      <c r="F715" s="15">
        <v>35132.773109243702</v>
      </c>
      <c r="G715" s="6">
        <f t="shared" si="74"/>
        <v>6675.2268907563039</v>
      </c>
      <c r="H715" s="6">
        <f t="shared" si="75"/>
        <v>41808.000000000007</v>
      </c>
      <c r="I715" s="6">
        <f t="shared" si="76"/>
        <v>209040.00000000003</v>
      </c>
      <c r="J715" s="48">
        <v>28840.336134453784</v>
      </c>
      <c r="K715" s="7">
        <f t="shared" si="77"/>
        <v>5479.6638655462193</v>
      </c>
      <c r="L715" s="7">
        <f t="shared" si="78"/>
        <v>34320</v>
      </c>
      <c r="M715" s="7">
        <f t="shared" si="79"/>
        <v>171600</v>
      </c>
      <c r="N715" s="48">
        <v>30937.81512605042</v>
      </c>
      <c r="O715" s="7">
        <f t="shared" si="71"/>
        <v>5878.1848739495799</v>
      </c>
      <c r="P715" s="7">
        <f t="shared" si="72"/>
        <v>36816</v>
      </c>
      <c r="Q715" s="7">
        <f t="shared" si="73"/>
        <v>184080</v>
      </c>
    </row>
    <row r="716" spans="1:17" ht="110.25" x14ac:dyDescent="0.2">
      <c r="A716" s="8">
        <v>141</v>
      </c>
      <c r="C716" s="41" t="s">
        <v>103</v>
      </c>
      <c r="D716" s="31" t="s">
        <v>21</v>
      </c>
      <c r="E716" s="51">
        <v>5</v>
      </c>
      <c r="F716" s="15">
        <v>64399.159663865546</v>
      </c>
      <c r="G716" s="6">
        <f t="shared" si="74"/>
        <v>12235.840336134454</v>
      </c>
      <c r="H716" s="6">
        <f t="shared" si="75"/>
        <v>76635</v>
      </c>
      <c r="I716" s="6">
        <f t="shared" si="76"/>
        <v>383175</v>
      </c>
      <c r="J716" s="48">
        <v>54567.226890756305</v>
      </c>
      <c r="K716" s="7">
        <f t="shared" si="77"/>
        <v>10367.773109243699</v>
      </c>
      <c r="L716" s="7">
        <f t="shared" si="78"/>
        <v>64935</v>
      </c>
      <c r="M716" s="7">
        <f t="shared" si="79"/>
        <v>324675</v>
      </c>
      <c r="N716" s="48">
        <v>54075.63025210084</v>
      </c>
      <c r="O716" s="7">
        <f t="shared" si="71"/>
        <v>10274.36974789916</v>
      </c>
      <c r="P716" s="7">
        <f t="shared" si="72"/>
        <v>64350</v>
      </c>
      <c r="Q716" s="7">
        <f t="shared" si="73"/>
        <v>321750</v>
      </c>
    </row>
    <row r="717" spans="1:17" ht="31.5" x14ac:dyDescent="0.2">
      <c r="A717" s="8">
        <v>142</v>
      </c>
      <c r="C717" s="41" t="s">
        <v>104</v>
      </c>
      <c r="D717" s="31" t="s">
        <v>21</v>
      </c>
      <c r="E717" s="51">
        <v>5</v>
      </c>
      <c r="F717" s="15">
        <v>16292.436974789916</v>
      </c>
      <c r="G717" s="6">
        <f t="shared" si="74"/>
        <v>3095.5630252100841</v>
      </c>
      <c r="H717" s="6">
        <f t="shared" si="75"/>
        <v>19388</v>
      </c>
      <c r="I717" s="6">
        <f t="shared" si="76"/>
        <v>96940</v>
      </c>
      <c r="J717" s="48">
        <v>13307.563025210085</v>
      </c>
      <c r="K717" s="7">
        <f t="shared" si="77"/>
        <v>2528.4369747899163</v>
      </c>
      <c r="L717" s="7">
        <f t="shared" si="78"/>
        <v>15836.000000000002</v>
      </c>
      <c r="M717" s="7">
        <f t="shared" si="79"/>
        <v>79180.000000000015</v>
      </c>
      <c r="N717" s="48">
        <v>13431.932773109243</v>
      </c>
      <c r="O717" s="7">
        <f t="shared" si="71"/>
        <v>2552.0672268907565</v>
      </c>
      <c r="P717" s="7">
        <f t="shared" si="72"/>
        <v>15984</v>
      </c>
      <c r="Q717" s="7">
        <f t="shared" si="73"/>
        <v>79920</v>
      </c>
    </row>
    <row r="718" spans="1:17" ht="31.5" x14ac:dyDescent="0.2">
      <c r="A718" s="8">
        <v>143</v>
      </c>
      <c r="C718" s="41" t="s">
        <v>105</v>
      </c>
      <c r="D718" s="31" t="s">
        <v>21</v>
      </c>
      <c r="E718" s="51">
        <v>5</v>
      </c>
      <c r="F718" s="15">
        <v>22121.848739495799</v>
      </c>
      <c r="G718" s="6">
        <f t="shared" si="74"/>
        <v>4203.1512605042017</v>
      </c>
      <c r="H718" s="6">
        <f t="shared" si="75"/>
        <v>26325</v>
      </c>
      <c r="I718" s="6">
        <f t="shared" si="76"/>
        <v>131625</v>
      </c>
      <c r="J718" s="48">
        <v>19008.403361344539</v>
      </c>
      <c r="K718" s="7">
        <f t="shared" si="77"/>
        <v>3611.5966386554624</v>
      </c>
      <c r="L718" s="7">
        <f t="shared" si="78"/>
        <v>22620</v>
      </c>
      <c r="M718" s="7">
        <f t="shared" si="79"/>
        <v>113100</v>
      </c>
      <c r="N718" s="48">
        <v>18680.672268907565</v>
      </c>
      <c r="O718" s="7">
        <f t="shared" si="71"/>
        <v>3549.3277310924373</v>
      </c>
      <c r="P718" s="7">
        <f t="shared" si="72"/>
        <v>22230.000000000004</v>
      </c>
      <c r="Q718" s="7">
        <f t="shared" si="73"/>
        <v>111150.00000000001</v>
      </c>
    </row>
    <row r="719" spans="1:17" ht="78.75" x14ac:dyDescent="0.2">
      <c r="A719" s="8">
        <v>144</v>
      </c>
      <c r="C719" s="41" t="s">
        <v>106</v>
      </c>
      <c r="D719" s="31" t="s">
        <v>21</v>
      </c>
      <c r="E719" s="51">
        <v>5</v>
      </c>
      <c r="F719" s="15">
        <v>11900</v>
      </c>
      <c r="G719" s="6">
        <f t="shared" si="74"/>
        <v>2261</v>
      </c>
      <c r="H719" s="6">
        <f t="shared" si="75"/>
        <v>14161</v>
      </c>
      <c r="I719" s="6">
        <f t="shared" si="76"/>
        <v>70805</v>
      </c>
      <c r="J719" s="48">
        <v>10800</v>
      </c>
      <c r="K719" s="7">
        <f t="shared" si="77"/>
        <v>2052</v>
      </c>
      <c r="L719" s="7">
        <f t="shared" si="78"/>
        <v>12852</v>
      </c>
      <c r="M719" s="7">
        <f t="shared" si="79"/>
        <v>64260</v>
      </c>
      <c r="N719" s="48">
        <v>11300</v>
      </c>
      <c r="O719" s="7">
        <f t="shared" si="71"/>
        <v>2147</v>
      </c>
      <c r="P719" s="7">
        <f t="shared" si="72"/>
        <v>13447</v>
      </c>
      <c r="Q719" s="7">
        <f t="shared" si="73"/>
        <v>67235</v>
      </c>
    </row>
    <row r="720" spans="1:17" ht="78.75" x14ac:dyDescent="0.2">
      <c r="A720" s="8">
        <v>145</v>
      </c>
      <c r="C720" s="41" t="s">
        <v>107</v>
      </c>
      <c r="D720" s="31" t="s">
        <v>21</v>
      </c>
      <c r="E720" s="51">
        <v>5</v>
      </c>
      <c r="F720" s="15">
        <v>12819.327731092437</v>
      </c>
      <c r="G720" s="6">
        <f t="shared" si="74"/>
        <v>2435.6722689075632</v>
      </c>
      <c r="H720" s="6">
        <f t="shared" si="75"/>
        <v>15255</v>
      </c>
      <c r="I720" s="6">
        <f t="shared" si="76"/>
        <v>76275</v>
      </c>
      <c r="J720" s="48">
        <v>13159.663865546219</v>
      </c>
      <c r="K720" s="7">
        <f t="shared" si="77"/>
        <v>2500.3361344537816</v>
      </c>
      <c r="L720" s="7">
        <f t="shared" si="78"/>
        <v>15660</v>
      </c>
      <c r="M720" s="7">
        <f t="shared" si="79"/>
        <v>78300</v>
      </c>
      <c r="N720" s="48">
        <v>13273.10924369748</v>
      </c>
      <c r="O720" s="7">
        <f t="shared" si="71"/>
        <v>2521.8907563025214</v>
      </c>
      <c r="P720" s="7">
        <f t="shared" si="72"/>
        <v>15795</v>
      </c>
      <c r="Q720" s="7">
        <f t="shared" si="73"/>
        <v>78975</v>
      </c>
    </row>
    <row r="721" spans="1:17" ht="63" x14ac:dyDescent="0.2">
      <c r="A721" s="8">
        <v>146</v>
      </c>
      <c r="C721" s="41" t="s">
        <v>108</v>
      </c>
      <c r="D721" s="31" t="s">
        <v>21</v>
      </c>
      <c r="E721" s="51">
        <v>5</v>
      </c>
      <c r="F721" s="15">
        <v>8475.6302521008402</v>
      </c>
      <c r="G721" s="6">
        <f t="shared" si="74"/>
        <v>1610.3697478991596</v>
      </c>
      <c r="H721" s="6">
        <f t="shared" si="75"/>
        <v>10086</v>
      </c>
      <c r="I721" s="6">
        <f t="shared" si="76"/>
        <v>50430</v>
      </c>
      <c r="J721" s="48">
        <v>7924.3697478991598</v>
      </c>
      <c r="K721" s="7">
        <f t="shared" si="77"/>
        <v>1505.6302521008404</v>
      </c>
      <c r="L721" s="7">
        <f t="shared" si="78"/>
        <v>9430</v>
      </c>
      <c r="M721" s="7">
        <f t="shared" si="79"/>
        <v>47150</v>
      </c>
      <c r="N721" s="48">
        <v>8062.1848739495799</v>
      </c>
      <c r="O721" s="7">
        <f t="shared" si="71"/>
        <v>1531.8151260504203</v>
      </c>
      <c r="P721" s="7">
        <f t="shared" si="72"/>
        <v>9594</v>
      </c>
      <c r="Q721" s="7">
        <f t="shared" si="73"/>
        <v>47970</v>
      </c>
    </row>
    <row r="722" spans="1:17" ht="31.5" x14ac:dyDescent="0.2">
      <c r="A722" s="8">
        <v>147</v>
      </c>
      <c r="C722" s="41" t="s">
        <v>109</v>
      </c>
      <c r="D722" s="31" t="s">
        <v>21</v>
      </c>
      <c r="E722" s="51">
        <v>5</v>
      </c>
      <c r="F722" s="15">
        <v>3360.5042016806724</v>
      </c>
      <c r="G722" s="6">
        <f t="shared" si="74"/>
        <v>638.49579831932772</v>
      </c>
      <c r="H722" s="6">
        <f t="shared" si="75"/>
        <v>3999</v>
      </c>
      <c r="I722" s="6">
        <f t="shared" si="76"/>
        <v>19995</v>
      </c>
      <c r="J722" s="48">
        <v>2839.4957983193281</v>
      </c>
      <c r="K722" s="7">
        <f t="shared" si="77"/>
        <v>539.50420168067228</v>
      </c>
      <c r="L722" s="7">
        <f t="shared" si="78"/>
        <v>3379.0000000000005</v>
      </c>
      <c r="M722" s="7">
        <f t="shared" si="79"/>
        <v>16895.000000000004</v>
      </c>
      <c r="N722" s="48">
        <v>2891.5966386554624</v>
      </c>
      <c r="O722" s="7">
        <f t="shared" si="71"/>
        <v>549.40336134453787</v>
      </c>
      <c r="P722" s="7">
        <f t="shared" si="72"/>
        <v>3441</v>
      </c>
      <c r="Q722" s="7">
        <f t="shared" si="73"/>
        <v>17205</v>
      </c>
    </row>
    <row r="723" spans="1:17" ht="47.25" x14ac:dyDescent="0.2">
      <c r="A723" s="8">
        <v>148</v>
      </c>
      <c r="C723" s="41" t="s">
        <v>110</v>
      </c>
      <c r="D723" s="31" t="s">
        <v>21</v>
      </c>
      <c r="E723" s="51">
        <v>5</v>
      </c>
      <c r="F723" s="15">
        <v>219831.93277310926</v>
      </c>
      <c r="G723" s="6">
        <f t="shared" si="74"/>
        <v>41768.067226890758</v>
      </c>
      <c r="H723" s="6">
        <f t="shared" si="75"/>
        <v>261600.00000000003</v>
      </c>
      <c r="I723" s="6">
        <f t="shared" si="76"/>
        <v>1308000.0000000002</v>
      </c>
      <c r="J723" s="48">
        <v>228991.59663865546</v>
      </c>
      <c r="K723" s="7">
        <f t="shared" si="77"/>
        <v>43508.403361344535</v>
      </c>
      <c r="L723" s="7">
        <f t="shared" si="78"/>
        <v>272500</v>
      </c>
      <c r="M723" s="7">
        <f t="shared" si="79"/>
        <v>1362500</v>
      </c>
      <c r="N723" s="48">
        <v>227159.66386554623</v>
      </c>
      <c r="O723" s="7">
        <f t="shared" si="71"/>
        <v>43160.336134453784</v>
      </c>
      <c r="P723" s="7">
        <f t="shared" si="72"/>
        <v>270320</v>
      </c>
      <c r="Q723" s="7">
        <f t="shared" si="73"/>
        <v>1351600</v>
      </c>
    </row>
    <row r="724" spans="1:17" ht="47.25" x14ac:dyDescent="0.2">
      <c r="A724" s="8">
        <v>149</v>
      </c>
      <c r="C724" s="41" t="s">
        <v>111</v>
      </c>
      <c r="D724" s="31" t="s">
        <v>21</v>
      </c>
      <c r="E724" s="51">
        <v>5</v>
      </c>
      <c r="F724" s="15">
        <v>42037.815126050424</v>
      </c>
      <c r="G724" s="6">
        <f t="shared" si="74"/>
        <v>7987.1848739495808</v>
      </c>
      <c r="H724" s="6">
        <f t="shared" si="75"/>
        <v>50025.000000000007</v>
      </c>
      <c r="I724" s="6">
        <f t="shared" si="76"/>
        <v>250125.00000000003</v>
      </c>
      <c r="J724" s="48">
        <v>39478.991596638654</v>
      </c>
      <c r="K724" s="7">
        <f t="shared" si="77"/>
        <v>7501.0084033613448</v>
      </c>
      <c r="L724" s="7">
        <f t="shared" si="78"/>
        <v>46980</v>
      </c>
      <c r="M724" s="7">
        <f t="shared" si="79"/>
        <v>234900</v>
      </c>
      <c r="N724" s="48">
        <v>39478.991596638654</v>
      </c>
      <c r="O724" s="7">
        <f t="shared" si="71"/>
        <v>7501.0084033613448</v>
      </c>
      <c r="P724" s="7">
        <f t="shared" si="72"/>
        <v>46980</v>
      </c>
      <c r="Q724" s="7">
        <f t="shared" si="73"/>
        <v>234900</v>
      </c>
    </row>
    <row r="725" spans="1:17" ht="31.5" x14ac:dyDescent="0.2">
      <c r="A725" s="8">
        <v>150</v>
      </c>
      <c r="C725" s="41" t="s">
        <v>112</v>
      </c>
      <c r="D725" s="31" t="s">
        <v>21</v>
      </c>
      <c r="E725" s="51">
        <v>5</v>
      </c>
      <c r="F725" s="15">
        <v>18320.168067226892</v>
      </c>
      <c r="G725" s="6">
        <f t="shared" si="74"/>
        <v>3480.8319327731097</v>
      </c>
      <c r="H725" s="6">
        <f t="shared" si="75"/>
        <v>21801</v>
      </c>
      <c r="I725" s="6">
        <f t="shared" si="76"/>
        <v>109005</v>
      </c>
      <c r="J725" s="48">
        <v>17184.033613445379</v>
      </c>
      <c r="K725" s="7">
        <f t="shared" si="77"/>
        <v>3264.9663865546222</v>
      </c>
      <c r="L725" s="7">
        <f t="shared" si="78"/>
        <v>20449</v>
      </c>
      <c r="M725" s="7">
        <f t="shared" si="79"/>
        <v>102245</v>
      </c>
      <c r="N725" s="48">
        <v>16473.949579831933</v>
      </c>
      <c r="O725" s="7">
        <f t="shared" si="71"/>
        <v>3130.0504201680674</v>
      </c>
      <c r="P725" s="7">
        <f t="shared" si="72"/>
        <v>19604</v>
      </c>
      <c r="Q725" s="7">
        <f t="shared" si="73"/>
        <v>98020</v>
      </c>
    </row>
    <row r="726" spans="1:17" ht="31.5" x14ac:dyDescent="0.2">
      <c r="A726" s="8">
        <v>151</v>
      </c>
      <c r="C726" s="42" t="s">
        <v>113</v>
      </c>
      <c r="D726" s="31" t="s">
        <v>21</v>
      </c>
      <c r="E726" s="51">
        <v>5</v>
      </c>
      <c r="F726" s="15">
        <v>26764.705882352944</v>
      </c>
      <c r="G726" s="6">
        <f t="shared" si="74"/>
        <v>5085.2941176470595</v>
      </c>
      <c r="H726" s="6">
        <f t="shared" si="75"/>
        <v>31850.000000000004</v>
      </c>
      <c r="I726" s="6">
        <f t="shared" si="76"/>
        <v>159250.00000000003</v>
      </c>
      <c r="J726" s="48">
        <v>26147.058823529413</v>
      </c>
      <c r="K726" s="7">
        <f t="shared" si="77"/>
        <v>4967.9411764705883</v>
      </c>
      <c r="L726" s="7">
        <f t="shared" si="78"/>
        <v>31115</v>
      </c>
      <c r="M726" s="7">
        <f t="shared" si="79"/>
        <v>155575</v>
      </c>
      <c r="N726" s="48">
        <v>23470.588235294119</v>
      </c>
      <c r="O726" s="7">
        <f t="shared" si="71"/>
        <v>4459.4117647058829</v>
      </c>
      <c r="P726" s="7">
        <f t="shared" si="72"/>
        <v>27930</v>
      </c>
      <c r="Q726" s="7">
        <f t="shared" si="73"/>
        <v>139650</v>
      </c>
    </row>
    <row r="727" spans="1:17" ht="31.5" x14ac:dyDescent="0.2">
      <c r="A727" s="8">
        <v>152</v>
      </c>
      <c r="C727" s="42" t="s">
        <v>114</v>
      </c>
      <c r="D727" s="31" t="s">
        <v>21</v>
      </c>
      <c r="E727" s="51">
        <v>5</v>
      </c>
      <c r="F727" s="15">
        <v>46023.529411764706</v>
      </c>
      <c r="G727" s="6">
        <f t="shared" si="74"/>
        <v>8744.4705882352937</v>
      </c>
      <c r="H727" s="6">
        <f t="shared" si="75"/>
        <v>54768</v>
      </c>
      <c r="I727" s="6">
        <f t="shared" si="76"/>
        <v>273840</v>
      </c>
      <c r="J727" s="48">
        <v>47256.302521008409</v>
      </c>
      <c r="K727" s="7">
        <f t="shared" si="77"/>
        <v>8978.6974789915985</v>
      </c>
      <c r="L727" s="7">
        <f t="shared" si="78"/>
        <v>56235.000000000007</v>
      </c>
      <c r="M727" s="7">
        <f t="shared" si="79"/>
        <v>281175.00000000006</v>
      </c>
      <c r="N727" s="48">
        <v>48489.075630252104</v>
      </c>
      <c r="O727" s="7">
        <f t="shared" si="71"/>
        <v>9212.9243697478996</v>
      </c>
      <c r="P727" s="7">
        <f t="shared" si="72"/>
        <v>57702</v>
      </c>
      <c r="Q727" s="7">
        <f t="shared" si="73"/>
        <v>288510</v>
      </c>
    </row>
    <row r="728" spans="1:17" ht="31.5" x14ac:dyDescent="0.2">
      <c r="A728" s="8">
        <v>153</v>
      </c>
      <c r="C728" s="42" t="s">
        <v>115</v>
      </c>
      <c r="D728" s="31" t="s">
        <v>21</v>
      </c>
      <c r="E728" s="51">
        <v>5</v>
      </c>
      <c r="F728" s="15">
        <v>3539.4957983193281</v>
      </c>
      <c r="G728" s="6">
        <f t="shared" si="74"/>
        <v>672.5042016806724</v>
      </c>
      <c r="H728" s="6">
        <f t="shared" si="75"/>
        <v>4212</v>
      </c>
      <c r="I728" s="6">
        <f t="shared" si="76"/>
        <v>21060</v>
      </c>
      <c r="J728" s="48">
        <v>3801.6806722689075</v>
      </c>
      <c r="K728" s="7">
        <f t="shared" si="77"/>
        <v>722.31932773109247</v>
      </c>
      <c r="L728" s="7">
        <f t="shared" si="78"/>
        <v>4524</v>
      </c>
      <c r="M728" s="7">
        <f t="shared" si="79"/>
        <v>22620</v>
      </c>
      <c r="N728" s="48">
        <v>3539.4957983193281</v>
      </c>
      <c r="O728" s="7">
        <f t="shared" si="71"/>
        <v>672.5042016806724</v>
      </c>
      <c r="P728" s="7">
        <f t="shared" si="72"/>
        <v>4212</v>
      </c>
      <c r="Q728" s="7">
        <f t="shared" si="73"/>
        <v>21060</v>
      </c>
    </row>
    <row r="729" spans="1:17" ht="15.75" x14ac:dyDescent="0.2">
      <c r="A729" s="8">
        <v>154</v>
      </c>
      <c r="C729" s="42" t="s">
        <v>116</v>
      </c>
      <c r="D729" s="31" t="s">
        <v>21</v>
      </c>
      <c r="E729" s="51">
        <v>5</v>
      </c>
      <c r="F729" s="15">
        <v>6482.3529411764712</v>
      </c>
      <c r="G729" s="6">
        <f t="shared" si="74"/>
        <v>1231.6470588235295</v>
      </c>
      <c r="H729" s="6">
        <f t="shared" si="75"/>
        <v>7714.0000000000009</v>
      </c>
      <c r="I729" s="6">
        <f t="shared" si="76"/>
        <v>38570.000000000007</v>
      </c>
      <c r="J729" s="48">
        <v>6189.9159663865548</v>
      </c>
      <c r="K729" s="7">
        <f t="shared" si="77"/>
        <v>1176.0840336134454</v>
      </c>
      <c r="L729" s="7">
        <f t="shared" si="78"/>
        <v>7366</v>
      </c>
      <c r="M729" s="7">
        <f t="shared" si="79"/>
        <v>36830</v>
      </c>
      <c r="N729" s="48">
        <v>5556.3025210084033</v>
      </c>
      <c r="O729" s="7">
        <f t="shared" si="71"/>
        <v>1055.6974789915967</v>
      </c>
      <c r="P729" s="7">
        <f t="shared" si="72"/>
        <v>6612</v>
      </c>
      <c r="Q729" s="7">
        <f t="shared" si="73"/>
        <v>33060</v>
      </c>
    </row>
    <row r="730" spans="1:17" ht="31.5" x14ac:dyDescent="0.2">
      <c r="A730" s="8">
        <v>155</v>
      </c>
      <c r="C730" s="42" t="s">
        <v>117</v>
      </c>
      <c r="D730" s="31" t="s">
        <v>21</v>
      </c>
      <c r="E730" s="51">
        <v>5</v>
      </c>
      <c r="F730" s="15">
        <v>20831.932773109245</v>
      </c>
      <c r="G730" s="6">
        <f t="shared" si="74"/>
        <v>3958.0672268907565</v>
      </c>
      <c r="H730" s="6">
        <f t="shared" si="75"/>
        <v>24790</v>
      </c>
      <c r="I730" s="6">
        <f t="shared" si="76"/>
        <v>123950</v>
      </c>
      <c r="J730" s="48">
        <v>19432.773109243699</v>
      </c>
      <c r="K730" s="7">
        <f t="shared" si="77"/>
        <v>3692.226890756303</v>
      </c>
      <c r="L730" s="7">
        <f t="shared" si="78"/>
        <v>23125</v>
      </c>
      <c r="M730" s="7">
        <f t="shared" si="79"/>
        <v>115625</v>
      </c>
      <c r="N730" s="48">
        <v>16789.915966386554</v>
      </c>
      <c r="O730" s="7">
        <f t="shared" si="71"/>
        <v>3190.0840336134452</v>
      </c>
      <c r="P730" s="7">
        <f t="shared" si="72"/>
        <v>19980</v>
      </c>
      <c r="Q730" s="7">
        <f t="shared" si="73"/>
        <v>99900</v>
      </c>
    </row>
    <row r="731" spans="1:17" ht="31.5" x14ac:dyDescent="0.2">
      <c r="A731" s="8">
        <v>156</v>
      </c>
      <c r="C731" s="42" t="s">
        <v>118</v>
      </c>
      <c r="D731" s="31" t="s">
        <v>21</v>
      </c>
      <c r="E731" s="51">
        <v>5</v>
      </c>
      <c r="F731" s="15">
        <v>54962.184873949584</v>
      </c>
      <c r="G731" s="6">
        <f t="shared" si="74"/>
        <v>10442.815126050422</v>
      </c>
      <c r="H731" s="6">
        <f t="shared" si="75"/>
        <v>65405.000000000007</v>
      </c>
      <c r="I731" s="6">
        <f t="shared" si="76"/>
        <v>327025.00000000006</v>
      </c>
      <c r="J731" s="48">
        <v>48470.588235294119</v>
      </c>
      <c r="K731" s="7">
        <f t="shared" si="77"/>
        <v>9209.4117647058829</v>
      </c>
      <c r="L731" s="7">
        <f t="shared" si="78"/>
        <v>57680</v>
      </c>
      <c r="M731" s="7">
        <f t="shared" si="79"/>
        <v>288400</v>
      </c>
      <c r="N731" s="48">
        <v>52365.546218487398</v>
      </c>
      <c r="O731" s="7">
        <f t="shared" ref="O731:O794" si="80">+N731*19%</f>
        <v>9949.4537815126059</v>
      </c>
      <c r="P731" s="7">
        <f t="shared" si="72"/>
        <v>62315</v>
      </c>
      <c r="Q731" s="7">
        <f t="shared" si="73"/>
        <v>311575</v>
      </c>
    </row>
    <row r="732" spans="1:17" ht="47.25" x14ac:dyDescent="0.2">
      <c r="A732" s="8">
        <v>157</v>
      </c>
      <c r="C732" s="42" t="s">
        <v>119</v>
      </c>
      <c r="D732" s="31" t="s">
        <v>21</v>
      </c>
      <c r="E732" s="51">
        <v>5</v>
      </c>
      <c r="F732" s="15">
        <v>42714.285714285717</v>
      </c>
      <c r="G732" s="6">
        <f t="shared" si="74"/>
        <v>8115.7142857142862</v>
      </c>
      <c r="H732" s="6">
        <f t="shared" si="75"/>
        <v>50830</v>
      </c>
      <c r="I732" s="6">
        <f t="shared" si="76"/>
        <v>254150</v>
      </c>
      <c r="J732" s="48">
        <v>40485.71428571429</v>
      </c>
      <c r="K732" s="7">
        <f t="shared" si="77"/>
        <v>7692.2857142857156</v>
      </c>
      <c r="L732" s="7">
        <f t="shared" si="78"/>
        <v>48178.000000000007</v>
      </c>
      <c r="M732" s="7">
        <f t="shared" si="79"/>
        <v>240890.00000000003</v>
      </c>
      <c r="N732" s="48">
        <v>43828.571428571428</v>
      </c>
      <c r="O732" s="7">
        <f t="shared" si="80"/>
        <v>8327.4285714285706</v>
      </c>
      <c r="P732" s="7">
        <f t="shared" si="72"/>
        <v>52156</v>
      </c>
      <c r="Q732" s="7">
        <f t="shared" si="73"/>
        <v>260780</v>
      </c>
    </row>
    <row r="733" spans="1:17" ht="31.5" x14ac:dyDescent="0.2">
      <c r="A733" s="8">
        <v>158</v>
      </c>
      <c r="C733" s="42" t="s">
        <v>120</v>
      </c>
      <c r="D733" s="31" t="s">
        <v>21</v>
      </c>
      <c r="E733" s="51">
        <v>5</v>
      </c>
      <c r="F733" s="15">
        <v>147058.82352941178</v>
      </c>
      <c r="G733" s="6">
        <f t="shared" si="74"/>
        <v>27941.176470588238</v>
      </c>
      <c r="H733" s="6">
        <f t="shared" si="75"/>
        <v>175000</v>
      </c>
      <c r="I733" s="6">
        <f t="shared" si="76"/>
        <v>875000</v>
      </c>
      <c r="J733" s="48">
        <v>142352.9411764706</v>
      </c>
      <c r="K733" s="7">
        <f t="shared" si="77"/>
        <v>27047.058823529416</v>
      </c>
      <c r="L733" s="7">
        <f t="shared" si="78"/>
        <v>169400.00000000003</v>
      </c>
      <c r="M733" s="7">
        <f t="shared" si="79"/>
        <v>847000.00000000012</v>
      </c>
      <c r="N733" s="48">
        <v>137647.05882352943</v>
      </c>
      <c r="O733" s="7">
        <f t="shared" si="80"/>
        <v>26152.941176470591</v>
      </c>
      <c r="P733" s="7">
        <f t="shared" si="72"/>
        <v>163800.00000000003</v>
      </c>
      <c r="Q733" s="7">
        <f t="shared" si="73"/>
        <v>819000.00000000012</v>
      </c>
    </row>
    <row r="734" spans="1:17" ht="63" x14ac:dyDescent="0.2">
      <c r="A734" s="8">
        <v>159</v>
      </c>
      <c r="C734" s="42" t="s">
        <v>121</v>
      </c>
      <c r="D734" s="31" t="s">
        <v>21</v>
      </c>
      <c r="E734" s="51">
        <v>5</v>
      </c>
      <c r="F734" s="15">
        <v>128529.41176470589</v>
      </c>
      <c r="G734" s="6">
        <f t="shared" si="74"/>
        <v>24420.588235294119</v>
      </c>
      <c r="H734" s="6">
        <f t="shared" si="75"/>
        <v>152950</v>
      </c>
      <c r="I734" s="6">
        <f t="shared" si="76"/>
        <v>764750</v>
      </c>
      <c r="J734" s="48">
        <v>122731.0924369748</v>
      </c>
      <c r="K734" s="7">
        <f t="shared" si="77"/>
        <v>23318.907563025212</v>
      </c>
      <c r="L734" s="7">
        <f t="shared" si="78"/>
        <v>146050</v>
      </c>
      <c r="M734" s="7">
        <f t="shared" si="79"/>
        <v>730250</v>
      </c>
      <c r="N734" s="48">
        <v>117899.15966386555</v>
      </c>
      <c r="O734" s="7">
        <f t="shared" si="80"/>
        <v>22400.840336134454</v>
      </c>
      <c r="P734" s="7">
        <f t="shared" si="72"/>
        <v>140300</v>
      </c>
      <c r="Q734" s="7">
        <f t="shared" si="73"/>
        <v>701500</v>
      </c>
    </row>
    <row r="735" spans="1:17" ht="47.25" x14ac:dyDescent="0.2">
      <c r="A735" s="8">
        <v>160</v>
      </c>
      <c r="C735" s="42" t="s">
        <v>122</v>
      </c>
      <c r="D735" s="31" t="s">
        <v>21</v>
      </c>
      <c r="E735" s="51">
        <v>5</v>
      </c>
      <c r="F735" s="15">
        <v>43109.243697478996</v>
      </c>
      <c r="G735" s="6">
        <f t="shared" si="74"/>
        <v>8190.7563025210093</v>
      </c>
      <c r="H735" s="6">
        <f t="shared" si="75"/>
        <v>51300.000000000007</v>
      </c>
      <c r="I735" s="6">
        <f t="shared" si="76"/>
        <v>256500.00000000003</v>
      </c>
      <c r="J735" s="48">
        <v>44621.848739495799</v>
      </c>
      <c r="K735" s="7">
        <f t="shared" si="77"/>
        <v>8478.1512605042026</v>
      </c>
      <c r="L735" s="7">
        <f t="shared" si="78"/>
        <v>53100</v>
      </c>
      <c r="M735" s="7">
        <f t="shared" si="79"/>
        <v>265500</v>
      </c>
      <c r="N735" s="48">
        <v>40840.336134453784</v>
      </c>
      <c r="O735" s="7">
        <f t="shared" si="80"/>
        <v>7759.6638655462193</v>
      </c>
      <c r="P735" s="7">
        <f t="shared" si="72"/>
        <v>48600</v>
      </c>
      <c r="Q735" s="7">
        <f t="shared" si="73"/>
        <v>243000</v>
      </c>
    </row>
    <row r="736" spans="1:17" ht="47.25" x14ac:dyDescent="0.2">
      <c r="A736" s="8">
        <v>161</v>
      </c>
      <c r="C736" s="42" t="s">
        <v>123</v>
      </c>
      <c r="D736" s="31" t="s">
        <v>21</v>
      </c>
      <c r="E736" s="51">
        <v>5</v>
      </c>
      <c r="F736" s="15">
        <v>38823.529411764706</v>
      </c>
      <c r="G736" s="6">
        <f t="shared" si="74"/>
        <v>7376.4705882352946</v>
      </c>
      <c r="H736" s="6">
        <f t="shared" si="75"/>
        <v>46200</v>
      </c>
      <c r="I736" s="6">
        <f t="shared" si="76"/>
        <v>231000</v>
      </c>
      <c r="J736" s="48">
        <v>44823.529411764706</v>
      </c>
      <c r="K736" s="7">
        <f t="shared" si="77"/>
        <v>8516.4705882352937</v>
      </c>
      <c r="L736" s="7">
        <f t="shared" si="78"/>
        <v>53340</v>
      </c>
      <c r="M736" s="7">
        <f t="shared" si="79"/>
        <v>266700</v>
      </c>
      <c r="N736" s="48">
        <v>39529.411764705881</v>
      </c>
      <c r="O736" s="7">
        <f t="shared" si="80"/>
        <v>7510.5882352941171</v>
      </c>
      <c r="P736" s="7">
        <f t="shared" si="72"/>
        <v>47040</v>
      </c>
      <c r="Q736" s="7">
        <f t="shared" si="73"/>
        <v>235200</v>
      </c>
    </row>
    <row r="737" spans="1:17" ht="31.5" x14ac:dyDescent="0.2">
      <c r="A737" s="8">
        <v>162</v>
      </c>
      <c r="C737" s="42" t="s">
        <v>124</v>
      </c>
      <c r="D737" s="31" t="s">
        <v>21</v>
      </c>
      <c r="E737" s="51">
        <v>5</v>
      </c>
      <c r="F737" s="15">
        <v>134453.78151260506</v>
      </c>
      <c r="G737" s="6">
        <f t="shared" si="74"/>
        <v>25546.218487394959</v>
      </c>
      <c r="H737" s="6">
        <f t="shared" si="75"/>
        <v>160000</v>
      </c>
      <c r="I737" s="6">
        <f t="shared" si="76"/>
        <v>800000</v>
      </c>
      <c r="J737" s="48">
        <v>121848.73949579832</v>
      </c>
      <c r="K737" s="7">
        <f t="shared" si="77"/>
        <v>23151.26050420168</v>
      </c>
      <c r="L737" s="7">
        <f t="shared" si="78"/>
        <v>145000</v>
      </c>
      <c r="M737" s="7">
        <f t="shared" si="79"/>
        <v>725000</v>
      </c>
      <c r="N737" s="48">
        <v>128151.26050420168</v>
      </c>
      <c r="O737" s="7">
        <f t="shared" si="80"/>
        <v>24348.73949579832</v>
      </c>
      <c r="P737" s="7">
        <f t="shared" si="72"/>
        <v>152500</v>
      </c>
      <c r="Q737" s="7">
        <f t="shared" si="73"/>
        <v>762500</v>
      </c>
    </row>
    <row r="738" spans="1:17" ht="267.75" x14ac:dyDescent="0.2">
      <c r="A738" s="8">
        <v>163</v>
      </c>
      <c r="C738" s="42" t="s">
        <v>125</v>
      </c>
      <c r="D738" s="31" t="s">
        <v>21</v>
      </c>
      <c r="E738" s="51">
        <v>5</v>
      </c>
      <c r="F738" s="15">
        <v>701344.53781512612</v>
      </c>
      <c r="G738" s="6">
        <f t="shared" si="74"/>
        <v>133255.46218487396</v>
      </c>
      <c r="H738" s="6">
        <f t="shared" si="75"/>
        <v>834600.00000000012</v>
      </c>
      <c r="I738" s="6">
        <f t="shared" si="76"/>
        <v>4173000.0000000005</v>
      </c>
      <c r="J738" s="48">
        <v>832436.97478991596</v>
      </c>
      <c r="K738" s="7">
        <f t="shared" si="77"/>
        <v>158163.02521008404</v>
      </c>
      <c r="L738" s="7">
        <f t="shared" si="78"/>
        <v>990600</v>
      </c>
      <c r="M738" s="7">
        <f t="shared" si="79"/>
        <v>4953000</v>
      </c>
      <c r="N738" s="48">
        <v>812773.10924369749</v>
      </c>
      <c r="O738" s="7">
        <f t="shared" si="80"/>
        <v>154426.89075630251</v>
      </c>
      <c r="P738" s="7">
        <f t="shared" si="72"/>
        <v>967200</v>
      </c>
      <c r="Q738" s="7">
        <f t="shared" si="73"/>
        <v>4836000</v>
      </c>
    </row>
    <row r="739" spans="1:17" ht="31.5" x14ac:dyDescent="0.2">
      <c r="A739" s="8">
        <v>164</v>
      </c>
      <c r="C739" s="42" t="s">
        <v>126</v>
      </c>
      <c r="D739" s="31" t="s">
        <v>21</v>
      </c>
      <c r="E739" s="51">
        <v>5</v>
      </c>
      <c r="F739" s="15">
        <v>9500</v>
      </c>
      <c r="G739" s="6">
        <f t="shared" si="74"/>
        <v>1805</v>
      </c>
      <c r="H739" s="6">
        <f t="shared" si="75"/>
        <v>11305</v>
      </c>
      <c r="I739" s="6">
        <f t="shared" si="76"/>
        <v>56525</v>
      </c>
      <c r="J739" s="48">
        <v>9340.3361344537825</v>
      </c>
      <c r="K739" s="7">
        <f t="shared" si="77"/>
        <v>1774.6638655462186</v>
      </c>
      <c r="L739" s="7">
        <f t="shared" si="78"/>
        <v>11115.000000000002</v>
      </c>
      <c r="M739" s="7">
        <f t="shared" si="79"/>
        <v>55575.000000000007</v>
      </c>
      <c r="N739" s="48">
        <v>9500</v>
      </c>
      <c r="O739" s="7">
        <f t="shared" si="80"/>
        <v>1805</v>
      </c>
      <c r="P739" s="7">
        <f t="shared" si="72"/>
        <v>11305</v>
      </c>
      <c r="Q739" s="7">
        <f t="shared" si="73"/>
        <v>56525</v>
      </c>
    </row>
    <row r="740" spans="1:17" ht="15.75" x14ac:dyDescent="0.2">
      <c r="A740" s="8">
        <v>165</v>
      </c>
      <c r="C740" s="42" t="s">
        <v>127</v>
      </c>
      <c r="D740" s="31" t="s">
        <v>21</v>
      </c>
      <c r="E740" s="51">
        <v>5</v>
      </c>
      <c r="F740" s="15">
        <v>4273.1092436974795</v>
      </c>
      <c r="G740" s="6">
        <f t="shared" si="74"/>
        <v>811.89075630252114</v>
      </c>
      <c r="H740" s="6">
        <f t="shared" si="75"/>
        <v>5085.0000000000009</v>
      </c>
      <c r="I740" s="6">
        <f t="shared" si="76"/>
        <v>25425.000000000004</v>
      </c>
      <c r="J740" s="48">
        <v>4689.0756302521013</v>
      </c>
      <c r="K740" s="7">
        <f t="shared" si="77"/>
        <v>890.92436974789928</v>
      </c>
      <c r="L740" s="7">
        <f t="shared" si="78"/>
        <v>5580.0000000000009</v>
      </c>
      <c r="M740" s="7">
        <f t="shared" si="79"/>
        <v>27900.000000000004</v>
      </c>
      <c r="N740" s="48">
        <v>4273.1092436974795</v>
      </c>
      <c r="O740" s="7">
        <f t="shared" si="80"/>
        <v>811.89075630252114</v>
      </c>
      <c r="P740" s="7">
        <f t="shared" si="72"/>
        <v>5085.0000000000009</v>
      </c>
      <c r="Q740" s="7">
        <f t="shared" si="73"/>
        <v>25425.000000000004</v>
      </c>
    </row>
    <row r="741" spans="1:17" ht="63" x14ac:dyDescent="0.2">
      <c r="A741" s="8">
        <v>166</v>
      </c>
      <c r="C741" s="42" t="s">
        <v>128</v>
      </c>
      <c r="D741" s="31" t="s">
        <v>21</v>
      </c>
      <c r="E741" s="51">
        <v>5</v>
      </c>
      <c r="F741" s="15">
        <v>139705.88235294117</v>
      </c>
      <c r="G741" s="6">
        <f t="shared" si="74"/>
        <v>26544.117647058825</v>
      </c>
      <c r="H741" s="6">
        <f t="shared" si="75"/>
        <v>166250</v>
      </c>
      <c r="I741" s="6">
        <f t="shared" si="76"/>
        <v>831250</v>
      </c>
      <c r="J741" s="48">
        <v>116596.63865546219</v>
      </c>
      <c r="K741" s="7">
        <f t="shared" si="77"/>
        <v>22153.361344537814</v>
      </c>
      <c r="L741" s="7">
        <f t="shared" si="78"/>
        <v>138750</v>
      </c>
      <c r="M741" s="7">
        <f t="shared" si="79"/>
        <v>693750</v>
      </c>
      <c r="N741" s="48">
        <v>120798.31932773109</v>
      </c>
      <c r="O741" s="7">
        <f t="shared" si="80"/>
        <v>22951.680672268907</v>
      </c>
      <c r="P741" s="7">
        <f t="shared" si="72"/>
        <v>143750</v>
      </c>
      <c r="Q741" s="7">
        <f t="shared" si="73"/>
        <v>718750</v>
      </c>
    </row>
    <row r="742" spans="1:17" ht="63" x14ac:dyDescent="0.2">
      <c r="A742" s="8">
        <v>167</v>
      </c>
      <c r="C742" s="42" t="s">
        <v>129</v>
      </c>
      <c r="D742" s="31" t="s">
        <v>21</v>
      </c>
      <c r="E742" s="51">
        <v>5</v>
      </c>
      <c r="F742" s="15">
        <v>234705.88235294117</v>
      </c>
      <c r="G742" s="6">
        <f t="shared" si="74"/>
        <v>44594.117647058825</v>
      </c>
      <c r="H742" s="6">
        <f t="shared" si="75"/>
        <v>279300</v>
      </c>
      <c r="I742" s="6">
        <f t="shared" si="76"/>
        <v>1396500</v>
      </c>
      <c r="J742" s="48">
        <v>249117.64705882355</v>
      </c>
      <c r="K742" s="7">
        <f t="shared" si="77"/>
        <v>47332.352941176476</v>
      </c>
      <c r="L742" s="7">
        <f t="shared" si="78"/>
        <v>296450</v>
      </c>
      <c r="M742" s="7">
        <f t="shared" si="79"/>
        <v>1482250</v>
      </c>
      <c r="N742" s="48">
        <v>251176.4705882353</v>
      </c>
      <c r="O742" s="7">
        <f t="shared" si="80"/>
        <v>47723.529411764706</v>
      </c>
      <c r="P742" s="7">
        <f t="shared" si="72"/>
        <v>298900</v>
      </c>
      <c r="Q742" s="7">
        <f t="shared" si="73"/>
        <v>1494500</v>
      </c>
    </row>
    <row r="743" spans="1:17" ht="47.25" x14ac:dyDescent="0.2">
      <c r="A743" s="8">
        <v>168</v>
      </c>
      <c r="C743" s="42" t="s">
        <v>130</v>
      </c>
      <c r="D743" s="31" t="s">
        <v>21</v>
      </c>
      <c r="E743" s="51">
        <v>5</v>
      </c>
      <c r="F743" s="15">
        <v>71554.621848739494</v>
      </c>
      <c r="G743" s="6">
        <f t="shared" si="74"/>
        <v>13595.378151260504</v>
      </c>
      <c r="H743" s="6">
        <f t="shared" si="75"/>
        <v>85150</v>
      </c>
      <c r="I743" s="6">
        <f t="shared" si="76"/>
        <v>425750</v>
      </c>
      <c r="J743" s="48">
        <v>64453.781512605048</v>
      </c>
      <c r="K743" s="7">
        <f t="shared" si="77"/>
        <v>12246.218487394959</v>
      </c>
      <c r="L743" s="7">
        <f t="shared" si="78"/>
        <v>76700</v>
      </c>
      <c r="M743" s="7">
        <f t="shared" si="79"/>
        <v>383500</v>
      </c>
      <c r="N743" s="48">
        <v>67731.092436974795</v>
      </c>
      <c r="O743" s="7">
        <f t="shared" si="80"/>
        <v>12868.907563025212</v>
      </c>
      <c r="P743" s="7">
        <f t="shared" si="72"/>
        <v>80600</v>
      </c>
      <c r="Q743" s="7">
        <f t="shared" si="73"/>
        <v>403000</v>
      </c>
    </row>
    <row r="744" spans="1:17" ht="31.5" x14ac:dyDescent="0.2">
      <c r="A744" s="8">
        <v>169</v>
      </c>
      <c r="C744" s="42" t="s">
        <v>131</v>
      </c>
      <c r="D744" s="31" t="s">
        <v>21</v>
      </c>
      <c r="E744" s="51">
        <v>5</v>
      </c>
      <c r="F744" s="15">
        <v>54075.63025210084</v>
      </c>
      <c r="G744" s="6">
        <f t="shared" si="74"/>
        <v>10274.36974789916</v>
      </c>
      <c r="H744" s="6">
        <f t="shared" si="75"/>
        <v>64350</v>
      </c>
      <c r="I744" s="6">
        <f t="shared" si="76"/>
        <v>321750</v>
      </c>
      <c r="J744" s="48">
        <v>53613.445378151264</v>
      </c>
      <c r="K744" s="7">
        <f t="shared" si="77"/>
        <v>10186.55462184874</v>
      </c>
      <c r="L744" s="7">
        <f t="shared" si="78"/>
        <v>63800</v>
      </c>
      <c r="M744" s="7">
        <f t="shared" si="79"/>
        <v>319000</v>
      </c>
      <c r="N744" s="48">
        <v>56848.73949579832</v>
      </c>
      <c r="O744" s="7">
        <f t="shared" si="80"/>
        <v>10801.26050420168</v>
      </c>
      <c r="P744" s="7">
        <f t="shared" si="72"/>
        <v>67650</v>
      </c>
      <c r="Q744" s="7">
        <f t="shared" si="73"/>
        <v>338250</v>
      </c>
    </row>
    <row r="745" spans="1:17" ht="63" x14ac:dyDescent="0.2">
      <c r="A745" s="8">
        <v>170</v>
      </c>
      <c r="C745" s="42" t="s">
        <v>132</v>
      </c>
      <c r="D745" s="31" t="s">
        <v>21</v>
      </c>
      <c r="E745" s="51">
        <v>10</v>
      </c>
      <c r="F745" s="15">
        <v>33235.294117647063</v>
      </c>
      <c r="G745" s="6">
        <f t="shared" si="74"/>
        <v>6314.7058823529424</v>
      </c>
      <c r="H745" s="6">
        <f t="shared" si="75"/>
        <v>39550.000000000007</v>
      </c>
      <c r="I745" s="6">
        <f t="shared" si="76"/>
        <v>395500.00000000006</v>
      </c>
      <c r="J745" s="48">
        <v>32058.823529411766</v>
      </c>
      <c r="K745" s="7">
        <f t="shared" si="77"/>
        <v>6091.1764705882351</v>
      </c>
      <c r="L745" s="7">
        <f t="shared" si="78"/>
        <v>38150</v>
      </c>
      <c r="M745" s="7">
        <f t="shared" si="79"/>
        <v>381500</v>
      </c>
      <c r="N745" s="48">
        <v>35000</v>
      </c>
      <c r="O745" s="7">
        <f t="shared" si="80"/>
        <v>6650</v>
      </c>
      <c r="P745" s="7">
        <f t="shared" si="72"/>
        <v>41650</v>
      </c>
      <c r="Q745" s="7">
        <f t="shared" si="73"/>
        <v>416500</v>
      </c>
    </row>
    <row r="746" spans="1:17" ht="31.5" x14ac:dyDescent="0.2">
      <c r="A746" s="8">
        <v>171</v>
      </c>
      <c r="C746" s="42" t="s">
        <v>133</v>
      </c>
      <c r="D746" s="31" t="s">
        <v>21</v>
      </c>
      <c r="E746" s="51">
        <v>10</v>
      </c>
      <c r="F746" s="15">
        <v>20117.647058823532</v>
      </c>
      <c r="G746" s="6">
        <f t="shared" si="74"/>
        <v>3822.3529411764712</v>
      </c>
      <c r="H746" s="6">
        <f t="shared" si="75"/>
        <v>23940.000000000004</v>
      </c>
      <c r="I746" s="6">
        <f t="shared" si="76"/>
        <v>239400.00000000003</v>
      </c>
      <c r="J746" s="48">
        <v>18151.26050420168</v>
      </c>
      <c r="K746" s="7">
        <f t="shared" si="77"/>
        <v>3448.7394957983192</v>
      </c>
      <c r="L746" s="7">
        <f t="shared" si="78"/>
        <v>21600</v>
      </c>
      <c r="M746" s="7">
        <f t="shared" si="79"/>
        <v>216000</v>
      </c>
      <c r="N746" s="48">
        <v>17092.436974789918</v>
      </c>
      <c r="O746" s="7">
        <f t="shared" si="80"/>
        <v>3247.5630252100846</v>
      </c>
      <c r="P746" s="7">
        <f t="shared" si="72"/>
        <v>20340.000000000004</v>
      </c>
      <c r="Q746" s="7">
        <f t="shared" si="73"/>
        <v>203400.00000000003</v>
      </c>
    </row>
    <row r="747" spans="1:17" ht="31.5" x14ac:dyDescent="0.2">
      <c r="A747" s="8">
        <v>172</v>
      </c>
      <c r="C747" s="42" t="s">
        <v>134</v>
      </c>
      <c r="D747" s="31" t="s">
        <v>21</v>
      </c>
      <c r="E747" s="51">
        <v>10</v>
      </c>
      <c r="F747" s="15">
        <v>416.80672268907563</v>
      </c>
      <c r="G747" s="6">
        <f t="shared" si="74"/>
        <v>79.193277310924373</v>
      </c>
      <c r="H747" s="6">
        <f t="shared" si="75"/>
        <v>496</v>
      </c>
      <c r="I747" s="6">
        <f t="shared" si="76"/>
        <v>4960</v>
      </c>
      <c r="J747" s="48">
        <v>424.36974789915968</v>
      </c>
      <c r="K747" s="7">
        <f t="shared" si="77"/>
        <v>80.630252100840337</v>
      </c>
      <c r="L747" s="7">
        <f t="shared" si="78"/>
        <v>505</v>
      </c>
      <c r="M747" s="7">
        <f t="shared" si="79"/>
        <v>5050</v>
      </c>
      <c r="N747" s="48">
        <v>406.72268907563029</v>
      </c>
      <c r="O747" s="7">
        <f t="shared" si="80"/>
        <v>77.277310924369758</v>
      </c>
      <c r="P747" s="7">
        <f t="shared" si="72"/>
        <v>484.00000000000006</v>
      </c>
      <c r="Q747" s="7">
        <f t="shared" si="73"/>
        <v>4840.0000000000009</v>
      </c>
    </row>
    <row r="748" spans="1:17" ht="47.25" x14ac:dyDescent="0.2">
      <c r="A748" s="8">
        <v>173</v>
      </c>
      <c r="C748" s="42" t="s">
        <v>135</v>
      </c>
      <c r="D748" s="31" t="s">
        <v>21</v>
      </c>
      <c r="E748" s="51">
        <v>10</v>
      </c>
      <c r="F748" s="15">
        <v>403.36134453781517</v>
      </c>
      <c r="G748" s="6">
        <f t="shared" si="74"/>
        <v>76.638655462184886</v>
      </c>
      <c r="H748" s="6">
        <f t="shared" si="75"/>
        <v>480.00000000000006</v>
      </c>
      <c r="I748" s="6">
        <f t="shared" si="76"/>
        <v>4800.0000000000009</v>
      </c>
      <c r="J748" s="48">
        <v>441.1764705882353</v>
      </c>
      <c r="K748" s="7">
        <f t="shared" si="77"/>
        <v>83.82352941176471</v>
      </c>
      <c r="L748" s="7">
        <f t="shared" si="78"/>
        <v>525</v>
      </c>
      <c r="M748" s="7">
        <f t="shared" si="79"/>
        <v>5250</v>
      </c>
      <c r="N748" s="48">
        <v>374.78991596638656</v>
      </c>
      <c r="O748" s="7">
        <f t="shared" si="80"/>
        <v>71.210084033613441</v>
      </c>
      <c r="P748" s="7">
        <f t="shared" si="72"/>
        <v>446</v>
      </c>
      <c r="Q748" s="7">
        <f t="shared" si="73"/>
        <v>4460</v>
      </c>
    </row>
    <row r="749" spans="1:17" ht="47.25" x14ac:dyDescent="0.2">
      <c r="A749" s="8">
        <v>174</v>
      </c>
      <c r="C749" s="42" t="s">
        <v>136</v>
      </c>
      <c r="D749" s="31" t="s">
        <v>21</v>
      </c>
      <c r="E749" s="51">
        <v>10</v>
      </c>
      <c r="F749" s="15">
        <v>406.72268907563029</v>
      </c>
      <c r="G749" s="6">
        <f t="shared" si="74"/>
        <v>77.277310924369758</v>
      </c>
      <c r="H749" s="6">
        <f t="shared" si="75"/>
        <v>484.00000000000006</v>
      </c>
      <c r="I749" s="6">
        <f t="shared" si="76"/>
        <v>4840.0000000000009</v>
      </c>
      <c r="J749" s="48">
        <v>403.36134453781517</v>
      </c>
      <c r="K749" s="7">
        <f t="shared" si="77"/>
        <v>76.638655462184886</v>
      </c>
      <c r="L749" s="7">
        <f t="shared" si="78"/>
        <v>480.00000000000006</v>
      </c>
      <c r="M749" s="7">
        <f t="shared" si="79"/>
        <v>4800.0000000000009</v>
      </c>
      <c r="N749" s="48">
        <v>389.07563025210084</v>
      </c>
      <c r="O749" s="7">
        <f t="shared" si="80"/>
        <v>73.924369747899163</v>
      </c>
      <c r="P749" s="7">
        <f t="shared" si="72"/>
        <v>463</v>
      </c>
      <c r="Q749" s="7">
        <f t="shared" si="73"/>
        <v>4630</v>
      </c>
    </row>
    <row r="750" spans="1:17" ht="31.5" x14ac:dyDescent="0.2">
      <c r="A750" s="8">
        <v>175</v>
      </c>
      <c r="C750" s="42" t="s">
        <v>137</v>
      </c>
      <c r="D750" s="31" t="s">
        <v>21</v>
      </c>
      <c r="E750" s="51">
        <v>10</v>
      </c>
      <c r="F750" s="15">
        <v>12611.764705882353</v>
      </c>
      <c r="G750" s="6">
        <f t="shared" si="74"/>
        <v>2396.2352941176473</v>
      </c>
      <c r="H750" s="6">
        <f t="shared" si="75"/>
        <v>15008</v>
      </c>
      <c r="I750" s="6">
        <f t="shared" si="76"/>
        <v>150080</v>
      </c>
      <c r="J750" s="48">
        <v>11858.823529411766</v>
      </c>
      <c r="K750" s="7">
        <f t="shared" si="77"/>
        <v>2253.1764705882356</v>
      </c>
      <c r="L750" s="7">
        <f t="shared" si="78"/>
        <v>14112.000000000002</v>
      </c>
      <c r="M750" s="7">
        <f t="shared" si="79"/>
        <v>141120.00000000003</v>
      </c>
      <c r="N750" s="48">
        <v>10164.705882352942</v>
      </c>
      <c r="O750" s="7">
        <f t="shared" si="80"/>
        <v>1931.294117647059</v>
      </c>
      <c r="P750" s="7">
        <f t="shared" si="72"/>
        <v>12096.000000000002</v>
      </c>
      <c r="Q750" s="7">
        <f t="shared" si="73"/>
        <v>120960.00000000001</v>
      </c>
    </row>
    <row r="751" spans="1:17" ht="31.5" x14ac:dyDescent="0.2">
      <c r="A751" s="8">
        <v>176</v>
      </c>
      <c r="C751" s="42" t="s">
        <v>138</v>
      </c>
      <c r="D751" s="31" t="s">
        <v>21</v>
      </c>
      <c r="E751" s="51">
        <v>10</v>
      </c>
      <c r="F751" s="15">
        <v>11440.336134453783</v>
      </c>
      <c r="G751" s="6">
        <f t="shared" si="74"/>
        <v>2173.6638655462189</v>
      </c>
      <c r="H751" s="6">
        <f t="shared" si="75"/>
        <v>13614.000000000002</v>
      </c>
      <c r="I751" s="6">
        <f t="shared" si="76"/>
        <v>136140.00000000003</v>
      </c>
      <c r="J751" s="48">
        <v>12021.848739495799</v>
      </c>
      <c r="K751" s="7">
        <f t="shared" si="77"/>
        <v>2284.1512605042017</v>
      </c>
      <c r="L751" s="7">
        <f t="shared" si="78"/>
        <v>14306</v>
      </c>
      <c r="M751" s="7">
        <f t="shared" si="79"/>
        <v>143060</v>
      </c>
      <c r="N751" s="48">
        <v>11633.613445378152</v>
      </c>
      <c r="O751" s="7">
        <f t="shared" si="80"/>
        <v>2210.386554621849</v>
      </c>
      <c r="P751" s="7">
        <f t="shared" si="72"/>
        <v>13844.000000000002</v>
      </c>
      <c r="Q751" s="7">
        <f t="shared" si="73"/>
        <v>138440.00000000003</v>
      </c>
    </row>
    <row r="752" spans="1:17" ht="31.5" x14ac:dyDescent="0.2">
      <c r="A752" s="8">
        <v>177</v>
      </c>
      <c r="C752" s="42" t="s">
        <v>139</v>
      </c>
      <c r="D752" s="31" t="s">
        <v>21</v>
      </c>
      <c r="E752" s="51">
        <v>10</v>
      </c>
      <c r="F752" s="15">
        <v>11052.100840336136</v>
      </c>
      <c r="G752" s="6">
        <f t="shared" si="74"/>
        <v>2099.8991596638657</v>
      </c>
      <c r="H752" s="6">
        <f t="shared" si="75"/>
        <v>13152.000000000002</v>
      </c>
      <c r="I752" s="6">
        <f t="shared" si="76"/>
        <v>131520.00000000003</v>
      </c>
      <c r="J752" s="48">
        <v>11342.857142857143</v>
      </c>
      <c r="K752" s="7">
        <f t="shared" si="77"/>
        <v>2155.1428571428573</v>
      </c>
      <c r="L752" s="7">
        <f t="shared" si="78"/>
        <v>13498</v>
      </c>
      <c r="M752" s="7">
        <f t="shared" si="79"/>
        <v>134980</v>
      </c>
      <c r="N752" s="48">
        <v>10567.226890756303</v>
      </c>
      <c r="O752" s="7">
        <f t="shared" si="80"/>
        <v>2007.7731092436975</v>
      </c>
      <c r="P752" s="7">
        <f t="shared" si="72"/>
        <v>12575</v>
      </c>
      <c r="Q752" s="7">
        <f t="shared" si="73"/>
        <v>125750</v>
      </c>
    </row>
    <row r="753" spans="1:17" ht="15.75" x14ac:dyDescent="0.2">
      <c r="A753" s="8">
        <v>178</v>
      </c>
      <c r="C753" s="42" t="s">
        <v>140</v>
      </c>
      <c r="D753" s="31" t="s">
        <v>21</v>
      </c>
      <c r="E753" s="51">
        <v>10</v>
      </c>
      <c r="F753" s="15">
        <v>8838.6554621848736</v>
      </c>
      <c r="G753" s="6">
        <f t="shared" si="74"/>
        <v>1679.3445378151259</v>
      </c>
      <c r="H753" s="6">
        <f t="shared" si="75"/>
        <v>10518</v>
      </c>
      <c r="I753" s="6">
        <f t="shared" si="76"/>
        <v>105180</v>
      </c>
      <c r="J753" s="48">
        <v>9594.1176470588234</v>
      </c>
      <c r="K753" s="7">
        <f t="shared" si="77"/>
        <v>1822.8823529411766</v>
      </c>
      <c r="L753" s="7">
        <f t="shared" si="78"/>
        <v>11417</v>
      </c>
      <c r="M753" s="7">
        <f t="shared" si="79"/>
        <v>114170</v>
      </c>
      <c r="N753" s="48">
        <v>9141.176470588236</v>
      </c>
      <c r="O753" s="7">
        <f t="shared" si="80"/>
        <v>1736.8235294117649</v>
      </c>
      <c r="P753" s="7">
        <f t="shared" ref="P753:P816" si="81">+N753+O753</f>
        <v>10878</v>
      </c>
      <c r="Q753" s="7">
        <f t="shared" si="73"/>
        <v>108780</v>
      </c>
    </row>
    <row r="754" spans="1:17" ht="47.25" x14ac:dyDescent="0.2">
      <c r="A754" s="8">
        <v>179</v>
      </c>
      <c r="C754" s="42" t="s">
        <v>141</v>
      </c>
      <c r="D754" s="31" t="s">
        <v>21</v>
      </c>
      <c r="E754" s="51">
        <v>10</v>
      </c>
      <c r="F754" s="15">
        <v>4764.7058823529414</v>
      </c>
      <c r="G754" s="6">
        <f t="shared" si="74"/>
        <v>905.2941176470589</v>
      </c>
      <c r="H754" s="6">
        <f t="shared" si="75"/>
        <v>5670</v>
      </c>
      <c r="I754" s="6">
        <f t="shared" si="76"/>
        <v>56700</v>
      </c>
      <c r="J754" s="48">
        <v>4046.2184873949582</v>
      </c>
      <c r="K754" s="7">
        <f t="shared" si="77"/>
        <v>768.78151260504205</v>
      </c>
      <c r="L754" s="7">
        <f t="shared" si="78"/>
        <v>4815</v>
      </c>
      <c r="M754" s="7">
        <f t="shared" si="79"/>
        <v>48150</v>
      </c>
      <c r="N754" s="48">
        <v>4651.2605042016812</v>
      </c>
      <c r="O754" s="7">
        <f t="shared" si="80"/>
        <v>883.73949579831947</v>
      </c>
      <c r="P754" s="7">
        <f t="shared" si="81"/>
        <v>5535.0000000000009</v>
      </c>
      <c r="Q754" s="7">
        <f t="shared" si="73"/>
        <v>55350.000000000007</v>
      </c>
    </row>
    <row r="755" spans="1:17" ht="63" x14ac:dyDescent="0.2">
      <c r="A755" s="8">
        <v>180</v>
      </c>
      <c r="C755" s="42" t="s">
        <v>142</v>
      </c>
      <c r="D755" s="31" t="s">
        <v>21</v>
      </c>
      <c r="E755" s="51">
        <v>10</v>
      </c>
      <c r="F755" s="15">
        <v>3970.588235294118</v>
      </c>
      <c r="G755" s="6">
        <f t="shared" si="74"/>
        <v>754.41176470588243</v>
      </c>
      <c r="H755" s="6">
        <f t="shared" si="75"/>
        <v>4725</v>
      </c>
      <c r="I755" s="6">
        <f t="shared" si="76"/>
        <v>47250</v>
      </c>
      <c r="J755" s="48">
        <v>3647.0588235294117</v>
      </c>
      <c r="K755" s="7">
        <f t="shared" si="77"/>
        <v>692.94117647058829</v>
      </c>
      <c r="L755" s="7">
        <f t="shared" si="78"/>
        <v>4340</v>
      </c>
      <c r="M755" s="7">
        <f t="shared" si="79"/>
        <v>43400</v>
      </c>
      <c r="N755" s="48">
        <v>3500</v>
      </c>
      <c r="O755" s="7">
        <f t="shared" si="80"/>
        <v>665</v>
      </c>
      <c r="P755" s="7">
        <f t="shared" si="81"/>
        <v>4165</v>
      </c>
      <c r="Q755" s="7">
        <f t="shared" si="73"/>
        <v>41650</v>
      </c>
    </row>
    <row r="756" spans="1:17" ht="15.75" x14ac:dyDescent="0.2">
      <c r="A756" s="8">
        <v>181</v>
      </c>
      <c r="C756" s="42" t="s">
        <v>143</v>
      </c>
      <c r="D756" s="31" t="s">
        <v>21</v>
      </c>
      <c r="E756" s="51">
        <v>10</v>
      </c>
      <c r="F756" s="15">
        <v>9890.7563025210093</v>
      </c>
      <c r="G756" s="6">
        <f t="shared" si="74"/>
        <v>1879.2436974789919</v>
      </c>
      <c r="H756" s="6">
        <f t="shared" si="75"/>
        <v>11770.000000000002</v>
      </c>
      <c r="I756" s="6">
        <f t="shared" si="76"/>
        <v>117700.00000000001</v>
      </c>
      <c r="J756" s="48">
        <v>11092.436974789916</v>
      </c>
      <c r="K756" s="7">
        <f t="shared" si="77"/>
        <v>2107.5630252100841</v>
      </c>
      <c r="L756" s="7">
        <f t="shared" si="78"/>
        <v>13200</v>
      </c>
      <c r="M756" s="7">
        <f t="shared" si="79"/>
        <v>132000</v>
      </c>
      <c r="N756" s="48">
        <v>11369.747899159664</v>
      </c>
      <c r="O756" s="7">
        <f t="shared" si="80"/>
        <v>2160.252100840336</v>
      </c>
      <c r="P756" s="7">
        <f t="shared" si="81"/>
        <v>13530</v>
      </c>
      <c r="Q756" s="7">
        <f t="shared" si="73"/>
        <v>135300</v>
      </c>
    </row>
    <row r="757" spans="1:17" ht="31.5" x14ac:dyDescent="0.2">
      <c r="A757" s="8">
        <v>182</v>
      </c>
      <c r="C757" s="42" t="s">
        <v>144</v>
      </c>
      <c r="D757" s="31" t="s">
        <v>21</v>
      </c>
      <c r="E757" s="51">
        <v>10</v>
      </c>
      <c r="F757" s="15">
        <v>900.84033613445388</v>
      </c>
      <c r="G757" s="6">
        <f t="shared" si="74"/>
        <v>171.15966386554624</v>
      </c>
      <c r="H757" s="6">
        <f t="shared" si="75"/>
        <v>1072</v>
      </c>
      <c r="I757" s="6">
        <f t="shared" si="76"/>
        <v>10720</v>
      </c>
      <c r="J757" s="48">
        <v>726.05042016806726</v>
      </c>
      <c r="K757" s="7">
        <f t="shared" si="77"/>
        <v>137.94957983193279</v>
      </c>
      <c r="L757" s="7">
        <f t="shared" si="78"/>
        <v>864</v>
      </c>
      <c r="M757" s="7">
        <f t="shared" si="79"/>
        <v>8640</v>
      </c>
      <c r="N757" s="48">
        <v>813.44537815126057</v>
      </c>
      <c r="O757" s="7">
        <f t="shared" si="80"/>
        <v>154.55462184873952</v>
      </c>
      <c r="P757" s="7">
        <f t="shared" si="81"/>
        <v>968.00000000000011</v>
      </c>
      <c r="Q757" s="7">
        <f t="shared" si="73"/>
        <v>9680.0000000000018</v>
      </c>
    </row>
    <row r="758" spans="1:17" ht="31.5" x14ac:dyDescent="0.2">
      <c r="A758" s="8">
        <v>183</v>
      </c>
      <c r="C758" s="42" t="s">
        <v>145</v>
      </c>
      <c r="D758" s="31" t="s">
        <v>21</v>
      </c>
      <c r="E758" s="51">
        <v>10</v>
      </c>
      <c r="F758" s="15">
        <v>579.83193277310932</v>
      </c>
      <c r="G758" s="6">
        <f t="shared" si="74"/>
        <v>110.16806722689077</v>
      </c>
      <c r="H758" s="6">
        <f t="shared" si="75"/>
        <v>690.00000000000011</v>
      </c>
      <c r="I758" s="6">
        <f t="shared" si="76"/>
        <v>6900.0000000000009</v>
      </c>
      <c r="J758" s="48">
        <v>536.13445378151266</v>
      </c>
      <c r="K758" s="7">
        <f t="shared" si="77"/>
        <v>101.86554621848741</v>
      </c>
      <c r="L758" s="7">
        <f t="shared" si="78"/>
        <v>638.00000000000011</v>
      </c>
      <c r="M758" s="7">
        <f t="shared" si="79"/>
        <v>6380.0000000000009</v>
      </c>
      <c r="N758" s="48">
        <v>570.58823529411768</v>
      </c>
      <c r="O758" s="7">
        <f t="shared" si="80"/>
        <v>108.41176470588236</v>
      </c>
      <c r="P758" s="7">
        <f t="shared" si="81"/>
        <v>679</v>
      </c>
      <c r="Q758" s="7">
        <f t="shared" si="73"/>
        <v>6790</v>
      </c>
    </row>
    <row r="759" spans="1:17" ht="31.5" x14ac:dyDescent="0.2">
      <c r="A759" s="8">
        <v>184</v>
      </c>
      <c r="C759" s="42" t="s">
        <v>146</v>
      </c>
      <c r="D759" s="31" t="s">
        <v>21</v>
      </c>
      <c r="E759" s="51">
        <v>10</v>
      </c>
      <c r="F759" s="15">
        <v>1214.2857142857144</v>
      </c>
      <c r="G759" s="6">
        <f t="shared" si="74"/>
        <v>230.71428571428575</v>
      </c>
      <c r="H759" s="6">
        <f t="shared" si="75"/>
        <v>1445.0000000000002</v>
      </c>
      <c r="I759" s="6">
        <f t="shared" si="76"/>
        <v>14450.000000000002</v>
      </c>
      <c r="J759" s="48">
        <v>1293.2773109243699</v>
      </c>
      <c r="K759" s="7">
        <f t="shared" si="77"/>
        <v>245.72268907563029</v>
      </c>
      <c r="L759" s="7">
        <f t="shared" si="78"/>
        <v>1539.0000000000002</v>
      </c>
      <c r="M759" s="7">
        <f t="shared" si="79"/>
        <v>15390.000000000002</v>
      </c>
      <c r="N759" s="48">
        <v>1282.3529411764707</v>
      </c>
      <c r="O759" s="7">
        <f t="shared" si="80"/>
        <v>243.64705882352945</v>
      </c>
      <c r="P759" s="7">
        <f t="shared" si="81"/>
        <v>1526.0000000000002</v>
      </c>
      <c r="Q759" s="7">
        <f t="shared" si="73"/>
        <v>15260.000000000002</v>
      </c>
    </row>
    <row r="760" spans="1:17" ht="31.5" x14ac:dyDescent="0.2">
      <c r="A760" s="8">
        <v>185</v>
      </c>
      <c r="C760" s="42" t="s">
        <v>147</v>
      </c>
      <c r="D760" s="31" t="s">
        <v>21</v>
      </c>
      <c r="E760" s="51">
        <v>10</v>
      </c>
      <c r="F760" s="15">
        <v>1119.327731092437</v>
      </c>
      <c r="G760" s="6">
        <f t="shared" si="74"/>
        <v>212.67226890756305</v>
      </c>
      <c r="H760" s="6">
        <f t="shared" si="75"/>
        <v>1332</v>
      </c>
      <c r="I760" s="6">
        <f t="shared" si="76"/>
        <v>13320</v>
      </c>
      <c r="J760" s="48">
        <v>1230.2521008403362</v>
      </c>
      <c r="K760" s="7">
        <f t="shared" si="77"/>
        <v>233.74789915966389</v>
      </c>
      <c r="L760" s="7">
        <f t="shared" si="78"/>
        <v>1464</v>
      </c>
      <c r="M760" s="7">
        <f t="shared" si="79"/>
        <v>14640</v>
      </c>
      <c r="N760" s="48">
        <v>1119.327731092437</v>
      </c>
      <c r="O760" s="7">
        <f t="shared" si="80"/>
        <v>212.67226890756305</v>
      </c>
      <c r="P760" s="7">
        <f t="shared" si="81"/>
        <v>1332</v>
      </c>
      <c r="Q760" s="7">
        <f t="shared" si="73"/>
        <v>13320</v>
      </c>
    </row>
    <row r="761" spans="1:17" ht="15.75" x14ac:dyDescent="0.2">
      <c r="A761" s="8">
        <v>186</v>
      </c>
      <c r="C761" s="42" t="s">
        <v>148</v>
      </c>
      <c r="D761" s="31" t="s">
        <v>21</v>
      </c>
      <c r="E761" s="51">
        <v>5</v>
      </c>
      <c r="F761" s="15">
        <v>75262.184873949576</v>
      </c>
      <c r="G761" s="6">
        <f t="shared" si="74"/>
        <v>14299.81512605042</v>
      </c>
      <c r="H761" s="6">
        <f t="shared" si="75"/>
        <v>89562</v>
      </c>
      <c r="I761" s="6">
        <f t="shared" si="76"/>
        <v>447810</v>
      </c>
      <c r="J761" s="48">
        <v>78451.26050420168</v>
      </c>
      <c r="K761" s="7">
        <f t="shared" si="77"/>
        <v>14905.73949579832</v>
      </c>
      <c r="L761" s="7">
        <f t="shared" si="78"/>
        <v>93357</v>
      </c>
      <c r="M761" s="7">
        <f t="shared" si="79"/>
        <v>466785</v>
      </c>
      <c r="N761" s="48">
        <v>71435.294117647063</v>
      </c>
      <c r="O761" s="7">
        <f t="shared" si="80"/>
        <v>13572.705882352942</v>
      </c>
      <c r="P761" s="7">
        <f t="shared" si="81"/>
        <v>85008</v>
      </c>
      <c r="Q761" s="7">
        <f t="shared" si="73"/>
        <v>425040</v>
      </c>
    </row>
    <row r="762" spans="1:17" ht="15.75" x14ac:dyDescent="0.2">
      <c r="A762" s="8">
        <v>187</v>
      </c>
      <c r="C762" s="42" t="s">
        <v>149</v>
      </c>
      <c r="D762" s="31" t="s">
        <v>21</v>
      </c>
      <c r="E762" s="51">
        <v>5</v>
      </c>
      <c r="F762" s="15">
        <v>74420.168067226899</v>
      </c>
      <c r="G762" s="6">
        <f t="shared" si="74"/>
        <v>14139.831932773111</v>
      </c>
      <c r="H762" s="6">
        <f t="shared" si="75"/>
        <v>88560.000000000015</v>
      </c>
      <c r="I762" s="6">
        <f t="shared" si="76"/>
        <v>442800.00000000006</v>
      </c>
      <c r="J762" s="48">
        <v>83378.151260504208</v>
      </c>
      <c r="K762" s="7">
        <f t="shared" si="77"/>
        <v>15841.848739495799</v>
      </c>
      <c r="L762" s="7">
        <f t="shared" si="78"/>
        <v>99220</v>
      </c>
      <c r="M762" s="7">
        <f t="shared" si="79"/>
        <v>496100</v>
      </c>
      <c r="N762" s="48">
        <v>80621.848739495807</v>
      </c>
      <c r="O762" s="7">
        <f t="shared" si="80"/>
        <v>15318.151260504203</v>
      </c>
      <c r="P762" s="7">
        <f t="shared" si="81"/>
        <v>95940.000000000015</v>
      </c>
      <c r="Q762" s="7">
        <f t="shared" si="73"/>
        <v>479700.00000000006</v>
      </c>
    </row>
    <row r="763" spans="1:17" ht="15.75" x14ac:dyDescent="0.2">
      <c r="A763" s="8">
        <v>188</v>
      </c>
      <c r="C763" s="42" t="s">
        <v>150</v>
      </c>
      <c r="D763" s="31" t="s">
        <v>21</v>
      </c>
      <c r="E763" s="51">
        <v>5</v>
      </c>
      <c r="F763" s="15">
        <v>88747.899159663866</v>
      </c>
      <c r="G763" s="6">
        <f t="shared" si="74"/>
        <v>16862.100840336134</v>
      </c>
      <c r="H763" s="6">
        <f t="shared" si="75"/>
        <v>105610</v>
      </c>
      <c r="I763" s="6">
        <f t="shared" si="76"/>
        <v>528050</v>
      </c>
      <c r="J763" s="48">
        <v>80474.789915966394</v>
      </c>
      <c r="K763" s="7">
        <f t="shared" si="77"/>
        <v>15290.210084033615</v>
      </c>
      <c r="L763" s="7">
        <f t="shared" si="78"/>
        <v>95765.000000000015</v>
      </c>
      <c r="M763" s="7">
        <f t="shared" si="79"/>
        <v>478825.00000000006</v>
      </c>
      <c r="N763" s="48">
        <v>92508.403361344535</v>
      </c>
      <c r="O763" s="7">
        <f t="shared" si="80"/>
        <v>17576.596638655461</v>
      </c>
      <c r="P763" s="7">
        <f t="shared" si="81"/>
        <v>110085</v>
      </c>
      <c r="Q763" s="7">
        <f t="shared" si="73"/>
        <v>550425</v>
      </c>
    </row>
    <row r="764" spans="1:17" ht="15.75" x14ac:dyDescent="0.2">
      <c r="A764" s="8">
        <v>189</v>
      </c>
      <c r="C764" s="42" t="s">
        <v>151</v>
      </c>
      <c r="D764" s="31" t="s">
        <v>21</v>
      </c>
      <c r="E764" s="51">
        <v>5</v>
      </c>
      <c r="F764" s="15">
        <v>60084.033613445383</v>
      </c>
      <c r="G764" s="6">
        <f t="shared" si="74"/>
        <v>11415.966386554623</v>
      </c>
      <c r="H764" s="6">
        <f t="shared" si="75"/>
        <v>71500</v>
      </c>
      <c r="I764" s="6">
        <f t="shared" si="76"/>
        <v>357500</v>
      </c>
      <c r="J764" s="48">
        <v>56848.73949579832</v>
      </c>
      <c r="K764" s="7">
        <f t="shared" si="77"/>
        <v>10801.26050420168</v>
      </c>
      <c r="L764" s="7">
        <f t="shared" si="78"/>
        <v>67650</v>
      </c>
      <c r="M764" s="7">
        <f t="shared" si="79"/>
        <v>338250</v>
      </c>
      <c r="N764" s="48">
        <v>57310.924369747903</v>
      </c>
      <c r="O764" s="7">
        <f t="shared" si="80"/>
        <v>10889.075630252102</v>
      </c>
      <c r="P764" s="7">
        <f t="shared" si="81"/>
        <v>68200</v>
      </c>
      <c r="Q764" s="7">
        <f t="shared" ref="Q764:Q827" si="82">+P764*E764</f>
        <v>341000</v>
      </c>
    </row>
    <row r="765" spans="1:17" ht="63" x14ac:dyDescent="0.2">
      <c r="A765" s="8">
        <v>190</v>
      </c>
      <c r="C765" s="42" t="s">
        <v>152</v>
      </c>
      <c r="D765" s="31" t="s">
        <v>21</v>
      </c>
      <c r="E765" s="51">
        <v>5</v>
      </c>
      <c r="F765" s="15">
        <v>36770.588235294119</v>
      </c>
      <c r="G765" s="6">
        <f t="shared" si="74"/>
        <v>6986.4117647058829</v>
      </c>
      <c r="H765" s="6">
        <f t="shared" si="75"/>
        <v>43757</v>
      </c>
      <c r="I765" s="6">
        <f t="shared" si="76"/>
        <v>218785</v>
      </c>
      <c r="J765" s="48">
        <v>33452.941176470587</v>
      </c>
      <c r="K765" s="7">
        <f t="shared" si="77"/>
        <v>6356.0588235294117</v>
      </c>
      <c r="L765" s="7">
        <f t="shared" si="78"/>
        <v>39809</v>
      </c>
      <c r="M765" s="7">
        <f t="shared" si="79"/>
        <v>199045</v>
      </c>
      <c r="N765" s="48">
        <v>33729.411764705881</v>
      </c>
      <c r="O765" s="7">
        <f t="shared" si="80"/>
        <v>6408.5882352941171</v>
      </c>
      <c r="P765" s="7">
        <f t="shared" si="81"/>
        <v>40138</v>
      </c>
      <c r="Q765" s="7">
        <f t="shared" si="82"/>
        <v>200690</v>
      </c>
    </row>
    <row r="766" spans="1:17" ht="173.25" x14ac:dyDescent="0.2">
      <c r="A766" s="8">
        <v>191</v>
      </c>
      <c r="C766" s="42" t="s">
        <v>153</v>
      </c>
      <c r="D766" s="31" t="s">
        <v>21</v>
      </c>
      <c r="E766" s="51">
        <v>5</v>
      </c>
      <c r="F766" s="15">
        <v>120798.31932773109</v>
      </c>
      <c r="G766" s="6">
        <f t="shared" si="74"/>
        <v>22951.680672268907</v>
      </c>
      <c r="H766" s="6">
        <f t="shared" si="75"/>
        <v>143750</v>
      </c>
      <c r="I766" s="6">
        <f t="shared" si="76"/>
        <v>718750</v>
      </c>
      <c r="J766" s="48">
        <v>113067.22689075631</v>
      </c>
      <c r="K766" s="7">
        <f t="shared" si="77"/>
        <v>21482.773109243699</v>
      </c>
      <c r="L766" s="7">
        <f t="shared" si="78"/>
        <v>134550</v>
      </c>
      <c r="M766" s="7">
        <f t="shared" si="79"/>
        <v>672750</v>
      </c>
      <c r="N766" s="48">
        <v>107268.90756302522</v>
      </c>
      <c r="O766" s="7">
        <f t="shared" si="80"/>
        <v>20381.092436974792</v>
      </c>
      <c r="P766" s="7">
        <f t="shared" si="81"/>
        <v>127650.00000000001</v>
      </c>
      <c r="Q766" s="7">
        <f t="shared" si="82"/>
        <v>638250.00000000012</v>
      </c>
    </row>
    <row r="767" spans="1:17" ht="31.5" x14ac:dyDescent="0.2">
      <c r="A767" s="8">
        <v>192</v>
      </c>
      <c r="C767" s="42" t="s">
        <v>154</v>
      </c>
      <c r="D767" s="31" t="s">
        <v>21</v>
      </c>
      <c r="E767" s="51">
        <v>5</v>
      </c>
      <c r="F767" s="15">
        <v>309478.99159663869</v>
      </c>
      <c r="G767" s="6">
        <f t="shared" si="74"/>
        <v>58801.008403361353</v>
      </c>
      <c r="H767" s="6">
        <f t="shared" si="75"/>
        <v>368280.00000000006</v>
      </c>
      <c r="I767" s="6">
        <f t="shared" si="76"/>
        <v>1841400.0000000002</v>
      </c>
      <c r="J767" s="48">
        <v>320941.17647058825</v>
      </c>
      <c r="K767" s="7">
        <f t="shared" si="77"/>
        <v>60978.823529411769</v>
      </c>
      <c r="L767" s="7">
        <f t="shared" si="78"/>
        <v>381920</v>
      </c>
      <c r="M767" s="7">
        <f t="shared" si="79"/>
        <v>1909600</v>
      </c>
      <c r="N767" s="48">
        <v>312344.53781512607</v>
      </c>
      <c r="O767" s="7">
        <f t="shared" si="80"/>
        <v>59345.462184873955</v>
      </c>
      <c r="P767" s="7">
        <f t="shared" si="81"/>
        <v>371690</v>
      </c>
      <c r="Q767" s="7">
        <f t="shared" si="82"/>
        <v>1858450</v>
      </c>
    </row>
    <row r="768" spans="1:17" ht="47.25" x14ac:dyDescent="0.2">
      <c r="A768" s="8">
        <v>193</v>
      </c>
      <c r="C768" s="42" t="s">
        <v>155</v>
      </c>
      <c r="D768" s="31" t="s">
        <v>21</v>
      </c>
      <c r="E768" s="51">
        <v>5</v>
      </c>
      <c r="F768" s="15">
        <v>1573109.2436974791</v>
      </c>
      <c r="G768" s="6">
        <f t="shared" si="74"/>
        <v>298890.75630252104</v>
      </c>
      <c r="H768" s="6">
        <f t="shared" si="75"/>
        <v>1872000.0000000002</v>
      </c>
      <c r="I768" s="6">
        <f t="shared" si="76"/>
        <v>9360000.0000000019</v>
      </c>
      <c r="J768" s="48">
        <v>1546218.487394958</v>
      </c>
      <c r="K768" s="7">
        <f t="shared" si="77"/>
        <v>293781.51260504202</v>
      </c>
      <c r="L768" s="7">
        <f t="shared" si="78"/>
        <v>1840000</v>
      </c>
      <c r="M768" s="7">
        <f t="shared" si="79"/>
        <v>9200000</v>
      </c>
      <c r="N768" s="48">
        <v>1519327.7310924369</v>
      </c>
      <c r="O768" s="7">
        <f t="shared" si="80"/>
        <v>288672.268907563</v>
      </c>
      <c r="P768" s="7">
        <f t="shared" si="81"/>
        <v>1808000</v>
      </c>
      <c r="Q768" s="7">
        <f t="shared" si="82"/>
        <v>9040000</v>
      </c>
    </row>
    <row r="769" spans="1:17" ht="47.25" x14ac:dyDescent="0.2">
      <c r="A769" s="8">
        <v>194</v>
      </c>
      <c r="C769" s="42" t="s">
        <v>156</v>
      </c>
      <c r="D769" s="31" t="s">
        <v>21</v>
      </c>
      <c r="E769" s="51">
        <v>5</v>
      </c>
      <c r="F769" s="15">
        <v>168067.22689075631</v>
      </c>
      <c r="G769" s="6">
        <f t="shared" si="74"/>
        <v>31932.773109243699</v>
      </c>
      <c r="H769" s="6">
        <f t="shared" si="75"/>
        <v>200000</v>
      </c>
      <c r="I769" s="6">
        <f t="shared" si="76"/>
        <v>1000000</v>
      </c>
      <c r="J769" s="48">
        <v>161344.53781512607</v>
      </c>
      <c r="K769" s="7">
        <f t="shared" si="77"/>
        <v>30655.462184873952</v>
      </c>
      <c r="L769" s="7">
        <f t="shared" si="78"/>
        <v>192000.00000000003</v>
      </c>
      <c r="M769" s="7">
        <f t="shared" si="79"/>
        <v>960000.00000000012</v>
      </c>
      <c r="N769" s="48">
        <v>157310.9243697479</v>
      </c>
      <c r="O769" s="7">
        <f t="shared" si="80"/>
        <v>29889.0756302521</v>
      </c>
      <c r="P769" s="7">
        <f t="shared" si="81"/>
        <v>187200</v>
      </c>
      <c r="Q769" s="7">
        <f t="shared" si="82"/>
        <v>936000</v>
      </c>
    </row>
    <row r="770" spans="1:17" ht="15.75" x14ac:dyDescent="0.2">
      <c r="A770" s="188" t="s">
        <v>13</v>
      </c>
      <c r="B770" s="188"/>
      <c r="C770" s="189"/>
      <c r="D770" s="189"/>
      <c r="E770" s="189"/>
      <c r="F770" s="189"/>
      <c r="G770" s="190" t="s">
        <v>15</v>
      </c>
      <c r="H770" s="191"/>
      <c r="I770" s="191"/>
      <c r="J770" s="191"/>
      <c r="K770" s="191"/>
      <c r="L770" s="191"/>
      <c r="M770" s="191"/>
      <c r="O770" s="7">
        <f t="shared" si="80"/>
        <v>0</v>
      </c>
      <c r="P770" s="7">
        <f t="shared" si="81"/>
        <v>0</v>
      </c>
      <c r="Q770" s="7">
        <f t="shared" si="82"/>
        <v>0</v>
      </c>
    </row>
    <row r="771" spans="1:17" ht="15" x14ac:dyDescent="0.2">
      <c r="A771" s="183" t="s">
        <v>157</v>
      </c>
      <c r="B771" s="184"/>
      <c r="C771" s="184"/>
      <c r="D771" s="184"/>
      <c r="E771" s="184"/>
      <c r="F771" s="185"/>
      <c r="G771" s="186" t="s">
        <v>158</v>
      </c>
      <c r="H771" s="187"/>
      <c r="I771" s="187"/>
      <c r="J771" s="187"/>
      <c r="K771" s="187"/>
      <c r="L771" s="187"/>
      <c r="M771" s="187"/>
      <c r="O771" s="7">
        <f t="shared" si="80"/>
        <v>0</v>
      </c>
      <c r="P771" s="7">
        <f t="shared" si="81"/>
        <v>0</v>
      </c>
      <c r="Q771" s="7">
        <f t="shared" si="82"/>
        <v>0</v>
      </c>
    </row>
    <row r="772" spans="1:17" ht="47.25" x14ac:dyDescent="0.2">
      <c r="A772" s="8">
        <v>195</v>
      </c>
      <c r="C772" s="40" t="s">
        <v>159</v>
      </c>
      <c r="D772" s="43" t="s">
        <v>21</v>
      </c>
      <c r="E772" s="50">
        <v>75</v>
      </c>
      <c r="F772" s="15">
        <v>112933.61344537816</v>
      </c>
      <c r="G772" s="6">
        <f t="shared" ref="G772:G835" si="83">+F772*19%</f>
        <v>21457.386554621851</v>
      </c>
      <c r="H772" s="6">
        <f t="shared" ref="H772:H835" si="84">+F772+G772</f>
        <v>134391</v>
      </c>
      <c r="I772" s="6">
        <f t="shared" ref="I772:I835" si="85">+H772*E772</f>
        <v>10079325</v>
      </c>
      <c r="J772" s="49">
        <v>101463.8655462185</v>
      </c>
      <c r="K772" s="7">
        <f t="shared" ref="K772:K835" si="86">+J772*19%</f>
        <v>19278.134453781517</v>
      </c>
      <c r="L772" s="7">
        <f t="shared" ref="L772:L835" si="87">+J772+K772</f>
        <v>120742.00000000001</v>
      </c>
      <c r="M772" s="7">
        <f t="shared" ref="M772:M835" si="88">+L772*E772</f>
        <v>9055650.0000000019</v>
      </c>
      <c r="N772" s="48">
        <v>105875.63025210085</v>
      </c>
      <c r="O772" s="7">
        <f t="shared" si="80"/>
        <v>20116.36974789916</v>
      </c>
      <c r="P772" s="7">
        <f t="shared" si="81"/>
        <v>125992</v>
      </c>
      <c r="Q772" s="7">
        <f t="shared" si="82"/>
        <v>9449400</v>
      </c>
    </row>
    <row r="773" spans="1:17" ht="47.25" x14ac:dyDescent="0.2">
      <c r="A773" s="8">
        <v>196</v>
      </c>
      <c r="C773" s="42" t="s">
        <v>160</v>
      </c>
      <c r="D773" s="44" t="s">
        <v>21</v>
      </c>
      <c r="E773" s="51">
        <v>5</v>
      </c>
      <c r="F773" s="15">
        <v>23294.117647058825</v>
      </c>
      <c r="G773" s="6">
        <f t="shared" si="83"/>
        <v>4425.8823529411766</v>
      </c>
      <c r="H773" s="6">
        <f t="shared" si="84"/>
        <v>27720</v>
      </c>
      <c r="I773" s="6">
        <f t="shared" si="85"/>
        <v>138600</v>
      </c>
      <c r="J773" s="49">
        <v>21705.882352941178</v>
      </c>
      <c r="K773" s="7">
        <f t="shared" si="86"/>
        <v>4124.1176470588243</v>
      </c>
      <c r="L773" s="7">
        <f t="shared" si="87"/>
        <v>25830.000000000004</v>
      </c>
      <c r="M773" s="7">
        <f t="shared" si="88"/>
        <v>129150.00000000001</v>
      </c>
      <c r="N773" s="48">
        <v>18882.352941176472</v>
      </c>
      <c r="O773" s="7">
        <f t="shared" si="80"/>
        <v>3587.6470588235297</v>
      </c>
      <c r="P773" s="7">
        <f t="shared" si="81"/>
        <v>22470</v>
      </c>
      <c r="Q773" s="7">
        <f t="shared" si="82"/>
        <v>112350</v>
      </c>
    </row>
    <row r="774" spans="1:17" ht="47.25" x14ac:dyDescent="0.2">
      <c r="A774" s="8">
        <v>197</v>
      </c>
      <c r="C774" s="42" t="s">
        <v>161</v>
      </c>
      <c r="D774" s="44" t="s">
        <v>21</v>
      </c>
      <c r="E774" s="51">
        <v>5</v>
      </c>
      <c r="F774" s="15">
        <v>896806.72268907563</v>
      </c>
      <c r="G774" s="6">
        <f t="shared" si="83"/>
        <v>170393.27731092437</v>
      </c>
      <c r="H774" s="6">
        <f t="shared" si="84"/>
        <v>1067200</v>
      </c>
      <c r="I774" s="6">
        <f t="shared" si="85"/>
        <v>5336000</v>
      </c>
      <c r="J774" s="49">
        <v>974117.64705882361</v>
      </c>
      <c r="K774" s="7">
        <f t="shared" si="86"/>
        <v>185082.35294117648</v>
      </c>
      <c r="L774" s="7">
        <f t="shared" si="87"/>
        <v>1159200</v>
      </c>
      <c r="M774" s="7">
        <f t="shared" si="88"/>
        <v>5796000</v>
      </c>
      <c r="N774" s="48">
        <v>966386.55462184874</v>
      </c>
      <c r="O774" s="7">
        <f t="shared" si="80"/>
        <v>183613.44537815126</v>
      </c>
      <c r="P774" s="7">
        <f t="shared" si="81"/>
        <v>1150000</v>
      </c>
      <c r="Q774" s="7">
        <f t="shared" si="82"/>
        <v>5750000</v>
      </c>
    </row>
    <row r="775" spans="1:17" ht="47.25" x14ac:dyDescent="0.2">
      <c r="A775" s="8">
        <v>198</v>
      </c>
      <c r="C775" s="42" t="s">
        <v>162</v>
      </c>
      <c r="D775" s="44" t="s">
        <v>21</v>
      </c>
      <c r="E775" s="51">
        <v>5</v>
      </c>
      <c r="F775" s="15">
        <v>570168.06722689082</v>
      </c>
      <c r="G775" s="6">
        <f t="shared" si="83"/>
        <v>108331.93277310926</v>
      </c>
      <c r="H775" s="6">
        <f t="shared" si="84"/>
        <v>678500.00000000012</v>
      </c>
      <c r="I775" s="6">
        <f t="shared" si="85"/>
        <v>3392500.0000000005</v>
      </c>
      <c r="J775" s="49">
        <v>619747.89915966394</v>
      </c>
      <c r="K775" s="7">
        <f t="shared" si="86"/>
        <v>117752.10084033615</v>
      </c>
      <c r="L775" s="7">
        <f t="shared" si="87"/>
        <v>737500.00000000012</v>
      </c>
      <c r="M775" s="7">
        <f t="shared" si="88"/>
        <v>3687500.0000000005</v>
      </c>
      <c r="N775" s="48">
        <v>570168.06722689082</v>
      </c>
      <c r="O775" s="7">
        <f t="shared" si="80"/>
        <v>108331.93277310926</v>
      </c>
      <c r="P775" s="7">
        <f t="shared" si="81"/>
        <v>678500.00000000012</v>
      </c>
      <c r="Q775" s="7">
        <f t="shared" si="82"/>
        <v>3392500.0000000005</v>
      </c>
    </row>
    <row r="776" spans="1:17" ht="47.25" x14ac:dyDescent="0.2">
      <c r="A776" s="8">
        <v>199</v>
      </c>
      <c r="C776" s="42" t="s">
        <v>163</v>
      </c>
      <c r="D776" s="44" t="s">
        <v>21</v>
      </c>
      <c r="E776" s="51">
        <v>5</v>
      </c>
      <c r="F776" s="15">
        <v>395966.38655462186</v>
      </c>
      <c r="G776" s="6">
        <f t="shared" si="83"/>
        <v>75233.613445378156</v>
      </c>
      <c r="H776" s="6">
        <f t="shared" si="84"/>
        <v>471200</v>
      </c>
      <c r="I776" s="6">
        <f t="shared" si="85"/>
        <v>2356000</v>
      </c>
      <c r="J776" s="49">
        <v>373613.44537815126</v>
      </c>
      <c r="K776" s="7">
        <f t="shared" si="86"/>
        <v>70986.554621848743</v>
      </c>
      <c r="L776" s="7">
        <f t="shared" si="87"/>
        <v>444600</v>
      </c>
      <c r="M776" s="7">
        <f t="shared" si="88"/>
        <v>2223000</v>
      </c>
      <c r="N776" s="48">
        <v>389579.83193277312</v>
      </c>
      <c r="O776" s="7">
        <f t="shared" si="80"/>
        <v>74020.168067226899</v>
      </c>
      <c r="P776" s="7">
        <f t="shared" si="81"/>
        <v>463600</v>
      </c>
      <c r="Q776" s="7">
        <f t="shared" si="82"/>
        <v>2318000</v>
      </c>
    </row>
    <row r="777" spans="1:17" ht="47.25" x14ac:dyDescent="0.2">
      <c r="A777" s="8">
        <v>200</v>
      </c>
      <c r="C777" s="42" t="s">
        <v>164</v>
      </c>
      <c r="D777" s="44" t="s">
        <v>21</v>
      </c>
      <c r="E777" s="51">
        <v>5</v>
      </c>
      <c r="F777" s="15">
        <v>405546.21848739497</v>
      </c>
      <c r="G777" s="6">
        <f t="shared" si="83"/>
        <v>77053.781512605041</v>
      </c>
      <c r="H777" s="6">
        <f t="shared" si="84"/>
        <v>482600</v>
      </c>
      <c r="I777" s="6">
        <f t="shared" si="85"/>
        <v>2413000</v>
      </c>
      <c r="J777" s="49">
        <v>354453.78151260508</v>
      </c>
      <c r="K777" s="7">
        <f t="shared" si="86"/>
        <v>67346.218487394974</v>
      </c>
      <c r="L777" s="7">
        <f t="shared" si="87"/>
        <v>421800.00000000006</v>
      </c>
      <c r="M777" s="7">
        <f t="shared" si="88"/>
        <v>2109000.0000000005</v>
      </c>
      <c r="N777" s="48">
        <v>367226.89075630251</v>
      </c>
      <c r="O777" s="7">
        <f t="shared" si="80"/>
        <v>69773.109243697472</v>
      </c>
      <c r="P777" s="7">
        <f t="shared" si="81"/>
        <v>437000</v>
      </c>
      <c r="Q777" s="7">
        <f t="shared" si="82"/>
        <v>2185000</v>
      </c>
    </row>
    <row r="778" spans="1:17" ht="47.25" x14ac:dyDescent="0.2">
      <c r="A778" s="8">
        <v>201</v>
      </c>
      <c r="C778" s="42" t="s">
        <v>165</v>
      </c>
      <c r="D778" s="44" t="s">
        <v>21</v>
      </c>
      <c r="E778" s="51">
        <v>5</v>
      </c>
      <c r="F778" s="15">
        <v>424705.8823529412</v>
      </c>
      <c r="G778" s="6">
        <f t="shared" si="83"/>
        <v>80694.117647058825</v>
      </c>
      <c r="H778" s="6">
        <f t="shared" si="84"/>
        <v>505400</v>
      </c>
      <c r="I778" s="6">
        <f t="shared" si="85"/>
        <v>2527000</v>
      </c>
      <c r="J778" s="49">
        <v>395966.38655462186</v>
      </c>
      <c r="K778" s="7">
        <f t="shared" si="86"/>
        <v>75233.613445378156</v>
      </c>
      <c r="L778" s="7">
        <f t="shared" si="87"/>
        <v>471200</v>
      </c>
      <c r="M778" s="7">
        <f t="shared" si="88"/>
        <v>2356000</v>
      </c>
      <c r="N778" s="48">
        <v>348067.22689075634</v>
      </c>
      <c r="O778" s="7">
        <f t="shared" si="80"/>
        <v>66132.773109243702</v>
      </c>
      <c r="P778" s="7">
        <f t="shared" si="81"/>
        <v>414200.00000000006</v>
      </c>
      <c r="Q778" s="7">
        <f t="shared" si="82"/>
        <v>2071000.0000000002</v>
      </c>
    </row>
    <row r="779" spans="1:17" ht="47.25" x14ac:dyDescent="0.2">
      <c r="A779" s="8">
        <v>202</v>
      </c>
      <c r="C779" s="42" t="s">
        <v>166</v>
      </c>
      <c r="D779" s="44" t="s">
        <v>21</v>
      </c>
      <c r="E779" s="51">
        <v>5</v>
      </c>
      <c r="F779" s="15">
        <v>367226.89075630251</v>
      </c>
      <c r="G779" s="6">
        <f t="shared" si="83"/>
        <v>69773.109243697472</v>
      </c>
      <c r="H779" s="6">
        <f t="shared" si="84"/>
        <v>437000</v>
      </c>
      <c r="I779" s="6">
        <f t="shared" si="85"/>
        <v>2185000</v>
      </c>
      <c r="J779" s="49">
        <v>367226.89075630251</v>
      </c>
      <c r="K779" s="7">
        <f t="shared" si="86"/>
        <v>69773.109243697472</v>
      </c>
      <c r="L779" s="7">
        <f t="shared" si="87"/>
        <v>437000</v>
      </c>
      <c r="M779" s="7">
        <f t="shared" si="88"/>
        <v>2185000</v>
      </c>
      <c r="N779" s="48">
        <v>373613.44537815126</v>
      </c>
      <c r="O779" s="7">
        <f t="shared" si="80"/>
        <v>70986.554621848743</v>
      </c>
      <c r="P779" s="7">
        <f t="shared" si="81"/>
        <v>444600</v>
      </c>
      <c r="Q779" s="7">
        <f t="shared" si="82"/>
        <v>2223000</v>
      </c>
    </row>
    <row r="780" spans="1:17" ht="47.25" x14ac:dyDescent="0.2">
      <c r="A780" s="8">
        <v>203</v>
      </c>
      <c r="C780" s="42" t="s">
        <v>167</v>
      </c>
      <c r="D780" s="44" t="s">
        <v>21</v>
      </c>
      <c r="E780" s="51">
        <v>5</v>
      </c>
      <c r="F780" s="15">
        <v>367226.89075630251</v>
      </c>
      <c r="G780" s="6">
        <f t="shared" si="83"/>
        <v>69773.109243697472</v>
      </c>
      <c r="H780" s="6">
        <f t="shared" si="84"/>
        <v>437000</v>
      </c>
      <c r="I780" s="6">
        <f t="shared" si="85"/>
        <v>2185000</v>
      </c>
      <c r="J780" s="49">
        <v>367226.89075630251</v>
      </c>
      <c r="K780" s="7">
        <f t="shared" si="86"/>
        <v>69773.109243697472</v>
      </c>
      <c r="L780" s="7">
        <f t="shared" si="87"/>
        <v>437000</v>
      </c>
      <c r="M780" s="7">
        <f t="shared" si="88"/>
        <v>2185000</v>
      </c>
      <c r="N780" s="48">
        <v>357647.05882352946</v>
      </c>
      <c r="O780" s="7">
        <f t="shared" si="80"/>
        <v>67952.941176470602</v>
      </c>
      <c r="P780" s="7">
        <f t="shared" si="81"/>
        <v>425600.00000000006</v>
      </c>
      <c r="Q780" s="7">
        <f t="shared" si="82"/>
        <v>2128000.0000000005</v>
      </c>
    </row>
    <row r="781" spans="1:17" ht="47.25" x14ac:dyDescent="0.2">
      <c r="A781" s="8">
        <v>204</v>
      </c>
      <c r="C781" s="42" t="s">
        <v>168</v>
      </c>
      <c r="D781" s="44" t="s">
        <v>21</v>
      </c>
      <c r="E781" s="51">
        <v>5</v>
      </c>
      <c r="F781" s="15">
        <v>354453.78151260508</v>
      </c>
      <c r="G781" s="6">
        <f t="shared" si="83"/>
        <v>67346.218487394974</v>
      </c>
      <c r="H781" s="6">
        <f t="shared" si="84"/>
        <v>421800.00000000006</v>
      </c>
      <c r="I781" s="6">
        <f t="shared" si="85"/>
        <v>2109000.0000000005</v>
      </c>
      <c r="J781" s="49">
        <v>367226.89075630251</v>
      </c>
      <c r="K781" s="7">
        <f t="shared" si="86"/>
        <v>69773.109243697472</v>
      </c>
      <c r="L781" s="7">
        <f t="shared" si="87"/>
        <v>437000</v>
      </c>
      <c r="M781" s="7">
        <f t="shared" si="88"/>
        <v>2185000</v>
      </c>
      <c r="N781" s="48">
        <v>354453.78151260508</v>
      </c>
      <c r="O781" s="7">
        <f t="shared" si="80"/>
        <v>67346.218487394974</v>
      </c>
      <c r="P781" s="7">
        <f t="shared" si="81"/>
        <v>421800.00000000006</v>
      </c>
      <c r="Q781" s="7">
        <f t="shared" si="82"/>
        <v>2109000.0000000005</v>
      </c>
    </row>
    <row r="782" spans="1:17" ht="47.25" x14ac:dyDescent="0.2">
      <c r="A782" s="8">
        <v>205</v>
      </c>
      <c r="C782" s="42" t="s">
        <v>169</v>
      </c>
      <c r="D782" s="44" t="s">
        <v>21</v>
      </c>
      <c r="E782" s="51">
        <v>5</v>
      </c>
      <c r="F782" s="15">
        <v>266806.72268907563</v>
      </c>
      <c r="G782" s="6">
        <f t="shared" si="83"/>
        <v>50693.277310924372</v>
      </c>
      <c r="H782" s="6">
        <f t="shared" si="84"/>
        <v>317500</v>
      </c>
      <c r="I782" s="6">
        <f t="shared" si="85"/>
        <v>1587500</v>
      </c>
      <c r="J782" s="49">
        <v>226890.75630252101</v>
      </c>
      <c r="K782" s="7">
        <f t="shared" si="86"/>
        <v>43109.243697478996</v>
      </c>
      <c r="L782" s="7">
        <f t="shared" si="87"/>
        <v>270000</v>
      </c>
      <c r="M782" s="7">
        <f t="shared" si="88"/>
        <v>1350000</v>
      </c>
      <c r="N782" s="48">
        <v>258403.36134453781</v>
      </c>
      <c r="O782" s="7">
        <f t="shared" si="80"/>
        <v>49096.638655462186</v>
      </c>
      <c r="P782" s="7">
        <f t="shared" si="81"/>
        <v>307500</v>
      </c>
      <c r="Q782" s="7">
        <f t="shared" si="82"/>
        <v>1537500</v>
      </c>
    </row>
    <row r="783" spans="1:17" ht="47.25" x14ac:dyDescent="0.2">
      <c r="A783" s="8">
        <v>206</v>
      </c>
      <c r="C783" s="42" t="s">
        <v>170</v>
      </c>
      <c r="D783" s="44" t="s">
        <v>21</v>
      </c>
      <c r="E783" s="51">
        <v>5</v>
      </c>
      <c r="F783" s="15">
        <v>283613.44537815126</v>
      </c>
      <c r="G783" s="6">
        <f t="shared" si="83"/>
        <v>53886.554621848736</v>
      </c>
      <c r="H783" s="6">
        <f t="shared" si="84"/>
        <v>337500</v>
      </c>
      <c r="I783" s="6">
        <f t="shared" si="85"/>
        <v>1687500</v>
      </c>
      <c r="J783" s="49">
        <v>243697.47899159664</v>
      </c>
      <c r="K783" s="7">
        <f t="shared" si="86"/>
        <v>46302.521008403361</v>
      </c>
      <c r="L783" s="7">
        <f t="shared" si="87"/>
        <v>290000</v>
      </c>
      <c r="M783" s="7">
        <f t="shared" si="88"/>
        <v>1450000</v>
      </c>
      <c r="N783" s="48">
        <v>228991.59663865546</v>
      </c>
      <c r="O783" s="7">
        <f t="shared" si="80"/>
        <v>43508.403361344535</v>
      </c>
      <c r="P783" s="7">
        <f t="shared" si="81"/>
        <v>272500</v>
      </c>
      <c r="Q783" s="7">
        <f t="shared" si="82"/>
        <v>1362500</v>
      </c>
    </row>
    <row r="784" spans="1:17" ht="47.25" x14ac:dyDescent="0.2">
      <c r="A784" s="8">
        <v>207</v>
      </c>
      <c r="C784" s="42" t="s">
        <v>171</v>
      </c>
      <c r="D784" s="44" t="s">
        <v>21</v>
      </c>
      <c r="E784" s="51">
        <v>5</v>
      </c>
      <c r="F784" s="15">
        <v>237394.95798319328</v>
      </c>
      <c r="G784" s="6">
        <f t="shared" si="83"/>
        <v>45105.042016806721</v>
      </c>
      <c r="H784" s="6">
        <f t="shared" si="84"/>
        <v>282500</v>
      </c>
      <c r="I784" s="6">
        <f t="shared" si="85"/>
        <v>1412500</v>
      </c>
      <c r="J784" s="49">
        <v>256302.52100840336</v>
      </c>
      <c r="K784" s="7">
        <f t="shared" si="86"/>
        <v>48697.478991596639</v>
      </c>
      <c r="L784" s="7">
        <f t="shared" si="87"/>
        <v>305000</v>
      </c>
      <c r="M784" s="7">
        <f t="shared" si="88"/>
        <v>1525000</v>
      </c>
      <c r="N784" s="48">
        <v>256302.52100840336</v>
      </c>
      <c r="O784" s="7">
        <f t="shared" si="80"/>
        <v>48697.478991596639</v>
      </c>
      <c r="P784" s="7">
        <f t="shared" si="81"/>
        <v>305000</v>
      </c>
      <c r="Q784" s="7">
        <f t="shared" si="82"/>
        <v>1525000</v>
      </c>
    </row>
    <row r="785" spans="1:17" ht="47.25" x14ac:dyDescent="0.2">
      <c r="A785" s="8">
        <v>208</v>
      </c>
      <c r="C785" s="42" t="s">
        <v>172</v>
      </c>
      <c r="D785" s="44" t="s">
        <v>21</v>
      </c>
      <c r="E785" s="51">
        <v>5</v>
      </c>
      <c r="F785" s="15">
        <v>271008.40336134454</v>
      </c>
      <c r="G785" s="6">
        <f t="shared" si="83"/>
        <v>51491.596638655465</v>
      </c>
      <c r="H785" s="6">
        <f t="shared" si="84"/>
        <v>322500</v>
      </c>
      <c r="I785" s="6">
        <f t="shared" si="85"/>
        <v>1612500</v>
      </c>
      <c r="J785" s="49">
        <v>241596.63865546219</v>
      </c>
      <c r="K785" s="7">
        <f t="shared" si="86"/>
        <v>45903.361344537814</v>
      </c>
      <c r="L785" s="7">
        <f t="shared" si="87"/>
        <v>287500</v>
      </c>
      <c r="M785" s="7">
        <f t="shared" si="88"/>
        <v>1437500</v>
      </c>
      <c r="N785" s="48">
        <v>258403.36134453781</v>
      </c>
      <c r="O785" s="7">
        <f t="shared" si="80"/>
        <v>49096.638655462186</v>
      </c>
      <c r="P785" s="7">
        <f t="shared" si="81"/>
        <v>307500</v>
      </c>
      <c r="Q785" s="7">
        <f t="shared" si="82"/>
        <v>1537500</v>
      </c>
    </row>
    <row r="786" spans="1:17" ht="47.25" x14ac:dyDescent="0.2">
      <c r="A786" s="8">
        <v>209</v>
      </c>
      <c r="C786" s="42" t="s">
        <v>173</v>
      </c>
      <c r="D786" s="44" t="s">
        <v>21</v>
      </c>
      <c r="E786" s="51">
        <v>5</v>
      </c>
      <c r="F786" s="15">
        <v>281512.60504201683</v>
      </c>
      <c r="G786" s="6">
        <f t="shared" si="83"/>
        <v>53487.394957983197</v>
      </c>
      <c r="H786" s="6">
        <f t="shared" si="84"/>
        <v>335000</v>
      </c>
      <c r="I786" s="6">
        <f t="shared" si="85"/>
        <v>1675000</v>
      </c>
      <c r="J786" s="49">
        <v>237394.95798319328</v>
      </c>
      <c r="K786" s="7">
        <f t="shared" si="86"/>
        <v>45105.042016806721</v>
      </c>
      <c r="L786" s="7">
        <f t="shared" si="87"/>
        <v>282500</v>
      </c>
      <c r="M786" s="7">
        <f t="shared" si="88"/>
        <v>1412500</v>
      </c>
      <c r="N786" s="48">
        <v>239495.79831932773</v>
      </c>
      <c r="O786" s="7">
        <f t="shared" si="80"/>
        <v>45504.201680672268</v>
      </c>
      <c r="P786" s="7">
        <f t="shared" si="81"/>
        <v>285000</v>
      </c>
      <c r="Q786" s="7">
        <f t="shared" si="82"/>
        <v>1425000</v>
      </c>
    </row>
    <row r="787" spans="1:17" ht="47.25" x14ac:dyDescent="0.2">
      <c r="A787" s="8">
        <v>210</v>
      </c>
      <c r="C787" s="42" t="s">
        <v>174</v>
      </c>
      <c r="D787" s="44" t="s">
        <v>21</v>
      </c>
      <c r="E787" s="51">
        <v>5</v>
      </c>
      <c r="F787" s="15">
        <v>271008.40336134454</v>
      </c>
      <c r="G787" s="6">
        <f t="shared" si="83"/>
        <v>51491.596638655465</v>
      </c>
      <c r="H787" s="6">
        <f t="shared" si="84"/>
        <v>322500</v>
      </c>
      <c r="I787" s="6">
        <f t="shared" si="85"/>
        <v>1612500</v>
      </c>
      <c r="J787" s="49">
        <v>231092.43697478992</v>
      </c>
      <c r="K787" s="7">
        <f t="shared" si="86"/>
        <v>43907.563025210082</v>
      </c>
      <c r="L787" s="7">
        <f t="shared" si="87"/>
        <v>275000</v>
      </c>
      <c r="M787" s="7">
        <f t="shared" si="88"/>
        <v>1375000</v>
      </c>
      <c r="N787" s="48">
        <v>247899.15966386555</v>
      </c>
      <c r="O787" s="7">
        <f t="shared" si="80"/>
        <v>47100.840336134454</v>
      </c>
      <c r="P787" s="7">
        <f t="shared" si="81"/>
        <v>295000</v>
      </c>
      <c r="Q787" s="7">
        <f t="shared" si="82"/>
        <v>1475000</v>
      </c>
    </row>
    <row r="788" spans="1:17" ht="31.5" x14ac:dyDescent="0.2">
      <c r="A788" s="8">
        <v>211</v>
      </c>
      <c r="C788" s="42" t="s">
        <v>175</v>
      </c>
      <c r="D788" s="44" t="s">
        <v>21</v>
      </c>
      <c r="E788" s="51">
        <v>5</v>
      </c>
      <c r="F788" s="15">
        <v>39932.773109243702</v>
      </c>
      <c r="G788" s="6">
        <f t="shared" si="83"/>
        <v>7587.2268907563039</v>
      </c>
      <c r="H788" s="6">
        <f t="shared" si="84"/>
        <v>47520.000000000007</v>
      </c>
      <c r="I788" s="6">
        <f t="shared" si="85"/>
        <v>237600.00000000003</v>
      </c>
      <c r="J788" s="49">
        <v>34184.873949579836</v>
      </c>
      <c r="K788" s="7">
        <f t="shared" si="86"/>
        <v>6495.1260504201691</v>
      </c>
      <c r="L788" s="7">
        <f t="shared" si="87"/>
        <v>40680.000000000007</v>
      </c>
      <c r="M788" s="7">
        <f t="shared" si="88"/>
        <v>203400.00000000003</v>
      </c>
      <c r="N788" s="48">
        <v>35394.957983193279</v>
      </c>
      <c r="O788" s="7">
        <f t="shared" si="80"/>
        <v>6725.042016806723</v>
      </c>
      <c r="P788" s="7">
        <f t="shared" si="81"/>
        <v>42120</v>
      </c>
      <c r="Q788" s="7">
        <f t="shared" si="82"/>
        <v>210600</v>
      </c>
    </row>
    <row r="789" spans="1:17" ht="31.5" x14ac:dyDescent="0.2">
      <c r="A789" s="8">
        <v>212</v>
      </c>
      <c r="C789" s="42" t="s">
        <v>176</v>
      </c>
      <c r="D789" s="44" t="s">
        <v>21</v>
      </c>
      <c r="E789" s="51">
        <v>5</v>
      </c>
      <c r="F789" s="15">
        <v>9100.8403361344535</v>
      </c>
      <c r="G789" s="6">
        <f t="shared" si="83"/>
        <v>1729.1596638655462</v>
      </c>
      <c r="H789" s="6">
        <f t="shared" si="84"/>
        <v>10830</v>
      </c>
      <c r="I789" s="6">
        <f t="shared" si="85"/>
        <v>54150</v>
      </c>
      <c r="J789" s="49">
        <v>9180.6722689075632</v>
      </c>
      <c r="K789" s="7">
        <f t="shared" si="86"/>
        <v>1744.327731092437</v>
      </c>
      <c r="L789" s="7">
        <f t="shared" si="87"/>
        <v>10925</v>
      </c>
      <c r="M789" s="7">
        <f t="shared" si="88"/>
        <v>54625</v>
      </c>
      <c r="N789" s="48">
        <v>8781.5126050420167</v>
      </c>
      <c r="O789" s="7">
        <f t="shared" si="80"/>
        <v>1668.4873949579833</v>
      </c>
      <c r="P789" s="7">
        <f t="shared" si="81"/>
        <v>10450</v>
      </c>
      <c r="Q789" s="7">
        <f t="shared" si="82"/>
        <v>52250</v>
      </c>
    </row>
    <row r="790" spans="1:17" ht="31.5" x14ac:dyDescent="0.2">
      <c r="A790" s="8">
        <v>213</v>
      </c>
      <c r="C790" s="42" t="s">
        <v>177</v>
      </c>
      <c r="D790" s="44" t="s">
        <v>21</v>
      </c>
      <c r="E790" s="51">
        <v>5</v>
      </c>
      <c r="F790" s="15">
        <v>43563.025210084037</v>
      </c>
      <c r="G790" s="6">
        <f t="shared" si="83"/>
        <v>8276.9747899159665</v>
      </c>
      <c r="H790" s="6">
        <f t="shared" si="84"/>
        <v>51840</v>
      </c>
      <c r="I790" s="6">
        <f t="shared" si="85"/>
        <v>259200</v>
      </c>
      <c r="J790" s="49">
        <v>47596.638655462186</v>
      </c>
      <c r="K790" s="7">
        <f t="shared" si="86"/>
        <v>9043.361344537816</v>
      </c>
      <c r="L790" s="7">
        <f t="shared" si="87"/>
        <v>56640</v>
      </c>
      <c r="M790" s="7">
        <f t="shared" si="88"/>
        <v>283200</v>
      </c>
      <c r="N790" s="48">
        <v>45176.470588235294</v>
      </c>
      <c r="O790" s="7">
        <f t="shared" si="80"/>
        <v>8583.5294117647063</v>
      </c>
      <c r="P790" s="7">
        <f t="shared" si="81"/>
        <v>53760</v>
      </c>
      <c r="Q790" s="7">
        <f t="shared" si="82"/>
        <v>268800</v>
      </c>
    </row>
    <row r="791" spans="1:17" ht="31.5" x14ac:dyDescent="0.2">
      <c r="A791" s="8">
        <v>214</v>
      </c>
      <c r="C791" s="42" t="s">
        <v>178</v>
      </c>
      <c r="D791" s="44" t="s">
        <v>21</v>
      </c>
      <c r="E791" s="51">
        <v>5</v>
      </c>
      <c r="F791" s="15">
        <v>7142.8571428571431</v>
      </c>
      <c r="G791" s="6">
        <f t="shared" si="83"/>
        <v>1357.1428571428571</v>
      </c>
      <c r="H791" s="6">
        <f t="shared" si="84"/>
        <v>8500</v>
      </c>
      <c r="I791" s="6">
        <f t="shared" si="85"/>
        <v>42500</v>
      </c>
      <c r="J791" s="49">
        <v>6285.7142857142862</v>
      </c>
      <c r="K791" s="7">
        <f t="shared" si="86"/>
        <v>1194.2857142857144</v>
      </c>
      <c r="L791" s="7">
        <f t="shared" si="87"/>
        <v>7480.0000000000009</v>
      </c>
      <c r="M791" s="7">
        <f t="shared" si="88"/>
        <v>37400.000000000007</v>
      </c>
      <c r="N791" s="48">
        <v>6514.2857142857147</v>
      </c>
      <c r="O791" s="7">
        <f t="shared" si="80"/>
        <v>1237.7142857142858</v>
      </c>
      <c r="P791" s="7">
        <f t="shared" si="81"/>
        <v>7752</v>
      </c>
      <c r="Q791" s="7">
        <f t="shared" si="82"/>
        <v>38760</v>
      </c>
    </row>
    <row r="792" spans="1:17" ht="31.5" x14ac:dyDescent="0.2">
      <c r="A792" s="8">
        <v>215</v>
      </c>
      <c r="C792" s="42" t="s">
        <v>179</v>
      </c>
      <c r="D792" s="44" t="s">
        <v>21</v>
      </c>
      <c r="E792" s="51">
        <v>5</v>
      </c>
      <c r="F792" s="15">
        <v>76260.504201680669</v>
      </c>
      <c r="G792" s="6">
        <f t="shared" si="83"/>
        <v>14489.495798319327</v>
      </c>
      <c r="H792" s="6">
        <f t="shared" si="84"/>
        <v>90750</v>
      </c>
      <c r="I792" s="6">
        <f t="shared" si="85"/>
        <v>453750</v>
      </c>
      <c r="J792" s="49">
        <v>78151.26050420168</v>
      </c>
      <c r="K792" s="7">
        <f t="shared" si="86"/>
        <v>14848.73949579832</v>
      </c>
      <c r="L792" s="7">
        <f t="shared" si="87"/>
        <v>93000</v>
      </c>
      <c r="M792" s="7">
        <f t="shared" si="88"/>
        <v>465000</v>
      </c>
      <c r="N792" s="48">
        <v>73739.495798319331</v>
      </c>
      <c r="O792" s="7">
        <f t="shared" si="80"/>
        <v>14010.504201680673</v>
      </c>
      <c r="P792" s="7">
        <f t="shared" si="81"/>
        <v>87750</v>
      </c>
      <c r="Q792" s="7">
        <f t="shared" si="82"/>
        <v>438750</v>
      </c>
    </row>
    <row r="793" spans="1:17" ht="15.75" x14ac:dyDescent="0.2">
      <c r="A793" s="8">
        <v>216</v>
      </c>
      <c r="C793" s="42" t="s">
        <v>180</v>
      </c>
      <c r="D793" s="44" t="s">
        <v>21</v>
      </c>
      <c r="E793" s="51">
        <v>5</v>
      </c>
      <c r="F793" s="15">
        <v>2042.0168067226891</v>
      </c>
      <c r="G793" s="6">
        <f t="shared" si="83"/>
        <v>387.98319327731093</v>
      </c>
      <c r="H793" s="6">
        <f t="shared" si="84"/>
        <v>2430</v>
      </c>
      <c r="I793" s="6">
        <f t="shared" si="85"/>
        <v>12150</v>
      </c>
      <c r="J793" s="49">
        <v>1618.4873949579833</v>
      </c>
      <c r="K793" s="7">
        <f t="shared" si="86"/>
        <v>307.51260504201684</v>
      </c>
      <c r="L793" s="7">
        <f t="shared" si="87"/>
        <v>1926</v>
      </c>
      <c r="M793" s="7">
        <f t="shared" si="88"/>
        <v>9630</v>
      </c>
      <c r="N793" s="48">
        <v>1724.3697478991598</v>
      </c>
      <c r="O793" s="7">
        <f t="shared" si="80"/>
        <v>327.63025210084038</v>
      </c>
      <c r="P793" s="7">
        <f t="shared" si="81"/>
        <v>2052</v>
      </c>
      <c r="Q793" s="7">
        <f t="shared" si="82"/>
        <v>10260</v>
      </c>
    </row>
    <row r="794" spans="1:17" ht="31.5" x14ac:dyDescent="0.2">
      <c r="A794" s="8">
        <v>217</v>
      </c>
      <c r="C794" s="42" t="s">
        <v>181</v>
      </c>
      <c r="D794" s="44" t="s">
        <v>21</v>
      </c>
      <c r="E794" s="51">
        <v>5</v>
      </c>
      <c r="F794" s="15">
        <v>211386.55462184874</v>
      </c>
      <c r="G794" s="6">
        <f t="shared" si="83"/>
        <v>40163.445378151264</v>
      </c>
      <c r="H794" s="6">
        <f t="shared" si="84"/>
        <v>251550</v>
      </c>
      <c r="I794" s="6">
        <f t="shared" si="85"/>
        <v>1257750</v>
      </c>
      <c r="J794" s="49">
        <v>200546.21848739497</v>
      </c>
      <c r="K794" s="7">
        <f t="shared" si="86"/>
        <v>38103.781512605048</v>
      </c>
      <c r="L794" s="7">
        <f t="shared" si="87"/>
        <v>238650.00000000003</v>
      </c>
      <c r="M794" s="7">
        <f t="shared" si="88"/>
        <v>1193250.0000000002</v>
      </c>
      <c r="N794" s="48">
        <v>193319.32773109243</v>
      </c>
      <c r="O794" s="7">
        <f t="shared" si="80"/>
        <v>36730.672268907561</v>
      </c>
      <c r="P794" s="7">
        <f t="shared" si="81"/>
        <v>230050</v>
      </c>
      <c r="Q794" s="7">
        <f t="shared" si="82"/>
        <v>1150250</v>
      </c>
    </row>
    <row r="795" spans="1:17" ht="126" x14ac:dyDescent="0.2">
      <c r="A795" s="8">
        <v>218</v>
      </c>
      <c r="C795" s="45" t="s">
        <v>182</v>
      </c>
      <c r="D795" s="44" t="s">
        <v>21</v>
      </c>
      <c r="E795" s="51">
        <v>5</v>
      </c>
      <c r="F795" s="15">
        <v>489411.76470588235</v>
      </c>
      <c r="G795" s="6">
        <f t="shared" si="83"/>
        <v>92988.23529411765</v>
      </c>
      <c r="H795" s="6">
        <f t="shared" si="84"/>
        <v>582400</v>
      </c>
      <c r="I795" s="6">
        <f t="shared" si="85"/>
        <v>2912000</v>
      </c>
      <c r="J795" s="49">
        <v>489411.76470588235</v>
      </c>
      <c r="K795" s="7">
        <f t="shared" si="86"/>
        <v>92988.23529411765</v>
      </c>
      <c r="L795" s="7">
        <f t="shared" si="87"/>
        <v>582400</v>
      </c>
      <c r="M795" s="7">
        <f t="shared" si="88"/>
        <v>2912000</v>
      </c>
      <c r="N795" s="48">
        <v>471932.77310924372</v>
      </c>
      <c r="O795" s="7">
        <f t="shared" ref="O795:O858" si="89">+N795*19%</f>
        <v>89667.226890756312</v>
      </c>
      <c r="P795" s="7">
        <f t="shared" si="81"/>
        <v>561600</v>
      </c>
      <c r="Q795" s="7">
        <f t="shared" si="82"/>
        <v>2808000</v>
      </c>
    </row>
    <row r="796" spans="1:17" ht="94.5" x14ac:dyDescent="0.2">
      <c r="A796" s="8">
        <v>219</v>
      </c>
      <c r="C796" s="30" t="s">
        <v>183</v>
      </c>
      <c r="D796" s="46" t="s">
        <v>21</v>
      </c>
      <c r="E796" s="51">
        <v>5</v>
      </c>
      <c r="F796" s="15">
        <v>60504.201680672275</v>
      </c>
      <c r="G796" s="6">
        <f t="shared" si="83"/>
        <v>11495.798319327732</v>
      </c>
      <c r="H796" s="6">
        <f t="shared" si="84"/>
        <v>72000</v>
      </c>
      <c r="I796" s="6">
        <f t="shared" si="85"/>
        <v>360000</v>
      </c>
      <c r="J796" s="49">
        <v>64033.613445378156</v>
      </c>
      <c r="K796" s="7">
        <f t="shared" si="86"/>
        <v>12166.386554621849</v>
      </c>
      <c r="L796" s="7">
        <f t="shared" si="87"/>
        <v>76200</v>
      </c>
      <c r="M796" s="7">
        <f t="shared" si="88"/>
        <v>381000</v>
      </c>
      <c r="N796" s="48">
        <v>58991.596638655465</v>
      </c>
      <c r="O796" s="7">
        <f t="shared" si="89"/>
        <v>11208.403361344539</v>
      </c>
      <c r="P796" s="7">
        <f t="shared" si="81"/>
        <v>70200</v>
      </c>
      <c r="Q796" s="7">
        <f t="shared" si="82"/>
        <v>351000</v>
      </c>
    </row>
    <row r="797" spans="1:17" ht="110.25" x14ac:dyDescent="0.2">
      <c r="A797" s="8">
        <v>220</v>
      </c>
      <c r="C797" s="30" t="s">
        <v>184</v>
      </c>
      <c r="D797" s="46" t="s">
        <v>21</v>
      </c>
      <c r="E797" s="51">
        <v>5</v>
      </c>
      <c r="F797" s="15">
        <v>85420.168067226899</v>
      </c>
      <c r="G797" s="6">
        <f t="shared" si="83"/>
        <v>16229.831932773111</v>
      </c>
      <c r="H797" s="6">
        <f t="shared" si="84"/>
        <v>101650.00000000001</v>
      </c>
      <c r="I797" s="6">
        <f t="shared" si="85"/>
        <v>508250.00000000006</v>
      </c>
      <c r="J797" s="49">
        <v>87016.806722689085</v>
      </c>
      <c r="K797" s="7">
        <f t="shared" si="86"/>
        <v>16533.193277310926</v>
      </c>
      <c r="L797" s="7">
        <f t="shared" si="87"/>
        <v>103550.00000000001</v>
      </c>
      <c r="M797" s="7">
        <f t="shared" si="88"/>
        <v>517750.00000000006</v>
      </c>
      <c r="N797" s="48">
        <v>87815.126050420178</v>
      </c>
      <c r="O797" s="7">
        <f t="shared" si="89"/>
        <v>16684.873949579833</v>
      </c>
      <c r="P797" s="7">
        <f t="shared" si="81"/>
        <v>104500.00000000001</v>
      </c>
      <c r="Q797" s="7">
        <f t="shared" si="82"/>
        <v>522500.00000000006</v>
      </c>
    </row>
    <row r="798" spans="1:17" ht="63" x14ac:dyDescent="0.2">
      <c r="A798" s="8">
        <v>221</v>
      </c>
      <c r="C798" s="30" t="s">
        <v>185</v>
      </c>
      <c r="D798" s="46" t="s">
        <v>21</v>
      </c>
      <c r="E798" s="51">
        <v>5</v>
      </c>
      <c r="F798" s="15">
        <v>35588.23529411765</v>
      </c>
      <c r="G798" s="6">
        <f t="shared" si="83"/>
        <v>6761.7647058823541</v>
      </c>
      <c r="H798" s="6">
        <f t="shared" si="84"/>
        <v>42350.000000000007</v>
      </c>
      <c r="I798" s="6">
        <f t="shared" si="85"/>
        <v>211750.00000000003</v>
      </c>
      <c r="J798" s="49">
        <v>37058.823529411769</v>
      </c>
      <c r="K798" s="7">
        <f t="shared" si="86"/>
        <v>7041.176470588236</v>
      </c>
      <c r="L798" s="7">
        <f t="shared" si="87"/>
        <v>44100.000000000007</v>
      </c>
      <c r="M798" s="7">
        <f t="shared" si="88"/>
        <v>220500.00000000003</v>
      </c>
      <c r="N798" s="48">
        <v>33235.294117647063</v>
      </c>
      <c r="O798" s="7">
        <f t="shared" si="89"/>
        <v>6314.7058823529424</v>
      </c>
      <c r="P798" s="7">
        <f t="shared" si="81"/>
        <v>39550.000000000007</v>
      </c>
      <c r="Q798" s="7">
        <f t="shared" si="82"/>
        <v>197750.00000000003</v>
      </c>
    </row>
    <row r="799" spans="1:17" ht="31.5" x14ac:dyDescent="0.2">
      <c r="A799" s="8">
        <v>222</v>
      </c>
      <c r="C799" s="30" t="s">
        <v>186</v>
      </c>
      <c r="D799" s="46" t="s">
        <v>21</v>
      </c>
      <c r="E799" s="51">
        <v>5</v>
      </c>
      <c r="F799" s="15">
        <v>100756.3025210084</v>
      </c>
      <c r="G799" s="6">
        <f t="shared" si="83"/>
        <v>19143.697478991595</v>
      </c>
      <c r="H799" s="6">
        <f t="shared" si="84"/>
        <v>119900</v>
      </c>
      <c r="I799" s="6">
        <f t="shared" si="85"/>
        <v>599500</v>
      </c>
      <c r="J799" s="49">
        <v>112773.10924369749</v>
      </c>
      <c r="K799" s="7">
        <f t="shared" si="86"/>
        <v>21426.890756302524</v>
      </c>
      <c r="L799" s="7">
        <f t="shared" si="87"/>
        <v>134200</v>
      </c>
      <c r="M799" s="7">
        <f t="shared" si="88"/>
        <v>671000</v>
      </c>
      <c r="N799" s="48">
        <v>112773.10924369749</v>
      </c>
      <c r="O799" s="7">
        <f t="shared" si="89"/>
        <v>21426.890756302524</v>
      </c>
      <c r="P799" s="7">
        <f t="shared" si="81"/>
        <v>134200</v>
      </c>
      <c r="Q799" s="7">
        <f t="shared" si="82"/>
        <v>671000</v>
      </c>
    </row>
    <row r="800" spans="1:17" ht="31.5" x14ac:dyDescent="0.2">
      <c r="A800" s="8">
        <v>223</v>
      </c>
      <c r="C800" s="30" t="s">
        <v>187</v>
      </c>
      <c r="D800" s="46" t="s">
        <v>21</v>
      </c>
      <c r="E800" s="51">
        <v>5</v>
      </c>
      <c r="F800" s="15">
        <v>61470.588235294119</v>
      </c>
      <c r="G800" s="6">
        <f t="shared" si="83"/>
        <v>11679.411764705883</v>
      </c>
      <c r="H800" s="6">
        <f t="shared" si="84"/>
        <v>73150</v>
      </c>
      <c r="I800" s="6">
        <f t="shared" si="85"/>
        <v>365750</v>
      </c>
      <c r="J800" s="49">
        <v>58697.478991596639</v>
      </c>
      <c r="K800" s="7">
        <f t="shared" si="86"/>
        <v>11152.521008403362</v>
      </c>
      <c r="L800" s="7">
        <f t="shared" si="87"/>
        <v>69850</v>
      </c>
      <c r="M800" s="7">
        <f t="shared" si="88"/>
        <v>349250</v>
      </c>
      <c r="N800" s="48">
        <v>57773.10924369748</v>
      </c>
      <c r="O800" s="7">
        <f t="shared" si="89"/>
        <v>10976.89075630252</v>
      </c>
      <c r="P800" s="7">
        <f t="shared" si="81"/>
        <v>68750</v>
      </c>
      <c r="Q800" s="7">
        <f t="shared" si="82"/>
        <v>343750</v>
      </c>
    </row>
    <row r="801" spans="1:17" ht="15.75" x14ac:dyDescent="0.2">
      <c r="A801" s="8">
        <v>224</v>
      </c>
      <c r="C801" s="30" t="s">
        <v>188</v>
      </c>
      <c r="D801" s="46" t="s">
        <v>21</v>
      </c>
      <c r="E801" s="51">
        <v>5</v>
      </c>
      <c r="F801" s="15">
        <v>2069.747899159664</v>
      </c>
      <c r="G801" s="6">
        <f t="shared" si="83"/>
        <v>393.2521008403362</v>
      </c>
      <c r="H801" s="6">
        <f t="shared" si="84"/>
        <v>2463</v>
      </c>
      <c r="I801" s="6">
        <f t="shared" si="85"/>
        <v>12315</v>
      </c>
      <c r="J801" s="49">
        <v>2000.8403361344538</v>
      </c>
      <c r="K801" s="7">
        <f t="shared" si="86"/>
        <v>380.15966386554624</v>
      </c>
      <c r="L801" s="7">
        <f t="shared" si="87"/>
        <v>2381</v>
      </c>
      <c r="M801" s="7">
        <f t="shared" si="88"/>
        <v>11905</v>
      </c>
      <c r="N801" s="48">
        <v>2069.747899159664</v>
      </c>
      <c r="O801" s="7">
        <f t="shared" si="89"/>
        <v>393.2521008403362</v>
      </c>
      <c r="P801" s="7">
        <f t="shared" si="81"/>
        <v>2463</v>
      </c>
      <c r="Q801" s="7">
        <f t="shared" si="82"/>
        <v>12315</v>
      </c>
    </row>
    <row r="802" spans="1:17" ht="63" x14ac:dyDescent="0.2">
      <c r="A802" s="8">
        <v>225</v>
      </c>
      <c r="C802" s="30" t="s">
        <v>189</v>
      </c>
      <c r="D802" s="46" t="s">
        <v>21</v>
      </c>
      <c r="E802" s="51">
        <v>5</v>
      </c>
      <c r="F802" s="15">
        <v>27065.546218487398</v>
      </c>
      <c r="G802" s="6">
        <f t="shared" si="83"/>
        <v>5142.4537815126059</v>
      </c>
      <c r="H802" s="6">
        <f t="shared" si="84"/>
        <v>32208.000000000004</v>
      </c>
      <c r="I802" s="6">
        <f t="shared" si="85"/>
        <v>161040.00000000003</v>
      </c>
      <c r="J802" s="49">
        <v>26843.697478991598</v>
      </c>
      <c r="K802" s="7">
        <f t="shared" si="86"/>
        <v>5100.3025210084033</v>
      </c>
      <c r="L802" s="7">
        <f t="shared" si="87"/>
        <v>31944</v>
      </c>
      <c r="M802" s="7">
        <f t="shared" si="88"/>
        <v>159720</v>
      </c>
      <c r="N802" s="48">
        <v>25956.302521008405</v>
      </c>
      <c r="O802" s="7">
        <f t="shared" si="89"/>
        <v>4931.6974789915967</v>
      </c>
      <c r="P802" s="7">
        <f t="shared" si="81"/>
        <v>30888</v>
      </c>
      <c r="Q802" s="7">
        <f t="shared" si="82"/>
        <v>154440</v>
      </c>
    </row>
    <row r="803" spans="1:17" ht="63" x14ac:dyDescent="0.2">
      <c r="A803" s="8">
        <v>226</v>
      </c>
      <c r="C803" s="30" t="s">
        <v>190</v>
      </c>
      <c r="D803" s="46" t="s">
        <v>21</v>
      </c>
      <c r="E803" s="51">
        <v>5</v>
      </c>
      <c r="F803" s="15">
        <v>20692.436974789918</v>
      </c>
      <c r="G803" s="6">
        <f t="shared" si="83"/>
        <v>3931.5630252100846</v>
      </c>
      <c r="H803" s="6">
        <f t="shared" si="84"/>
        <v>24624.000000000004</v>
      </c>
      <c r="I803" s="6">
        <f t="shared" si="85"/>
        <v>123120.00000000001</v>
      </c>
      <c r="J803" s="49">
        <v>21458.823529411766</v>
      </c>
      <c r="K803" s="7">
        <f t="shared" si="86"/>
        <v>4077.1764705882356</v>
      </c>
      <c r="L803" s="7">
        <f t="shared" si="87"/>
        <v>25536</v>
      </c>
      <c r="M803" s="7">
        <f t="shared" si="88"/>
        <v>127680</v>
      </c>
      <c r="N803" s="48">
        <v>23757.983193277312</v>
      </c>
      <c r="O803" s="7">
        <f t="shared" si="89"/>
        <v>4514.0168067226896</v>
      </c>
      <c r="P803" s="7">
        <f t="shared" si="81"/>
        <v>28272</v>
      </c>
      <c r="Q803" s="7">
        <f t="shared" si="82"/>
        <v>141360</v>
      </c>
    </row>
    <row r="804" spans="1:17" ht="31.5" x14ac:dyDescent="0.2">
      <c r="A804" s="8">
        <v>227</v>
      </c>
      <c r="C804" s="30" t="s">
        <v>191</v>
      </c>
      <c r="D804" s="46" t="s">
        <v>21</v>
      </c>
      <c r="E804" s="51">
        <v>5</v>
      </c>
      <c r="F804" s="15">
        <v>2015.966386554622</v>
      </c>
      <c r="G804" s="6">
        <f t="shared" si="83"/>
        <v>383.03361344537819</v>
      </c>
      <c r="H804" s="6">
        <f t="shared" si="84"/>
        <v>2399</v>
      </c>
      <c r="I804" s="6">
        <f t="shared" si="85"/>
        <v>11995</v>
      </c>
      <c r="J804" s="49">
        <v>1906.7226890756303</v>
      </c>
      <c r="K804" s="7">
        <f t="shared" si="86"/>
        <v>362.27731092436977</v>
      </c>
      <c r="L804" s="7">
        <f t="shared" si="87"/>
        <v>2269</v>
      </c>
      <c r="M804" s="7">
        <f t="shared" si="88"/>
        <v>11345</v>
      </c>
      <c r="N804" s="48">
        <v>1844.5378151260504</v>
      </c>
      <c r="O804" s="7">
        <f t="shared" si="89"/>
        <v>350.46218487394958</v>
      </c>
      <c r="P804" s="7">
        <f t="shared" si="81"/>
        <v>2195</v>
      </c>
      <c r="Q804" s="7">
        <f t="shared" si="82"/>
        <v>10975</v>
      </c>
    </row>
    <row r="805" spans="1:17" ht="15.75" x14ac:dyDescent="0.2">
      <c r="A805" s="8">
        <v>228</v>
      </c>
      <c r="C805" s="30" t="s">
        <v>192</v>
      </c>
      <c r="D805" s="46" t="s">
        <v>21</v>
      </c>
      <c r="E805" s="51">
        <v>5</v>
      </c>
      <c r="F805" s="15">
        <v>24816.806722689078</v>
      </c>
      <c r="G805" s="6">
        <f t="shared" si="83"/>
        <v>4715.1932773109247</v>
      </c>
      <c r="H805" s="6">
        <f t="shared" si="84"/>
        <v>29532.000000000004</v>
      </c>
      <c r="I805" s="6">
        <f t="shared" si="85"/>
        <v>147660.00000000003</v>
      </c>
      <c r="J805" s="49">
        <v>25976.470588235294</v>
      </c>
      <c r="K805" s="7">
        <f t="shared" si="86"/>
        <v>4935.5294117647063</v>
      </c>
      <c r="L805" s="7">
        <f t="shared" si="87"/>
        <v>30912</v>
      </c>
      <c r="M805" s="7">
        <f t="shared" si="88"/>
        <v>154560</v>
      </c>
      <c r="N805" s="48">
        <v>26904.201680672271</v>
      </c>
      <c r="O805" s="7">
        <f t="shared" si="89"/>
        <v>5111.7983193277314</v>
      </c>
      <c r="P805" s="7">
        <f t="shared" si="81"/>
        <v>32016.000000000004</v>
      </c>
      <c r="Q805" s="7">
        <f t="shared" si="82"/>
        <v>160080.00000000003</v>
      </c>
    </row>
    <row r="806" spans="1:17" ht="15.75" x14ac:dyDescent="0.2">
      <c r="A806" s="8">
        <v>229</v>
      </c>
      <c r="C806" s="30" t="s">
        <v>193</v>
      </c>
      <c r="D806" s="46" t="s">
        <v>21</v>
      </c>
      <c r="E806" s="51">
        <v>5</v>
      </c>
      <c r="F806" s="15">
        <v>2194.1176470588234</v>
      </c>
      <c r="G806" s="6">
        <f t="shared" si="83"/>
        <v>416.88235294117646</v>
      </c>
      <c r="H806" s="6">
        <f t="shared" si="84"/>
        <v>2611</v>
      </c>
      <c r="I806" s="6">
        <f t="shared" si="85"/>
        <v>13055</v>
      </c>
      <c r="J806" s="49">
        <v>1988.2352941176471</v>
      </c>
      <c r="K806" s="7">
        <f t="shared" si="86"/>
        <v>377.76470588235293</v>
      </c>
      <c r="L806" s="7">
        <f t="shared" si="87"/>
        <v>2366</v>
      </c>
      <c r="M806" s="7">
        <f t="shared" si="88"/>
        <v>11830</v>
      </c>
      <c r="N806" s="48">
        <v>1936.9747899159665</v>
      </c>
      <c r="O806" s="7">
        <f t="shared" si="89"/>
        <v>368.02521008403363</v>
      </c>
      <c r="P806" s="7">
        <f t="shared" si="81"/>
        <v>2305</v>
      </c>
      <c r="Q806" s="7">
        <f t="shared" si="82"/>
        <v>11525</v>
      </c>
    </row>
    <row r="807" spans="1:17" ht="15.75" x14ac:dyDescent="0.2">
      <c r="A807" s="8">
        <v>230</v>
      </c>
      <c r="C807" s="30" t="s">
        <v>194</v>
      </c>
      <c r="D807" s="46" t="s">
        <v>21</v>
      </c>
      <c r="E807" s="51">
        <v>5</v>
      </c>
      <c r="F807" s="15">
        <v>65367.226890756305</v>
      </c>
      <c r="G807" s="6">
        <f t="shared" si="83"/>
        <v>12419.773109243699</v>
      </c>
      <c r="H807" s="6">
        <f t="shared" si="84"/>
        <v>77787</v>
      </c>
      <c r="I807" s="6">
        <f t="shared" si="85"/>
        <v>388935</v>
      </c>
      <c r="J807" s="49">
        <v>53172.268907563026</v>
      </c>
      <c r="K807" s="7">
        <f t="shared" si="86"/>
        <v>10102.731092436976</v>
      </c>
      <c r="L807" s="7">
        <f t="shared" si="87"/>
        <v>63275</v>
      </c>
      <c r="M807" s="7">
        <f t="shared" si="88"/>
        <v>316375</v>
      </c>
      <c r="N807" s="48">
        <v>52684.033613445383</v>
      </c>
      <c r="O807" s="7">
        <f t="shared" si="89"/>
        <v>10009.966386554623</v>
      </c>
      <c r="P807" s="7">
        <f t="shared" si="81"/>
        <v>62694.000000000007</v>
      </c>
      <c r="Q807" s="7">
        <f t="shared" si="82"/>
        <v>313470.00000000006</v>
      </c>
    </row>
    <row r="808" spans="1:17" ht="15.75" x14ac:dyDescent="0.2">
      <c r="A808" s="8">
        <v>231</v>
      </c>
      <c r="C808" s="30" t="s">
        <v>195</v>
      </c>
      <c r="D808" s="46" t="s">
        <v>21</v>
      </c>
      <c r="E808" s="51">
        <v>5</v>
      </c>
      <c r="F808" s="15">
        <v>22369.747899159665</v>
      </c>
      <c r="G808" s="6">
        <f t="shared" si="83"/>
        <v>4250.2521008403364</v>
      </c>
      <c r="H808" s="6">
        <f t="shared" si="84"/>
        <v>26620</v>
      </c>
      <c r="I808" s="6">
        <f t="shared" si="85"/>
        <v>133100</v>
      </c>
      <c r="J808" s="49">
        <v>21260.504201680673</v>
      </c>
      <c r="K808" s="7">
        <f t="shared" si="86"/>
        <v>4039.4957983193281</v>
      </c>
      <c r="L808" s="7">
        <f t="shared" si="87"/>
        <v>25300</v>
      </c>
      <c r="M808" s="7">
        <f t="shared" si="88"/>
        <v>126500</v>
      </c>
      <c r="N808" s="48">
        <v>22000</v>
      </c>
      <c r="O808" s="7">
        <f t="shared" si="89"/>
        <v>4180</v>
      </c>
      <c r="P808" s="7">
        <f t="shared" si="81"/>
        <v>26180</v>
      </c>
      <c r="Q808" s="7">
        <f t="shared" si="82"/>
        <v>130900</v>
      </c>
    </row>
    <row r="809" spans="1:17" ht="31.5" x14ac:dyDescent="0.2">
      <c r="A809" s="8">
        <v>232</v>
      </c>
      <c r="C809" s="30" t="s">
        <v>196</v>
      </c>
      <c r="D809" s="46" t="s">
        <v>21</v>
      </c>
      <c r="E809" s="51">
        <v>5</v>
      </c>
      <c r="F809" s="15">
        <v>29882.352941176472</v>
      </c>
      <c r="G809" s="6">
        <f t="shared" si="83"/>
        <v>5677.6470588235297</v>
      </c>
      <c r="H809" s="6">
        <f t="shared" si="84"/>
        <v>35560</v>
      </c>
      <c r="I809" s="6">
        <f t="shared" si="85"/>
        <v>177800</v>
      </c>
      <c r="J809" s="49">
        <v>28000</v>
      </c>
      <c r="K809" s="7">
        <f t="shared" si="86"/>
        <v>5320</v>
      </c>
      <c r="L809" s="7">
        <f t="shared" si="87"/>
        <v>33320</v>
      </c>
      <c r="M809" s="7">
        <f t="shared" si="88"/>
        <v>166600</v>
      </c>
      <c r="N809" s="48">
        <v>27764.705882352944</v>
      </c>
      <c r="O809" s="7">
        <f t="shared" si="89"/>
        <v>5275.2941176470595</v>
      </c>
      <c r="P809" s="7">
        <f t="shared" si="81"/>
        <v>33040</v>
      </c>
      <c r="Q809" s="7">
        <f t="shared" si="82"/>
        <v>165200</v>
      </c>
    </row>
    <row r="810" spans="1:17" ht="47.25" x14ac:dyDescent="0.2">
      <c r="A810" s="8">
        <v>233</v>
      </c>
      <c r="C810" s="30" t="s">
        <v>197</v>
      </c>
      <c r="D810" s="46" t="s">
        <v>21</v>
      </c>
      <c r="E810" s="51">
        <v>5</v>
      </c>
      <c r="F810" s="15">
        <v>24776.470588235294</v>
      </c>
      <c r="G810" s="6">
        <f t="shared" si="83"/>
        <v>4707.5294117647063</v>
      </c>
      <c r="H810" s="6">
        <f t="shared" si="84"/>
        <v>29484</v>
      </c>
      <c r="I810" s="6">
        <f t="shared" si="85"/>
        <v>147420</v>
      </c>
      <c r="J810" s="49">
        <v>24776.470588235294</v>
      </c>
      <c r="K810" s="7">
        <f t="shared" si="86"/>
        <v>4707.5294117647063</v>
      </c>
      <c r="L810" s="7">
        <f t="shared" si="87"/>
        <v>29484</v>
      </c>
      <c r="M810" s="7">
        <f t="shared" si="88"/>
        <v>147420</v>
      </c>
      <c r="N810" s="48">
        <v>23006.722689075632</v>
      </c>
      <c r="O810" s="7">
        <f t="shared" si="89"/>
        <v>4371.2773109243699</v>
      </c>
      <c r="P810" s="7">
        <f t="shared" si="81"/>
        <v>27378</v>
      </c>
      <c r="Q810" s="7">
        <f t="shared" si="82"/>
        <v>136890</v>
      </c>
    </row>
    <row r="811" spans="1:17" ht="31.5" x14ac:dyDescent="0.2">
      <c r="A811" s="8">
        <v>234</v>
      </c>
      <c r="C811" s="30" t="s">
        <v>198</v>
      </c>
      <c r="D811" s="46" t="s">
        <v>21</v>
      </c>
      <c r="E811" s="51">
        <v>5</v>
      </c>
      <c r="F811" s="15">
        <v>25463.865546218487</v>
      </c>
      <c r="G811" s="6">
        <f t="shared" si="83"/>
        <v>4838.134453781513</v>
      </c>
      <c r="H811" s="6">
        <f t="shared" si="84"/>
        <v>30302</v>
      </c>
      <c r="I811" s="6">
        <f t="shared" si="85"/>
        <v>151510</v>
      </c>
      <c r="J811" s="49">
        <v>25230.252100840338</v>
      </c>
      <c r="K811" s="7">
        <f t="shared" si="86"/>
        <v>4793.7478991596645</v>
      </c>
      <c r="L811" s="7">
        <f t="shared" si="87"/>
        <v>30024.000000000004</v>
      </c>
      <c r="M811" s="7">
        <f t="shared" si="88"/>
        <v>150120.00000000003</v>
      </c>
      <c r="N811" s="48">
        <v>28500.840336134454</v>
      </c>
      <c r="O811" s="7">
        <f t="shared" si="89"/>
        <v>5415.1596638655465</v>
      </c>
      <c r="P811" s="7">
        <f t="shared" si="81"/>
        <v>33916</v>
      </c>
      <c r="Q811" s="7">
        <f t="shared" si="82"/>
        <v>169580</v>
      </c>
    </row>
    <row r="812" spans="1:17" ht="31.5" x14ac:dyDescent="0.2">
      <c r="A812" s="8">
        <v>235</v>
      </c>
      <c r="C812" s="30" t="s">
        <v>199</v>
      </c>
      <c r="D812" s="46" t="s">
        <v>21</v>
      </c>
      <c r="E812" s="51">
        <v>5</v>
      </c>
      <c r="F812" s="15">
        <v>20517.647058823532</v>
      </c>
      <c r="G812" s="6">
        <f t="shared" si="83"/>
        <v>3898.3529411764712</v>
      </c>
      <c r="H812" s="6">
        <f t="shared" si="84"/>
        <v>24416.000000000004</v>
      </c>
      <c r="I812" s="6">
        <f t="shared" si="85"/>
        <v>122080.00000000001</v>
      </c>
      <c r="J812" s="49">
        <v>20894.117647058825</v>
      </c>
      <c r="K812" s="7">
        <f t="shared" si="86"/>
        <v>3969.882352941177</v>
      </c>
      <c r="L812" s="7">
        <f t="shared" si="87"/>
        <v>24864.000000000004</v>
      </c>
      <c r="M812" s="7">
        <f t="shared" si="88"/>
        <v>124320.00000000001</v>
      </c>
      <c r="N812" s="48">
        <v>20894.117647058825</v>
      </c>
      <c r="O812" s="7">
        <f t="shared" si="89"/>
        <v>3969.882352941177</v>
      </c>
      <c r="P812" s="7">
        <f t="shared" si="81"/>
        <v>24864.000000000004</v>
      </c>
      <c r="Q812" s="7">
        <f t="shared" si="82"/>
        <v>124320.00000000001</v>
      </c>
    </row>
    <row r="813" spans="1:17" ht="31.5" x14ac:dyDescent="0.2">
      <c r="A813" s="8">
        <v>236</v>
      </c>
      <c r="C813" s="30" t="s">
        <v>200</v>
      </c>
      <c r="D813" s="46" t="s">
        <v>21</v>
      </c>
      <c r="E813" s="51">
        <v>5</v>
      </c>
      <c r="F813" s="15">
        <v>27509.243697478993</v>
      </c>
      <c r="G813" s="6">
        <f t="shared" si="83"/>
        <v>5226.7563025210084</v>
      </c>
      <c r="H813" s="6">
        <f t="shared" si="84"/>
        <v>32736</v>
      </c>
      <c r="I813" s="6">
        <f t="shared" si="85"/>
        <v>163680</v>
      </c>
      <c r="J813" s="49">
        <v>23737.81512605042</v>
      </c>
      <c r="K813" s="7">
        <f t="shared" si="86"/>
        <v>4510.1848739495799</v>
      </c>
      <c r="L813" s="7">
        <f t="shared" si="87"/>
        <v>28248</v>
      </c>
      <c r="M813" s="7">
        <f t="shared" si="88"/>
        <v>141240</v>
      </c>
      <c r="N813" s="48">
        <v>25290.756302521011</v>
      </c>
      <c r="O813" s="7">
        <f t="shared" si="89"/>
        <v>4805.2436974789925</v>
      </c>
      <c r="P813" s="7">
        <f t="shared" si="81"/>
        <v>30096.000000000004</v>
      </c>
      <c r="Q813" s="7">
        <f t="shared" si="82"/>
        <v>150480.00000000003</v>
      </c>
    </row>
    <row r="814" spans="1:17" ht="78.75" x14ac:dyDescent="0.2">
      <c r="A814" s="8">
        <v>237</v>
      </c>
      <c r="C814" s="30" t="s">
        <v>201</v>
      </c>
      <c r="D814" s="46" t="s">
        <v>21</v>
      </c>
      <c r="E814" s="51">
        <v>5</v>
      </c>
      <c r="F814" s="15">
        <v>27926.050420168067</v>
      </c>
      <c r="G814" s="6">
        <f t="shared" si="83"/>
        <v>5305.9495798319331</v>
      </c>
      <c r="H814" s="6">
        <f t="shared" si="84"/>
        <v>33232</v>
      </c>
      <c r="I814" s="6">
        <f t="shared" si="85"/>
        <v>166160</v>
      </c>
      <c r="J814" s="49">
        <v>26574.789915966387</v>
      </c>
      <c r="K814" s="7">
        <f t="shared" si="86"/>
        <v>5049.2100840336134</v>
      </c>
      <c r="L814" s="7">
        <f t="shared" si="87"/>
        <v>31624</v>
      </c>
      <c r="M814" s="7">
        <f t="shared" si="88"/>
        <v>158120</v>
      </c>
      <c r="N814" s="48">
        <v>26574.789915966387</v>
      </c>
      <c r="O814" s="7">
        <f t="shared" si="89"/>
        <v>5049.2100840336134</v>
      </c>
      <c r="P814" s="7">
        <f t="shared" si="81"/>
        <v>31624</v>
      </c>
      <c r="Q814" s="7">
        <f t="shared" si="82"/>
        <v>158120</v>
      </c>
    </row>
    <row r="815" spans="1:17" ht="15.75" x14ac:dyDescent="0.2">
      <c r="A815" s="8">
        <v>238</v>
      </c>
      <c r="C815" s="30" t="s">
        <v>202</v>
      </c>
      <c r="D815" s="46" t="s">
        <v>21</v>
      </c>
      <c r="E815" s="51">
        <v>5</v>
      </c>
      <c r="F815" s="15">
        <v>25840.336134453784</v>
      </c>
      <c r="G815" s="6">
        <f t="shared" si="83"/>
        <v>4909.6638655462193</v>
      </c>
      <c r="H815" s="6">
        <f t="shared" si="84"/>
        <v>30750.000000000004</v>
      </c>
      <c r="I815" s="6">
        <f t="shared" si="85"/>
        <v>153750.00000000003</v>
      </c>
      <c r="J815" s="49">
        <v>25426.89075630252</v>
      </c>
      <c r="K815" s="7">
        <f t="shared" si="86"/>
        <v>4831.1092436974786</v>
      </c>
      <c r="L815" s="7">
        <f t="shared" si="87"/>
        <v>30258</v>
      </c>
      <c r="M815" s="7">
        <f t="shared" si="88"/>
        <v>151290</v>
      </c>
      <c r="N815" s="48">
        <v>23359.663865546219</v>
      </c>
      <c r="O815" s="7">
        <f t="shared" si="89"/>
        <v>4438.3361344537816</v>
      </c>
      <c r="P815" s="7">
        <f t="shared" si="81"/>
        <v>27798</v>
      </c>
      <c r="Q815" s="7">
        <f t="shared" si="82"/>
        <v>138990</v>
      </c>
    </row>
    <row r="816" spans="1:17" ht="31.5" x14ac:dyDescent="0.2">
      <c r="A816" s="8">
        <v>239</v>
      </c>
      <c r="C816" s="30" t="s">
        <v>203</v>
      </c>
      <c r="D816" s="46" t="s">
        <v>21</v>
      </c>
      <c r="E816" s="51">
        <v>5</v>
      </c>
      <c r="F816" s="15">
        <v>21815.126050420167</v>
      </c>
      <c r="G816" s="6">
        <f t="shared" si="83"/>
        <v>4144.8739495798318</v>
      </c>
      <c r="H816" s="6">
        <f t="shared" si="84"/>
        <v>25960</v>
      </c>
      <c r="I816" s="6">
        <f t="shared" si="85"/>
        <v>129800</v>
      </c>
      <c r="J816" s="49">
        <v>22184.873949579833</v>
      </c>
      <c r="K816" s="7">
        <f t="shared" si="86"/>
        <v>4215.1260504201682</v>
      </c>
      <c r="L816" s="7">
        <f t="shared" si="87"/>
        <v>26400</v>
      </c>
      <c r="M816" s="7">
        <f t="shared" si="88"/>
        <v>132000</v>
      </c>
      <c r="N816" s="48">
        <v>22000</v>
      </c>
      <c r="O816" s="7">
        <f t="shared" si="89"/>
        <v>4180</v>
      </c>
      <c r="P816" s="7">
        <f t="shared" si="81"/>
        <v>26180</v>
      </c>
      <c r="Q816" s="7">
        <f t="shared" si="82"/>
        <v>130900</v>
      </c>
    </row>
    <row r="817" spans="1:17" ht="63" x14ac:dyDescent="0.2">
      <c r="A817" s="8">
        <v>240</v>
      </c>
      <c r="C817" s="30" t="s">
        <v>204</v>
      </c>
      <c r="D817" s="46" t="s">
        <v>21</v>
      </c>
      <c r="E817" s="51">
        <v>5</v>
      </c>
      <c r="F817" s="15">
        <v>237388.23529411765</v>
      </c>
      <c r="G817" s="6">
        <f t="shared" si="83"/>
        <v>45103.764705882357</v>
      </c>
      <c r="H817" s="6">
        <f t="shared" si="84"/>
        <v>282492</v>
      </c>
      <c r="I817" s="6">
        <f t="shared" si="85"/>
        <v>1412460</v>
      </c>
      <c r="J817" s="49">
        <v>229852.10084033615</v>
      </c>
      <c r="K817" s="7">
        <f t="shared" si="86"/>
        <v>43671.899159663866</v>
      </c>
      <c r="L817" s="7">
        <f t="shared" si="87"/>
        <v>273524</v>
      </c>
      <c r="M817" s="7">
        <f t="shared" si="88"/>
        <v>1367620</v>
      </c>
      <c r="N817" s="48">
        <v>229852.10084033615</v>
      </c>
      <c r="O817" s="7">
        <f t="shared" si="89"/>
        <v>43671.899159663866</v>
      </c>
      <c r="P817" s="7">
        <f t="shared" ref="P817:P865" si="90">+N817+O817</f>
        <v>273524</v>
      </c>
      <c r="Q817" s="7">
        <f t="shared" si="82"/>
        <v>1367620</v>
      </c>
    </row>
    <row r="818" spans="1:17" ht="47.25" x14ac:dyDescent="0.2">
      <c r="A818" s="8">
        <v>241</v>
      </c>
      <c r="C818" s="30" t="s">
        <v>205</v>
      </c>
      <c r="D818" s="46" t="s">
        <v>21</v>
      </c>
      <c r="E818" s="51">
        <v>5</v>
      </c>
      <c r="F818" s="15">
        <v>222763.02521008404</v>
      </c>
      <c r="G818" s="6">
        <f t="shared" si="83"/>
        <v>42324.97478991597</v>
      </c>
      <c r="H818" s="6">
        <f t="shared" si="84"/>
        <v>265088</v>
      </c>
      <c r="I818" s="6">
        <f t="shared" si="85"/>
        <v>1325440</v>
      </c>
      <c r="J818" s="49">
        <v>230937.81512605044</v>
      </c>
      <c r="K818" s="7">
        <f t="shared" si="86"/>
        <v>43878.184873949584</v>
      </c>
      <c r="L818" s="7">
        <f t="shared" si="87"/>
        <v>274816</v>
      </c>
      <c r="M818" s="7">
        <f t="shared" si="88"/>
        <v>1374080</v>
      </c>
      <c r="N818" s="48">
        <v>253418.48739495801</v>
      </c>
      <c r="O818" s="7">
        <f t="shared" si="89"/>
        <v>48149.512605042022</v>
      </c>
      <c r="P818" s="7">
        <f t="shared" si="90"/>
        <v>301568</v>
      </c>
      <c r="Q818" s="7">
        <f t="shared" si="82"/>
        <v>1507840</v>
      </c>
    </row>
    <row r="819" spans="1:17" ht="31.5" x14ac:dyDescent="0.2">
      <c r="A819" s="8">
        <v>242</v>
      </c>
      <c r="C819" s="30" t="s">
        <v>206</v>
      </c>
      <c r="D819" s="46" t="s">
        <v>21</v>
      </c>
      <c r="E819" s="51">
        <v>5</v>
      </c>
      <c r="F819" s="15">
        <v>26600</v>
      </c>
      <c r="G819" s="6">
        <f t="shared" si="83"/>
        <v>5054</v>
      </c>
      <c r="H819" s="6">
        <f t="shared" si="84"/>
        <v>31654</v>
      </c>
      <c r="I819" s="6">
        <f t="shared" si="85"/>
        <v>158270</v>
      </c>
      <c r="J819" s="49">
        <v>24588.235294117647</v>
      </c>
      <c r="K819" s="7">
        <f t="shared" si="86"/>
        <v>4671.7647058823532</v>
      </c>
      <c r="L819" s="7">
        <f t="shared" si="87"/>
        <v>29260</v>
      </c>
      <c r="M819" s="7">
        <f t="shared" si="88"/>
        <v>146300</v>
      </c>
      <c r="N819" s="48">
        <v>24811.764705882353</v>
      </c>
      <c r="O819" s="7">
        <f t="shared" si="89"/>
        <v>4714.2352941176468</v>
      </c>
      <c r="P819" s="7">
        <f t="shared" si="90"/>
        <v>29526</v>
      </c>
      <c r="Q819" s="7">
        <f t="shared" si="82"/>
        <v>147630</v>
      </c>
    </row>
    <row r="820" spans="1:17" ht="31.5" x14ac:dyDescent="0.2">
      <c r="A820" s="8">
        <v>243</v>
      </c>
      <c r="C820" s="30" t="s">
        <v>207</v>
      </c>
      <c r="D820" s="46" t="s">
        <v>21</v>
      </c>
      <c r="E820" s="51">
        <v>5</v>
      </c>
      <c r="F820" s="15">
        <v>22013.44537815126</v>
      </c>
      <c r="G820" s="6">
        <f t="shared" si="83"/>
        <v>4182.5546218487398</v>
      </c>
      <c r="H820" s="6">
        <f t="shared" si="84"/>
        <v>26196</v>
      </c>
      <c r="I820" s="6">
        <f t="shared" si="85"/>
        <v>130980</v>
      </c>
      <c r="J820" s="49">
        <v>22806.722689075632</v>
      </c>
      <c r="K820" s="7">
        <f t="shared" si="86"/>
        <v>4333.2773109243699</v>
      </c>
      <c r="L820" s="7">
        <f t="shared" si="87"/>
        <v>27140</v>
      </c>
      <c r="M820" s="7">
        <f t="shared" si="88"/>
        <v>135700</v>
      </c>
      <c r="N820" s="48">
        <v>24789.915966386554</v>
      </c>
      <c r="O820" s="7">
        <f t="shared" si="89"/>
        <v>4710.0840336134452</v>
      </c>
      <c r="P820" s="7">
        <f t="shared" si="90"/>
        <v>29500</v>
      </c>
      <c r="Q820" s="7">
        <f t="shared" si="82"/>
        <v>147500</v>
      </c>
    </row>
    <row r="821" spans="1:17" ht="31.5" x14ac:dyDescent="0.2">
      <c r="A821" s="8">
        <v>244</v>
      </c>
      <c r="C821" s="30" t="s">
        <v>208</v>
      </c>
      <c r="D821" s="46" t="s">
        <v>21</v>
      </c>
      <c r="E821" s="51">
        <v>5</v>
      </c>
      <c r="F821" s="15">
        <v>24810.084033613446</v>
      </c>
      <c r="G821" s="6">
        <f t="shared" si="83"/>
        <v>4713.9159663865548</v>
      </c>
      <c r="H821" s="6">
        <f t="shared" si="84"/>
        <v>29524</v>
      </c>
      <c r="I821" s="6">
        <f t="shared" si="85"/>
        <v>147620</v>
      </c>
      <c r="J821" s="49">
        <v>24810.084033613446</v>
      </c>
      <c r="K821" s="7">
        <f t="shared" si="86"/>
        <v>4713.9159663865548</v>
      </c>
      <c r="L821" s="7">
        <f t="shared" si="87"/>
        <v>29524</v>
      </c>
      <c r="M821" s="7">
        <f t="shared" si="88"/>
        <v>147620</v>
      </c>
      <c r="N821" s="48">
        <v>25216.806722689078</v>
      </c>
      <c r="O821" s="7">
        <f t="shared" si="89"/>
        <v>4791.1932773109247</v>
      </c>
      <c r="P821" s="7">
        <f t="shared" si="90"/>
        <v>30008.000000000004</v>
      </c>
      <c r="Q821" s="7">
        <f t="shared" si="82"/>
        <v>150040.00000000003</v>
      </c>
    </row>
    <row r="822" spans="1:17" ht="31.5" x14ac:dyDescent="0.2">
      <c r="A822" s="8">
        <v>245</v>
      </c>
      <c r="C822" s="30" t="s">
        <v>209</v>
      </c>
      <c r="D822" s="46" t="s">
        <v>21</v>
      </c>
      <c r="E822" s="51">
        <v>5</v>
      </c>
      <c r="F822" s="15">
        <v>21800</v>
      </c>
      <c r="G822" s="6">
        <f t="shared" si="83"/>
        <v>4142</v>
      </c>
      <c r="H822" s="6">
        <f t="shared" si="84"/>
        <v>25942</v>
      </c>
      <c r="I822" s="6">
        <f t="shared" si="85"/>
        <v>129710</v>
      </c>
      <c r="J822" s="49">
        <v>25400</v>
      </c>
      <c r="K822" s="7">
        <f t="shared" si="86"/>
        <v>4826</v>
      </c>
      <c r="L822" s="7">
        <f t="shared" si="87"/>
        <v>30226</v>
      </c>
      <c r="M822" s="7">
        <f t="shared" si="88"/>
        <v>151130</v>
      </c>
      <c r="N822" s="48">
        <v>24200</v>
      </c>
      <c r="O822" s="7">
        <f t="shared" si="89"/>
        <v>4598</v>
      </c>
      <c r="P822" s="7">
        <f t="shared" si="90"/>
        <v>28798</v>
      </c>
      <c r="Q822" s="7">
        <f t="shared" si="82"/>
        <v>143990</v>
      </c>
    </row>
    <row r="823" spans="1:17" ht="15.75" x14ac:dyDescent="0.2">
      <c r="A823" s="8">
        <v>246</v>
      </c>
      <c r="C823" s="30" t="s">
        <v>210</v>
      </c>
      <c r="D823" s="46" t="s">
        <v>21</v>
      </c>
      <c r="E823" s="51">
        <v>5</v>
      </c>
      <c r="F823" s="15">
        <v>24065.546218487398</v>
      </c>
      <c r="G823" s="6">
        <f t="shared" si="83"/>
        <v>4572.4537815126059</v>
      </c>
      <c r="H823" s="6">
        <f t="shared" si="84"/>
        <v>28638.000000000004</v>
      </c>
      <c r="I823" s="6">
        <f t="shared" si="85"/>
        <v>143190.00000000003</v>
      </c>
      <c r="J823" s="49">
        <v>22759.663865546219</v>
      </c>
      <c r="K823" s="7">
        <f t="shared" si="86"/>
        <v>4324.3361344537816</v>
      </c>
      <c r="L823" s="7">
        <f t="shared" si="87"/>
        <v>27084</v>
      </c>
      <c r="M823" s="7">
        <f t="shared" si="88"/>
        <v>135420</v>
      </c>
      <c r="N823" s="48">
        <v>21267.226890756305</v>
      </c>
      <c r="O823" s="7">
        <f t="shared" si="89"/>
        <v>4040.7731092436979</v>
      </c>
      <c r="P823" s="7">
        <f t="shared" si="90"/>
        <v>25308.000000000004</v>
      </c>
      <c r="Q823" s="7">
        <f t="shared" si="82"/>
        <v>126540.00000000001</v>
      </c>
    </row>
    <row r="824" spans="1:17" ht="31.5" x14ac:dyDescent="0.2">
      <c r="A824" s="8">
        <v>247</v>
      </c>
      <c r="C824" s="30" t="s">
        <v>211</v>
      </c>
      <c r="D824" s="46" t="s">
        <v>212</v>
      </c>
      <c r="E824" s="51">
        <v>5</v>
      </c>
      <c r="F824" s="15">
        <v>134561.34453781514</v>
      </c>
      <c r="G824" s="6">
        <f t="shared" si="83"/>
        <v>25566.655462184877</v>
      </c>
      <c r="H824" s="6">
        <f t="shared" si="84"/>
        <v>160128</v>
      </c>
      <c r="I824" s="6">
        <f t="shared" si="85"/>
        <v>800640</v>
      </c>
      <c r="J824" s="49">
        <v>120894.95798319328</v>
      </c>
      <c r="K824" s="7">
        <f t="shared" si="86"/>
        <v>22970.042016806725</v>
      </c>
      <c r="L824" s="7">
        <f t="shared" si="87"/>
        <v>143865</v>
      </c>
      <c r="M824" s="7">
        <f t="shared" si="88"/>
        <v>719325</v>
      </c>
      <c r="N824" s="48">
        <v>116689.91596638656</v>
      </c>
      <c r="O824" s="7">
        <f t="shared" si="89"/>
        <v>22171.084033613446</v>
      </c>
      <c r="P824" s="7">
        <f t="shared" si="90"/>
        <v>138861</v>
      </c>
      <c r="Q824" s="7">
        <f t="shared" si="82"/>
        <v>694305</v>
      </c>
    </row>
    <row r="825" spans="1:17" ht="31.5" x14ac:dyDescent="0.2">
      <c r="A825" s="8">
        <v>248</v>
      </c>
      <c r="C825" s="30" t="s">
        <v>213</v>
      </c>
      <c r="D825" s="46" t="s">
        <v>212</v>
      </c>
      <c r="E825" s="51">
        <v>5</v>
      </c>
      <c r="F825" s="15">
        <v>113974.78991596639</v>
      </c>
      <c r="G825" s="6">
        <f t="shared" si="83"/>
        <v>21655.210084033613</v>
      </c>
      <c r="H825" s="6">
        <f t="shared" si="84"/>
        <v>135630</v>
      </c>
      <c r="I825" s="6">
        <f t="shared" si="85"/>
        <v>678150</v>
      </c>
      <c r="J825" s="49">
        <v>112938.65546218488</v>
      </c>
      <c r="K825" s="7">
        <f t="shared" si="86"/>
        <v>21458.344537815126</v>
      </c>
      <c r="L825" s="7">
        <f t="shared" si="87"/>
        <v>134397</v>
      </c>
      <c r="M825" s="7">
        <f t="shared" si="88"/>
        <v>671985</v>
      </c>
      <c r="N825" s="48">
        <v>121227.73109243698</v>
      </c>
      <c r="O825" s="7">
        <f t="shared" si="89"/>
        <v>23033.268907563026</v>
      </c>
      <c r="P825" s="7">
        <f t="shared" si="90"/>
        <v>144261</v>
      </c>
      <c r="Q825" s="7">
        <f t="shared" si="82"/>
        <v>721305</v>
      </c>
    </row>
    <row r="826" spans="1:17" ht="31.5" x14ac:dyDescent="0.2">
      <c r="A826" s="8">
        <v>249</v>
      </c>
      <c r="C826" s="30" t="s">
        <v>214</v>
      </c>
      <c r="D826" s="46" t="s">
        <v>212</v>
      </c>
      <c r="E826" s="51">
        <v>5</v>
      </c>
      <c r="F826" s="15">
        <v>108554.62184873949</v>
      </c>
      <c r="G826" s="6">
        <f t="shared" si="83"/>
        <v>20625.378151260506</v>
      </c>
      <c r="H826" s="6">
        <f t="shared" si="84"/>
        <v>129180</v>
      </c>
      <c r="I826" s="6">
        <f t="shared" si="85"/>
        <v>645900</v>
      </c>
      <c r="J826" s="49">
        <v>99276.470588235301</v>
      </c>
      <c r="K826" s="7">
        <f t="shared" si="86"/>
        <v>18862.529411764706</v>
      </c>
      <c r="L826" s="7">
        <f t="shared" si="87"/>
        <v>118139</v>
      </c>
      <c r="M826" s="7">
        <f t="shared" si="88"/>
        <v>590695</v>
      </c>
      <c r="N826" s="48">
        <v>115048.73949579832</v>
      </c>
      <c r="O826" s="7">
        <f t="shared" si="89"/>
        <v>21859.26050420168</v>
      </c>
      <c r="P826" s="7">
        <f t="shared" si="90"/>
        <v>136908</v>
      </c>
      <c r="Q826" s="7">
        <f t="shared" si="82"/>
        <v>684540</v>
      </c>
    </row>
    <row r="827" spans="1:17" ht="31.5" x14ac:dyDescent="0.2">
      <c r="A827" s="8">
        <v>250</v>
      </c>
      <c r="C827" s="30" t="s">
        <v>215</v>
      </c>
      <c r="D827" s="46" t="s">
        <v>212</v>
      </c>
      <c r="E827" s="51">
        <v>5</v>
      </c>
      <c r="F827" s="15">
        <v>132776.4705882353</v>
      </c>
      <c r="G827" s="6">
        <f t="shared" si="83"/>
        <v>25227.529411764706</v>
      </c>
      <c r="H827" s="6">
        <f t="shared" si="84"/>
        <v>158004</v>
      </c>
      <c r="I827" s="6">
        <f t="shared" si="85"/>
        <v>790020</v>
      </c>
      <c r="J827" s="49">
        <v>125788.23529411765</v>
      </c>
      <c r="K827" s="7">
        <f t="shared" si="86"/>
        <v>23899.764705882353</v>
      </c>
      <c r="L827" s="7">
        <f t="shared" si="87"/>
        <v>149688</v>
      </c>
      <c r="M827" s="7">
        <f t="shared" si="88"/>
        <v>748440</v>
      </c>
      <c r="N827" s="48">
        <v>107818.48739495799</v>
      </c>
      <c r="O827" s="7">
        <f t="shared" si="89"/>
        <v>20485.512605042019</v>
      </c>
      <c r="P827" s="7">
        <f t="shared" si="90"/>
        <v>128304.00000000001</v>
      </c>
      <c r="Q827" s="7">
        <f t="shared" si="82"/>
        <v>641520.00000000012</v>
      </c>
    </row>
    <row r="828" spans="1:17" ht="94.5" x14ac:dyDescent="0.2">
      <c r="A828" s="8">
        <v>251</v>
      </c>
      <c r="C828" s="30" t="s">
        <v>216</v>
      </c>
      <c r="D828" s="46" t="s">
        <v>21</v>
      </c>
      <c r="E828" s="51">
        <v>5</v>
      </c>
      <c r="F828" s="15">
        <v>107773.10924369749</v>
      </c>
      <c r="G828" s="6">
        <f t="shared" si="83"/>
        <v>20476.890756302524</v>
      </c>
      <c r="H828" s="6">
        <f t="shared" si="84"/>
        <v>128250.00000000001</v>
      </c>
      <c r="I828" s="6">
        <f t="shared" si="85"/>
        <v>641250.00000000012</v>
      </c>
      <c r="J828" s="49">
        <v>107773.10924369749</v>
      </c>
      <c r="K828" s="7">
        <f t="shared" si="86"/>
        <v>20476.890756302524</v>
      </c>
      <c r="L828" s="7">
        <f t="shared" si="87"/>
        <v>128250.00000000001</v>
      </c>
      <c r="M828" s="7">
        <f t="shared" si="88"/>
        <v>641250.00000000012</v>
      </c>
      <c r="N828" s="48">
        <v>101737.81512605042</v>
      </c>
      <c r="O828" s="7">
        <f t="shared" si="89"/>
        <v>19330.18487394958</v>
      </c>
      <c r="P828" s="7">
        <f t="shared" si="90"/>
        <v>121068</v>
      </c>
      <c r="Q828" s="7">
        <f t="shared" ref="Q828:Q865" si="91">+P828*E828</f>
        <v>605340</v>
      </c>
    </row>
    <row r="829" spans="1:17" ht="31.5" x14ac:dyDescent="0.2">
      <c r="A829" s="8">
        <v>252</v>
      </c>
      <c r="C829" s="30" t="s">
        <v>217</v>
      </c>
      <c r="D829" s="46" t="s">
        <v>21</v>
      </c>
      <c r="E829" s="51">
        <v>5</v>
      </c>
      <c r="F829" s="15">
        <v>11994.957983193277</v>
      </c>
      <c r="G829" s="6">
        <f t="shared" si="83"/>
        <v>2279.0420168067226</v>
      </c>
      <c r="H829" s="6">
        <f t="shared" si="84"/>
        <v>14274</v>
      </c>
      <c r="I829" s="6">
        <f t="shared" si="85"/>
        <v>71370</v>
      </c>
      <c r="J829" s="49">
        <v>9873.1092436974795</v>
      </c>
      <c r="K829" s="7">
        <f t="shared" si="86"/>
        <v>1875.8907563025211</v>
      </c>
      <c r="L829" s="7">
        <f t="shared" si="87"/>
        <v>11749</v>
      </c>
      <c r="M829" s="7">
        <f t="shared" si="88"/>
        <v>58745</v>
      </c>
      <c r="N829" s="48">
        <v>11441.176470588236</v>
      </c>
      <c r="O829" s="7">
        <f t="shared" si="89"/>
        <v>2173.8235294117649</v>
      </c>
      <c r="P829" s="7">
        <f t="shared" si="90"/>
        <v>13615</v>
      </c>
      <c r="Q829" s="7">
        <f t="shared" si="91"/>
        <v>68075</v>
      </c>
    </row>
    <row r="830" spans="1:17" ht="47.25" x14ac:dyDescent="0.2">
      <c r="A830" s="8">
        <v>253</v>
      </c>
      <c r="C830" s="30" t="s">
        <v>218</v>
      </c>
      <c r="D830" s="46" t="s">
        <v>21</v>
      </c>
      <c r="E830" s="51">
        <v>5</v>
      </c>
      <c r="F830" s="15">
        <v>10341.176470588236</v>
      </c>
      <c r="G830" s="6">
        <f t="shared" si="83"/>
        <v>1964.8235294117649</v>
      </c>
      <c r="H830" s="6">
        <f t="shared" si="84"/>
        <v>12306</v>
      </c>
      <c r="I830" s="6">
        <f t="shared" si="85"/>
        <v>61530</v>
      </c>
      <c r="J830" s="49">
        <v>9791.5966386554628</v>
      </c>
      <c r="K830" s="7">
        <f t="shared" si="86"/>
        <v>1860.4033613445379</v>
      </c>
      <c r="L830" s="7">
        <f t="shared" si="87"/>
        <v>11652</v>
      </c>
      <c r="M830" s="7">
        <f t="shared" si="88"/>
        <v>58260</v>
      </c>
      <c r="N830" s="48">
        <v>11073.10924369748</v>
      </c>
      <c r="O830" s="7">
        <f t="shared" si="89"/>
        <v>2103.8907563025209</v>
      </c>
      <c r="P830" s="7">
        <f t="shared" si="90"/>
        <v>13177</v>
      </c>
      <c r="Q830" s="7">
        <f t="shared" si="91"/>
        <v>65885</v>
      </c>
    </row>
    <row r="831" spans="1:17" ht="31.5" x14ac:dyDescent="0.2">
      <c r="A831" s="8">
        <v>254</v>
      </c>
      <c r="C831" s="30" t="s">
        <v>219</v>
      </c>
      <c r="D831" s="46" t="s">
        <v>21</v>
      </c>
      <c r="E831" s="51">
        <v>5</v>
      </c>
      <c r="F831" s="15">
        <v>131770.58823529413</v>
      </c>
      <c r="G831" s="6">
        <f t="shared" si="83"/>
        <v>25036.411764705885</v>
      </c>
      <c r="H831" s="6">
        <f t="shared" si="84"/>
        <v>156807</v>
      </c>
      <c r="I831" s="6">
        <f t="shared" si="85"/>
        <v>784035</v>
      </c>
      <c r="J831" s="49">
        <v>106010.92436974791</v>
      </c>
      <c r="K831" s="7">
        <f t="shared" si="86"/>
        <v>20142.075630252104</v>
      </c>
      <c r="L831" s="7">
        <f t="shared" si="87"/>
        <v>126153.00000000001</v>
      </c>
      <c r="M831" s="7">
        <f t="shared" si="88"/>
        <v>630765.00000000012</v>
      </c>
      <c r="N831" s="48">
        <v>121863.02521008404</v>
      </c>
      <c r="O831" s="7">
        <f t="shared" si="89"/>
        <v>23153.97478991597</v>
      </c>
      <c r="P831" s="7">
        <f t="shared" si="90"/>
        <v>145017</v>
      </c>
      <c r="Q831" s="7">
        <f t="shared" si="91"/>
        <v>725085</v>
      </c>
    </row>
    <row r="832" spans="1:17" ht="78.75" x14ac:dyDescent="0.2">
      <c r="A832" s="8">
        <v>255</v>
      </c>
      <c r="C832" s="30" t="s">
        <v>220</v>
      </c>
      <c r="D832" s="46" t="s">
        <v>21</v>
      </c>
      <c r="E832" s="51">
        <v>5</v>
      </c>
      <c r="F832" s="15">
        <v>843011.76470588241</v>
      </c>
      <c r="G832" s="6">
        <f t="shared" si="83"/>
        <v>160172.23529411765</v>
      </c>
      <c r="H832" s="6">
        <f t="shared" si="84"/>
        <v>1003184</v>
      </c>
      <c r="I832" s="6">
        <f t="shared" si="85"/>
        <v>5015920</v>
      </c>
      <c r="J832" s="49">
        <v>948388.23529411771</v>
      </c>
      <c r="K832" s="7">
        <f t="shared" si="86"/>
        <v>180193.76470588238</v>
      </c>
      <c r="L832" s="7">
        <f t="shared" si="87"/>
        <v>1128582</v>
      </c>
      <c r="M832" s="7">
        <f t="shared" si="88"/>
        <v>5642910</v>
      </c>
      <c r="N832" s="48">
        <v>835484.87394957989</v>
      </c>
      <c r="O832" s="7">
        <f t="shared" si="89"/>
        <v>158742.12605042019</v>
      </c>
      <c r="P832" s="7">
        <f t="shared" si="90"/>
        <v>994227.00000000012</v>
      </c>
      <c r="Q832" s="7">
        <f t="shared" si="91"/>
        <v>4971135.0000000009</v>
      </c>
    </row>
    <row r="833" spans="1:17" ht="31.5" x14ac:dyDescent="0.2">
      <c r="A833" s="8">
        <v>256</v>
      </c>
      <c r="C833" s="30" t="s">
        <v>221</v>
      </c>
      <c r="D833" s="46" t="s">
        <v>21</v>
      </c>
      <c r="E833" s="51">
        <v>5</v>
      </c>
      <c r="F833" s="15">
        <v>110730.25210084034</v>
      </c>
      <c r="G833" s="6">
        <f t="shared" si="83"/>
        <v>21038.747899159665</v>
      </c>
      <c r="H833" s="6">
        <f t="shared" si="84"/>
        <v>131769</v>
      </c>
      <c r="I833" s="6">
        <f t="shared" si="85"/>
        <v>658845</v>
      </c>
      <c r="J833" s="49">
        <v>115305.88235294117</v>
      </c>
      <c r="K833" s="7">
        <f t="shared" si="86"/>
        <v>21908.117647058825</v>
      </c>
      <c r="L833" s="7">
        <f t="shared" si="87"/>
        <v>137214</v>
      </c>
      <c r="M833" s="7">
        <f t="shared" si="88"/>
        <v>686070</v>
      </c>
      <c r="N833" s="48">
        <v>113475.63025210085</v>
      </c>
      <c r="O833" s="7">
        <f t="shared" si="89"/>
        <v>21560.36974789916</v>
      </c>
      <c r="P833" s="7">
        <f t="shared" si="90"/>
        <v>135036</v>
      </c>
      <c r="Q833" s="7">
        <f t="shared" si="91"/>
        <v>675180</v>
      </c>
    </row>
    <row r="834" spans="1:17" ht="47.25" x14ac:dyDescent="0.2">
      <c r="A834" s="8">
        <v>257</v>
      </c>
      <c r="C834" s="30" t="s">
        <v>222</v>
      </c>
      <c r="D834" s="46" t="s">
        <v>21</v>
      </c>
      <c r="E834" s="51">
        <v>5</v>
      </c>
      <c r="F834" s="15">
        <v>107954.62184873949</v>
      </c>
      <c r="G834" s="6">
        <f t="shared" si="83"/>
        <v>20511.378151260506</v>
      </c>
      <c r="H834" s="6">
        <f t="shared" si="84"/>
        <v>128466</v>
      </c>
      <c r="I834" s="6">
        <f t="shared" si="85"/>
        <v>642330</v>
      </c>
      <c r="J834" s="49">
        <v>110722.68907563026</v>
      </c>
      <c r="K834" s="7">
        <f t="shared" si="86"/>
        <v>21037.310924369751</v>
      </c>
      <c r="L834" s="7">
        <f t="shared" si="87"/>
        <v>131760</v>
      </c>
      <c r="M834" s="7">
        <f t="shared" si="88"/>
        <v>658800</v>
      </c>
      <c r="N834" s="48">
        <v>112568.06722689077</v>
      </c>
      <c r="O834" s="7">
        <f t="shared" si="89"/>
        <v>21387.932773109245</v>
      </c>
      <c r="P834" s="7">
        <f t="shared" si="90"/>
        <v>133956</v>
      </c>
      <c r="Q834" s="7">
        <f t="shared" si="91"/>
        <v>669780</v>
      </c>
    </row>
    <row r="835" spans="1:17" ht="31.5" x14ac:dyDescent="0.2">
      <c r="A835" s="8">
        <v>258</v>
      </c>
      <c r="C835" s="30" t="s">
        <v>223</v>
      </c>
      <c r="D835" s="46" t="s">
        <v>21</v>
      </c>
      <c r="E835" s="51">
        <v>5</v>
      </c>
      <c r="F835" s="15">
        <v>117983.19327731093</v>
      </c>
      <c r="G835" s="6">
        <f t="shared" si="83"/>
        <v>22416.806722689078</v>
      </c>
      <c r="H835" s="6">
        <f t="shared" si="84"/>
        <v>140400</v>
      </c>
      <c r="I835" s="6">
        <f t="shared" si="85"/>
        <v>702000</v>
      </c>
      <c r="J835" s="49">
        <v>110722.68907563026</v>
      </c>
      <c r="K835" s="7">
        <f t="shared" si="86"/>
        <v>21037.310924369751</v>
      </c>
      <c r="L835" s="7">
        <f t="shared" si="87"/>
        <v>131760</v>
      </c>
      <c r="M835" s="7">
        <f t="shared" si="88"/>
        <v>658800</v>
      </c>
      <c r="N835" s="48">
        <v>112537.81512605042</v>
      </c>
      <c r="O835" s="7">
        <f t="shared" si="89"/>
        <v>21382.18487394958</v>
      </c>
      <c r="P835" s="7">
        <f t="shared" si="90"/>
        <v>133920</v>
      </c>
      <c r="Q835" s="7">
        <f t="shared" si="91"/>
        <v>669600</v>
      </c>
    </row>
    <row r="836" spans="1:17" ht="31.5" x14ac:dyDescent="0.2">
      <c r="A836" s="8">
        <v>259</v>
      </c>
      <c r="C836" s="30" t="s">
        <v>224</v>
      </c>
      <c r="D836" s="46" t="s">
        <v>21</v>
      </c>
      <c r="E836" s="51">
        <v>5</v>
      </c>
      <c r="F836" s="15">
        <v>116202.52100840336</v>
      </c>
      <c r="G836" s="6">
        <f t="shared" ref="G836:G857" si="92">+F836*19%</f>
        <v>22078.478991596639</v>
      </c>
      <c r="H836" s="6">
        <f t="shared" ref="H836:H857" si="93">+F836+G836</f>
        <v>138281</v>
      </c>
      <c r="I836" s="6">
        <f t="shared" ref="I836:I857" si="94">+H836*E836</f>
        <v>691405</v>
      </c>
      <c r="J836" s="49">
        <v>105894.11764705883</v>
      </c>
      <c r="K836" s="7">
        <f t="shared" ref="K836:K857" si="95">+J836*19%</f>
        <v>20119.882352941178</v>
      </c>
      <c r="L836" s="7">
        <f t="shared" ref="L836:L857" si="96">+J836+K836</f>
        <v>126014</v>
      </c>
      <c r="M836" s="7">
        <f t="shared" ref="M836:M857" si="97">+L836*E836</f>
        <v>630070</v>
      </c>
      <c r="N836" s="48">
        <v>117139.49579831933</v>
      </c>
      <c r="O836" s="7">
        <f t="shared" si="89"/>
        <v>22256.504201680673</v>
      </c>
      <c r="P836" s="7">
        <f t="shared" si="90"/>
        <v>139396</v>
      </c>
      <c r="Q836" s="7">
        <f t="shared" si="91"/>
        <v>696980</v>
      </c>
    </row>
    <row r="837" spans="1:17" ht="31.5" x14ac:dyDescent="0.2">
      <c r="A837" s="8">
        <v>260</v>
      </c>
      <c r="C837" s="30" t="s">
        <v>225</v>
      </c>
      <c r="D837" s="46" t="s">
        <v>21</v>
      </c>
      <c r="E837" s="51">
        <v>5</v>
      </c>
      <c r="F837" s="15">
        <v>121794.95798319328</v>
      </c>
      <c r="G837" s="6">
        <f t="shared" si="92"/>
        <v>23141.042016806725</v>
      </c>
      <c r="H837" s="6">
        <f t="shared" si="93"/>
        <v>144936</v>
      </c>
      <c r="I837" s="6">
        <f t="shared" si="94"/>
        <v>724680</v>
      </c>
      <c r="J837" s="49">
        <v>118800</v>
      </c>
      <c r="K837" s="7">
        <f t="shared" si="95"/>
        <v>22572</v>
      </c>
      <c r="L837" s="7">
        <f t="shared" si="96"/>
        <v>141372</v>
      </c>
      <c r="M837" s="7">
        <f t="shared" si="97"/>
        <v>706860</v>
      </c>
      <c r="N837" s="48">
        <v>107818.48739495799</v>
      </c>
      <c r="O837" s="7">
        <f t="shared" si="89"/>
        <v>20485.512605042019</v>
      </c>
      <c r="P837" s="7">
        <f t="shared" si="90"/>
        <v>128304.00000000001</v>
      </c>
      <c r="Q837" s="7">
        <f t="shared" si="91"/>
        <v>641520.00000000012</v>
      </c>
    </row>
    <row r="838" spans="1:17" ht="31.5" x14ac:dyDescent="0.2">
      <c r="A838" s="8">
        <v>261</v>
      </c>
      <c r="C838" s="30" t="s">
        <v>226</v>
      </c>
      <c r="D838" s="46" t="s">
        <v>21</v>
      </c>
      <c r="E838" s="51">
        <v>5</v>
      </c>
      <c r="F838" s="15">
        <v>112560.50420168068</v>
      </c>
      <c r="G838" s="6">
        <f t="shared" si="92"/>
        <v>21386.495798319331</v>
      </c>
      <c r="H838" s="6">
        <f t="shared" si="93"/>
        <v>133947</v>
      </c>
      <c r="I838" s="6">
        <f t="shared" si="94"/>
        <v>669735</v>
      </c>
      <c r="J838" s="49">
        <v>102494.11764705883</v>
      </c>
      <c r="K838" s="7">
        <f t="shared" si="95"/>
        <v>19473.882352941178</v>
      </c>
      <c r="L838" s="7">
        <f t="shared" si="96"/>
        <v>121968</v>
      </c>
      <c r="M838" s="7">
        <f t="shared" si="97"/>
        <v>609840</v>
      </c>
      <c r="N838" s="48">
        <v>100663.8655462185</v>
      </c>
      <c r="O838" s="7">
        <f t="shared" si="89"/>
        <v>19126.134453781517</v>
      </c>
      <c r="P838" s="7">
        <f t="shared" si="90"/>
        <v>119790.00000000001</v>
      </c>
      <c r="Q838" s="7">
        <f t="shared" si="91"/>
        <v>598950.00000000012</v>
      </c>
    </row>
    <row r="839" spans="1:17" ht="110.25" x14ac:dyDescent="0.2">
      <c r="A839" s="8">
        <v>262</v>
      </c>
      <c r="C839" s="32" t="s">
        <v>227</v>
      </c>
      <c r="D839" s="46" t="s">
        <v>21</v>
      </c>
      <c r="E839" s="51">
        <v>5</v>
      </c>
      <c r="F839" s="15">
        <v>96451.26050420168</v>
      </c>
      <c r="G839" s="6">
        <f t="shared" si="92"/>
        <v>18325.73949579832</v>
      </c>
      <c r="H839" s="6">
        <f t="shared" si="93"/>
        <v>114777</v>
      </c>
      <c r="I839" s="6">
        <f t="shared" si="94"/>
        <v>573885</v>
      </c>
      <c r="J839" s="49">
        <v>112378.99159663866</v>
      </c>
      <c r="K839" s="7">
        <f t="shared" si="95"/>
        <v>21352.008403361346</v>
      </c>
      <c r="L839" s="7">
        <f t="shared" si="96"/>
        <v>133731</v>
      </c>
      <c r="M839" s="7">
        <f t="shared" si="97"/>
        <v>668655</v>
      </c>
      <c r="N839" s="48">
        <v>97336.134453781517</v>
      </c>
      <c r="O839" s="7">
        <f t="shared" si="89"/>
        <v>18493.865546218487</v>
      </c>
      <c r="P839" s="7">
        <f t="shared" si="90"/>
        <v>115830</v>
      </c>
      <c r="Q839" s="7">
        <f t="shared" si="91"/>
        <v>579150</v>
      </c>
    </row>
    <row r="840" spans="1:17" ht="31.5" x14ac:dyDescent="0.2">
      <c r="A840" s="8">
        <v>263</v>
      </c>
      <c r="C840" s="30" t="s">
        <v>228</v>
      </c>
      <c r="D840" s="46" t="s">
        <v>21</v>
      </c>
      <c r="E840" s="51">
        <v>5</v>
      </c>
      <c r="F840" s="15">
        <v>108151.26050420168</v>
      </c>
      <c r="G840" s="6">
        <f t="shared" si="92"/>
        <v>20548.73949579832</v>
      </c>
      <c r="H840" s="6">
        <f t="shared" si="93"/>
        <v>128700</v>
      </c>
      <c r="I840" s="6">
        <f t="shared" si="94"/>
        <v>643500</v>
      </c>
      <c r="J840" s="49">
        <v>116016.80672268909</v>
      </c>
      <c r="K840" s="7">
        <f t="shared" si="95"/>
        <v>22043.193277310926</v>
      </c>
      <c r="L840" s="7">
        <f t="shared" si="96"/>
        <v>138060</v>
      </c>
      <c r="M840" s="7">
        <f t="shared" si="97"/>
        <v>690300</v>
      </c>
      <c r="N840" s="48">
        <v>117000</v>
      </c>
      <c r="O840" s="7">
        <f t="shared" si="89"/>
        <v>22230</v>
      </c>
      <c r="P840" s="7">
        <f t="shared" si="90"/>
        <v>139230</v>
      </c>
      <c r="Q840" s="7">
        <f t="shared" si="91"/>
        <v>696150</v>
      </c>
    </row>
    <row r="841" spans="1:17" ht="78.75" x14ac:dyDescent="0.2">
      <c r="A841" s="8">
        <v>264</v>
      </c>
      <c r="C841" s="30" t="s">
        <v>229</v>
      </c>
      <c r="D841" s="46" t="s">
        <v>21</v>
      </c>
      <c r="E841" s="51">
        <v>5</v>
      </c>
      <c r="F841" s="15">
        <v>94840.336134453784</v>
      </c>
      <c r="G841" s="6">
        <f t="shared" si="92"/>
        <v>18019.663865546219</v>
      </c>
      <c r="H841" s="6">
        <f t="shared" si="93"/>
        <v>112860</v>
      </c>
      <c r="I841" s="6">
        <f t="shared" si="94"/>
        <v>564300</v>
      </c>
      <c r="J841" s="49">
        <v>109497.47899159664</v>
      </c>
      <c r="K841" s="7">
        <f t="shared" si="95"/>
        <v>20804.521008403361</v>
      </c>
      <c r="L841" s="7">
        <f t="shared" si="96"/>
        <v>130302</v>
      </c>
      <c r="M841" s="7">
        <f t="shared" si="97"/>
        <v>651510</v>
      </c>
      <c r="N841" s="48">
        <v>105186.55462184874</v>
      </c>
      <c r="O841" s="7">
        <f t="shared" si="89"/>
        <v>19985.44537815126</v>
      </c>
      <c r="P841" s="7">
        <f t="shared" si="90"/>
        <v>125172</v>
      </c>
      <c r="Q841" s="7">
        <f t="shared" si="91"/>
        <v>625860</v>
      </c>
    </row>
    <row r="842" spans="1:17" ht="47.25" x14ac:dyDescent="0.2">
      <c r="A842" s="8">
        <v>265</v>
      </c>
      <c r="C842" s="30" t="s">
        <v>230</v>
      </c>
      <c r="D842" s="46" t="s">
        <v>21</v>
      </c>
      <c r="E842" s="51">
        <v>5</v>
      </c>
      <c r="F842" s="15">
        <v>134117.64705882352</v>
      </c>
      <c r="G842" s="6">
        <f t="shared" si="92"/>
        <v>25482.352941176468</v>
      </c>
      <c r="H842" s="6">
        <f t="shared" si="93"/>
        <v>159600</v>
      </c>
      <c r="I842" s="6">
        <f t="shared" si="94"/>
        <v>798000</v>
      </c>
      <c r="J842" s="49">
        <v>134117.64705882352</v>
      </c>
      <c r="K842" s="7">
        <f t="shared" si="95"/>
        <v>25482.352941176468</v>
      </c>
      <c r="L842" s="7">
        <f t="shared" si="96"/>
        <v>159600</v>
      </c>
      <c r="M842" s="7">
        <f t="shared" si="97"/>
        <v>798000</v>
      </c>
      <c r="N842" s="48">
        <v>121138.65546218488</v>
      </c>
      <c r="O842" s="7">
        <f t="shared" si="89"/>
        <v>23016.344537815126</v>
      </c>
      <c r="P842" s="7">
        <f t="shared" si="90"/>
        <v>144155</v>
      </c>
      <c r="Q842" s="7">
        <f t="shared" si="91"/>
        <v>720775</v>
      </c>
    </row>
    <row r="843" spans="1:17" ht="63" x14ac:dyDescent="0.2">
      <c r="A843" s="8">
        <v>266</v>
      </c>
      <c r="C843" s="30" t="s">
        <v>231</v>
      </c>
      <c r="D843" s="46" t="s">
        <v>21</v>
      </c>
      <c r="E843" s="51">
        <v>5</v>
      </c>
      <c r="F843" s="15">
        <v>126403.36134453781</v>
      </c>
      <c r="G843" s="6">
        <f t="shared" si="92"/>
        <v>24016.638655462186</v>
      </c>
      <c r="H843" s="6">
        <f t="shared" si="93"/>
        <v>150420</v>
      </c>
      <c r="I843" s="6">
        <f t="shared" si="94"/>
        <v>752100</v>
      </c>
      <c r="J843" s="49">
        <v>112685.71428571429</v>
      </c>
      <c r="K843" s="7">
        <f t="shared" si="95"/>
        <v>21410.285714285714</v>
      </c>
      <c r="L843" s="7">
        <f t="shared" si="96"/>
        <v>134096</v>
      </c>
      <c r="M843" s="7">
        <f t="shared" si="97"/>
        <v>670480</v>
      </c>
      <c r="N843" s="48">
        <v>107786.55462184874</v>
      </c>
      <c r="O843" s="7">
        <f t="shared" si="89"/>
        <v>20479.44537815126</v>
      </c>
      <c r="P843" s="7">
        <f t="shared" si="90"/>
        <v>128266</v>
      </c>
      <c r="Q843" s="7">
        <f t="shared" si="91"/>
        <v>641330</v>
      </c>
    </row>
    <row r="844" spans="1:17" ht="47.25" x14ac:dyDescent="0.2">
      <c r="A844" s="8">
        <v>267</v>
      </c>
      <c r="C844" s="30" t="s">
        <v>232</v>
      </c>
      <c r="D844" s="46" t="s">
        <v>21</v>
      </c>
      <c r="E844" s="51">
        <v>5</v>
      </c>
      <c r="F844" s="15">
        <v>127943.6974789916</v>
      </c>
      <c r="G844" s="6">
        <f t="shared" si="92"/>
        <v>24309.302521008405</v>
      </c>
      <c r="H844" s="6">
        <f t="shared" si="93"/>
        <v>152253</v>
      </c>
      <c r="I844" s="6">
        <f t="shared" si="94"/>
        <v>761265</v>
      </c>
      <c r="J844" s="49">
        <v>113140.33613445378</v>
      </c>
      <c r="K844" s="7">
        <f t="shared" si="95"/>
        <v>21496.663865546219</v>
      </c>
      <c r="L844" s="7">
        <f t="shared" si="96"/>
        <v>134637</v>
      </c>
      <c r="M844" s="7">
        <f t="shared" si="97"/>
        <v>673185</v>
      </c>
      <c r="N844" s="48">
        <v>122657.14285714287</v>
      </c>
      <c r="O844" s="7">
        <f t="shared" si="89"/>
        <v>23304.857142857145</v>
      </c>
      <c r="P844" s="7">
        <f t="shared" si="90"/>
        <v>145962</v>
      </c>
      <c r="Q844" s="7">
        <f t="shared" si="91"/>
        <v>729810</v>
      </c>
    </row>
    <row r="845" spans="1:17" ht="126" x14ac:dyDescent="0.2">
      <c r="A845" s="8">
        <v>268</v>
      </c>
      <c r="C845" s="30" t="s">
        <v>233</v>
      </c>
      <c r="D845" s="46" t="s">
        <v>21</v>
      </c>
      <c r="E845" s="51">
        <v>5</v>
      </c>
      <c r="F845" s="15">
        <v>50789.915966386558</v>
      </c>
      <c r="G845" s="6">
        <f t="shared" si="92"/>
        <v>9650.0840336134461</v>
      </c>
      <c r="H845" s="6">
        <f t="shared" si="93"/>
        <v>60440</v>
      </c>
      <c r="I845" s="6">
        <f t="shared" si="94"/>
        <v>302200</v>
      </c>
      <c r="J845" s="49">
        <v>47431.932773109249</v>
      </c>
      <c r="K845" s="7">
        <f t="shared" si="95"/>
        <v>9012.0672268907565</v>
      </c>
      <c r="L845" s="7">
        <f t="shared" si="96"/>
        <v>56444.000000000007</v>
      </c>
      <c r="M845" s="7">
        <f t="shared" si="97"/>
        <v>282220.00000000006</v>
      </c>
      <c r="N845" s="48">
        <v>49110.924369747903</v>
      </c>
      <c r="O845" s="7">
        <f t="shared" si="89"/>
        <v>9331.0756302521022</v>
      </c>
      <c r="P845" s="7">
        <f t="shared" si="90"/>
        <v>58442.000000000007</v>
      </c>
      <c r="Q845" s="7">
        <f t="shared" si="91"/>
        <v>292210.00000000006</v>
      </c>
    </row>
    <row r="846" spans="1:17" ht="31.5" x14ac:dyDescent="0.2">
      <c r="A846" s="8">
        <v>269</v>
      </c>
      <c r="C846" s="30" t="s">
        <v>234</v>
      </c>
      <c r="D846" s="46" t="s">
        <v>21</v>
      </c>
      <c r="E846" s="51">
        <v>5</v>
      </c>
      <c r="F846" s="15">
        <v>91482.352941176476</v>
      </c>
      <c r="G846" s="6">
        <f t="shared" si="92"/>
        <v>17381.647058823532</v>
      </c>
      <c r="H846" s="6">
        <f t="shared" si="93"/>
        <v>108864</v>
      </c>
      <c r="I846" s="6">
        <f t="shared" si="94"/>
        <v>544320</v>
      </c>
      <c r="J846" s="49">
        <v>97411.764705882364</v>
      </c>
      <c r="K846" s="7">
        <f t="shared" si="95"/>
        <v>18508.23529411765</v>
      </c>
      <c r="L846" s="7">
        <f t="shared" si="96"/>
        <v>115920.00000000001</v>
      </c>
      <c r="M846" s="7">
        <f t="shared" si="97"/>
        <v>579600.00000000012</v>
      </c>
      <c r="N846" s="48">
        <v>105882.35294117648</v>
      </c>
      <c r="O846" s="7">
        <f t="shared" si="89"/>
        <v>20117.647058823532</v>
      </c>
      <c r="P846" s="7">
        <f t="shared" si="90"/>
        <v>126000</v>
      </c>
      <c r="Q846" s="7">
        <f t="shared" si="91"/>
        <v>630000</v>
      </c>
    </row>
    <row r="847" spans="1:17" ht="31.5" x14ac:dyDescent="0.2">
      <c r="A847" s="8">
        <v>270</v>
      </c>
      <c r="C847" s="30" t="s">
        <v>235</v>
      </c>
      <c r="D847" s="46" t="s">
        <v>21</v>
      </c>
      <c r="E847" s="51">
        <v>5</v>
      </c>
      <c r="F847" s="15">
        <v>92344.537815126052</v>
      </c>
      <c r="G847" s="6">
        <f t="shared" si="92"/>
        <v>17545.462184873952</v>
      </c>
      <c r="H847" s="6">
        <f t="shared" si="93"/>
        <v>109890</v>
      </c>
      <c r="I847" s="6">
        <f t="shared" si="94"/>
        <v>549450</v>
      </c>
      <c r="J847" s="49">
        <v>89826.050420168074</v>
      </c>
      <c r="K847" s="7">
        <f t="shared" si="95"/>
        <v>17066.949579831933</v>
      </c>
      <c r="L847" s="7">
        <f t="shared" si="96"/>
        <v>106893</v>
      </c>
      <c r="M847" s="7">
        <f t="shared" si="97"/>
        <v>534465</v>
      </c>
      <c r="N847" s="48">
        <v>97381.512605042022</v>
      </c>
      <c r="O847" s="7">
        <f t="shared" si="89"/>
        <v>18502.487394957985</v>
      </c>
      <c r="P847" s="7">
        <f t="shared" si="90"/>
        <v>115884</v>
      </c>
      <c r="Q847" s="7">
        <f t="shared" si="91"/>
        <v>579420</v>
      </c>
    </row>
    <row r="848" spans="1:17" ht="31.5" x14ac:dyDescent="0.2">
      <c r="A848" s="8">
        <v>271</v>
      </c>
      <c r="C848" s="30" t="s">
        <v>236</v>
      </c>
      <c r="D848" s="46" t="s">
        <v>21</v>
      </c>
      <c r="E848" s="51">
        <v>5</v>
      </c>
      <c r="F848" s="15">
        <v>112378.99159663866</v>
      </c>
      <c r="G848" s="6">
        <f t="shared" si="92"/>
        <v>21352.008403361346</v>
      </c>
      <c r="H848" s="6">
        <f t="shared" si="93"/>
        <v>133731</v>
      </c>
      <c r="I848" s="6">
        <f t="shared" si="94"/>
        <v>668655</v>
      </c>
      <c r="J848" s="49">
        <v>112378.99159663866</v>
      </c>
      <c r="K848" s="7">
        <f t="shared" si="95"/>
        <v>21352.008403361346</v>
      </c>
      <c r="L848" s="7">
        <f t="shared" si="96"/>
        <v>133731</v>
      </c>
      <c r="M848" s="7">
        <f t="shared" si="97"/>
        <v>668655</v>
      </c>
      <c r="N848" s="48">
        <v>109497.47899159664</v>
      </c>
      <c r="O848" s="7">
        <f t="shared" si="89"/>
        <v>20804.521008403361</v>
      </c>
      <c r="P848" s="7">
        <f t="shared" si="90"/>
        <v>130302</v>
      </c>
      <c r="Q848" s="7">
        <f t="shared" si="91"/>
        <v>651510</v>
      </c>
    </row>
    <row r="849" spans="1:17" ht="141.75" x14ac:dyDescent="0.2">
      <c r="A849" s="8">
        <v>272</v>
      </c>
      <c r="C849" s="32" t="s">
        <v>237</v>
      </c>
      <c r="D849" s="46" t="s">
        <v>21</v>
      </c>
      <c r="E849" s="51">
        <v>5</v>
      </c>
      <c r="F849" s="15">
        <v>135801.68067226891</v>
      </c>
      <c r="G849" s="6">
        <f t="shared" si="92"/>
        <v>25802.319327731093</v>
      </c>
      <c r="H849" s="6">
        <f t="shared" si="93"/>
        <v>161604</v>
      </c>
      <c r="I849" s="6">
        <f t="shared" si="94"/>
        <v>808020</v>
      </c>
      <c r="J849" s="49">
        <v>128707.5630252101</v>
      </c>
      <c r="K849" s="7">
        <f t="shared" si="95"/>
        <v>24454.436974789918</v>
      </c>
      <c r="L849" s="7">
        <f t="shared" si="96"/>
        <v>153162</v>
      </c>
      <c r="M849" s="7">
        <f t="shared" si="97"/>
        <v>765810</v>
      </c>
      <c r="N849" s="48">
        <v>120600</v>
      </c>
      <c r="O849" s="7">
        <f t="shared" si="89"/>
        <v>22914</v>
      </c>
      <c r="P849" s="7">
        <f t="shared" si="90"/>
        <v>143514</v>
      </c>
      <c r="Q849" s="7">
        <f t="shared" si="91"/>
        <v>717570</v>
      </c>
    </row>
    <row r="850" spans="1:17" ht="189" x14ac:dyDescent="0.2">
      <c r="A850" s="8">
        <v>273</v>
      </c>
      <c r="C850" s="32" t="s">
        <v>238</v>
      </c>
      <c r="D850" s="46" t="s">
        <v>21</v>
      </c>
      <c r="E850" s="51">
        <v>5</v>
      </c>
      <c r="F850" s="15">
        <v>115033.61344537816</v>
      </c>
      <c r="G850" s="6">
        <f t="shared" si="92"/>
        <v>21856.386554621851</v>
      </c>
      <c r="H850" s="6">
        <f t="shared" si="93"/>
        <v>136890</v>
      </c>
      <c r="I850" s="6">
        <f t="shared" si="94"/>
        <v>684450</v>
      </c>
      <c r="J850" s="49">
        <v>114050.42016806723</v>
      </c>
      <c r="K850" s="7">
        <f t="shared" si="95"/>
        <v>21669.579831932773</v>
      </c>
      <c r="L850" s="7">
        <f t="shared" si="96"/>
        <v>135720</v>
      </c>
      <c r="M850" s="7">
        <f t="shared" si="97"/>
        <v>678600</v>
      </c>
      <c r="N850" s="48">
        <v>106184.87394957984</v>
      </c>
      <c r="O850" s="7">
        <f t="shared" si="89"/>
        <v>20175.126050420171</v>
      </c>
      <c r="P850" s="7">
        <f t="shared" si="90"/>
        <v>126360</v>
      </c>
      <c r="Q850" s="7">
        <f t="shared" si="91"/>
        <v>631800</v>
      </c>
    </row>
    <row r="851" spans="1:17" ht="173.25" x14ac:dyDescent="0.2">
      <c r="A851" s="8">
        <v>274</v>
      </c>
      <c r="C851" s="30" t="s">
        <v>239</v>
      </c>
      <c r="D851" s="46" t="s">
        <v>21</v>
      </c>
      <c r="E851" s="51">
        <v>5</v>
      </c>
      <c r="F851" s="15">
        <v>131657.14285714287</v>
      </c>
      <c r="G851" s="6">
        <f t="shared" si="92"/>
        <v>25014.857142857145</v>
      </c>
      <c r="H851" s="6">
        <f t="shared" si="93"/>
        <v>156672</v>
      </c>
      <c r="I851" s="6">
        <f t="shared" si="94"/>
        <v>783360</v>
      </c>
      <c r="J851" s="49">
        <v>130628.57142857143</v>
      </c>
      <c r="K851" s="7">
        <f t="shared" si="95"/>
        <v>24819.428571428572</v>
      </c>
      <c r="L851" s="7">
        <f t="shared" si="96"/>
        <v>155448</v>
      </c>
      <c r="M851" s="7">
        <f t="shared" si="97"/>
        <v>777240</v>
      </c>
      <c r="N851" s="48">
        <v>122400</v>
      </c>
      <c r="O851" s="7">
        <f t="shared" si="89"/>
        <v>23256</v>
      </c>
      <c r="P851" s="7">
        <f t="shared" si="90"/>
        <v>145656</v>
      </c>
      <c r="Q851" s="7">
        <f t="shared" si="91"/>
        <v>728280</v>
      </c>
    </row>
    <row r="852" spans="1:17" ht="157.5" x14ac:dyDescent="0.2">
      <c r="A852" s="8">
        <v>275</v>
      </c>
      <c r="C852" s="32" t="s">
        <v>240</v>
      </c>
      <c r="D852" s="46" t="s">
        <v>21</v>
      </c>
      <c r="E852" s="51">
        <v>5</v>
      </c>
      <c r="F852" s="15">
        <v>127784.87394957984</v>
      </c>
      <c r="G852" s="6">
        <f t="shared" si="92"/>
        <v>24279.126050420171</v>
      </c>
      <c r="H852" s="6">
        <f t="shared" si="93"/>
        <v>152064</v>
      </c>
      <c r="I852" s="6">
        <f t="shared" si="94"/>
        <v>760320</v>
      </c>
      <c r="J852" s="49">
        <v>108816.80672268909</v>
      </c>
      <c r="K852" s="7">
        <f t="shared" si="95"/>
        <v>20675.193277310926</v>
      </c>
      <c r="L852" s="7">
        <f t="shared" si="96"/>
        <v>129492.00000000001</v>
      </c>
      <c r="M852" s="7">
        <f t="shared" si="97"/>
        <v>647460.00000000012</v>
      </c>
      <c r="N852" s="48">
        <v>118800</v>
      </c>
      <c r="O852" s="7">
        <f t="shared" si="89"/>
        <v>22572</v>
      </c>
      <c r="P852" s="7">
        <f t="shared" si="90"/>
        <v>141372</v>
      </c>
      <c r="Q852" s="7">
        <f t="shared" si="91"/>
        <v>706860</v>
      </c>
    </row>
    <row r="853" spans="1:17" ht="78.75" x14ac:dyDescent="0.2">
      <c r="A853" s="8">
        <v>276</v>
      </c>
      <c r="C853" s="30" t="s">
        <v>241</v>
      </c>
      <c r="D853" s="46" t="s">
        <v>21</v>
      </c>
      <c r="E853" s="51">
        <v>5</v>
      </c>
      <c r="F853" s="15">
        <v>98281.512605042022</v>
      </c>
      <c r="G853" s="6">
        <f t="shared" si="92"/>
        <v>18673.487394957985</v>
      </c>
      <c r="H853" s="6">
        <f t="shared" si="93"/>
        <v>116955</v>
      </c>
      <c r="I853" s="6">
        <f t="shared" si="94"/>
        <v>584775</v>
      </c>
      <c r="J853" s="49">
        <v>93063.025210084044</v>
      </c>
      <c r="K853" s="7">
        <f t="shared" si="95"/>
        <v>17681.97478991597</v>
      </c>
      <c r="L853" s="7">
        <f t="shared" si="96"/>
        <v>110745.00000000001</v>
      </c>
      <c r="M853" s="7">
        <f t="shared" si="97"/>
        <v>553725.00000000012</v>
      </c>
      <c r="N853" s="48">
        <v>94802.521008403361</v>
      </c>
      <c r="O853" s="7">
        <f t="shared" si="89"/>
        <v>18012.478991596639</v>
      </c>
      <c r="P853" s="7">
        <f t="shared" si="90"/>
        <v>112815</v>
      </c>
      <c r="Q853" s="7">
        <f t="shared" si="91"/>
        <v>564075</v>
      </c>
    </row>
    <row r="854" spans="1:17" ht="47.25" x14ac:dyDescent="0.2">
      <c r="A854" s="8">
        <v>277</v>
      </c>
      <c r="C854" s="30" t="s">
        <v>242</v>
      </c>
      <c r="D854" s="46" t="s">
        <v>21</v>
      </c>
      <c r="E854" s="51">
        <v>5</v>
      </c>
      <c r="F854" s="15">
        <v>63147.058823529413</v>
      </c>
      <c r="G854" s="6">
        <f t="shared" si="92"/>
        <v>11997.941176470589</v>
      </c>
      <c r="H854" s="6">
        <f t="shared" si="93"/>
        <v>75145</v>
      </c>
      <c r="I854" s="6">
        <f t="shared" si="94"/>
        <v>375725</v>
      </c>
      <c r="J854" s="49">
        <v>52226.89075630252</v>
      </c>
      <c r="K854" s="7">
        <f t="shared" si="95"/>
        <v>9923.1092436974795</v>
      </c>
      <c r="L854" s="7">
        <f t="shared" si="96"/>
        <v>62150</v>
      </c>
      <c r="M854" s="7">
        <f t="shared" si="97"/>
        <v>310750</v>
      </c>
      <c r="N854" s="48">
        <v>54600.840336134454</v>
      </c>
      <c r="O854" s="7">
        <f t="shared" si="89"/>
        <v>10374.159663865546</v>
      </c>
      <c r="P854" s="7">
        <f t="shared" si="90"/>
        <v>64975</v>
      </c>
      <c r="Q854" s="7">
        <f t="shared" si="91"/>
        <v>324875</v>
      </c>
    </row>
    <row r="855" spans="1:17" ht="63" x14ac:dyDescent="0.2">
      <c r="A855" s="8">
        <v>278</v>
      </c>
      <c r="C855" s="30" t="s">
        <v>243</v>
      </c>
      <c r="D855" s="46" t="s">
        <v>21</v>
      </c>
      <c r="E855" s="51">
        <v>5</v>
      </c>
      <c r="F855" s="15">
        <v>126000</v>
      </c>
      <c r="G855" s="6">
        <f t="shared" si="92"/>
        <v>23940</v>
      </c>
      <c r="H855" s="6">
        <f t="shared" si="93"/>
        <v>149940</v>
      </c>
      <c r="I855" s="6">
        <f t="shared" si="94"/>
        <v>749700</v>
      </c>
      <c r="J855" s="49">
        <v>127058.82352941178</v>
      </c>
      <c r="K855" s="7">
        <f t="shared" si="95"/>
        <v>24141.176470588238</v>
      </c>
      <c r="L855" s="7">
        <f t="shared" si="96"/>
        <v>151200</v>
      </c>
      <c r="M855" s="7">
        <f t="shared" si="97"/>
        <v>756000</v>
      </c>
      <c r="N855" s="48">
        <v>123882.35294117648</v>
      </c>
      <c r="O855" s="7">
        <f t="shared" si="89"/>
        <v>23537.647058823532</v>
      </c>
      <c r="P855" s="7">
        <f t="shared" si="90"/>
        <v>147420</v>
      </c>
      <c r="Q855" s="7">
        <f t="shared" si="91"/>
        <v>737100</v>
      </c>
    </row>
    <row r="856" spans="1:17" ht="31.5" x14ac:dyDescent="0.2">
      <c r="A856" s="8">
        <v>279</v>
      </c>
      <c r="C856" s="30" t="s">
        <v>244</v>
      </c>
      <c r="D856" s="46" t="s">
        <v>21</v>
      </c>
      <c r="E856" s="51">
        <v>5</v>
      </c>
      <c r="F856" s="15">
        <v>121953.78151260504</v>
      </c>
      <c r="G856" s="6">
        <f t="shared" si="92"/>
        <v>23171.218487394959</v>
      </c>
      <c r="H856" s="6">
        <f t="shared" si="93"/>
        <v>145125</v>
      </c>
      <c r="I856" s="6">
        <f t="shared" si="94"/>
        <v>725625</v>
      </c>
      <c r="J856" s="49">
        <v>120002.52100840336</v>
      </c>
      <c r="K856" s="7">
        <f t="shared" si="95"/>
        <v>22800.478991596639</v>
      </c>
      <c r="L856" s="7">
        <f t="shared" si="96"/>
        <v>142803</v>
      </c>
      <c r="M856" s="7">
        <f t="shared" si="97"/>
        <v>714015</v>
      </c>
      <c r="N856" s="48">
        <v>111221.84873949581</v>
      </c>
      <c r="O856" s="7">
        <f t="shared" si="89"/>
        <v>21132.151260504204</v>
      </c>
      <c r="P856" s="7">
        <f t="shared" si="90"/>
        <v>132354</v>
      </c>
      <c r="Q856" s="7">
        <f t="shared" si="91"/>
        <v>661770</v>
      </c>
    </row>
    <row r="857" spans="1:17" ht="15.75" x14ac:dyDescent="0.2">
      <c r="A857" s="8">
        <v>280</v>
      </c>
      <c r="C857" s="30" t="s">
        <v>245</v>
      </c>
      <c r="D857" s="46" t="s">
        <v>21</v>
      </c>
      <c r="E857" s="51">
        <v>5</v>
      </c>
      <c r="F857" s="15">
        <v>109800</v>
      </c>
      <c r="G857" s="6">
        <f t="shared" si="92"/>
        <v>20862</v>
      </c>
      <c r="H857" s="6">
        <f t="shared" si="93"/>
        <v>130662</v>
      </c>
      <c r="I857" s="6">
        <f t="shared" si="94"/>
        <v>653310</v>
      </c>
      <c r="J857" s="49">
        <v>98100</v>
      </c>
      <c r="K857" s="7">
        <f t="shared" si="95"/>
        <v>18639</v>
      </c>
      <c r="L857" s="7">
        <f t="shared" si="96"/>
        <v>116739</v>
      </c>
      <c r="M857" s="7">
        <f t="shared" si="97"/>
        <v>583695</v>
      </c>
      <c r="N857" s="48">
        <v>111600</v>
      </c>
      <c r="O857" s="7">
        <f t="shared" si="89"/>
        <v>21204</v>
      </c>
      <c r="P857" s="7">
        <f t="shared" si="90"/>
        <v>132804</v>
      </c>
      <c r="Q857" s="7">
        <f t="shared" si="91"/>
        <v>664020</v>
      </c>
    </row>
    <row r="858" spans="1:17" ht="15.75" x14ac:dyDescent="0.2">
      <c r="A858" s="188" t="s">
        <v>13</v>
      </c>
      <c r="B858" s="188"/>
      <c r="C858" s="189"/>
      <c r="D858" s="189"/>
      <c r="E858" s="189"/>
      <c r="F858" s="189"/>
      <c r="G858" s="190" t="s">
        <v>15</v>
      </c>
      <c r="H858" s="191"/>
      <c r="I858" s="191"/>
      <c r="J858" s="191"/>
      <c r="K858" s="191"/>
      <c r="L858" s="191"/>
      <c r="M858" s="191"/>
      <c r="O858" s="7">
        <f t="shared" si="89"/>
        <v>0</v>
      </c>
      <c r="P858" s="7">
        <f t="shared" si="90"/>
        <v>0</v>
      </c>
      <c r="Q858" s="7">
        <f t="shared" si="91"/>
        <v>0</v>
      </c>
    </row>
    <row r="859" spans="1:17" ht="15" x14ac:dyDescent="0.2">
      <c r="A859" s="183" t="s">
        <v>246</v>
      </c>
      <c r="B859" s="184"/>
      <c r="C859" s="184"/>
      <c r="D859" s="184"/>
      <c r="E859" s="184"/>
      <c r="F859" s="185"/>
      <c r="G859" s="186" t="s">
        <v>247</v>
      </c>
      <c r="H859" s="187"/>
      <c r="I859" s="187"/>
      <c r="J859" s="187"/>
      <c r="K859" s="187"/>
      <c r="L859" s="187"/>
      <c r="M859" s="187"/>
      <c r="O859" s="7">
        <f t="shared" ref="O859:O865" si="98">+N859*19%</f>
        <v>0</v>
      </c>
      <c r="P859" s="7">
        <f t="shared" si="90"/>
        <v>0</v>
      </c>
      <c r="Q859" s="7">
        <f t="shared" si="91"/>
        <v>0</v>
      </c>
    </row>
    <row r="860" spans="1:17" ht="15.75" x14ac:dyDescent="0.2">
      <c r="A860" s="8">
        <v>281</v>
      </c>
      <c r="C860" s="39" t="s">
        <v>248</v>
      </c>
      <c r="D860" s="35" t="s">
        <v>21</v>
      </c>
      <c r="E860" s="52">
        <v>85</v>
      </c>
      <c r="F860" s="15">
        <v>57380.672268907569</v>
      </c>
      <c r="G860" s="6">
        <f t="shared" ref="G860:G865" si="99">+F860*19%</f>
        <v>10902.327731092439</v>
      </c>
      <c r="H860" s="6">
        <f t="shared" ref="H860:H865" si="100">+F860+G860</f>
        <v>68283</v>
      </c>
      <c r="I860" s="6">
        <f t="shared" ref="I860:I865" si="101">+H860*E860</f>
        <v>5804055</v>
      </c>
      <c r="J860" s="49">
        <v>61031.932773109249</v>
      </c>
      <c r="K860" s="7">
        <f t="shared" ref="K860:K865" si="102">+J860*19%</f>
        <v>11596.067226890758</v>
      </c>
      <c r="L860" s="7">
        <f t="shared" ref="L860:L865" si="103">+J860+K860</f>
        <v>72628</v>
      </c>
      <c r="M860" s="7">
        <f t="shared" ref="M860:M865" si="104">+L860*E860</f>
        <v>6173380</v>
      </c>
      <c r="N860" s="48">
        <v>55815.126050420171</v>
      </c>
      <c r="O860" s="7">
        <f t="shared" si="98"/>
        <v>10604.873949579833</v>
      </c>
      <c r="P860" s="7">
        <f t="shared" si="90"/>
        <v>66420</v>
      </c>
      <c r="Q860" s="7">
        <f t="shared" si="91"/>
        <v>5645700</v>
      </c>
    </row>
    <row r="861" spans="1:17" ht="15.75" x14ac:dyDescent="0.2">
      <c r="A861" s="8">
        <v>282</v>
      </c>
      <c r="C861" s="39" t="s">
        <v>249</v>
      </c>
      <c r="D861" s="35" t="s">
        <v>21</v>
      </c>
      <c r="E861" s="52">
        <v>125</v>
      </c>
      <c r="F861" s="15">
        <v>66342.857142857145</v>
      </c>
      <c r="G861" s="6">
        <f t="shared" si="99"/>
        <v>12605.142857142857</v>
      </c>
      <c r="H861" s="6">
        <f t="shared" si="100"/>
        <v>78948</v>
      </c>
      <c r="I861" s="6">
        <f t="shared" si="101"/>
        <v>9868500</v>
      </c>
      <c r="J861" s="49">
        <v>64285.71428571429</v>
      </c>
      <c r="K861" s="7">
        <f t="shared" si="102"/>
        <v>12214.285714285716</v>
      </c>
      <c r="L861" s="7">
        <f t="shared" si="103"/>
        <v>76500</v>
      </c>
      <c r="M861" s="7">
        <f t="shared" si="104"/>
        <v>9562500</v>
      </c>
      <c r="N861" s="48">
        <v>59657.142857142862</v>
      </c>
      <c r="O861" s="7">
        <f t="shared" si="98"/>
        <v>11334.857142857143</v>
      </c>
      <c r="P861" s="7">
        <f t="shared" si="90"/>
        <v>70992</v>
      </c>
      <c r="Q861" s="7">
        <f t="shared" si="91"/>
        <v>8874000</v>
      </c>
    </row>
    <row r="862" spans="1:17" ht="15.75" x14ac:dyDescent="0.2">
      <c r="A862" s="8">
        <v>283</v>
      </c>
      <c r="C862" s="39" t="s">
        <v>250</v>
      </c>
      <c r="D862" s="35" t="s">
        <v>21</v>
      </c>
      <c r="E862" s="54">
        <v>50</v>
      </c>
      <c r="F862" s="15">
        <v>54748.73949579832</v>
      </c>
      <c r="G862" s="6">
        <f t="shared" si="99"/>
        <v>10402.26050420168</v>
      </c>
      <c r="H862" s="6">
        <f t="shared" si="100"/>
        <v>65151</v>
      </c>
      <c r="I862" s="6">
        <f t="shared" si="101"/>
        <v>3257550</v>
      </c>
      <c r="J862" s="49">
        <v>59551.26050420168</v>
      </c>
      <c r="K862" s="7">
        <f t="shared" si="102"/>
        <v>11314.73949579832</v>
      </c>
      <c r="L862" s="7">
        <f t="shared" si="103"/>
        <v>70866</v>
      </c>
      <c r="M862" s="7">
        <f t="shared" si="104"/>
        <v>3543300</v>
      </c>
      <c r="N862" s="48">
        <v>52827.731092436974</v>
      </c>
      <c r="O862" s="7">
        <f t="shared" si="98"/>
        <v>10037.268907563026</v>
      </c>
      <c r="P862" s="7">
        <f t="shared" si="90"/>
        <v>62865</v>
      </c>
      <c r="Q862" s="7">
        <f t="shared" si="91"/>
        <v>3143250</v>
      </c>
    </row>
    <row r="863" spans="1:17" ht="15.75" x14ac:dyDescent="0.2">
      <c r="A863" s="8">
        <v>284</v>
      </c>
      <c r="C863" s="39" t="s">
        <v>251</v>
      </c>
      <c r="D863" s="35" t="s">
        <v>21</v>
      </c>
      <c r="E863" s="50">
        <v>50</v>
      </c>
      <c r="F863" s="15">
        <v>62394.957983193279</v>
      </c>
      <c r="G863" s="6">
        <f t="shared" si="99"/>
        <v>11855.042016806723</v>
      </c>
      <c r="H863" s="6">
        <f t="shared" si="100"/>
        <v>74250</v>
      </c>
      <c r="I863" s="6">
        <f t="shared" si="101"/>
        <v>3712500</v>
      </c>
      <c r="J863" s="49">
        <v>55406.722689075636</v>
      </c>
      <c r="K863" s="7">
        <f t="shared" si="102"/>
        <v>10527.277310924372</v>
      </c>
      <c r="L863" s="7">
        <f t="shared" si="103"/>
        <v>65934</v>
      </c>
      <c r="M863" s="7">
        <f t="shared" si="104"/>
        <v>3296700</v>
      </c>
      <c r="N863" s="48">
        <v>56405.042016806728</v>
      </c>
      <c r="O863" s="7">
        <f t="shared" si="98"/>
        <v>10716.957983193279</v>
      </c>
      <c r="P863" s="7">
        <f t="shared" si="90"/>
        <v>67122</v>
      </c>
      <c r="Q863" s="7">
        <f t="shared" si="91"/>
        <v>3356100</v>
      </c>
    </row>
    <row r="864" spans="1:17" ht="31.5" x14ac:dyDescent="0.2">
      <c r="A864" s="8">
        <v>285</v>
      </c>
      <c r="C864" s="47" t="s">
        <v>252</v>
      </c>
      <c r="D864" s="31" t="s">
        <v>21</v>
      </c>
      <c r="E864" s="51">
        <v>5</v>
      </c>
      <c r="F864" s="15">
        <v>58991.596638655465</v>
      </c>
      <c r="G864" s="6">
        <f t="shared" si="99"/>
        <v>11208.403361344539</v>
      </c>
      <c r="H864" s="6">
        <f t="shared" si="100"/>
        <v>70200</v>
      </c>
      <c r="I864" s="6">
        <f t="shared" si="101"/>
        <v>351000</v>
      </c>
      <c r="J864" s="49">
        <v>54453.781512605041</v>
      </c>
      <c r="K864" s="7">
        <f t="shared" si="102"/>
        <v>10346.218487394957</v>
      </c>
      <c r="L864" s="7">
        <f t="shared" si="103"/>
        <v>64800</v>
      </c>
      <c r="M864" s="7">
        <f t="shared" si="104"/>
        <v>324000</v>
      </c>
      <c r="N864" s="48">
        <v>54957.983193277316</v>
      </c>
      <c r="O864" s="7">
        <f t="shared" si="98"/>
        <v>10442.01680672269</v>
      </c>
      <c r="P864" s="7">
        <f t="shared" si="90"/>
        <v>65400.000000000007</v>
      </c>
      <c r="Q864" s="7">
        <f t="shared" si="91"/>
        <v>327000.00000000006</v>
      </c>
    </row>
    <row r="865" spans="1:17" ht="31.5" x14ac:dyDescent="0.2">
      <c r="A865" s="8">
        <v>286</v>
      </c>
      <c r="C865" s="47" t="s">
        <v>253</v>
      </c>
      <c r="D865" s="31" t="s">
        <v>21</v>
      </c>
      <c r="E865" s="51">
        <v>5</v>
      </c>
      <c r="F865" s="15">
        <v>51050.420168067227</v>
      </c>
      <c r="G865" s="6">
        <f t="shared" si="99"/>
        <v>9699.5798319327732</v>
      </c>
      <c r="H865" s="6">
        <f t="shared" si="100"/>
        <v>60750</v>
      </c>
      <c r="I865" s="6">
        <f t="shared" si="101"/>
        <v>303750</v>
      </c>
      <c r="J865" s="49">
        <v>40840.336134453784</v>
      </c>
      <c r="K865" s="7">
        <f t="shared" si="102"/>
        <v>7759.6638655462193</v>
      </c>
      <c r="L865" s="7">
        <f t="shared" si="103"/>
        <v>48600</v>
      </c>
      <c r="M865" s="7">
        <f t="shared" si="104"/>
        <v>243000</v>
      </c>
      <c r="N865" s="48">
        <v>43109.243697478996</v>
      </c>
      <c r="O865" s="7">
        <f t="shared" si="98"/>
        <v>8190.7563025210093</v>
      </c>
      <c r="P865" s="7">
        <f t="shared" si="90"/>
        <v>51300.000000000007</v>
      </c>
      <c r="Q865" s="7">
        <f t="shared" si="91"/>
        <v>256500.00000000003</v>
      </c>
    </row>
  </sheetData>
  <protectedRanges>
    <protectedRange sqref="C678:C679" name="Rango1_8_2_2_1_2"/>
  </protectedRanges>
  <mergeCells count="29">
    <mergeCell ref="A3:E3"/>
    <mergeCell ref="F3:I3"/>
    <mergeCell ref="J3:M3"/>
    <mergeCell ref="N3:Q3"/>
    <mergeCell ref="C1:M1"/>
    <mergeCell ref="A5:F5"/>
    <mergeCell ref="G5:M5"/>
    <mergeCell ref="A6:F6"/>
    <mergeCell ref="G6:M6"/>
    <mergeCell ref="A12:F12"/>
    <mergeCell ref="G12:M12"/>
    <mergeCell ref="A13:F13"/>
    <mergeCell ref="G13:M13"/>
    <mergeCell ref="A504:F504"/>
    <mergeCell ref="G504:M504"/>
    <mergeCell ref="A505:F505"/>
    <mergeCell ref="G505:M505"/>
    <mergeCell ref="A640:F640"/>
    <mergeCell ref="G640:M640"/>
    <mergeCell ref="A641:F641"/>
    <mergeCell ref="G641:M641"/>
    <mergeCell ref="A770:F770"/>
    <mergeCell ref="G770:M770"/>
    <mergeCell ref="A771:F771"/>
    <mergeCell ref="G771:M771"/>
    <mergeCell ref="A858:F858"/>
    <mergeCell ref="G858:M858"/>
    <mergeCell ref="A859:F859"/>
    <mergeCell ref="G859:M859"/>
  </mergeCells>
  <conditionalFormatting sqref="C675:C685">
    <cfRule type="duplicateValues" dxfId="11" priority="4"/>
  </conditionalFormatting>
  <conditionalFormatting sqref="C686">
    <cfRule type="duplicateValues" dxfId="10" priority="3"/>
  </conditionalFormatting>
  <conditionalFormatting sqref="C691:C693">
    <cfRule type="duplicateValues" dxfId="9" priority="2"/>
  </conditionalFormatting>
  <conditionalFormatting sqref="C864:C865">
    <cfRule type="duplicateValues" dxfId="8" priority="1"/>
  </conditionalFormatting>
  <pageMargins left="0.70866141732283472" right="0.70866141732283472" top="0.74803149606299213" bottom="0.74803149606299213" header="0.31496062992125984" footer="0.31496062992125984"/>
  <pageSetup paperSize="9" scale="55"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863"/>
  <sheetViews>
    <sheetView zoomScale="60" zoomScaleNormal="50" workbookViewId="0">
      <pane xSplit="5" ySplit="2" topLeftCell="F3" activePane="bottomRight" state="frozen"/>
      <selection pane="topRight" activeCell="F1" sqref="F1"/>
      <selection pane="bottomLeft" activeCell="A4" sqref="A4"/>
      <selection pane="bottomRight" sqref="A1:XFD1048576"/>
    </sheetView>
  </sheetViews>
  <sheetFormatPr baseColWidth="10" defaultColWidth="11.42578125" defaultRowHeight="12.75" x14ac:dyDescent="0.2"/>
  <cols>
    <col min="1" max="1" width="7.140625" style="8" customWidth="1"/>
    <col min="2" max="2" width="29.7109375" style="8" customWidth="1"/>
    <col min="3" max="3" width="33.42578125" style="8" customWidth="1"/>
    <col min="4" max="4" width="16.140625" style="17" customWidth="1"/>
    <col min="5" max="5" width="17.85546875" style="8" customWidth="1"/>
    <col min="6" max="6" width="20.140625" style="15" hidden="1" customWidth="1"/>
    <col min="7" max="8" width="21.85546875" style="15" hidden="1" customWidth="1"/>
    <col min="9" max="9" width="24" style="15" hidden="1" customWidth="1"/>
    <col min="10" max="10" width="22.85546875" style="12" hidden="1" customWidth="1"/>
    <col min="11" max="12" width="20.140625" style="12" hidden="1" customWidth="1"/>
    <col min="13" max="17" width="21.42578125" style="12" hidden="1" customWidth="1"/>
    <col min="18" max="20" width="19.5703125" style="13" customWidth="1"/>
    <col min="21" max="21" width="18.7109375" style="13" customWidth="1"/>
    <col min="22" max="22" width="21.140625" style="13" customWidth="1"/>
    <col min="23" max="23" width="23" style="14" customWidth="1"/>
    <col min="24" max="24" width="53.140625" style="13" customWidth="1"/>
    <col min="25" max="25" width="11.42578125" style="8" customWidth="1"/>
    <col min="26" max="16384" width="11.42578125" style="8"/>
  </cols>
  <sheetData>
    <row r="1" spans="1:24" ht="39.75" customHeight="1" x14ac:dyDescent="0.2">
      <c r="A1" s="193" t="s">
        <v>14</v>
      </c>
      <c r="B1" s="194"/>
      <c r="C1" s="194"/>
      <c r="D1" s="194"/>
      <c r="E1" s="194"/>
      <c r="F1" s="195" t="s">
        <v>1224</v>
      </c>
      <c r="G1" s="195"/>
      <c r="H1" s="195"/>
      <c r="I1" s="195"/>
      <c r="J1" s="196" t="s">
        <v>1225</v>
      </c>
      <c r="K1" s="196"/>
      <c r="L1" s="196"/>
      <c r="M1" s="196"/>
      <c r="N1" s="197" t="s">
        <v>1226</v>
      </c>
      <c r="O1" s="198"/>
      <c r="P1" s="198"/>
      <c r="Q1" s="199"/>
      <c r="R1" s="201"/>
      <c r="S1" s="202"/>
      <c r="T1" s="202"/>
      <c r="U1" s="202"/>
      <c r="V1" s="202"/>
      <c r="W1" s="202"/>
      <c r="X1" s="202"/>
    </row>
    <row r="2" spans="1:24" ht="69" customHeight="1" x14ac:dyDescent="0.2">
      <c r="A2" s="2" t="s">
        <v>0</v>
      </c>
      <c r="B2" s="2" t="s">
        <v>256</v>
      </c>
      <c r="C2" s="3" t="s">
        <v>257</v>
      </c>
      <c r="D2" s="2" t="s">
        <v>1</v>
      </c>
      <c r="E2" s="2" t="s">
        <v>16</v>
      </c>
      <c r="F2" s="4" t="s">
        <v>12</v>
      </c>
      <c r="G2" s="4" t="s">
        <v>2</v>
      </c>
      <c r="H2" s="4" t="s">
        <v>3</v>
      </c>
      <c r="I2" s="4" t="s">
        <v>1227</v>
      </c>
      <c r="J2" s="5" t="s">
        <v>12</v>
      </c>
      <c r="K2" s="5" t="s">
        <v>2</v>
      </c>
      <c r="L2" s="4" t="s">
        <v>3</v>
      </c>
      <c r="M2" s="4" t="s">
        <v>1227</v>
      </c>
      <c r="N2" s="5" t="s">
        <v>12</v>
      </c>
      <c r="O2" s="5" t="s">
        <v>2</v>
      </c>
      <c r="P2" s="4" t="s">
        <v>3</v>
      </c>
      <c r="Q2" s="4" t="s">
        <v>1227</v>
      </c>
      <c r="R2" s="129" t="s">
        <v>4</v>
      </c>
      <c r="S2" s="129" t="s">
        <v>5</v>
      </c>
      <c r="T2" s="129" t="s">
        <v>6</v>
      </c>
      <c r="U2" s="129" t="s">
        <v>7</v>
      </c>
      <c r="V2" s="129" t="s">
        <v>8</v>
      </c>
      <c r="W2" s="1" t="s">
        <v>9</v>
      </c>
      <c r="X2" s="129" t="s">
        <v>10</v>
      </c>
    </row>
    <row r="3" spans="1:24" ht="15.75" x14ac:dyDescent="0.2">
      <c r="A3" s="188" t="s">
        <v>13</v>
      </c>
      <c r="B3" s="188"/>
      <c r="C3" s="189"/>
      <c r="D3" s="189"/>
      <c r="E3" s="189"/>
      <c r="F3" s="189"/>
      <c r="G3" s="190" t="s">
        <v>15</v>
      </c>
      <c r="H3" s="191"/>
      <c r="I3" s="191"/>
      <c r="J3" s="191"/>
      <c r="K3" s="191"/>
      <c r="L3" s="191"/>
      <c r="M3" s="191"/>
      <c r="N3" s="130"/>
      <c r="O3" s="130"/>
      <c r="P3" s="130"/>
      <c r="Q3" s="130"/>
      <c r="R3" s="9"/>
      <c r="S3" s="9"/>
      <c r="T3" s="9"/>
      <c r="U3" s="9"/>
      <c r="V3" s="9"/>
      <c r="W3" s="10"/>
      <c r="X3" s="9"/>
    </row>
    <row r="4" spans="1:24" ht="15.6" customHeight="1" x14ac:dyDescent="0.2">
      <c r="A4" s="192" t="s">
        <v>254</v>
      </c>
      <c r="B4" s="192"/>
      <c r="C4" s="189"/>
      <c r="D4" s="189"/>
      <c r="E4" s="189"/>
      <c r="F4" s="189"/>
      <c r="G4" s="186" t="s">
        <v>255</v>
      </c>
      <c r="H4" s="187"/>
      <c r="I4" s="187"/>
      <c r="J4" s="187"/>
      <c r="K4" s="187"/>
      <c r="L4" s="187"/>
      <c r="M4" s="187"/>
      <c r="N4" s="131"/>
      <c r="O4" s="131"/>
      <c r="P4" s="131"/>
      <c r="Q4" s="131"/>
      <c r="R4" s="9"/>
      <c r="S4" s="9"/>
      <c r="T4" s="9"/>
      <c r="U4" s="9"/>
      <c r="V4" s="9"/>
      <c r="W4" s="10"/>
      <c r="X4" s="9"/>
    </row>
    <row r="5" spans="1:24" ht="409.5" x14ac:dyDescent="0.2">
      <c r="A5" s="16">
        <v>1</v>
      </c>
      <c r="B5" s="55" t="s">
        <v>258</v>
      </c>
      <c r="C5" s="56" t="s">
        <v>259</v>
      </c>
      <c r="D5" s="60" t="s">
        <v>266</v>
      </c>
      <c r="E5" s="50">
        <v>1</v>
      </c>
      <c r="F5" s="77">
        <v>199259.78571428571</v>
      </c>
      <c r="G5" s="86">
        <v>9962.9892857142859</v>
      </c>
      <c r="H5" s="6">
        <f>+F5+G5</f>
        <v>209222.77499999999</v>
      </c>
      <c r="I5" s="6">
        <f>+H5*E5</f>
        <v>209222.77499999999</v>
      </c>
      <c r="J5" s="107">
        <v>200658.1</v>
      </c>
      <c r="K5" s="108">
        <v>10032.905000000001</v>
      </c>
      <c r="L5" s="7">
        <f>+J5+K5</f>
        <v>210691.005</v>
      </c>
      <c r="M5" s="7">
        <f>+L5*E5</f>
        <v>210691.005</v>
      </c>
      <c r="N5" s="117">
        <v>201357.25714285712</v>
      </c>
      <c r="O5" s="118">
        <v>10067.862857142856</v>
      </c>
      <c r="P5" s="7">
        <f>+N5+O5</f>
        <v>211425.12</v>
      </c>
      <c r="Q5" s="7">
        <f>+P5*E5</f>
        <v>211425.12</v>
      </c>
      <c r="R5" s="18">
        <f>MIN(P5,H5,L5)</f>
        <v>209222.77499999999</v>
      </c>
      <c r="S5" s="18">
        <f>AVERAGE(P5,H5,L5)</f>
        <v>210446.30000000002</v>
      </c>
      <c r="T5" s="18">
        <f>MEDIAN(P5,H5,L5)</f>
        <v>210691.005</v>
      </c>
      <c r="U5" s="18">
        <f>GEOMEAN(P5,H5,L5)</f>
        <v>210444.30599048096</v>
      </c>
      <c r="V5" s="19">
        <f>+STDEVA(R5,S5)</f>
        <v>865.16282445128707</v>
      </c>
      <c r="W5" s="20">
        <f t="shared" ref="W5:W9" si="0">+V5/R5</f>
        <v>4.1351273753600058E-3</v>
      </c>
      <c r="X5" s="21" t="str">
        <f>+IF(W5&lt;=35%,"MINIMA","MEDIANA")</f>
        <v>MINIMA</v>
      </c>
    </row>
    <row r="6" spans="1:24" s="11" customFormat="1" ht="409.5" x14ac:dyDescent="0.25">
      <c r="A6" s="16">
        <v>2</v>
      </c>
      <c r="B6" s="55" t="s">
        <v>258</v>
      </c>
      <c r="C6" s="56" t="s">
        <v>259</v>
      </c>
      <c r="D6" s="60" t="s">
        <v>267</v>
      </c>
      <c r="E6" s="50">
        <v>1</v>
      </c>
      <c r="F6" s="78">
        <v>51064.991999999991</v>
      </c>
      <c r="G6" s="81">
        <v>2553.2495999999996</v>
      </c>
      <c r="H6" s="6">
        <f t="shared" ref="H6:H9" si="1">+F6+G6</f>
        <v>53618.241599999994</v>
      </c>
      <c r="I6" s="6">
        <f>+H6*E6</f>
        <v>53618.241599999994</v>
      </c>
      <c r="J6" s="109">
        <v>45593.742857142854</v>
      </c>
      <c r="K6" s="110">
        <v>2279.6871428571426</v>
      </c>
      <c r="L6" s="7">
        <f t="shared" ref="L6:L9" si="2">+J6+K6</f>
        <v>47873.429999999993</v>
      </c>
      <c r="M6" s="7">
        <f>+L6*E6</f>
        <v>47873.429999999993</v>
      </c>
      <c r="N6" s="119">
        <v>42216.428571428572</v>
      </c>
      <c r="O6" s="120">
        <v>2110.8214285714289</v>
      </c>
      <c r="P6" s="7">
        <f t="shared" ref="P6:P9" si="3">+N6+O6</f>
        <v>44327.25</v>
      </c>
      <c r="Q6" s="7">
        <f t="shared" ref="Q6:Q9" si="4">+P6*E6</f>
        <v>44327.25</v>
      </c>
      <c r="R6" s="18">
        <f t="shared" ref="R6:R9" si="5">MIN(P6,H6,L6)</f>
        <v>44327.25</v>
      </c>
      <c r="S6" s="18">
        <f t="shared" ref="S6:S9" si="6">AVERAGE(P6,H6,L6)</f>
        <v>48606.307200000003</v>
      </c>
      <c r="T6" s="18">
        <f t="shared" ref="T6:T9" si="7">MEDIAN(P6,H6,L6)</f>
        <v>47873.429999999993</v>
      </c>
      <c r="U6" s="18">
        <f t="shared" ref="U6:U9" si="8">GEOMEAN(P6,H6,L6)</f>
        <v>48457.309861287162</v>
      </c>
      <c r="V6" s="19">
        <f t="shared" ref="V6:V9" si="9">+STDEVA(R6,S6)</f>
        <v>3025.7503632051225</v>
      </c>
      <c r="W6" s="20">
        <f t="shared" si="0"/>
        <v>6.8259374610541435E-2</v>
      </c>
      <c r="X6" s="21" t="str">
        <f t="shared" ref="X6:X9" si="10">+IF(W6&lt;=35%,"MINIMA","MEDIANA")</f>
        <v>MINIMA</v>
      </c>
    </row>
    <row r="7" spans="1:24" ht="76.5" x14ac:dyDescent="0.2">
      <c r="A7" s="16">
        <v>3</v>
      </c>
      <c r="B7" s="57" t="s">
        <v>260</v>
      </c>
      <c r="C7" s="58" t="s">
        <v>261</v>
      </c>
      <c r="D7" s="61" t="s">
        <v>268</v>
      </c>
      <c r="E7" s="50">
        <v>1</v>
      </c>
      <c r="F7" s="78">
        <v>17908</v>
      </c>
      <c r="G7" s="81">
        <v>895.40000000000009</v>
      </c>
      <c r="H7" s="6">
        <f t="shared" si="1"/>
        <v>18803.400000000001</v>
      </c>
      <c r="I7" s="6">
        <f>+H7*E7</f>
        <v>18803.400000000001</v>
      </c>
      <c r="J7" s="109">
        <v>16280</v>
      </c>
      <c r="K7" s="110">
        <v>814</v>
      </c>
      <c r="L7" s="7">
        <f t="shared" si="2"/>
        <v>17094</v>
      </c>
      <c r="M7" s="7">
        <f>+L7*E7</f>
        <v>17094</v>
      </c>
      <c r="N7" s="119">
        <v>15504.761904761905</v>
      </c>
      <c r="O7" s="120">
        <v>775.2380952380953</v>
      </c>
      <c r="P7" s="7">
        <f t="shared" si="3"/>
        <v>16280</v>
      </c>
      <c r="Q7" s="7">
        <f t="shared" si="4"/>
        <v>16280</v>
      </c>
      <c r="R7" s="18">
        <f t="shared" si="5"/>
        <v>16280</v>
      </c>
      <c r="S7" s="18">
        <f t="shared" si="6"/>
        <v>17392.466666666667</v>
      </c>
      <c r="T7" s="18">
        <f t="shared" si="7"/>
        <v>17094</v>
      </c>
      <c r="U7" s="18">
        <f t="shared" si="8"/>
        <v>17361.136898314853</v>
      </c>
      <c r="V7" s="19">
        <f t="shared" si="9"/>
        <v>786.63272384399488</v>
      </c>
      <c r="W7" s="20">
        <f t="shared" si="0"/>
        <v>4.8318963381080764E-2</v>
      </c>
      <c r="X7" s="21" t="str">
        <f t="shared" si="10"/>
        <v>MINIMA</v>
      </c>
    </row>
    <row r="8" spans="1:24" ht="15.75" customHeight="1" x14ac:dyDescent="0.2">
      <c r="A8" s="16">
        <v>4</v>
      </c>
      <c r="B8" s="59" t="s">
        <v>262</v>
      </c>
      <c r="C8" s="59" t="s">
        <v>263</v>
      </c>
      <c r="D8" s="62" t="s">
        <v>21</v>
      </c>
      <c r="E8" s="51">
        <v>1</v>
      </c>
      <c r="F8" s="78">
        <v>34925.040000000001</v>
      </c>
      <c r="G8" s="81">
        <v>1746.2520000000002</v>
      </c>
      <c r="H8" s="6">
        <f t="shared" si="1"/>
        <v>36671.292000000001</v>
      </c>
      <c r="I8" s="6">
        <f>+H8*E8</f>
        <v>36671.292000000001</v>
      </c>
      <c r="J8" s="109">
        <v>30369.600000000002</v>
      </c>
      <c r="K8" s="110">
        <v>1518.4800000000002</v>
      </c>
      <c r="L8" s="7">
        <f t="shared" si="2"/>
        <v>31888.080000000002</v>
      </c>
      <c r="M8" s="7">
        <f>+L8*E8</f>
        <v>31888.080000000002</v>
      </c>
      <c r="N8" s="119">
        <v>28120</v>
      </c>
      <c r="O8" s="120">
        <v>1406</v>
      </c>
      <c r="P8" s="7">
        <f t="shared" si="3"/>
        <v>29526</v>
      </c>
      <c r="Q8" s="7">
        <f t="shared" si="4"/>
        <v>29526</v>
      </c>
      <c r="R8" s="18">
        <f t="shared" si="5"/>
        <v>29526</v>
      </c>
      <c r="S8" s="18">
        <f t="shared" si="6"/>
        <v>32695.124</v>
      </c>
      <c r="T8" s="18">
        <f t="shared" si="7"/>
        <v>31888.080000000002</v>
      </c>
      <c r="U8" s="18">
        <f t="shared" si="8"/>
        <v>32562.649347622963</v>
      </c>
      <c r="V8" s="19">
        <f t="shared" si="9"/>
        <v>2240.909070821036</v>
      </c>
      <c r="W8" s="20">
        <f t="shared" si="0"/>
        <v>7.5896127847356096E-2</v>
      </c>
      <c r="X8" s="21" t="str">
        <f t="shared" si="10"/>
        <v>MINIMA</v>
      </c>
    </row>
    <row r="9" spans="1:24" ht="16.5" x14ac:dyDescent="0.2">
      <c r="A9" s="16">
        <v>5</v>
      </c>
      <c r="B9" s="59" t="s">
        <v>264</v>
      </c>
      <c r="C9" s="59" t="s">
        <v>265</v>
      </c>
      <c r="D9" s="62" t="s">
        <v>21</v>
      </c>
      <c r="E9" s="51">
        <v>1</v>
      </c>
      <c r="F9" s="78">
        <v>24299.100000000002</v>
      </c>
      <c r="G9" s="81">
        <v>1214.9550000000002</v>
      </c>
      <c r="H9" s="6">
        <f t="shared" si="1"/>
        <v>25514.055000000004</v>
      </c>
      <c r="I9" s="6">
        <f>+H9*E9</f>
        <v>25514.055000000004</v>
      </c>
      <c r="J9" s="109">
        <v>21315</v>
      </c>
      <c r="K9" s="110">
        <v>1065.75</v>
      </c>
      <c r="L9" s="7">
        <f t="shared" si="2"/>
        <v>22380.75</v>
      </c>
      <c r="M9" s="7">
        <f>+L9*E9</f>
        <v>22380.75</v>
      </c>
      <c r="N9" s="119">
        <v>20300</v>
      </c>
      <c r="O9" s="120">
        <v>1015</v>
      </c>
      <c r="P9" s="7">
        <f t="shared" si="3"/>
        <v>21315</v>
      </c>
      <c r="Q9" s="7">
        <f t="shared" si="4"/>
        <v>21315</v>
      </c>
      <c r="R9" s="18">
        <f t="shared" si="5"/>
        <v>21315</v>
      </c>
      <c r="S9" s="18">
        <f t="shared" si="6"/>
        <v>23069.935000000001</v>
      </c>
      <c r="T9" s="18">
        <f t="shared" si="7"/>
        <v>22380.75</v>
      </c>
      <c r="U9" s="18">
        <f t="shared" si="8"/>
        <v>23002.753215778685</v>
      </c>
      <c r="V9" s="19">
        <f t="shared" si="9"/>
        <v>1240.9264390416147</v>
      </c>
      <c r="W9" s="20">
        <f t="shared" si="0"/>
        <v>5.8218458317692456E-2</v>
      </c>
      <c r="X9" s="21" t="str">
        <f t="shared" si="10"/>
        <v>MINIMA</v>
      </c>
    </row>
    <row r="10" spans="1:24" ht="15.75" x14ac:dyDescent="0.2">
      <c r="A10" s="188" t="s">
        <v>13</v>
      </c>
      <c r="B10" s="188"/>
      <c r="C10" s="189"/>
      <c r="D10" s="189"/>
      <c r="E10" s="189"/>
      <c r="F10" s="189"/>
      <c r="G10" s="190" t="s">
        <v>15</v>
      </c>
      <c r="H10" s="191"/>
      <c r="I10" s="191"/>
      <c r="J10" s="191"/>
      <c r="K10" s="191"/>
      <c r="L10" s="191"/>
      <c r="M10" s="191"/>
      <c r="S10" s="18"/>
      <c r="T10" s="18"/>
    </row>
    <row r="11" spans="1:24" ht="15.6" customHeight="1" x14ac:dyDescent="0.2">
      <c r="A11" s="183" t="s">
        <v>1166</v>
      </c>
      <c r="B11" s="184"/>
      <c r="C11" s="184"/>
      <c r="D11" s="184"/>
      <c r="E11" s="184"/>
      <c r="F11" s="185"/>
      <c r="G11" s="186" t="s">
        <v>1167</v>
      </c>
      <c r="H11" s="187"/>
      <c r="I11" s="187"/>
      <c r="J11" s="187"/>
      <c r="K11" s="187"/>
      <c r="L11" s="187"/>
      <c r="M11" s="187"/>
    </row>
    <row r="12" spans="1:24" ht="51" x14ac:dyDescent="0.2">
      <c r="A12" s="68">
        <v>6</v>
      </c>
      <c r="B12" s="63" t="s">
        <v>269</v>
      </c>
      <c r="C12" s="64" t="s">
        <v>270</v>
      </c>
      <c r="D12" s="69" t="s">
        <v>890</v>
      </c>
      <c r="E12" s="50">
        <v>1</v>
      </c>
      <c r="F12" s="78">
        <v>74013.535399999993</v>
      </c>
      <c r="G12" s="81">
        <v>0</v>
      </c>
      <c r="H12" s="6">
        <f t="shared" ref="H12:H75" si="11">+F12+G12</f>
        <v>74013.535399999993</v>
      </c>
      <c r="I12" s="6">
        <f>+H12*E12</f>
        <v>74013.535399999993</v>
      </c>
      <c r="J12" s="109">
        <v>64359.596000000005</v>
      </c>
      <c r="K12" s="110">
        <v>0</v>
      </c>
      <c r="L12" s="7">
        <f t="shared" ref="L12:L75" si="12">+J12+K12</f>
        <v>64359.596000000005</v>
      </c>
      <c r="M12" s="7">
        <f>+L12*E12</f>
        <v>64359.596000000005</v>
      </c>
      <c r="N12" s="119">
        <v>60716.6</v>
      </c>
      <c r="O12" s="120">
        <v>0</v>
      </c>
      <c r="P12" s="7">
        <f t="shared" ref="P12:P75" si="13">+N12+O12</f>
        <v>60716.6</v>
      </c>
      <c r="Q12" s="7">
        <f>+P12*E12</f>
        <v>60716.6</v>
      </c>
      <c r="R12" s="18">
        <f>MIN(P12,H12,L12)</f>
        <v>60716.6</v>
      </c>
      <c r="S12" s="18">
        <f>AVERAGE(P12,H12,L12)</f>
        <v>66363.243799999997</v>
      </c>
      <c r="T12" s="18">
        <f>MEDIAN(P12,H12,L12)</f>
        <v>64359.596000000005</v>
      </c>
      <c r="U12" s="18">
        <f>GEOMEAN(P12,H12,L12)</f>
        <v>66131.844257668417</v>
      </c>
      <c r="V12" s="19">
        <f t="shared" ref="V12:V75" si="14">+STDEVA(R12,S12)</f>
        <v>3992.7801219249736</v>
      </c>
      <c r="W12" s="20">
        <f>+V12/R12</f>
        <v>6.5760930650348895E-2</v>
      </c>
      <c r="X12" s="21" t="str">
        <f t="shared" ref="X12:X75" si="15">+IF(W12&lt;=35%,"MINIMA","MEDIANA")</f>
        <v>MINIMA</v>
      </c>
    </row>
    <row r="13" spans="1:24" ht="255" x14ac:dyDescent="0.2">
      <c r="A13" s="68">
        <v>7</v>
      </c>
      <c r="B13" s="63" t="s">
        <v>271</v>
      </c>
      <c r="C13" s="64" t="s">
        <v>270</v>
      </c>
      <c r="D13" s="69" t="s">
        <v>891</v>
      </c>
      <c r="E13" s="50">
        <v>1</v>
      </c>
      <c r="F13" s="78">
        <v>180226.70400000003</v>
      </c>
      <c r="G13" s="81">
        <v>0</v>
      </c>
      <c r="H13" s="6">
        <f t="shared" si="11"/>
        <v>180226.70400000003</v>
      </c>
      <c r="I13" s="6">
        <f t="shared" ref="I13:I76" si="16">+H13*E13</f>
        <v>180226.70400000003</v>
      </c>
      <c r="J13" s="109">
        <v>160916.70000000001</v>
      </c>
      <c r="K13" s="110">
        <v>0</v>
      </c>
      <c r="L13" s="7">
        <f t="shared" si="12"/>
        <v>160916.70000000001</v>
      </c>
      <c r="M13" s="7">
        <f t="shared" ref="M13:M76" si="17">+L13*E13</f>
        <v>160916.70000000001</v>
      </c>
      <c r="N13" s="119">
        <v>147630</v>
      </c>
      <c r="O13" s="120">
        <v>0</v>
      </c>
      <c r="P13" s="7">
        <f t="shared" si="13"/>
        <v>147630</v>
      </c>
      <c r="Q13" s="7">
        <f t="shared" ref="Q13:Q76" si="18">+P13*E13</f>
        <v>147630</v>
      </c>
      <c r="R13" s="18">
        <f t="shared" ref="R13:R76" si="19">MIN(P13,H13,L13)</f>
        <v>147630</v>
      </c>
      <c r="S13" s="18">
        <f t="shared" ref="S13:S76" si="20">AVERAGE(P13,H13,L13)</f>
        <v>162924.46800000002</v>
      </c>
      <c r="T13" s="18">
        <f t="shared" ref="T13:T76" si="21">MEDIAN(P13,H13,L13)</f>
        <v>160916.70000000001</v>
      </c>
      <c r="U13" s="18">
        <f t="shared" ref="U13:U76" si="22">GEOMEAN(P13,H13,L13)</f>
        <v>162379.65933383969</v>
      </c>
      <c r="V13" s="19">
        <f t="shared" si="14"/>
        <v>10814.822037440668</v>
      </c>
      <c r="W13" s="20">
        <f t="shared" ref="W13:W267" si="23">+V13/R13</f>
        <v>7.325626253092643E-2</v>
      </c>
      <c r="X13" s="21" t="str">
        <f t="shared" si="15"/>
        <v>MINIMA</v>
      </c>
    </row>
    <row r="14" spans="1:24" ht="51" x14ac:dyDescent="0.2">
      <c r="A14" s="68">
        <v>8</v>
      </c>
      <c r="B14" s="63" t="s">
        <v>272</v>
      </c>
      <c r="C14" s="64" t="s">
        <v>270</v>
      </c>
      <c r="D14" s="69" t="s">
        <v>892</v>
      </c>
      <c r="E14" s="50">
        <v>1</v>
      </c>
      <c r="F14" s="78">
        <v>71488.428480000017</v>
      </c>
      <c r="G14" s="81">
        <v>0</v>
      </c>
      <c r="H14" s="6">
        <f t="shared" si="11"/>
        <v>71488.428480000017</v>
      </c>
      <c r="I14" s="6">
        <f t="shared" si="16"/>
        <v>71488.428480000017</v>
      </c>
      <c r="J14" s="109">
        <v>63828.954000000005</v>
      </c>
      <c r="K14" s="110">
        <v>0</v>
      </c>
      <c r="L14" s="7">
        <f t="shared" si="12"/>
        <v>63828.954000000005</v>
      </c>
      <c r="M14" s="7">
        <f t="shared" si="17"/>
        <v>63828.954000000005</v>
      </c>
      <c r="N14" s="119">
        <v>60789.48</v>
      </c>
      <c r="O14" s="120">
        <v>0</v>
      </c>
      <c r="P14" s="7">
        <f t="shared" si="13"/>
        <v>60789.48</v>
      </c>
      <c r="Q14" s="7">
        <f t="shared" si="18"/>
        <v>60789.48</v>
      </c>
      <c r="R14" s="18">
        <f t="shared" si="19"/>
        <v>60789.48</v>
      </c>
      <c r="S14" s="18">
        <f t="shared" si="20"/>
        <v>65368.954160000001</v>
      </c>
      <c r="T14" s="18">
        <f t="shared" si="21"/>
        <v>63828.954000000005</v>
      </c>
      <c r="U14" s="18">
        <f t="shared" si="22"/>
        <v>65216.972680018953</v>
      </c>
      <c r="V14" s="19">
        <f t="shared" si="14"/>
        <v>3238.1772328045668</v>
      </c>
      <c r="W14" s="20">
        <f t="shared" si="23"/>
        <v>5.3268710849386551E-2</v>
      </c>
      <c r="X14" s="21" t="str">
        <f t="shared" si="15"/>
        <v>MINIMA</v>
      </c>
    </row>
    <row r="15" spans="1:24" ht="38.25" x14ac:dyDescent="0.2">
      <c r="A15" s="68">
        <v>9</v>
      </c>
      <c r="B15" s="63" t="s">
        <v>273</v>
      </c>
      <c r="C15" s="64" t="s">
        <v>270</v>
      </c>
      <c r="D15" s="69" t="s">
        <v>893</v>
      </c>
      <c r="E15" s="50">
        <v>1</v>
      </c>
      <c r="F15" s="78">
        <v>105052.47588000001</v>
      </c>
      <c r="G15" s="81">
        <v>0</v>
      </c>
      <c r="H15" s="6">
        <f t="shared" si="11"/>
        <v>105052.47588000001</v>
      </c>
      <c r="I15" s="6">
        <f t="shared" si="16"/>
        <v>105052.47588000001</v>
      </c>
      <c r="J15" s="109">
        <v>95502.250800000009</v>
      </c>
      <c r="K15" s="110">
        <v>0</v>
      </c>
      <c r="L15" s="7">
        <f t="shared" si="12"/>
        <v>95502.250800000009</v>
      </c>
      <c r="M15" s="7">
        <f t="shared" si="17"/>
        <v>95502.250800000009</v>
      </c>
      <c r="N15" s="119">
        <v>89254.44</v>
      </c>
      <c r="O15" s="120">
        <v>0</v>
      </c>
      <c r="P15" s="7">
        <f t="shared" si="13"/>
        <v>89254.44</v>
      </c>
      <c r="Q15" s="7">
        <f t="shared" si="18"/>
        <v>89254.44</v>
      </c>
      <c r="R15" s="18">
        <f t="shared" si="19"/>
        <v>89254.44</v>
      </c>
      <c r="S15" s="18">
        <f t="shared" si="20"/>
        <v>96603.055560000008</v>
      </c>
      <c r="T15" s="18">
        <f t="shared" si="21"/>
        <v>95502.250800000009</v>
      </c>
      <c r="U15" s="18">
        <f t="shared" si="22"/>
        <v>96386.581214287915</v>
      </c>
      <c r="V15" s="19">
        <f t="shared" si="14"/>
        <v>5196.2558948089827</v>
      </c>
      <c r="W15" s="20">
        <f t="shared" si="23"/>
        <v>5.8218458317692456E-2</v>
      </c>
      <c r="X15" s="21" t="str">
        <f t="shared" si="15"/>
        <v>MINIMA</v>
      </c>
    </row>
    <row r="16" spans="1:24" ht="38.25" x14ac:dyDescent="0.2">
      <c r="A16" s="68">
        <v>10</v>
      </c>
      <c r="B16" s="63" t="s">
        <v>274</v>
      </c>
      <c r="C16" s="64" t="s">
        <v>270</v>
      </c>
      <c r="D16" s="69" t="s">
        <v>894</v>
      </c>
      <c r="E16" s="50">
        <v>1</v>
      </c>
      <c r="F16" s="78">
        <v>99555.926400000011</v>
      </c>
      <c r="G16" s="81">
        <v>0</v>
      </c>
      <c r="H16" s="6">
        <f t="shared" si="11"/>
        <v>99555.926400000011</v>
      </c>
      <c r="I16" s="6">
        <f t="shared" si="16"/>
        <v>99555.926400000011</v>
      </c>
      <c r="J16" s="109">
        <v>88889.22</v>
      </c>
      <c r="K16" s="110">
        <v>0</v>
      </c>
      <c r="L16" s="7">
        <f t="shared" si="12"/>
        <v>88889.22</v>
      </c>
      <c r="M16" s="7">
        <f t="shared" si="17"/>
        <v>88889.22</v>
      </c>
      <c r="N16" s="119">
        <v>84656.4</v>
      </c>
      <c r="O16" s="120">
        <v>0</v>
      </c>
      <c r="P16" s="7">
        <f t="shared" si="13"/>
        <v>84656.4</v>
      </c>
      <c r="Q16" s="7">
        <f t="shared" si="18"/>
        <v>84656.4</v>
      </c>
      <c r="R16" s="18">
        <f t="shared" si="19"/>
        <v>84656.4</v>
      </c>
      <c r="S16" s="18">
        <f t="shared" si="20"/>
        <v>91033.848799999992</v>
      </c>
      <c r="T16" s="18">
        <f t="shared" si="21"/>
        <v>88889.22</v>
      </c>
      <c r="U16" s="18">
        <f t="shared" si="22"/>
        <v>90822.196965474228</v>
      </c>
      <c r="V16" s="19">
        <f t="shared" si="14"/>
        <v>4509.5372931500087</v>
      </c>
      <c r="W16" s="20">
        <f t="shared" si="23"/>
        <v>5.3268710849386565E-2</v>
      </c>
      <c r="X16" s="21" t="str">
        <f t="shared" si="15"/>
        <v>MINIMA</v>
      </c>
    </row>
    <row r="17" spans="1:24" ht="267.75" x14ac:dyDescent="0.2">
      <c r="A17" s="68">
        <v>11</v>
      </c>
      <c r="B17" s="65" t="s">
        <v>275</v>
      </c>
      <c r="C17" s="66" t="s">
        <v>276</v>
      </c>
      <c r="D17" s="70" t="s">
        <v>895</v>
      </c>
      <c r="E17" s="50">
        <v>1</v>
      </c>
      <c r="F17" s="78">
        <v>285577.60000000003</v>
      </c>
      <c r="G17" s="81">
        <v>0</v>
      </c>
      <c r="H17" s="6">
        <f t="shared" si="11"/>
        <v>285577.60000000003</v>
      </c>
      <c r="I17" s="6">
        <f t="shared" si="16"/>
        <v>285577.60000000003</v>
      </c>
      <c r="J17" s="109">
        <v>254980.00000000003</v>
      </c>
      <c r="K17" s="110">
        <v>0</v>
      </c>
      <c r="L17" s="7">
        <f t="shared" si="12"/>
        <v>254980.00000000003</v>
      </c>
      <c r="M17" s="7">
        <f t="shared" si="17"/>
        <v>254980.00000000003</v>
      </c>
      <c r="N17" s="119">
        <v>231800</v>
      </c>
      <c r="O17" s="120">
        <v>0</v>
      </c>
      <c r="P17" s="7">
        <f t="shared" si="13"/>
        <v>231800</v>
      </c>
      <c r="Q17" s="7">
        <f t="shared" si="18"/>
        <v>231800</v>
      </c>
      <c r="R17" s="18">
        <f t="shared" si="19"/>
        <v>231800</v>
      </c>
      <c r="S17" s="18">
        <f t="shared" si="20"/>
        <v>257452.53333333335</v>
      </c>
      <c r="T17" s="18">
        <f t="shared" si="21"/>
        <v>254980.00000000003</v>
      </c>
      <c r="U17" s="18">
        <f t="shared" si="22"/>
        <v>256516.0611477374</v>
      </c>
      <c r="V17" s="19">
        <f t="shared" si="14"/>
        <v>18139.080274613967</v>
      </c>
      <c r="W17" s="20">
        <f t="shared" si="23"/>
        <v>7.8253150451311329E-2</v>
      </c>
      <c r="X17" s="21" t="str">
        <f t="shared" si="15"/>
        <v>MINIMA</v>
      </c>
    </row>
    <row r="18" spans="1:24" ht="102" x14ac:dyDescent="0.2">
      <c r="A18" s="68">
        <v>12</v>
      </c>
      <c r="B18" s="63" t="s">
        <v>277</v>
      </c>
      <c r="C18" s="64" t="s">
        <v>270</v>
      </c>
      <c r="D18" s="69" t="s">
        <v>896</v>
      </c>
      <c r="E18" s="50">
        <v>1</v>
      </c>
      <c r="F18" s="78">
        <v>261395.04600000003</v>
      </c>
      <c r="G18" s="81">
        <v>0</v>
      </c>
      <c r="H18" s="6">
        <f t="shared" si="11"/>
        <v>261395.04600000003</v>
      </c>
      <c r="I18" s="6">
        <f t="shared" si="16"/>
        <v>261395.04600000003</v>
      </c>
      <c r="J18" s="109">
        <v>237631.86000000002</v>
      </c>
      <c r="K18" s="110">
        <v>0</v>
      </c>
      <c r="L18" s="7">
        <f t="shared" si="12"/>
        <v>237631.86000000002</v>
      </c>
      <c r="M18" s="7">
        <f t="shared" si="17"/>
        <v>237631.86000000002</v>
      </c>
      <c r="N18" s="119">
        <v>224181</v>
      </c>
      <c r="O18" s="120">
        <v>0</v>
      </c>
      <c r="P18" s="7">
        <f t="shared" si="13"/>
        <v>224181</v>
      </c>
      <c r="Q18" s="7">
        <f t="shared" si="18"/>
        <v>224181</v>
      </c>
      <c r="R18" s="18">
        <f t="shared" si="19"/>
        <v>224181</v>
      </c>
      <c r="S18" s="18">
        <f t="shared" si="20"/>
        <v>241069.30200000003</v>
      </c>
      <c r="T18" s="18">
        <f t="shared" si="21"/>
        <v>237631.86000000002</v>
      </c>
      <c r="U18" s="18">
        <f t="shared" si="22"/>
        <v>240584.11044122072</v>
      </c>
      <c r="V18" s="19">
        <f t="shared" si="14"/>
        <v>11941.83286692635</v>
      </c>
      <c r="W18" s="20">
        <f t="shared" si="23"/>
        <v>5.3268710849386655E-2</v>
      </c>
      <c r="X18" s="21" t="str">
        <f t="shared" si="15"/>
        <v>MINIMA</v>
      </c>
    </row>
    <row r="19" spans="1:24" ht="102" x14ac:dyDescent="0.2">
      <c r="A19" s="68">
        <v>13</v>
      </c>
      <c r="B19" s="63" t="s">
        <v>277</v>
      </c>
      <c r="C19" s="64" t="s">
        <v>270</v>
      </c>
      <c r="D19" s="69" t="s">
        <v>897</v>
      </c>
      <c r="E19" s="50">
        <v>1</v>
      </c>
      <c r="F19" s="78">
        <v>155197.64969999998</v>
      </c>
      <c r="G19" s="81">
        <v>0</v>
      </c>
      <c r="H19" s="6">
        <f t="shared" si="11"/>
        <v>155197.64969999998</v>
      </c>
      <c r="I19" s="6">
        <f t="shared" si="16"/>
        <v>155197.64969999998</v>
      </c>
      <c r="J19" s="109">
        <v>134954.478</v>
      </c>
      <c r="K19" s="110">
        <v>0</v>
      </c>
      <c r="L19" s="7">
        <f t="shared" si="12"/>
        <v>134954.478</v>
      </c>
      <c r="M19" s="7">
        <f t="shared" si="17"/>
        <v>134954.478</v>
      </c>
      <c r="N19" s="119">
        <v>124957.85</v>
      </c>
      <c r="O19" s="120">
        <v>0</v>
      </c>
      <c r="P19" s="7">
        <f t="shared" si="13"/>
        <v>124957.85</v>
      </c>
      <c r="Q19" s="7">
        <f t="shared" si="18"/>
        <v>124957.85</v>
      </c>
      <c r="R19" s="18">
        <f t="shared" si="19"/>
        <v>124957.85</v>
      </c>
      <c r="S19" s="18">
        <f t="shared" si="20"/>
        <v>138369.99256666665</v>
      </c>
      <c r="T19" s="18">
        <f t="shared" si="21"/>
        <v>134954.478</v>
      </c>
      <c r="U19" s="18">
        <f t="shared" si="22"/>
        <v>137809.34270754142</v>
      </c>
      <c r="V19" s="19">
        <f t="shared" si="14"/>
        <v>9483.8169591307324</v>
      </c>
      <c r="W19" s="20">
        <f t="shared" si="23"/>
        <v>7.5896127847355985E-2</v>
      </c>
      <c r="X19" s="21" t="str">
        <f t="shared" si="15"/>
        <v>MINIMA</v>
      </c>
    </row>
    <row r="20" spans="1:24" ht="76.5" x14ac:dyDescent="0.2">
      <c r="A20" s="68">
        <v>14</v>
      </c>
      <c r="B20" s="63" t="s">
        <v>278</v>
      </c>
      <c r="C20" s="64" t="s">
        <v>270</v>
      </c>
      <c r="D20" s="69" t="s">
        <v>898</v>
      </c>
      <c r="E20" s="50">
        <v>1</v>
      </c>
      <c r="F20" s="78">
        <v>108725.76000000001</v>
      </c>
      <c r="G20" s="81">
        <v>0</v>
      </c>
      <c r="H20" s="6">
        <f t="shared" si="11"/>
        <v>108725.76000000001</v>
      </c>
      <c r="I20" s="6">
        <f t="shared" si="16"/>
        <v>108725.76000000001</v>
      </c>
      <c r="J20" s="109">
        <v>98841.600000000006</v>
      </c>
      <c r="K20" s="110">
        <v>0</v>
      </c>
      <c r="L20" s="7">
        <f t="shared" si="12"/>
        <v>98841.600000000006</v>
      </c>
      <c r="M20" s="7">
        <f t="shared" si="17"/>
        <v>98841.600000000006</v>
      </c>
      <c r="N20" s="119">
        <v>95040</v>
      </c>
      <c r="O20" s="120">
        <v>0</v>
      </c>
      <c r="P20" s="7">
        <f t="shared" si="13"/>
        <v>95040</v>
      </c>
      <c r="Q20" s="7">
        <f t="shared" si="18"/>
        <v>95040</v>
      </c>
      <c r="R20" s="18">
        <f t="shared" si="19"/>
        <v>95040</v>
      </c>
      <c r="S20" s="18">
        <f t="shared" si="20"/>
        <v>100869.12</v>
      </c>
      <c r="T20" s="18">
        <f t="shared" si="21"/>
        <v>98841.600000000006</v>
      </c>
      <c r="U20" s="18">
        <f t="shared" si="22"/>
        <v>100706.97451474424</v>
      </c>
      <c r="V20" s="19">
        <f t="shared" si="14"/>
        <v>4121.8102803501242</v>
      </c>
      <c r="W20" s="20">
        <f t="shared" si="23"/>
        <v>4.3369215912774879E-2</v>
      </c>
      <c r="X20" s="21" t="str">
        <f t="shared" si="15"/>
        <v>MINIMA</v>
      </c>
    </row>
    <row r="21" spans="1:24" ht="76.5" x14ac:dyDescent="0.2">
      <c r="A21" s="68">
        <v>15</v>
      </c>
      <c r="B21" s="63" t="s">
        <v>279</v>
      </c>
      <c r="C21" s="64" t="s">
        <v>270</v>
      </c>
      <c r="D21" s="69" t="s">
        <v>899</v>
      </c>
      <c r="E21" s="50">
        <v>1</v>
      </c>
      <c r="F21" s="78">
        <v>25189.008000000002</v>
      </c>
      <c r="G21" s="81">
        <v>0</v>
      </c>
      <c r="H21" s="6">
        <f t="shared" si="11"/>
        <v>25189.008000000002</v>
      </c>
      <c r="I21" s="6">
        <f t="shared" si="16"/>
        <v>25189.008000000002</v>
      </c>
      <c r="J21" s="109">
        <v>22692.799999999999</v>
      </c>
      <c r="K21" s="110">
        <v>0</v>
      </c>
      <c r="L21" s="7">
        <f t="shared" si="12"/>
        <v>22692.799999999999</v>
      </c>
      <c r="M21" s="7">
        <f t="shared" si="17"/>
        <v>22692.799999999999</v>
      </c>
      <c r="N21" s="119">
        <v>21820</v>
      </c>
      <c r="O21" s="120">
        <v>0</v>
      </c>
      <c r="P21" s="7">
        <f t="shared" si="13"/>
        <v>21820</v>
      </c>
      <c r="Q21" s="7">
        <f t="shared" si="18"/>
        <v>21820</v>
      </c>
      <c r="R21" s="18">
        <f t="shared" si="19"/>
        <v>21820</v>
      </c>
      <c r="S21" s="18">
        <f t="shared" si="20"/>
        <v>23233.936000000002</v>
      </c>
      <c r="T21" s="18">
        <f t="shared" si="21"/>
        <v>22692.799999999999</v>
      </c>
      <c r="U21" s="18">
        <f t="shared" si="22"/>
        <v>23190.91933972697</v>
      </c>
      <c r="V21" s="19">
        <f t="shared" si="14"/>
        <v>999.80373376378338</v>
      </c>
      <c r="W21" s="20">
        <f t="shared" si="23"/>
        <v>4.5820519420888328E-2</v>
      </c>
      <c r="X21" s="21" t="str">
        <f t="shared" si="15"/>
        <v>MINIMA</v>
      </c>
    </row>
    <row r="22" spans="1:24" ht="102" x14ac:dyDescent="0.2">
      <c r="A22" s="68">
        <v>16</v>
      </c>
      <c r="B22" s="63" t="s">
        <v>280</v>
      </c>
      <c r="C22" s="64" t="s">
        <v>270</v>
      </c>
      <c r="D22" s="69" t="s">
        <v>900</v>
      </c>
      <c r="E22" s="50">
        <v>1</v>
      </c>
      <c r="F22" s="78">
        <v>104177.30400000002</v>
      </c>
      <c r="G22" s="81">
        <v>0</v>
      </c>
      <c r="H22" s="6">
        <f t="shared" si="11"/>
        <v>104177.30400000002</v>
      </c>
      <c r="I22" s="6">
        <f t="shared" si="16"/>
        <v>104177.30400000002</v>
      </c>
      <c r="J22" s="109">
        <v>94706.640000000014</v>
      </c>
      <c r="K22" s="110">
        <v>0</v>
      </c>
      <c r="L22" s="7">
        <f t="shared" si="12"/>
        <v>94706.640000000014</v>
      </c>
      <c r="M22" s="7">
        <f t="shared" si="17"/>
        <v>94706.640000000014</v>
      </c>
      <c r="N22" s="119">
        <v>90196.800000000003</v>
      </c>
      <c r="O22" s="120">
        <v>0</v>
      </c>
      <c r="P22" s="7">
        <f t="shared" si="13"/>
        <v>90196.800000000003</v>
      </c>
      <c r="Q22" s="7">
        <f t="shared" si="18"/>
        <v>90196.800000000003</v>
      </c>
      <c r="R22" s="18">
        <f t="shared" si="19"/>
        <v>90196.800000000003</v>
      </c>
      <c r="S22" s="18">
        <f t="shared" si="20"/>
        <v>96360.248000000021</v>
      </c>
      <c r="T22" s="18">
        <f t="shared" si="21"/>
        <v>94706.640000000014</v>
      </c>
      <c r="U22" s="18">
        <f t="shared" si="22"/>
        <v>96186.670306506465</v>
      </c>
      <c r="V22" s="19">
        <f t="shared" si="14"/>
        <v>4358.2158762906765</v>
      </c>
      <c r="W22" s="20">
        <f t="shared" si="23"/>
        <v>4.8318963381080889E-2</v>
      </c>
      <c r="X22" s="21" t="str">
        <f t="shared" si="15"/>
        <v>MINIMA</v>
      </c>
    </row>
    <row r="23" spans="1:24" ht="16.5" x14ac:dyDescent="0.2">
      <c r="A23" s="68">
        <v>17</v>
      </c>
      <c r="B23" s="63" t="s">
        <v>281</v>
      </c>
      <c r="C23" s="64" t="s">
        <v>270</v>
      </c>
      <c r="D23" s="69" t="s">
        <v>901</v>
      </c>
      <c r="E23" s="50">
        <v>1</v>
      </c>
      <c r="F23" s="78">
        <v>84808.68968000001</v>
      </c>
      <c r="G23" s="81">
        <v>0</v>
      </c>
      <c r="H23" s="6">
        <f t="shared" si="11"/>
        <v>84808.68968000001</v>
      </c>
      <c r="I23" s="6">
        <f t="shared" si="16"/>
        <v>84808.68968000001</v>
      </c>
      <c r="J23" s="109">
        <v>77098.808799999999</v>
      </c>
      <c r="K23" s="110">
        <v>0</v>
      </c>
      <c r="L23" s="7">
        <f t="shared" si="12"/>
        <v>77098.808799999999</v>
      </c>
      <c r="M23" s="7">
        <f t="shared" si="17"/>
        <v>77098.808799999999</v>
      </c>
      <c r="N23" s="119">
        <v>74133.47</v>
      </c>
      <c r="O23" s="120">
        <v>0</v>
      </c>
      <c r="P23" s="7">
        <f t="shared" si="13"/>
        <v>74133.47</v>
      </c>
      <c r="Q23" s="7">
        <f t="shared" si="18"/>
        <v>74133.47</v>
      </c>
      <c r="R23" s="18">
        <f t="shared" si="19"/>
        <v>74133.47</v>
      </c>
      <c r="S23" s="18">
        <f t="shared" si="20"/>
        <v>78680.32282666667</v>
      </c>
      <c r="T23" s="18">
        <f t="shared" si="21"/>
        <v>77098.808799999999</v>
      </c>
      <c r="U23" s="18">
        <f t="shared" si="22"/>
        <v>78553.845475374124</v>
      </c>
      <c r="V23" s="19">
        <f t="shared" si="14"/>
        <v>3215.1104667932232</v>
      </c>
      <c r="W23" s="20">
        <f t="shared" si="23"/>
        <v>4.3369215912774935E-2</v>
      </c>
      <c r="X23" s="21" t="str">
        <f t="shared" si="15"/>
        <v>MINIMA</v>
      </c>
    </row>
    <row r="24" spans="1:24" ht="63.75" x14ac:dyDescent="0.2">
      <c r="A24" s="68">
        <v>18</v>
      </c>
      <c r="B24" s="63" t="s">
        <v>282</v>
      </c>
      <c r="C24" s="64" t="s">
        <v>270</v>
      </c>
      <c r="D24" s="69" t="s">
        <v>902</v>
      </c>
      <c r="E24" s="50">
        <v>1</v>
      </c>
      <c r="F24" s="78">
        <v>52276.455000000009</v>
      </c>
      <c r="G24" s="81">
        <v>0</v>
      </c>
      <c r="H24" s="6">
        <f t="shared" si="11"/>
        <v>52276.455000000009</v>
      </c>
      <c r="I24" s="6">
        <f t="shared" si="16"/>
        <v>52276.455000000009</v>
      </c>
      <c r="J24" s="109">
        <v>47524.05</v>
      </c>
      <c r="K24" s="110">
        <v>0</v>
      </c>
      <c r="L24" s="7">
        <f t="shared" si="12"/>
        <v>47524.05</v>
      </c>
      <c r="M24" s="7">
        <f t="shared" si="17"/>
        <v>47524.05</v>
      </c>
      <c r="N24" s="119">
        <v>45261</v>
      </c>
      <c r="O24" s="120">
        <v>0</v>
      </c>
      <c r="P24" s="7">
        <f t="shared" si="13"/>
        <v>45261</v>
      </c>
      <c r="Q24" s="7">
        <f t="shared" si="18"/>
        <v>45261</v>
      </c>
      <c r="R24" s="18">
        <f t="shared" si="19"/>
        <v>45261</v>
      </c>
      <c r="S24" s="18">
        <f t="shared" si="20"/>
        <v>48353.834999999999</v>
      </c>
      <c r="T24" s="18">
        <f t="shared" si="21"/>
        <v>47524.05</v>
      </c>
      <c r="U24" s="18">
        <f t="shared" si="22"/>
        <v>48266.733240456299</v>
      </c>
      <c r="V24" s="19">
        <f t="shared" si="14"/>
        <v>2186.9646015910948</v>
      </c>
      <c r="W24" s="20">
        <f t="shared" si="23"/>
        <v>4.8318963381080729E-2</v>
      </c>
      <c r="X24" s="21" t="str">
        <f t="shared" si="15"/>
        <v>MINIMA</v>
      </c>
    </row>
    <row r="25" spans="1:24" ht="63.75" x14ac:dyDescent="0.2">
      <c r="A25" s="68">
        <v>19</v>
      </c>
      <c r="B25" s="63" t="s">
        <v>283</v>
      </c>
      <c r="C25" s="64" t="s">
        <v>270</v>
      </c>
      <c r="D25" s="69" t="s">
        <v>903</v>
      </c>
      <c r="E25" s="50">
        <v>1</v>
      </c>
      <c r="F25" s="78">
        <v>91526.423040000009</v>
      </c>
      <c r="G25" s="81">
        <v>0</v>
      </c>
      <c r="H25" s="6">
        <f t="shared" si="11"/>
        <v>91526.423040000009</v>
      </c>
      <c r="I25" s="6">
        <f t="shared" si="16"/>
        <v>91526.423040000009</v>
      </c>
      <c r="J25" s="109">
        <v>80286.335999999996</v>
      </c>
      <c r="K25" s="110">
        <v>0</v>
      </c>
      <c r="L25" s="7">
        <f t="shared" si="12"/>
        <v>80286.335999999996</v>
      </c>
      <c r="M25" s="7">
        <f t="shared" si="17"/>
        <v>80286.335999999996</v>
      </c>
      <c r="N25" s="119">
        <v>77198.399999999994</v>
      </c>
      <c r="O25" s="120">
        <v>0</v>
      </c>
      <c r="P25" s="7">
        <f t="shared" si="13"/>
        <v>77198.399999999994</v>
      </c>
      <c r="Q25" s="7">
        <f t="shared" si="18"/>
        <v>77198.399999999994</v>
      </c>
      <c r="R25" s="18">
        <f t="shared" si="19"/>
        <v>77198.399999999994</v>
      </c>
      <c r="S25" s="18">
        <f t="shared" si="20"/>
        <v>83003.719679999995</v>
      </c>
      <c r="T25" s="18">
        <f t="shared" si="21"/>
        <v>80286.335999999996</v>
      </c>
      <c r="U25" s="18">
        <f t="shared" si="22"/>
        <v>82781.281003736352</v>
      </c>
      <c r="V25" s="19">
        <f t="shared" si="14"/>
        <v>4104.9809126837181</v>
      </c>
      <c r="W25" s="20">
        <f t="shared" si="23"/>
        <v>5.3174429945228377E-2</v>
      </c>
      <c r="X25" s="21" t="str">
        <f t="shared" si="15"/>
        <v>MINIMA</v>
      </c>
    </row>
    <row r="26" spans="1:24" ht="16.5" x14ac:dyDescent="0.2">
      <c r="A26" s="68">
        <v>20</v>
      </c>
      <c r="B26" s="63" t="s">
        <v>284</v>
      </c>
      <c r="C26" s="64" t="s">
        <v>270</v>
      </c>
      <c r="D26" s="69" t="s">
        <v>901</v>
      </c>
      <c r="E26" s="50">
        <v>1</v>
      </c>
      <c r="F26" s="78">
        <v>88750.733189999999</v>
      </c>
      <c r="G26" s="81">
        <v>0</v>
      </c>
      <c r="H26" s="6">
        <f t="shared" si="11"/>
        <v>88750.733189999999</v>
      </c>
      <c r="I26" s="6">
        <f t="shared" si="16"/>
        <v>88750.733189999999</v>
      </c>
      <c r="J26" s="109">
        <v>77174.550600000002</v>
      </c>
      <c r="K26" s="110">
        <v>0</v>
      </c>
      <c r="L26" s="7">
        <f t="shared" si="12"/>
        <v>77174.550600000002</v>
      </c>
      <c r="M26" s="7">
        <f t="shared" si="17"/>
        <v>77174.550600000002</v>
      </c>
      <c r="N26" s="119">
        <v>70802.34</v>
      </c>
      <c r="O26" s="120">
        <v>0</v>
      </c>
      <c r="P26" s="7">
        <f t="shared" si="13"/>
        <v>70802.34</v>
      </c>
      <c r="Q26" s="7">
        <f t="shared" si="18"/>
        <v>70802.34</v>
      </c>
      <c r="R26" s="18">
        <f t="shared" si="19"/>
        <v>70802.34</v>
      </c>
      <c r="S26" s="18">
        <f t="shared" si="20"/>
        <v>78909.20792999999</v>
      </c>
      <c r="T26" s="18">
        <f t="shared" si="21"/>
        <v>77174.550600000002</v>
      </c>
      <c r="U26" s="18">
        <f t="shared" si="22"/>
        <v>78565.381432269132</v>
      </c>
      <c r="V26" s="19">
        <f t="shared" si="14"/>
        <v>5732.4212874867444</v>
      </c>
      <c r="W26" s="20">
        <f t="shared" si="23"/>
        <v>8.0963726445859627E-2</v>
      </c>
      <c r="X26" s="21" t="str">
        <f t="shared" si="15"/>
        <v>MINIMA</v>
      </c>
    </row>
    <row r="27" spans="1:24" ht="38.25" x14ac:dyDescent="0.2">
      <c r="A27" s="68">
        <v>21</v>
      </c>
      <c r="B27" s="63" t="s">
        <v>285</v>
      </c>
      <c r="C27" s="64" t="s">
        <v>270</v>
      </c>
      <c r="D27" s="69" t="s">
        <v>904</v>
      </c>
      <c r="E27" s="50">
        <v>1</v>
      </c>
      <c r="F27" s="78">
        <v>119771.088255</v>
      </c>
      <c r="G27" s="81">
        <v>0</v>
      </c>
      <c r="H27" s="6">
        <f t="shared" si="11"/>
        <v>119771.088255</v>
      </c>
      <c r="I27" s="6">
        <f t="shared" si="16"/>
        <v>119771.088255</v>
      </c>
      <c r="J27" s="109">
        <v>105992.11350000001</v>
      </c>
      <c r="K27" s="110">
        <v>0</v>
      </c>
      <c r="L27" s="7">
        <f t="shared" si="12"/>
        <v>105992.11350000001</v>
      </c>
      <c r="M27" s="7">
        <f t="shared" si="17"/>
        <v>105992.11350000001</v>
      </c>
      <c r="N27" s="119">
        <v>99058.05</v>
      </c>
      <c r="O27" s="120">
        <v>0</v>
      </c>
      <c r="P27" s="7">
        <f t="shared" si="13"/>
        <v>99058.05</v>
      </c>
      <c r="Q27" s="7">
        <f t="shared" si="18"/>
        <v>99058.05</v>
      </c>
      <c r="R27" s="18">
        <f t="shared" si="19"/>
        <v>99058.05</v>
      </c>
      <c r="S27" s="18">
        <f t="shared" si="20"/>
        <v>108273.75058499999</v>
      </c>
      <c r="T27" s="18">
        <f t="shared" si="21"/>
        <v>105992.11350000001</v>
      </c>
      <c r="U27" s="18">
        <f t="shared" si="22"/>
        <v>107937.35564204078</v>
      </c>
      <c r="V27" s="19">
        <f t="shared" si="14"/>
        <v>6516.4843770383222</v>
      </c>
      <c r="W27" s="20">
        <f t="shared" si="23"/>
        <v>6.578450087638836E-2</v>
      </c>
      <c r="X27" s="21" t="str">
        <f t="shared" si="15"/>
        <v>MINIMA</v>
      </c>
    </row>
    <row r="28" spans="1:24" ht="25.5" x14ac:dyDescent="0.2">
      <c r="A28" s="68">
        <v>22</v>
      </c>
      <c r="B28" s="63" t="s">
        <v>286</v>
      </c>
      <c r="C28" s="64" t="s">
        <v>270</v>
      </c>
      <c r="D28" s="69" t="s">
        <v>905</v>
      </c>
      <c r="E28" s="50">
        <v>1</v>
      </c>
      <c r="F28" s="78">
        <v>55265.294199999997</v>
      </c>
      <c r="G28" s="81">
        <v>0</v>
      </c>
      <c r="H28" s="6">
        <f t="shared" si="11"/>
        <v>55265.294199999997</v>
      </c>
      <c r="I28" s="6">
        <f t="shared" si="16"/>
        <v>55265.294199999997</v>
      </c>
      <c r="J28" s="109">
        <v>48907.340000000004</v>
      </c>
      <c r="K28" s="110">
        <v>0</v>
      </c>
      <c r="L28" s="7">
        <f t="shared" si="12"/>
        <v>48907.340000000004</v>
      </c>
      <c r="M28" s="7">
        <f t="shared" si="17"/>
        <v>48907.340000000004</v>
      </c>
      <c r="N28" s="119">
        <v>46139</v>
      </c>
      <c r="O28" s="120">
        <v>0</v>
      </c>
      <c r="P28" s="7">
        <f t="shared" si="13"/>
        <v>46139</v>
      </c>
      <c r="Q28" s="7">
        <f t="shared" si="18"/>
        <v>46139</v>
      </c>
      <c r="R28" s="18">
        <f t="shared" si="19"/>
        <v>46139</v>
      </c>
      <c r="S28" s="18">
        <f t="shared" si="20"/>
        <v>50103.878066666664</v>
      </c>
      <c r="T28" s="18">
        <f t="shared" si="21"/>
        <v>48907.340000000004</v>
      </c>
      <c r="U28" s="18">
        <f t="shared" si="22"/>
        <v>49961.05135641987</v>
      </c>
      <c r="V28" s="19">
        <f t="shared" si="14"/>
        <v>2803.5921675178065</v>
      </c>
      <c r="W28" s="20">
        <f t="shared" si="23"/>
        <v>6.0764042729963948E-2</v>
      </c>
      <c r="X28" s="21" t="str">
        <f t="shared" si="15"/>
        <v>MINIMA</v>
      </c>
    </row>
    <row r="29" spans="1:24" s="100" customFormat="1" ht="38.25" x14ac:dyDescent="0.2">
      <c r="A29" s="94">
        <v>23</v>
      </c>
      <c r="B29" s="95" t="s">
        <v>287</v>
      </c>
      <c r="C29" s="101" t="s">
        <v>270</v>
      </c>
      <c r="D29" s="96" t="s">
        <v>906</v>
      </c>
      <c r="E29" s="97">
        <v>1</v>
      </c>
      <c r="F29" s="79">
        <v>0</v>
      </c>
      <c r="G29" s="82">
        <v>0</v>
      </c>
      <c r="H29" s="98">
        <f t="shared" si="11"/>
        <v>0</v>
      </c>
      <c r="I29" s="98">
        <f t="shared" si="16"/>
        <v>0</v>
      </c>
      <c r="J29" s="111">
        <v>0</v>
      </c>
      <c r="K29" s="112">
        <v>0</v>
      </c>
      <c r="L29" s="99">
        <f t="shared" si="12"/>
        <v>0</v>
      </c>
      <c r="M29" s="99">
        <f t="shared" si="17"/>
        <v>0</v>
      </c>
      <c r="N29" s="121">
        <v>0</v>
      </c>
      <c r="O29" s="122">
        <v>0</v>
      </c>
      <c r="P29" s="7">
        <f t="shared" si="13"/>
        <v>0</v>
      </c>
      <c r="Q29" s="7">
        <f t="shared" si="18"/>
        <v>0</v>
      </c>
      <c r="R29" s="18">
        <f t="shared" si="19"/>
        <v>0</v>
      </c>
      <c r="S29" s="18">
        <f t="shared" si="20"/>
        <v>0</v>
      </c>
      <c r="T29" s="18">
        <f t="shared" si="21"/>
        <v>0</v>
      </c>
      <c r="U29" s="18" t="e">
        <f t="shared" si="22"/>
        <v>#NUM!</v>
      </c>
      <c r="V29" s="19">
        <f t="shared" si="14"/>
        <v>0</v>
      </c>
      <c r="W29" s="20" t="e">
        <f t="shared" si="23"/>
        <v>#DIV/0!</v>
      </c>
      <c r="X29" s="21" t="e">
        <f t="shared" si="15"/>
        <v>#DIV/0!</v>
      </c>
    </row>
    <row r="30" spans="1:24" ht="25.5" x14ac:dyDescent="0.2">
      <c r="A30" s="68">
        <v>24</v>
      </c>
      <c r="B30" s="63" t="s">
        <v>288</v>
      </c>
      <c r="C30" s="64" t="s">
        <v>270</v>
      </c>
      <c r="D30" s="69" t="s">
        <v>898</v>
      </c>
      <c r="E30" s="50">
        <v>1</v>
      </c>
      <c r="F30" s="78">
        <v>40679.94112000001</v>
      </c>
      <c r="G30" s="81">
        <v>0</v>
      </c>
      <c r="H30" s="6">
        <f t="shared" si="11"/>
        <v>40679.94112000001</v>
      </c>
      <c r="I30" s="6">
        <f t="shared" si="16"/>
        <v>40679.94112000001</v>
      </c>
      <c r="J30" s="109">
        <v>36321.376000000004</v>
      </c>
      <c r="K30" s="110">
        <v>0</v>
      </c>
      <c r="L30" s="7">
        <f t="shared" si="12"/>
        <v>36321.376000000004</v>
      </c>
      <c r="M30" s="7">
        <f t="shared" si="17"/>
        <v>36321.376000000004</v>
      </c>
      <c r="N30" s="119">
        <v>34924.400000000001</v>
      </c>
      <c r="O30" s="120">
        <v>0</v>
      </c>
      <c r="P30" s="7">
        <f t="shared" si="13"/>
        <v>34924.400000000001</v>
      </c>
      <c r="Q30" s="7">
        <f t="shared" si="18"/>
        <v>34924.400000000001</v>
      </c>
      <c r="R30" s="18">
        <f t="shared" si="19"/>
        <v>34924.400000000001</v>
      </c>
      <c r="S30" s="18">
        <f t="shared" si="20"/>
        <v>37308.572373333336</v>
      </c>
      <c r="T30" s="18">
        <f t="shared" si="21"/>
        <v>36321.376000000004</v>
      </c>
      <c r="U30" s="18">
        <f t="shared" si="22"/>
        <v>37229.784363643943</v>
      </c>
      <c r="V30" s="19">
        <f t="shared" si="14"/>
        <v>1685.8644527016261</v>
      </c>
      <c r="W30" s="20">
        <f t="shared" si="23"/>
        <v>4.8271822929001673E-2</v>
      </c>
      <c r="X30" s="21" t="str">
        <f t="shared" si="15"/>
        <v>MINIMA</v>
      </c>
    </row>
    <row r="31" spans="1:24" ht="38.25" x14ac:dyDescent="0.2">
      <c r="A31" s="68">
        <v>25</v>
      </c>
      <c r="B31" s="63" t="s">
        <v>289</v>
      </c>
      <c r="C31" s="64" t="s">
        <v>270</v>
      </c>
      <c r="D31" s="69" t="s">
        <v>897</v>
      </c>
      <c r="E31" s="50">
        <v>1</v>
      </c>
      <c r="F31" s="78">
        <v>222502.64960000003</v>
      </c>
      <c r="G31" s="81">
        <v>0</v>
      </c>
      <c r="H31" s="6">
        <f t="shared" si="11"/>
        <v>222502.64960000003</v>
      </c>
      <c r="I31" s="6">
        <f t="shared" si="16"/>
        <v>222502.64960000003</v>
      </c>
      <c r="J31" s="109">
        <v>198663.08000000002</v>
      </c>
      <c r="K31" s="110">
        <v>0</v>
      </c>
      <c r="L31" s="7">
        <f t="shared" si="12"/>
        <v>198663.08000000002</v>
      </c>
      <c r="M31" s="7">
        <f t="shared" si="17"/>
        <v>198663.08000000002</v>
      </c>
      <c r="N31" s="119">
        <v>187418</v>
      </c>
      <c r="O31" s="120">
        <v>0</v>
      </c>
      <c r="P31" s="7">
        <f t="shared" si="13"/>
        <v>187418</v>
      </c>
      <c r="Q31" s="7">
        <f t="shared" si="18"/>
        <v>187418</v>
      </c>
      <c r="R31" s="18">
        <f t="shared" si="19"/>
        <v>187418</v>
      </c>
      <c r="S31" s="18">
        <f t="shared" si="20"/>
        <v>202861.2432</v>
      </c>
      <c r="T31" s="18">
        <f t="shared" si="21"/>
        <v>198663.08000000002</v>
      </c>
      <c r="U31" s="18">
        <f t="shared" si="22"/>
        <v>202342.85965627289</v>
      </c>
      <c r="V31" s="19">
        <f t="shared" si="14"/>
        <v>10920.021990233035</v>
      </c>
      <c r="W31" s="20">
        <f t="shared" si="23"/>
        <v>5.8265598769771505E-2</v>
      </c>
      <c r="X31" s="21" t="str">
        <f t="shared" si="15"/>
        <v>MINIMA</v>
      </c>
    </row>
    <row r="32" spans="1:24" ht="16.5" x14ac:dyDescent="0.2">
      <c r="A32" s="68">
        <v>26</v>
      </c>
      <c r="B32" s="63" t="s">
        <v>290</v>
      </c>
      <c r="C32" s="64" t="s">
        <v>270</v>
      </c>
      <c r="D32" s="69" t="s">
        <v>907</v>
      </c>
      <c r="E32" s="50">
        <v>1</v>
      </c>
      <c r="F32" s="78">
        <v>48640.732800000005</v>
      </c>
      <c r="G32" s="81">
        <v>0</v>
      </c>
      <c r="H32" s="6">
        <f t="shared" si="11"/>
        <v>48640.732800000005</v>
      </c>
      <c r="I32" s="6">
        <f t="shared" si="16"/>
        <v>48640.732800000005</v>
      </c>
      <c r="J32" s="109">
        <v>43820.480000000003</v>
      </c>
      <c r="K32" s="110">
        <v>0</v>
      </c>
      <c r="L32" s="7">
        <f t="shared" si="12"/>
        <v>43820.480000000003</v>
      </c>
      <c r="M32" s="7">
        <f t="shared" si="17"/>
        <v>43820.480000000003</v>
      </c>
      <c r="N32" s="119">
        <v>39836.800000000003</v>
      </c>
      <c r="O32" s="120">
        <v>0</v>
      </c>
      <c r="P32" s="7">
        <f t="shared" si="13"/>
        <v>39836.800000000003</v>
      </c>
      <c r="Q32" s="7">
        <f t="shared" si="18"/>
        <v>39836.800000000003</v>
      </c>
      <c r="R32" s="18">
        <f t="shared" si="19"/>
        <v>39836.800000000003</v>
      </c>
      <c r="S32" s="18">
        <f t="shared" si="20"/>
        <v>44099.337600000006</v>
      </c>
      <c r="T32" s="18">
        <f t="shared" si="21"/>
        <v>43820.480000000003</v>
      </c>
      <c r="U32" s="18">
        <f t="shared" si="22"/>
        <v>43952.868961461238</v>
      </c>
      <c r="V32" s="19">
        <f t="shared" si="14"/>
        <v>3014.0692420226337</v>
      </c>
      <c r="W32" s="20">
        <f t="shared" si="23"/>
        <v>7.5660425586960636E-2</v>
      </c>
      <c r="X32" s="21" t="str">
        <f t="shared" si="15"/>
        <v>MINIMA</v>
      </c>
    </row>
    <row r="33" spans="1:24" ht="89.25" x14ac:dyDescent="0.2">
      <c r="A33" s="68">
        <v>27</v>
      </c>
      <c r="B33" s="63" t="s">
        <v>291</v>
      </c>
      <c r="C33" s="64" t="s">
        <v>270</v>
      </c>
      <c r="D33" s="69" t="s">
        <v>908</v>
      </c>
      <c r="E33" s="50">
        <v>1</v>
      </c>
      <c r="F33" s="78">
        <v>110361.40500000001</v>
      </c>
      <c r="G33" s="81">
        <v>0</v>
      </c>
      <c r="H33" s="6">
        <f t="shared" si="11"/>
        <v>110361.40500000001</v>
      </c>
      <c r="I33" s="6">
        <f t="shared" si="16"/>
        <v>110361.40500000001</v>
      </c>
      <c r="J33" s="109">
        <v>100328.55</v>
      </c>
      <c r="K33" s="110">
        <v>0</v>
      </c>
      <c r="L33" s="7">
        <f t="shared" si="12"/>
        <v>100328.55</v>
      </c>
      <c r="M33" s="7">
        <f t="shared" si="17"/>
        <v>100328.55</v>
      </c>
      <c r="N33" s="119">
        <v>95551</v>
      </c>
      <c r="O33" s="120">
        <v>0</v>
      </c>
      <c r="P33" s="7">
        <f t="shared" si="13"/>
        <v>95551</v>
      </c>
      <c r="Q33" s="7">
        <f t="shared" si="18"/>
        <v>95551</v>
      </c>
      <c r="R33" s="18">
        <f t="shared" si="19"/>
        <v>95551</v>
      </c>
      <c r="S33" s="18">
        <f t="shared" si="20"/>
        <v>102080.31833333334</v>
      </c>
      <c r="T33" s="18">
        <f t="shared" si="21"/>
        <v>100328.55</v>
      </c>
      <c r="U33" s="18">
        <f t="shared" si="22"/>
        <v>101896.4368409633</v>
      </c>
      <c r="V33" s="19">
        <f t="shared" si="14"/>
        <v>4616.9252700256538</v>
      </c>
      <c r="W33" s="20">
        <f t="shared" si="23"/>
        <v>4.8318963381080826E-2</v>
      </c>
      <c r="X33" s="21" t="str">
        <f t="shared" si="15"/>
        <v>MINIMA</v>
      </c>
    </row>
    <row r="34" spans="1:24" ht="140.25" x14ac:dyDescent="0.2">
      <c r="A34" s="68">
        <v>28</v>
      </c>
      <c r="B34" s="63" t="s">
        <v>292</v>
      </c>
      <c r="C34" s="64" t="s">
        <v>270</v>
      </c>
      <c r="D34" s="69" t="s">
        <v>909</v>
      </c>
      <c r="E34" s="50">
        <v>1</v>
      </c>
      <c r="F34" s="78">
        <v>191621.65000000002</v>
      </c>
      <c r="G34" s="81">
        <v>0</v>
      </c>
      <c r="H34" s="6">
        <f t="shared" si="11"/>
        <v>191621.65000000002</v>
      </c>
      <c r="I34" s="6">
        <f t="shared" si="16"/>
        <v>191621.65000000002</v>
      </c>
      <c r="J34" s="109">
        <v>174201.5</v>
      </c>
      <c r="K34" s="110">
        <v>0</v>
      </c>
      <c r="L34" s="7">
        <f t="shared" si="12"/>
        <v>174201.5</v>
      </c>
      <c r="M34" s="7">
        <f t="shared" si="17"/>
        <v>174201.5</v>
      </c>
      <c r="N34" s="119">
        <v>158365</v>
      </c>
      <c r="O34" s="120">
        <v>0</v>
      </c>
      <c r="P34" s="7">
        <f t="shared" si="13"/>
        <v>158365</v>
      </c>
      <c r="Q34" s="7">
        <f t="shared" si="18"/>
        <v>158365</v>
      </c>
      <c r="R34" s="18">
        <f t="shared" si="19"/>
        <v>158365</v>
      </c>
      <c r="S34" s="18">
        <f t="shared" si="20"/>
        <v>174729.38333333333</v>
      </c>
      <c r="T34" s="18">
        <f t="shared" si="21"/>
        <v>174201.5</v>
      </c>
      <c r="U34" s="18">
        <f t="shared" si="22"/>
        <v>174201.5</v>
      </c>
      <c r="V34" s="19">
        <f t="shared" si="14"/>
        <v>11571.366424936117</v>
      </c>
      <c r="W34" s="20">
        <f t="shared" si="23"/>
        <v>7.3067700722609902E-2</v>
      </c>
      <c r="X34" s="21" t="str">
        <f t="shared" si="15"/>
        <v>MINIMA</v>
      </c>
    </row>
    <row r="35" spans="1:24" ht="89.25" x14ac:dyDescent="0.2">
      <c r="A35" s="68">
        <v>29</v>
      </c>
      <c r="B35" s="63" t="s">
        <v>293</v>
      </c>
      <c r="C35" s="64" t="s">
        <v>270</v>
      </c>
      <c r="D35" s="69" t="s">
        <v>910</v>
      </c>
      <c r="E35" s="50">
        <v>1</v>
      </c>
      <c r="F35" s="78">
        <v>341815.05599999998</v>
      </c>
      <c r="G35" s="81">
        <v>0</v>
      </c>
      <c r="H35" s="6">
        <f t="shared" si="11"/>
        <v>341815.05599999998</v>
      </c>
      <c r="I35" s="6">
        <f t="shared" si="16"/>
        <v>341815.05599999998</v>
      </c>
      <c r="J35" s="109">
        <v>302491.2</v>
      </c>
      <c r="K35" s="110">
        <v>0</v>
      </c>
      <c r="L35" s="7">
        <f t="shared" si="12"/>
        <v>302491.2</v>
      </c>
      <c r="M35" s="7">
        <f t="shared" si="17"/>
        <v>302491.2</v>
      </c>
      <c r="N35" s="119">
        <v>274992</v>
      </c>
      <c r="O35" s="120">
        <v>0</v>
      </c>
      <c r="P35" s="7">
        <f t="shared" si="13"/>
        <v>274992</v>
      </c>
      <c r="Q35" s="7">
        <f t="shared" si="18"/>
        <v>274992</v>
      </c>
      <c r="R35" s="18">
        <f t="shared" si="19"/>
        <v>274992</v>
      </c>
      <c r="S35" s="18">
        <f t="shared" si="20"/>
        <v>306432.75200000004</v>
      </c>
      <c r="T35" s="18">
        <f t="shared" si="21"/>
        <v>302491.2</v>
      </c>
      <c r="U35" s="18">
        <f t="shared" si="22"/>
        <v>305216.49275215867</v>
      </c>
      <c r="V35" s="19">
        <f t="shared" si="14"/>
        <v>22231.968944804532</v>
      </c>
      <c r="W35" s="20">
        <f t="shared" si="23"/>
        <v>8.0845875315662022E-2</v>
      </c>
      <c r="X35" s="21" t="str">
        <f t="shared" si="15"/>
        <v>MINIMA</v>
      </c>
    </row>
    <row r="36" spans="1:24" ht="102" x14ac:dyDescent="0.2">
      <c r="A36" s="68">
        <v>30</v>
      </c>
      <c r="B36" s="63" t="s">
        <v>294</v>
      </c>
      <c r="C36" s="64" t="s">
        <v>270</v>
      </c>
      <c r="D36" s="69" t="s">
        <v>901</v>
      </c>
      <c r="E36" s="50">
        <v>1</v>
      </c>
      <c r="F36" s="78">
        <v>186594.12745000003</v>
      </c>
      <c r="G36" s="81">
        <v>0</v>
      </c>
      <c r="H36" s="6">
        <f t="shared" si="11"/>
        <v>186594.12745000003</v>
      </c>
      <c r="I36" s="6">
        <f t="shared" si="16"/>
        <v>186594.12745000003</v>
      </c>
      <c r="J36" s="109">
        <v>162255.76300000004</v>
      </c>
      <c r="K36" s="110">
        <v>0</v>
      </c>
      <c r="L36" s="7">
        <f t="shared" si="12"/>
        <v>162255.76300000004</v>
      </c>
      <c r="M36" s="7">
        <f t="shared" si="17"/>
        <v>162255.76300000004</v>
      </c>
      <c r="N36" s="119">
        <v>151640.90000000002</v>
      </c>
      <c r="O36" s="120">
        <v>0</v>
      </c>
      <c r="P36" s="7">
        <f t="shared" si="13"/>
        <v>151640.90000000002</v>
      </c>
      <c r="Q36" s="7">
        <f t="shared" si="18"/>
        <v>151640.90000000002</v>
      </c>
      <c r="R36" s="18">
        <f t="shared" si="19"/>
        <v>151640.90000000002</v>
      </c>
      <c r="S36" s="18">
        <f t="shared" si="20"/>
        <v>166830.26348333337</v>
      </c>
      <c r="T36" s="18">
        <f t="shared" si="21"/>
        <v>162255.76300000004</v>
      </c>
      <c r="U36" s="18">
        <f t="shared" si="22"/>
        <v>166202.72954045472</v>
      </c>
      <c r="V36" s="19">
        <f t="shared" si="14"/>
        <v>10740.50192097233</v>
      </c>
      <c r="W36" s="20">
        <f t="shared" si="23"/>
        <v>7.0828529248852579E-2</v>
      </c>
      <c r="X36" s="21" t="str">
        <f t="shared" si="15"/>
        <v>MINIMA</v>
      </c>
    </row>
    <row r="37" spans="1:24" ht="409.5" x14ac:dyDescent="0.2">
      <c r="A37" s="68">
        <v>31</v>
      </c>
      <c r="B37" s="63" t="s">
        <v>295</v>
      </c>
      <c r="C37" s="64" t="s">
        <v>270</v>
      </c>
      <c r="D37" s="69" t="s">
        <v>895</v>
      </c>
      <c r="E37" s="50">
        <v>1</v>
      </c>
      <c r="F37" s="78">
        <v>334746.94000000006</v>
      </c>
      <c r="G37" s="81">
        <v>0</v>
      </c>
      <c r="H37" s="6">
        <f t="shared" si="11"/>
        <v>334746.94000000006</v>
      </c>
      <c r="I37" s="6">
        <f t="shared" si="16"/>
        <v>334746.94000000006</v>
      </c>
      <c r="J37" s="109">
        <v>304315.40000000002</v>
      </c>
      <c r="K37" s="110">
        <v>0</v>
      </c>
      <c r="L37" s="7">
        <f t="shared" si="12"/>
        <v>304315.40000000002</v>
      </c>
      <c r="M37" s="7">
        <f t="shared" si="17"/>
        <v>304315.40000000002</v>
      </c>
      <c r="N37" s="119">
        <v>287090</v>
      </c>
      <c r="O37" s="120">
        <v>0</v>
      </c>
      <c r="P37" s="7">
        <f t="shared" si="13"/>
        <v>287090</v>
      </c>
      <c r="Q37" s="7">
        <f t="shared" si="18"/>
        <v>287090</v>
      </c>
      <c r="R37" s="18">
        <f t="shared" si="19"/>
        <v>287090</v>
      </c>
      <c r="S37" s="18">
        <f t="shared" si="20"/>
        <v>308717.44666666671</v>
      </c>
      <c r="T37" s="18">
        <f t="shared" si="21"/>
        <v>304315.40000000002</v>
      </c>
      <c r="U37" s="18">
        <f t="shared" si="22"/>
        <v>308096.10210753843</v>
      </c>
      <c r="V37" s="19">
        <f t="shared" si="14"/>
        <v>15292.914197750428</v>
      </c>
      <c r="W37" s="20">
        <f t="shared" si="23"/>
        <v>5.3268710849386704E-2</v>
      </c>
      <c r="X37" s="21" t="str">
        <f t="shared" si="15"/>
        <v>MINIMA</v>
      </c>
    </row>
    <row r="38" spans="1:24" s="100" customFormat="1" ht="16.5" x14ac:dyDescent="0.2">
      <c r="A38" s="94">
        <v>32</v>
      </c>
      <c r="B38" s="95" t="s">
        <v>296</v>
      </c>
      <c r="C38" s="101" t="s">
        <v>270</v>
      </c>
      <c r="D38" s="96" t="s">
        <v>911</v>
      </c>
      <c r="E38" s="97">
        <v>1</v>
      </c>
      <c r="F38" s="79">
        <v>0</v>
      </c>
      <c r="G38" s="82">
        <v>0</v>
      </c>
      <c r="H38" s="98">
        <f t="shared" si="11"/>
        <v>0</v>
      </c>
      <c r="I38" s="98">
        <f t="shared" si="16"/>
        <v>0</v>
      </c>
      <c r="J38" s="111">
        <v>0</v>
      </c>
      <c r="K38" s="112">
        <v>0</v>
      </c>
      <c r="L38" s="7">
        <f t="shared" si="12"/>
        <v>0</v>
      </c>
      <c r="M38" s="7">
        <f t="shared" si="17"/>
        <v>0</v>
      </c>
      <c r="N38" s="121">
        <v>0</v>
      </c>
      <c r="O38" s="122">
        <v>0</v>
      </c>
      <c r="P38" s="7">
        <f t="shared" si="13"/>
        <v>0</v>
      </c>
      <c r="Q38" s="7">
        <f t="shared" si="18"/>
        <v>0</v>
      </c>
      <c r="R38" s="18">
        <f t="shared" si="19"/>
        <v>0</v>
      </c>
      <c r="S38" s="18">
        <f t="shared" si="20"/>
        <v>0</v>
      </c>
      <c r="T38" s="18">
        <f t="shared" si="21"/>
        <v>0</v>
      </c>
      <c r="U38" s="18" t="e">
        <f t="shared" si="22"/>
        <v>#NUM!</v>
      </c>
      <c r="V38" s="19">
        <f t="shared" si="14"/>
        <v>0</v>
      </c>
      <c r="W38" s="20" t="e">
        <f t="shared" si="23"/>
        <v>#DIV/0!</v>
      </c>
      <c r="X38" s="21" t="e">
        <f t="shared" si="15"/>
        <v>#DIV/0!</v>
      </c>
    </row>
    <row r="39" spans="1:24" ht="25.5" x14ac:dyDescent="0.2">
      <c r="A39" s="68">
        <v>33</v>
      </c>
      <c r="B39" s="63" t="s">
        <v>297</v>
      </c>
      <c r="C39" s="64" t="s">
        <v>270</v>
      </c>
      <c r="D39" s="69" t="s">
        <v>912</v>
      </c>
      <c r="E39" s="50">
        <v>1</v>
      </c>
      <c r="F39" s="78">
        <v>36158.587499999994</v>
      </c>
      <c r="G39" s="81">
        <v>0</v>
      </c>
      <c r="H39" s="6">
        <f t="shared" si="11"/>
        <v>36158.587499999994</v>
      </c>
      <c r="I39" s="6">
        <f t="shared" si="16"/>
        <v>36158.587499999994</v>
      </c>
      <c r="J39" s="109">
        <v>31998.75</v>
      </c>
      <c r="K39" s="110">
        <v>0</v>
      </c>
      <c r="L39" s="7">
        <f t="shared" si="12"/>
        <v>31998.75</v>
      </c>
      <c r="M39" s="7">
        <f t="shared" si="17"/>
        <v>31998.75</v>
      </c>
      <c r="N39" s="119">
        <v>30187.5</v>
      </c>
      <c r="O39" s="120">
        <v>0</v>
      </c>
      <c r="P39" s="7">
        <f t="shared" si="13"/>
        <v>30187.5</v>
      </c>
      <c r="Q39" s="7">
        <f t="shared" si="18"/>
        <v>30187.5</v>
      </c>
      <c r="R39" s="18">
        <f t="shared" si="19"/>
        <v>30187.5</v>
      </c>
      <c r="S39" s="18">
        <f t="shared" si="20"/>
        <v>32781.612499999996</v>
      </c>
      <c r="T39" s="18">
        <f t="shared" si="21"/>
        <v>31998.75</v>
      </c>
      <c r="U39" s="18">
        <f t="shared" si="22"/>
        <v>32688.164845833777</v>
      </c>
      <c r="V39" s="19">
        <f t="shared" si="14"/>
        <v>1834.3145399107846</v>
      </c>
      <c r="W39" s="20">
        <f t="shared" si="23"/>
        <v>6.0764042729963878E-2</v>
      </c>
      <c r="X39" s="21" t="str">
        <f t="shared" si="15"/>
        <v>MINIMA</v>
      </c>
    </row>
    <row r="40" spans="1:24" ht="25.5" x14ac:dyDescent="0.2">
      <c r="A40" s="68">
        <v>34</v>
      </c>
      <c r="B40" s="63" t="s">
        <v>298</v>
      </c>
      <c r="C40" s="64" t="s">
        <v>270</v>
      </c>
      <c r="D40" s="69" t="s">
        <v>898</v>
      </c>
      <c r="E40" s="50">
        <v>1</v>
      </c>
      <c r="F40" s="78">
        <v>89605.464102000013</v>
      </c>
      <c r="G40" s="81">
        <v>0</v>
      </c>
      <c r="H40" s="6">
        <f t="shared" si="11"/>
        <v>89605.464102000013</v>
      </c>
      <c r="I40" s="6">
        <f t="shared" si="16"/>
        <v>89605.464102000013</v>
      </c>
      <c r="J40" s="109">
        <v>78601.284299999999</v>
      </c>
      <c r="K40" s="110">
        <v>0</v>
      </c>
      <c r="L40" s="7">
        <f t="shared" si="12"/>
        <v>78601.284299999999</v>
      </c>
      <c r="M40" s="7">
        <f t="shared" si="17"/>
        <v>78601.284299999999</v>
      </c>
      <c r="N40" s="119">
        <v>72111.26999999999</v>
      </c>
      <c r="O40" s="120">
        <v>0</v>
      </c>
      <c r="P40" s="7">
        <f t="shared" si="13"/>
        <v>72111.26999999999</v>
      </c>
      <c r="Q40" s="7">
        <f t="shared" si="18"/>
        <v>72111.26999999999</v>
      </c>
      <c r="R40" s="18">
        <f t="shared" si="19"/>
        <v>72111.26999999999</v>
      </c>
      <c r="S40" s="18">
        <f t="shared" si="20"/>
        <v>80106.00613400001</v>
      </c>
      <c r="T40" s="18">
        <f t="shared" si="21"/>
        <v>78601.284299999999</v>
      </c>
      <c r="U40" s="18">
        <f t="shared" si="22"/>
        <v>79785.216285916729</v>
      </c>
      <c r="V40" s="19">
        <f t="shared" si="14"/>
        <v>5653.1321341485373</v>
      </c>
      <c r="W40" s="20">
        <f t="shared" si="23"/>
        <v>7.8394571807548774E-2</v>
      </c>
      <c r="X40" s="21" t="str">
        <f t="shared" si="15"/>
        <v>MINIMA</v>
      </c>
    </row>
    <row r="41" spans="1:24" ht="16.5" x14ac:dyDescent="0.2">
      <c r="A41" s="68">
        <v>35</v>
      </c>
      <c r="B41" s="63" t="s">
        <v>299</v>
      </c>
      <c r="C41" s="64" t="s">
        <v>270</v>
      </c>
      <c r="D41" s="69" t="s">
        <v>913</v>
      </c>
      <c r="E41" s="50">
        <v>1</v>
      </c>
      <c r="F41" s="78">
        <v>13151.678400000003</v>
      </c>
      <c r="G41" s="81">
        <v>0</v>
      </c>
      <c r="H41" s="6">
        <f t="shared" si="11"/>
        <v>13151.678400000003</v>
      </c>
      <c r="I41" s="6">
        <f t="shared" si="16"/>
        <v>13151.678400000003</v>
      </c>
      <c r="J41" s="109">
        <v>11536.560000000001</v>
      </c>
      <c r="K41" s="110">
        <v>0</v>
      </c>
      <c r="L41" s="7">
        <f t="shared" si="12"/>
        <v>11536.560000000001</v>
      </c>
      <c r="M41" s="7">
        <f t="shared" si="17"/>
        <v>11536.560000000001</v>
      </c>
      <c r="N41" s="119">
        <v>10584</v>
      </c>
      <c r="O41" s="120">
        <v>0</v>
      </c>
      <c r="P41" s="7">
        <f t="shared" si="13"/>
        <v>10584</v>
      </c>
      <c r="Q41" s="7">
        <f t="shared" si="18"/>
        <v>10584</v>
      </c>
      <c r="R41" s="18">
        <f t="shared" si="19"/>
        <v>10584</v>
      </c>
      <c r="S41" s="18">
        <f t="shared" si="20"/>
        <v>11757.4128</v>
      </c>
      <c r="T41" s="18">
        <f t="shared" si="21"/>
        <v>11536.560000000001</v>
      </c>
      <c r="U41" s="18">
        <f t="shared" si="22"/>
        <v>11710.329455716737</v>
      </c>
      <c r="V41" s="19">
        <f t="shared" si="14"/>
        <v>829.72814801109405</v>
      </c>
      <c r="W41" s="20">
        <f t="shared" si="23"/>
        <v>7.8394571807548566E-2</v>
      </c>
      <c r="X41" s="21" t="str">
        <f t="shared" si="15"/>
        <v>MINIMA</v>
      </c>
    </row>
    <row r="42" spans="1:24" ht="38.25" x14ac:dyDescent="0.2">
      <c r="A42" s="68">
        <v>36</v>
      </c>
      <c r="B42" s="63" t="s">
        <v>300</v>
      </c>
      <c r="C42" s="64" t="s">
        <v>270</v>
      </c>
      <c r="D42" s="69" t="s">
        <v>914</v>
      </c>
      <c r="E42" s="50">
        <v>1</v>
      </c>
      <c r="F42" s="78">
        <v>69455.750580000007</v>
      </c>
      <c r="G42" s="81">
        <v>0</v>
      </c>
      <c r="H42" s="6">
        <f t="shared" si="11"/>
        <v>69455.750580000007</v>
      </c>
      <c r="I42" s="6">
        <f t="shared" si="16"/>
        <v>69455.750580000007</v>
      </c>
      <c r="J42" s="109">
        <v>61465.266000000011</v>
      </c>
      <c r="K42" s="110">
        <v>0</v>
      </c>
      <c r="L42" s="7">
        <f t="shared" si="12"/>
        <v>61465.266000000011</v>
      </c>
      <c r="M42" s="7">
        <f t="shared" si="17"/>
        <v>61465.266000000011</v>
      </c>
      <c r="N42" s="119">
        <v>57986.100000000006</v>
      </c>
      <c r="O42" s="120">
        <v>0</v>
      </c>
      <c r="P42" s="7">
        <f t="shared" si="13"/>
        <v>57986.100000000006</v>
      </c>
      <c r="Q42" s="7">
        <f t="shared" si="18"/>
        <v>57986.100000000006</v>
      </c>
      <c r="R42" s="18">
        <f t="shared" si="19"/>
        <v>57986.100000000006</v>
      </c>
      <c r="S42" s="18">
        <f t="shared" si="20"/>
        <v>62969.038860000008</v>
      </c>
      <c r="T42" s="18">
        <f t="shared" si="21"/>
        <v>61465.266000000011</v>
      </c>
      <c r="U42" s="18">
        <f t="shared" si="22"/>
        <v>62789.538569507327</v>
      </c>
      <c r="V42" s="19">
        <f t="shared" si="14"/>
        <v>3523.4698581439661</v>
      </c>
      <c r="W42" s="20">
        <f t="shared" si="23"/>
        <v>6.0764042729964003E-2</v>
      </c>
      <c r="X42" s="21" t="str">
        <f t="shared" si="15"/>
        <v>MINIMA</v>
      </c>
    </row>
    <row r="43" spans="1:24" ht="51" x14ac:dyDescent="0.2">
      <c r="A43" s="68">
        <v>37</v>
      </c>
      <c r="B43" s="63" t="s">
        <v>301</v>
      </c>
      <c r="C43" s="64" t="s">
        <v>270</v>
      </c>
      <c r="D43" s="69" t="s">
        <v>915</v>
      </c>
      <c r="E43" s="50">
        <v>1</v>
      </c>
      <c r="F43" s="78">
        <v>227236.83840000004</v>
      </c>
      <c r="G43" s="81">
        <v>0</v>
      </c>
      <c r="H43" s="6">
        <f t="shared" si="11"/>
        <v>227236.83840000004</v>
      </c>
      <c r="I43" s="6">
        <f t="shared" si="16"/>
        <v>227236.83840000004</v>
      </c>
      <c r="J43" s="109">
        <v>206578.94400000002</v>
      </c>
      <c r="K43" s="110">
        <v>0</v>
      </c>
      <c r="L43" s="7">
        <f t="shared" si="12"/>
        <v>206578.94400000002</v>
      </c>
      <c r="M43" s="7">
        <f t="shared" si="17"/>
        <v>206578.94400000002</v>
      </c>
      <c r="N43" s="119">
        <v>198633.60000000001</v>
      </c>
      <c r="O43" s="120">
        <v>0</v>
      </c>
      <c r="P43" s="7">
        <f t="shared" si="13"/>
        <v>198633.60000000001</v>
      </c>
      <c r="Q43" s="7">
        <f t="shared" si="18"/>
        <v>198633.60000000001</v>
      </c>
      <c r="R43" s="18">
        <f t="shared" si="19"/>
        <v>198633.60000000001</v>
      </c>
      <c r="S43" s="18">
        <f t="shared" si="20"/>
        <v>210816.4608</v>
      </c>
      <c r="T43" s="18">
        <f t="shared" si="21"/>
        <v>206578.94400000002</v>
      </c>
      <c r="U43" s="18">
        <f t="shared" si="22"/>
        <v>210477.57673581547</v>
      </c>
      <c r="V43" s="19">
        <f t="shared" si="14"/>
        <v>8614.5834859317638</v>
      </c>
      <c r="W43" s="20">
        <f t="shared" si="23"/>
        <v>4.3369215912774893E-2</v>
      </c>
      <c r="X43" s="21" t="str">
        <f t="shared" si="15"/>
        <v>MINIMA</v>
      </c>
    </row>
    <row r="44" spans="1:24" ht="51" x14ac:dyDescent="0.2">
      <c r="A44" s="68">
        <v>38</v>
      </c>
      <c r="B44" s="63" t="s">
        <v>301</v>
      </c>
      <c r="C44" s="64" t="s">
        <v>270</v>
      </c>
      <c r="D44" s="69" t="s">
        <v>898</v>
      </c>
      <c r="E44" s="50">
        <v>1</v>
      </c>
      <c r="F44" s="78">
        <v>196912.9638</v>
      </c>
      <c r="G44" s="81">
        <v>0</v>
      </c>
      <c r="H44" s="6">
        <f t="shared" si="11"/>
        <v>196912.9638</v>
      </c>
      <c r="I44" s="6">
        <f t="shared" si="16"/>
        <v>196912.9638</v>
      </c>
      <c r="J44" s="109">
        <v>174259.26</v>
      </c>
      <c r="K44" s="110">
        <v>0</v>
      </c>
      <c r="L44" s="7">
        <f t="shared" si="12"/>
        <v>174259.26</v>
      </c>
      <c r="M44" s="7">
        <f t="shared" si="17"/>
        <v>174259.26</v>
      </c>
      <c r="N44" s="119">
        <v>165961.20000000001</v>
      </c>
      <c r="O44" s="120">
        <v>0</v>
      </c>
      <c r="P44" s="7">
        <f t="shared" si="13"/>
        <v>165961.20000000001</v>
      </c>
      <c r="Q44" s="7">
        <f t="shared" si="18"/>
        <v>165961.20000000001</v>
      </c>
      <c r="R44" s="18">
        <f t="shared" si="19"/>
        <v>165961.20000000001</v>
      </c>
      <c r="S44" s="18">
        <f t="shared" si="20"/>
        <v>179044.47459999999</v>
      </c>
      <c r="T44" s="18">
        <f t="shared" si="21"/>
        <v>174259.26</v>
      </c>
      <c r="U44" s="18">
        <f t="shared" si="22"/>
        <v>178577.0236370301</v>
      </c>
      <c r="V44" s="19">
        <f t="shared" si="14"/>
        <v>9251.2721897856973</v>
      </c>
      <c r="W44" s="20">
        <f t="shared" si="23"/>
        <v>5.5743584583539382E-2</v>
      </c>
      <c r="X44" s="21" t="str">
        <f t="shared" si="15"/>
        <v>MINIMA</v>
      </c>
    </row>
    <row r="45" spans="1:24" ht="25.5" x14ac:dyDescent="0.2">
      <c r="A45" s="68">
        <v>39</v>
      </c>
      <c r="B45" s="63" t="s">
        <v>302</v>
      </c>
      <c r="C45" s="64" t="s">
        <v>270</v>
      </c>
      <c r="D45" s="69" t="s">
        <v>267</v>
      </c>
      <c r="E45" s="50">
        <v>1</v>
      </c>
      <c r="F45" s="78">
        <v>46968.000000000007</v>
      </c>
      <c r="G45" s="81">
        <v>8923.9200000000019</v>
      </c>
      <c r="H45" s="6">
        <f t="shared" si="11"/>
        <v>55891.920000000013</v>
      </c>
      <c r="I45" s="6">
        <f t="shared" si="16"/>
        <v>55891.920000000013</v>
      </c>
      <c r="J45" s="109">
        <v>41200</v>
      </c>
      <c r="K45" s="110">
        <v>7828</v>
      </c>
      <c r="L45" s="7">
        <f t="shared" si="12"/>
        <v>49028</v>
      </c>
      <c r="M45" s="7">
        <f t="shared" si="17"/>
        <v>49028</v>
      </c>
      <c r="N45" s="119">
        <v>40000</v>
      </c>
      <c r="O45" s="120">
        <v>7600</v>
      </c>
      <c r="P45" s="7">
        <f t="shared" si="13"/>
        <v>47600</v>
      </c>
      <c r="Q45" s="7">
        <f t="shared" si="18"/>
        <v>47600</v>
      </c>
      <c r="R45" s="18">
        <f t="shared" si="19"/>
        <v>47600</v>
      </c>
      <c r="S45" s="18">
        <f t="shared" si="20"/>
        <v>50839.973333333335</v>
      </c>
      <c r="T45" s="18">
        <f t="shared" si="21"/>
        <v>49028</v>
      </c>
      <c r="U45" s="18">
        <f t="shared" si="22"/>
        <v>50714.644592515717</v>
      </c>
      <c r="V45" s="19">
        <f t="shared" si="14"/>
        <v>2291.0071148635839</v>
      </c>
      <c r="W45" s="20">
        <f t="shared" si="23"/>
        <v>4.8130401572764367E-2</v>
      </c>
      <c r="X45" s="21" t="str">
        <f t="shared" si="15"/>
        <v>MINIMA</v>
      </c>
    </row>
    <row r="46" spans="1:24" ht="38.25" x14ac:dyDescent="0.2">
      <c r="A46" s="68">
        <v>40</v>
      </c>
      <c r="B46" s="63" t="s">
        <v>303</v>
      </c>
      <c r="C46" s="64" t="s">
        <v>270</v>
      </c>
      <c r="D46" s="69" t="s">
        <v>916</v>
      </c>
      <c r="E46" s="50">
        <v>1</v>
      </c>
      <c r="F46" s="78">
        <v>267153.86880000005</v>
      </c>
      <c r="G46" s="81">
        <v>0</v>
      </c>
      <c r="H46" s="6">
        <f t="shared" si="11"/>
        <v>267153.86880000005</v>
      </c>
      <c r="I46" s="6">
        <f t="shared" si="16"/>
        <v>267153.86880000005</v>
      </c>
      <c r="J46" s="109">
        <v>238530.24000000002</v>
      </c>
      <c r="K46" s="110">
        <v>0</v>
      </c>
      <c r="L46" s="7">
        <f t="shared" si="12"/>
        <v>238530.24000000002</v>
      </c>
      <c r="M46" s="7">
        <f t="shared" si="17"/>
        <v>238530.24000000002</v>
      </c>
      <c r="N46" s="119">
        <v>229356</v>
      </c>
      <c r="O46" s="120">
        <v>0</v>
      </c>
      <c r="P46" s="7">
        <f t="shared" si="13"/>
        <v>229356</v>
      </c>
      <c r="Q46" s="7">
        <f t="shared" si="18"/>
        <v>229356</v>
      </c>
      <c r="R46" s="18">
        <f t="shared" si="19"/>
        <v>229356</v>
      </c>
      <c r="S46" s="18">
        <f t="shared" si="20"/>
        <v>245013.36960000001</v>
      </c>
      <c r="T46" s="18">
        <f t="shared" si="21"/>
        <v>238530.24000000002</v>
      </c>
      <c r="U46" s="18">
        <f t="shared" si="22"/>
        <v>244495.95189918566</v>
      </c>
      <c r="V46" s="19">
        <f t="shared" si="14"/>
        <v>11071.432219704106</v>
      </c>
      <c r="W46" s="20">
        <f t="shared" si="23"/>
        <v>4.8271822929001666E-2</v>
      </c>
      <c r="X46" s="21" t="str">
        <f t="shared" si="15"/>
        <v>MINIMA</v>
      </c>
    </row>
    <row r="47" spans="1:24" ht="38.25" x14ac:dyDescent="0.2">
      <c r="A47" s="68">
        <v>41</v>
      </c>
      <c r="B47" s="63" t="s">
        <v>304</v>
      </c>
      <c r="C47" s="64" t="s">
        <v>270</v>
      </c>
      <c r="D47" s="69" t="s">
        <v>917</v>
      </c>
      <c r="E47" s="50">
        <v>1</v>
      </c>
      <c r="F47" s="78">
        <v>41571.1296</v>
      </c>
      <c r="G47" s="81">
        <v>0</v>
      </c>
      <c r="H47" s="6">
        <f t="shared" si="11"/>
        <v>41571.1296</v>
      </c>
      <c r="I47" s="6">
        <f t="shared" si="16"/>
        <v>41571.1296</v>
      </c>
      <c r="J47" s="109">
        <v>37791.935999999994</v>
      </c>
      <c r="K47" s="110">
        <v>0</v>
      </c>
      <c r="L47" s="7">
        <f t="shared" si="12"/>
        <v>37791.935999999994</v>
      </c>
      <c r="M47" s="7">
        <f t="shared" si="17"/>
        <v>37791.935999999994</v>
      </c>
      <c r="N47" s="119">
        <v>36338.399999999994</v>
      </c>
      <c r="O47" s="120">
        <v>0</v>
      </c>
      <c r="P47" s="7">
        <f t="shared" si="13"/>
        <v>36338.399999999994</v>
      </c>
      <c r="Q47" s="7">
        <f t="shared" si="18"/>
        <v>36338.399999999994</v>
      </c>
      <c r="R47" s="18">
        <f t="shared" si="19"/>
        <v>36338.399999999994</v>
      </c>
      <c r="S47" s="18">
        <f t="shared" si="20"/>
        <v>38567.155200000001</v>
      </c>
      <c r="T47" s="18">
        <f t="shared" si="21"/>
        <v>37791.935999999994</v>
      </c>
      <c r="U47" s="18">
        <f t="shared" si="22"/>
        <v>38505.159119387434</v>
      </c>
      <c r="V47" s="19">
        <f t="shared" si="14"/>
        <v>1575.967915524785</v>
      </c>
      <c r="W47" s="20">
        <f t="shared" si="23"/>
        <v>4.336921591277506E-2</v>
      </c>
      <c r="X47" s="21" t="str">
        <f t="shared" si="15"/>
        <v>MINIMA</v>
      </c>
    </row>
    <row r="48" spans="1:24" ht="51" x14ac:dyDescent="0.2">
      <c r="A48" s="68">
        <v>42</v>
      </c>
      <c r="B48" s="63" t="s">
        <v>305</v>
      </c>
      <c r="C48" s="64" t="s">
        <v>270</v>
      </c>
      <c r="D48" s="69" t="s">
        <v>21</v>
      </c>
      <c r="E48" s="50">
        <v>1</v>
      </c>
      <c r="F48" s="78">
        <v>246285.34920000006</v>
      </c>
      <c r="G48" s="81">
        <v>0</v>
      </c>
      <c r="H48" s="6">
        <f t="shared" si="11"/>
        <v>246285.34920000006</v>
      </c>
      <c r="I48" s="6">
        <f t="shared" si="16"/>
        <v>246285.34920000006</v>
      </c>
      <c r="J48" s="109">
        <v>223895.77200000003</v>
      </c>
      <c r="K48" s="110">
        <v>0</v>
      </c>
      <c r="L48" s="7">
        <f t="shared" si="12"/>
        <v>223895.77200000003</v>
      </c>
      <c r="M48" s="7">
        <f t="shared" si="17"/>
        <v>223895.77200000003</v>
      </c>
      <c r="N48" s="119">
        <v>207310.90000000002</v>
      </c>
      <c r="O48" s="120">
        <v>0</v>
      </c>
      <c r="P48" s="7">
        <f t="shared" si="13"/>
        <v>207310.90000000002</v>
      </c>
      <c r="Q48" s="7">
        <f t="shared" si="18"/>
        <v>207310.90000000002</v>
      </c>
      <c r="R48" s="18">
        <f t="shared" si="19"/>
        <v>207310.90000000002</v>
      </c>
      <c r="S48" s="18">
        <f t="shared" si="20"/>
        <v>225830.67373333336</v>
      </c>
      <c r="T48" s="18">
        <f t="shared" si="21"/>
        <v>223895.77200000003</v>
      </c>
      <c r="U48" s="18">
        <f t="shared" si="22"/>
        <v>225269.4000555345</v>
      </c>
      <c r="V48" s="19">
        <f t="shared" si="14"/>
        <v>13095.457592880504</v>
      </c>
      <c r="W48" s="20">
        <f t="shared" si="23"/>
        <v>6.3168205785998244E-2</v>
      </c>
      <c r="X48" s="21" t="str">
        <f t="shared" si="15"/>
        <v>MINIMA</v>
      </c>
    </row>
    <row r="49" spans="1:24" ht="51" x14ac:dyDescent="0.2">
      <c r="A49" s="68">
        <v>43</v>
      </c>
      <c r="B49" s="63" t="s">
        <v>306</v>
      </c>
      <c r="C49" s="64" t="s">
        <v>270</v>
      </c>
      <c r="D49" s="69" t="s">
        <v>918</v>
      </c>
      <c r="E49" s="50">
        <v>1</v>
      </c>
      <c r="F49" s="78">
        <v>72147.197010000004</v>
      </c>
      <c r="G49" s="81">
        <v>0</v>
      </c>
      <c r="H49" s="6">
        <f t="shared" si="11"/>
        <v>72147.197010000004</v>
      </c>
      <c r="I49" s="6">
        <f t="shared" si="16"/>
        <v>72147.197010000004</v>
      </c>
      <c r="J49" s="109">
        <v>63847.077000000005</v>
      </c>
      <c r="K49" s="110">
        <v>0</v>
      </c>
      <c r="L49" s="7">
        <f t="shared" si="12"/>
        <v>63847.077000000005</v>
      </c>
      <c r="M49" s="7">
        <f t="shared" si="17"/>
        <v>63847.077000000005</v>
      </c>
      <c r="N49" s="119">
        <v>58575.3</v>
      </c>
      <c r="O49" s="120">
        <v>0</v>
      </c>
      <c r="P49" s="7">
        <f t="shared" si="13"/>
        <v>58575.3</v>
      </c>
      <c r="Q49" s="7">
        <f t="shared" si="18"/>
        <v>58575.3</v>
      </c>
      <c r="R49" s="18">
        <f t="shared" si="19"/>
        <v>58575.3</v>
      </c>
      <c r="S49" s="18">
        <f t="shared" si="20"/>
        <v>64856.524670000006</v>
      </c>
      <c r="T49" s="18">
        <f t="shared" si="21"/>
        <v>63847.077000000005</v>
      </c>
      <c r="U49" s="18">
        <f t="shared" si="22"/>
        <v>64618.717565849169</v>
      </c>
      <c r="V49" s="19">
        <f t="shared" si="14"/>
        <v>4441.4965583132362</v>
      </c>
      <c r="W49" s="20">
        <f t="shared" si="23"/>
        <v>7.5825417169237477E-2</v>
      </c>
      <c r="X49" s="21" t="str">
        <f t="shared" si="15"/>
        <v>MINIMA</v>
      </c>
    </row>
    <row r="50" spans="1:24" ht="25.5" x14ac:dyDescent="0.2">
      <c r="A50" s="68">
        <v>44</v>
      </c>
      <c r="B50" s="63" t="s">
        <v>307</v>
      </c>
      <c r="C50" s="64" t="s">
        <v>270</v>
      </c>
      <c r="D50" s="69" t="s">
        <v>919</v>
      </c>
      <c r="E50" s="50">
        <v>1</v>
      </c>
      <c r="F50" s="78">
        <v>48326.199040000014</v>
      </c>
      <c r="G50" s="81">
        <v>0</v>
      </c>
      <c r="H50" s="6">
        <f t="shared" si="11"/>
        <v>48326.199040000014</v>
      </c>
      <c r="I50" s="6">
        <f t="shared" si="16"/>
        <v>48326.199040000014</v>
      </c>
      <c r="J50" s="109">
        <v>43148.392000000007</v>
      </c>
      <c r="K50" s="110">
        <v>0</v>
      </c>
      <c r="L50" s="7">
        <f t="shared" si="12"/>
        <v>43148.392000000007</v>
      </c>
      <c r="M50" s="7">
        <f t="shared" si="17"/>
        <v>43148.392000000007</v>
      </c>
      <c r="N50" s="119">
        <v>40325.600000000006</v>
      </c>
      <c r="O50" s="120">
        <v>0</v>
      </c>
      <c r="P50" s="7">
        <f t="shared" si="13"/>
        <v>40325.600000000006</v>
      </c>
      <c r="Q50" s="7">
        <f t="shared" si="18"/>
        <v>40325.600000000006</v>
      </c>
      <c r="R50" s="18">
        <f t="shared" si="19"/>
        <v>40325.600000000006</v>
      </c>
      <c r="S50" s="18">
        <f t="shared" si="20"/>
        <v>43933.397013333335</v>
      </c>
      <c r="T50" s="18">
        <f t="shared" si="21"/>
        <v>43148.392000000007</v>
      </c>
      <c r="U50" s="18">
        <f t="shared" si="22"/>
        <v>43810.280177538967</v>
      </c>
      <c r="V50" s="19">
        <f t="shared" si="14"/>
        <v>2551.0977332725702</v>
      </c>
      <c r="W50" s="20">
        <f t="shared" si="23"/>
        <v>6.3262486690156369E-2</v>
      </c>
      <c r="X50" s="21" t="str">
        <f t="shared" si="15"/>
        <v>MINIMA</v>
      </c>
    </row>
    <row r="51" spans="1:24" ht="38.25" x14ac:dyDescent="0.2">
      <c r="A51" s="68">
        <v>45</v>
      </c>
      <c r="B51" s="63" t="s">
        <v>308</v>
      </c>
      <c r="C51" s="64" t="s">
        <v>270</v>
      </c>
      <c r="D51" s="69" t="s">
        <v>920</v>
      </c>
      <c r="E51" s="50">
        <v>1</v>
      </c>
      <c r="F51" s="78">
        <v>206799.60620000004</v>
      </c>
      <c r="G51" s="81">
        <v>0</v>
      </c>
      <c r="H51" s="6">
        <f t="shared" si="11"/>
        <v>206799.60620000004</v>
      </c>
      <c r="I51" s="6">
        <f t="shared" si="16"/>
        <v>206799.60620000004</v>
      </c>
      <c r="J51" s="109">
        <v>187999.64200000002</v>
      </c>
      <c r="K51" s="110">
        <v>0</v>
      </c>
      <c r="L51" s="7">
        <f t="shared" si="12"/>
        <v>187999.64200000002</v>
      </c>
      <c r="M51" s="7">
        <f t="shared" si="17"/>
        <v>187999.64200000002</v>
      </c>
      <c r="N51" s="119">
        <v>175700.6</v>
      </c>
      <c r="O51" s="120">
        <v>0</v>
      </c>
      <c r="P51" s="7">
        <f t="shared" si="13"/>
        <v>175700.6</v>
      </c>
      <c r="Q51" s="7">
        <f t="shared" si="18"/>
        <v>175700.6</v>
      </c>
      <c r="R51" s="18">
        <f t="shared" si="19"/>
        <v>175700.6</v>
      </c>
      <c r="S51" s="18">
        <f t="shared" si="20"/>
        <v>190166.61606666667</v>
      </c>
      <c r="T51" s="18">
        <f t="shared" si="21"/>
        <v>187999.64200000002</v>
      </c>
      <c r="U51" s="18">
        <f t="shared" si="22"/>
        <v>189740.47847142525</v>
      </c>
      <c r="V51" s="19">
        <f t="shared" si="14"/>
        <v>10229.018057493546</v>
      </c>
      <c r="W51" s="20">
        <f t="shared" si="23"/>
        <v>5.8218458317692401E-2</v>
      </c>
      <c r="X51" s="21" t="str">
        <f t="shared" si="15"/>
        <v>MINIMA</v>
      </c>
    </row>
    <row r="52" spans="1:24" ht="25.5" x14ac:dyDescent="0.2">
      <c r="A52" s="68">
        <v>46</v>
      </c>
      <c r="B52" s="63" t="s">
        <v>309</v>
      </c>
      <c r="C52" s="64" t="s">
        <v>270</v>
      </c>
      <c r="D52" s="69" t="s">
        <v>901</v>
      </c>
      <c r="E52" s="50">
        <v>1</v>
      </c>
      <c r="F52" s="78">
        <v>641116.59150000021</v>
      </c>
      <c r="G52" s="81">
        <v>0</v>
      </c>
      <c r="H52" s="6">
        <f t="shared" si="11"/>
        <v>641116.59150000021</v>
      </c>
      <c r="I52" s="6">
        <f t="shared" si="16"/>
        <v>641116.59150000021</v>
      </c>
      <c r="J52" s="109">
        <v>582833.26500000013</v>
      </c>
      <c r="K52" s="110">
        <v>0</v>
      </c>
      <c r="L52" s="7">
        <f t="shared" si="12"/>
        <v>582833.26500000013</v>
      </c>
      <c r="M52" s="7">
        <f t="shared" si="17"/>
        <v>582833.26500000013</v>
      </c>
      <c r="N52" s="119">
        <v>555079.30000000005</v>
      </c>
      <c r="O52" s="120">
        <v>0</v>
      </c>
      <c r="P52" s="7">
        <f t="shared" si="13"/>
        <v>555079.30000000005</v>
      </c>
      <c r="Q52" s="7">
        <f t="shared" si="18"/>
        <v>555079.30000000005</v>
      </c>
      <c r="R52" s="18">
        <f t="shared" si="19"/>
        <v>555079.30000000005</v>
      </c>
      <c r="S52" s="18">
        <f t="shared" si="20"/>
        <v>593009.71883333346</v>
      </c>
      <c r="T52" s="18">
        <f t="shared" si="21"/>
        <v>582833.26500000013</v>
      </c>
      <c r="U52" s="18">
        <f t="shared" si="22"/>
        <v>591941.50594107993</v>
      </c>
      <c r="V52" s="19">
        <f t="shared" si="14"/>
        <v>26820.856370295995</v>
      </c>
      <c r="W52" s="20">
        <f t="shared" si="23"/>
        <v>4.8318963381080854E-2</v>
      </c>
      <c r="X52" s="21" t="str">
        <f t="shared" si="15"/>
        <v>MINIMA</v>
      </c>
    </row>
    <row r="53" spans="1:24" ht="25.5" x14ac:dyDescent="0.2">
      <c r="A53" s="68">
        <v>47</v>
      </c>
      <c r="B53" s="63" t="s">
        <v>310</v>
      </c>
      <c r="C53" s="64" t="s">
        <v>270</v>
      </c>
      <c r="D53" s="69" t="s">
        <v>21</v>
      </c>
      <c r="E53" s="50">
        <v>1</v>
      </c>
      <c r="F53" s="78">
        <v>47562.928000000007</v>
      </c>
      <c r="G53" s="81">
        <v>0</v>
      </c>
      <c r="H53" s="6">
        <f t="shared" si="11"/>
        <v>47562.928000000007</v>
      </c>
      <c r="I53" s="6">
        <f t="shared" si="16"/>
        <v>47562.928000000007</v>
      </c>
      <c r="J53" s="109">
        <v>42466.9</v>
      </c>
      <c r="K53" s="110">
        <v>0</v>
      </c>
      <c r="L53" s="7">
        <f t="shared" si="12"/>
        <v>42466.9</v>
      </c>
      <c r="M53" s="7">
        <f t="shared" si="17"/>
        <v>42466.9</v>
      </c>
      <c r="N53" s="119">
        <v>41230</v>
      </c>
      <c r="O53" s="120">
        <v>0</v>
      </c>
      <c r="P53" s="7">
        <f t="shared" si="13"/>
        <v>41230</v>
      </c>
      <c r="Q53" s="7">
        <f t="shared" si="18"/>
        <v>41230</v>
      </c>
      <c r="R53" s="18">
        <f t="shared" si="19"/>
        <v>41230</v>
      </c>
      <c r="S53" s="18">
        <f t="shared" si="20"/>
        <v>43753.276000000005</v>
      </c>
      <c r="T53" s="18">
        <f t="shared" si="21"/>
        <v>42466.9</v>
      </c>
      <c r="U53" s="18">
        <f t="shared" si="22"/>
        <v>43669.426870734584</v>
      </c>
      <c r="V53" s="19">
        <f t="shared" si="14"/>
        <v>1784.2255704052707</v>
      </c>
      <c r="W53" s="20">
        <f t="shared" si="23"/>
        <v>4.3274935008616802E-2</v>
      </c>
      <c r="X53" s="21" t="str">
        <f t="shared" si="15"/>
        <v>MINIMA</v>
      </c>
    </row>
    <row r="54" spans="1:24" ht="51" x14ac:dyDescent="0.2">
      <c r="A54" s="68">
        <v>48</v>
      </c>
      <c r="B54" s="63" t="s">
        <v>311</v>
      </c>
      <c r="C54" s="64" t="s">
        <v>270</v>
      </c>
      <c r="D54" s="69" t="s">
        <v>921</v>
      </c>
      <c r="E54" s="50">
        <v>1</v>
      </c>
      <c r="F54" s="78">
        <v>72673.629600000015</v>
      </c>
      <c r="G54" s="81">
        <v>0</v>
      </c>
      <c r="H54" s="6">
        <f t="shared" si="11"/>
        <v>72673.629600000015</v>
      </c>
      <c r="I54" s="6">
        <f t="shared" si="16"/>
        <v>72673.629600000015</v>
      </c>
      <c r="J54" s="109">
        <v>66066.936000000002</v>
      </c>
      <c r="K54" s="110">
        <v>0</v>
      </c>
      <c r="L54" s="7">
        <f t="shared" si="12"/>
        <v>66066.936000000002</v>
      </c>
      <c r="M54" s="7">
        <f t="shared" si="17"/>
        <v>66066.936000000002</v>
      </c>
      <c r="N54" s="119">
        <v>61744.799999999996</v>
      </c>
      <c r="O54" s="120">
        <v>0</v>
      </c>
      <c r="P54" s="7">
        <f t="shared" si="13"/>
        <v>61744.799999999996</v>
      </c>
      <c r="Q54" s="7">
        <f t="shared" si="18"/>
        <v>61744.799999999996</v>
      </c>
      <c r="R54" s="18">
        <f t="shared" si="19"/>
        <v>61744.799999999996</v>
      </c>
      <c r="S54" s="18">
        <f t="shared" si="20"/>
        <v>66828.455200000011</v>
      </c>
      <c r="T54" s="18">
        <f t="shared" si="21"/>
        <v>66066.936000000002</v>
      </c>
      <c r="U54" s="18">
        <f t="shared" si="22"/>
        <v>66678.701695511889</v>
      </c>
      <c r="V54" s="19">
        <f t="shared" si="14"/>
        <v>3594.6870651342656</v>
      </c>
      <c r="W54" s="20">
        <f t="shared" si="23"/>
        <v>5.8218458317692595E-2</v>
      </c>
      <c r="X54" s="21" t="str">
        <f t="shared" si="15"/>
        <v>MINIMA</v>
      </c>
    </row>
    <row r="55" spans="1:24" ht="25.5" x14ac:dyDescent="0.2">
      <c r="A55" s="68">
        <v>49</v>
      </c>
      <c r="B55" s="63" t="s">
        <v>312</v>
      </c>
      <c r="C55" s="64" t="s">
        <v>270</v>
      </c>
      <c r="D55" s="69" t="s">
        <v>922</v>
      </c>
      <c r="E55" s="50">
        <v>1</v>
      </c>
      <c r="F55" s="78">
        <v>83651.680800000002</v>
      </c>
      <c r="G55" s="81">
        <v>0</v>
      </c>
      <c r="H55" s="6">
        <f t="shared" si="11"/>
        <v>83651.680800000002</v>
      </c>
      <c r="I55" s="6">
        <f t="shared" si="16"/>
        <v>83651.680800000002</v>
      </c>
      <c r="J55" s="109">
        <v>72740.592000000004</v>
      </c>
      <c r="K55" s="110">
        <v>0</v>
      </c>
      <c r="L55" s="7">
        <f t="shared" si="12"/>
        <v>72740.592000000004</v>
      </c>
      <c r="M55" s="7">
        <f t="shared" si="17"/>
        <v>72740.592000000004</v>
      </c>
      <c r="N55" s="119">
        <v>68623.199999999997</v>
      </c>
      <c r="O55" s="120">
        <v>0</v>
      </c>
      <c r="P55" s="7">
        <f t="shared" si="13"/>
        <v>68623.199999999997</v>
      </c>
      <c r="Q55" s="7">
        <f t="shared" si="18"/>
        <v>68623.199999999997</v>
      </c>
      <c r="R55" s="18">
        <f t="shared" si="19"/>
        <v>68623.199999999997</v>
      </c>
      <c r="S55" s="18">
        <f t="shared" si="20"/>
        <v>75005.157599999991</v>
      </c>
      <c r="T55" s="18">
        <f t="shared" si="21"/>
        <v>72740.592000000004</v>
      </c>
      <c r="U55" s="18">
        <f t="shared" si="22"/>
        <v>74743.62488780386</v>
      </c>
      <c r="V55" s="19">
        <f t="shared" si="14"/>
        <v>4512.7254962050201</v>
      </c>
      <c r="W55" s="20">
        <f t="shared" si="23"/>
        <v>6.5760930650348867E-2</v>
      </c>
      <c r="X55" s="21" t="str">
        <f t="shared" si="15"/>
        <v>MINIMA</v>
      </c>
    </row>
    <row r="56" spans="1:24" ht="51" x14ac:dyDescent="0.2">
      <c r="A56" s="68">
        <v>50</v>
      </c>
      <c r="B56" s="63" t="s">
        <v>313</v>
      </c>
      <c r="C56" s="64" t="s">
        <v>270</v>
      </c>
      <c r="D56" s="69" t="s">
        <v>923</v>
      </c>
      <c r="E56" s="50">
        <v>1</v>
      </c>
      <c r="F56" s="78">
        <v>86539.107530000008</v>
      </c>
      <c r="G56" s="81">
        <v>0</v>
      </c>
      <c r="H56" s="6">
        <f t="shared" si="11"/>
        <v>86539.107530000008</v>
      </c>
      <c r="I56" s="6">
        <f t="shared" si="16"/>
        <v>86539.107530000008</v>
      </c>
      <c r="J56" s="109">
        <v>76583.281000000017</v>
      </c>
      <c r="K56" s="110">
        <v>0</v>
      </c>
      <c r="L56" s="7">
        <f t="shared" si="12"/>
        <v>76583.281000000017</v>
      </c>
      <c r="M56" s="7">
        <f t="shared" si="17"/>
        <v>76583.281000000017</v>
      </c>
      <c r="N56" s="119">
        <v>74352.700000000012</v>
      </c>
      <c r="O56" s="120">
        <v>0</v>
      </c>
      <c r="P56" s="7">
        <f t="shared" si="13"/>
        <v>74352.700000000012</v>
      </c>
      <c r="Q56" s="7">
        <f t="shared" si="18"/>
        <v>74352.700000000012</v>
      </c>
      <c r="R56" s="18">
        <f t="shared" si="19"/>
        <v>74352.700000000012</v>
      </c>
      <c r="S56" s="18">
        <f t="shared" si="20"/>
        <v>79158.362843333351</v>
      </c>
      <c r="T56" s="18">
        <f t="shared" si="21"/>
        <v>76583.281000000017</v>
      </c>
      <c r="U56" s="18">
        <f t="shared" si="22"/>
        <v>78985.561192195179</v>
      </c>
      <c r="V56" s="19">
        <f t="shared" si="14"/>
        <v>3398.1167846172289</v>
      </c>
      <c r="W56" s="20">
        <f t="shared" si="23"/>
        <v>4.5702668290690564E-2</v>
      </c>
      <c r="X56" s="21" t="str">
        <f t="shared" si="15"/>
        <v>MINIMA</v>
      </c>
    </row>
    <row r="57" spans="1:24" ht="51" x14ac:dyDescent="0.2">
      <c r="A57" s="68">
        <v>51</v>
      </c>
      <c r="B57" s="63" t="s">
        <v>314</v>
      </c>
      <c r="C57" s="64" t="s">
        <v>270</v>
      </c>
      <c r="D57" s="69" t="s">
        <v>924</v>
      </c>
      <c r="E57" s="50">
        <v>1</v>
      </c>
      <c r="F57" s="78">
        <v>353720.5520400001</v>
      </c>
      <c r="G57" s="81">
        <v>0</v>
      </c>
      <c r="H57" s="6">
        <f t="shared" si="11"/>
        <v>353720.5520400001</v>
      </c>
      <c r="I57" s="6">
        <f t="shared" si="16"/>
        <v>353720.5520400001</v>
      </c>
      <c r="J57" s="109">
        <v>318667.16400000005</v>
      </c>
      <c r="K57" s="110">
        <v>0</v>
      </c>
      <c r="L57" s="7">
        <f t="shared" si="12"/>
        <v>318667.16400000005</v>
      </c>
      <c r="M57" s="7">
        <f t="shared" si="17"/>
        <v>318667.16400000005</v>
      </c>
      <c r="N57" s="119">
        <v>300629.40000000002</v>
      </c>
      <c r="O57" s="120">
        <v>0</v>
      </c>
      <c r="P57" s="7">
        <f t="shared" si="13"/>
        <v>300629.40000000002</v>
      </c>
      <c r="Q57" s="7">
        <f t="shared" si="18"/>
        <v>300629.40000000002</v>
      </c>
      <c r="R57" s="18">
        <f t="shared" si="19"/>
        <v>300629.40000000002</v>
      </c>
      <c r="S57" s="18">
        <f t="shared" si="20"/>
        <v>324339.03868000006</v>
      </c>
      <c r="T57" s="18">
        <f t="shared" si="21"/>
        <v>318667.16400000005</v>
      </c>
      <c r="U57" s="18">
        <f t="shared" si="22"/>
        <v>323600.87445487408</v>
      </c>
      <c r="V57" s="19">
        <f t="shared" si="14"/>
        <v>16765.246290110888</v>
      </c>
      <c r="W57" s="20">
        <f t="shared" si="23"/>
        <v>5.5767154809579125E-2</v>
      </c>
      <c r="X57" s="21" t="str">
        <f t="shared" si="15"/>
        <v>MINIMA</v>
      </c>
    </row>
    <row r="58" spans="1:24" ht="89.25" x14ac:dyDescent="0.2">
      <c r="A58" s="68">
        <v>52</v>
      </c>
      <c r="B58" s="63" t="s">
        <v>315</v>
      </c>
      <c r="C58" s="64" t="s">
        <v>270</v>
      </c>
      <c r="D58" s="69" t="s">
        <v>925</v>
      </c>
      <c r="E58" s="50">
        <v>1</v>
      </c>
      <c r="F58" s="78">
        <v>220525.04879999999</v>
      </c>
      <c r="G58" s="81">
        <v>0</v>
      </c>
      <c r="H58" s="6">
        <f t="shared" si="11"/>
        <v>220525.04879999999</v>
      </c>
      <c r="I58" s="6">
        <f t="shared" si="16"/>
        <v>220525.04879999999</v>
      </c>
      <c r="J58" s="109">
        <v>191760.91200000001</v>
      </c>
      <c r="K58" s="110">
        <v>0</v>
      </c>
      <c r="L58" s="7">
        <f t="shared" si="12"/>
        <v>191760.91200000001</v>
      </c>
      <c r="M58" s="7">
        <f t="shared" si="17"/>
        <v>191760.91200000001</v>
      </c>
      <c r="N58" s="119">
        <v>177556.4</v>
      </c>
      <c r="O58" s="120">
        <v>0</v>
      </c>
      <c r="P58" s="7">
        <f t="shared" si="13"/>
        <v>177556.4</v>
      </c>
      <c r="Q58" s="7">
        <f t="shared" si="18"/>
        <v>177556.4</v>
      </c>
      <c r="R58" s="18">
        <f t="shared" si="19"/>
        <v>177556.4</v>
      </c>
      <c r="S58" s="18">
        <f t="shared" si="20"/>
        <v>196614.12026666666</v>
      </c>
      <c r="T58" s="18">
        <f t="shared" si="21"/>
        <v>191760.91200000001</v>
      </c>
      <c r="U58" s="18">
        <f t="shared" si="22"/>
        <v>195817.47587300284</v>
      </c>
      <c r="V58" s="19">
        <f t="shared" si="14"/>
        <v>13475.843234516302</v>
      </c>
      <c r="W58" s="20">
        <f t="shared" si="23"/>
        <v>7.5896127847356123E-2</v>
      </c>
      <c r="X58" s="21" t="str">
        <f t="shared" si="15"/>
        <v>MINIMA</v>
      </c>
    </row>
    <row r="59" spans="1:24" ht="76.5" x14ac:dyDescent="0.2">
      <c r="A59" s="68">
        <v>53</v>
      </c>
      <c r="B59" s="63" t="s">
        <v>316</v>
      </c>
      <c r="C59" s="64" t="s">
        <v>270</v>
      </c>
      <c r="D59" s="69" t="s">
        <v>926</v>
      </c>
      <c r="E59" s="50">
        <v>1</v>
      </c>
      <c r="F59" s="78">
        <v>180906.64560000002</v>
      </c>
      <c r="G59" s="81">
        <v>0</v>
      </c>
      <c r="H59" s="6">
        <f t="shared" si="11"/>
        <v>180906.64560000002</v>
      </c>
      <c r="I59" s="6">
        <f t="shared" si="16"/>
        <v>180906.64560000002</v>
      </c>
      <c r="J59" s="109">
        <v>162978.96</v>
      </c>
      <c r="K59" s="110">
        <v>0</v>
      </c>
      <c r="L59" s="7">
        <f t="shared" si="12"/>
        <v>162978.96</v>
      </c>
      <c r="M59" s="7">
        <f t="shared" si="17"/>
        <v>162978.96</v>
      </c>
      <c r="N59" s="119">
        <v>158232</v>
      </c>
      <c r="O59" s="120">
        <v>0</v>
      </c>
      <c r="P59" s="7">
        <f t="shared" si="13"/>
        <v>158232</v>
      </c>
      <c r="Q59" s="7">
        <f t="shared" si="18"/>
        <v>158232</v>
      </c>
      <c r="R59" s="18">
        <f t="shared" si="19"/>
        <v>158232</v>
      </c>
      <c r="S59" s="18">
        <f t="shared" si="20"/>
        <v>167372.53520000001</v>
      </c>
      <c r="T59" s="18">
        <f t="shared" si="21"/>
        <v>162978.96</v>
      </c>
      <c r="U59" s="18">
        <f t="shared" si="22"/>
        <v>167093.7196333672</v>
      </c>
      <c r="V59" s="19">
        <f t="shared" si="14"/>
        <v>6463.3344235943441</v>
      </c>
      <c r="W59" s="20">
        <f t="shared" si="23"/>
        <v>4.084720172654295E-2</v>
      </c>
      <c r="X59" s="21" t="str">
        <f t="shared" si="15"/>
        <v>MINIMA</v>
      </c>
    </row>
    <row r="60" spans="1:24" ht="38.25" x14ac:dyDescent="0.2">
      <c r="A60" s="68">
        <v>54</v>
      </c>
      <c r="B60" s="63" t="s">
        <v>317</v>
      </c>
      <c r="C60" s="64" t="s">
        <v>270</v>
      </c>
      <c r="D60" s="69" t="s">
        <v>927</v>
      </c>
      <c r="E60" s="50">
        <v>1</v>
      </c>
      <c r="F60" s="78">
        <v>36288.252000000008</v>
      </c>
      <c r="G60" s="81">
        <v>0</v>
      </c>
      <c r="H60" s="6">
        <f t="shared" si="11"/>
        <v>36288.252000000008</v>
      </c>
      <c r="I60" s="6">
        <f t="shared" si="16"/>
        <v>36288.252000000008</v>
      </c>
      <c r="J60" s="109">
        <v>31831.800000000003</v>
      </c>
      <c r="K60" s="110">
        <v>0</v>
      </c>
      <c r="L60" s="7">
        <f t="shared" si="12"/>
        <v>31831.800000000003</v>
      </c>
      <c r="M60" s="7">
        <f t="shared" si="17"/>
        <v>31831.800000000003</v>
      </c>
      <c r="N60" s="119">
        <v>30030</v>
      </c>
      <c r="O60" s="120">
        <v>0</v>
      </c>
      <c r="P60" s="7">
        <f t="shared" si="13"/>
        <v>30030</v>
      </c>
      <c r="Q60" s="7">
        <f t="shared" si="18"/>
        <v>30030</v>
      </c>
      <c r="R60" s="18">
        <f t="shared" si="19"/>
        <v>30030</v>
      </c>
      <c r="S60" s="18">
        <f t="shared" si="20"/>
        <v>32716.684000000005</v>
      </c>
      <c r="T60" s="18">
        <f t="shared" si="21"/>
        <v>31831.800000000003</v>
      </c>
      <c r="U60" s="18">
        <f t="shared" si="22"/>
        <v>32613.258502209021</v>
      </c>
      <c r="V60" s="19">
        <f t="shared" si="14"/>
        <v>1899.7724753054015</v>
      </c>
      <c r="W60" s="20">
        <f t="shared" si="23"/>
        <v>6.3262486690156564E-2</v>
      </c>
      <c r="X60" s="21" t="str">
        <f t="shared" si="15"/>
        <v>MINIMA</v>
      </c>
    </row>
    <row r="61" spans="1:24" ht="102" x14ac:dyDescent="0.2">
      <c r="A61" s="68">
        <v>55</v>
      </c>
      <c r="B61" s="63" t="s">
        <v>318</v>
      </c>
      <c r="C61" s="64" t="s">
        <v>270</v>
      </c>
      <c r="D61" s="69" t="s">
        <v>928</v>
      </c>
      <c r="E61" s="50">
        <v>1</v>
      </c>
      <c r="F61" s="78">
        <v>182712.37950000001</v>
      </c>
      <c r="G61" s="81">
        <v>0</v>
      </c>
      <c r="H61" s="6">
        <f t="shared" si="11"/>
        <v>182712.37950000001</v>
      </c>
      <c r="I61" s="6">
        <f t="shared" si="16"/>
        <v>182712.37950000001</v>
      </c>
      <c r="J61" s="109">
        <v>158880.33000000002</v>
      </c>
      <c r="K61" s="110">
        <v>0</v>
      </c>
      <c r="L61" s="7">
        <f t="shared" si="12"/>
        <v>158880.33000000002</v>
      </c>
      <c r="M61" s="7">
        <f t="shared" si="17"/>
        <v>158880.33000000002</v>
      </c>
      <c r="N61" s="119">
        <v>151314.6</v>
      </c>
      <c r="O61" s="120">
        <v>0</v>
      </c>
      <c r="P61" s="7">
        <f t="shared" si="13"/>
        <v>151314.6</v>
      </c>
      <c r="Q61" s="7">
        <f t="shared" si="18"/>
        <v>151314.6</v>
      </c>
      <c r="R61" s="18">
        <f t="shared" si="19"/>
        <v>151314.6</v>
      </c>
      <c r="S61" s="18">
        <f t="shared" si="20"/>
        <v>164302.43650000001</v>
      </c>
      <c r="T61" s="18">
        <f t="shared" si="21"/>
        <v>158880.33000000002</v>
      </c>
      <c r="U61" s="18">
        <f t="shared" si="22"/>
        <v>163771.99783271723</v>
      </c>
      <c r="V61" s="19">
        <f t="shared" si="14"/>
        <v>9183.7872620921589</v>
      </c>
      <c r="W61" s="20">
        <f t="shared" si="23"/>
        <v>6.069333205184535E-2</v>
      </c>
      <c r="X61" s="21" t="str">
        <f t="shared" si="15"/>
        <v>MINIMA</v>
      </c>
    </row>
    <row r="62" spans="1:24" ht="102" x14ac:dyDescent="0.2">
      <c r="A62" s="68">
        <v>56</v>
      </c>
      <c r="B62" s="63" t="s">
        <v>319</v>
      </c>
      <c r="C62" s="64" t="s">
        <v>270</v>
      </c>
      <c r="D62" s="69" t="s">
        <v>929</v>
      </c>
      <c r="E62" s="50">
        <v>1</v>
      </c>
      <c r="F62" s="78">
        <v>189531.85900000005</v>
      </c>
      <c r="G62" s="81">
        <v>0</v>
      </c>
      <c r="H62" s="6">
        <f t="shared" si="11"/>
        <v>189531.85900000005</v>
      </c>
      <c r="I62" s="6">
        <f t="shared" si="16"/>
        <v>189531.85900000005</v>
      </c>
      <c r="J62" s="109">
        <v>172301.69000000003</v>
      </c>
      <c r="K62" s="110">
        <v>0</v>
      </c>
      <c r="L62" s="7">
        <f t="shared" si="12"/>
        <v>172301.69000000003</v>
      </c>
      <c r="M62" s="7">
        <f t="shared" si="17"/>
        <v>172301.69000000003</v>
      </c>
      <c r="N62" s="119">
        <v>156637.90000000002</v>
      </c>
      <c r="O62" s="120">
        <v>0</v>
      </c>
      <c r="P62" s="7">
        <f t="shared" si="13"/>
        <v>156637.90000000002</v>
      </c>
      <c r="Q62" s="7">
        <f t="shared" si="18"/>
        <v>156637.90000000002</v>
      </c>
      <c r="R62" s="18">
        <f t="shared" si="19"/>
        <v>156637.90000000002</v>
      </c>
      <c r="S62" s="18">
        <f t="shared" si="20"/>
        <v>172823.81633333338</v>
      </c>
      <c r="T62" s="18">
        <f t="shared" si="21"/>
        <v>172301.69000000003</v>
      </c>
      <c r="U62" s="18">
        <f t="shared" si="22"/>
        <v>172301.69000000003</v>
      </c>
      <c r="V62" s="19">
        <f t="shared" si="14"/>
        <v>11445.171199018116</v>
      </c>
      <c r="W62" s="20">
        <f t="shared" si="23"/>
        <v>7.3067700722610013E-2</v>
      </c>
      <c r="X62" s="21" t="str">
        <f t="shared" si="15"/>
        <v>MINIMA</v>
      </c>
    </row>
    <row r="63" spans="1:24" ht="51" x14ac:dyDescent="0.2">
      <c r="A63" s="68">
        <v>57</v>
      </c>
      <c r="B63" s="63" t="s">
        <v>320</v>
      </c>
      <c r="C63" s="64" t="s">
        <v>270</v>
      </c>
      <c r="D63" s="69" t="s">
        <v>930</v>
      </c>
      <c r="E63" s="50">
        <v>1</v>
      </c>
      <c r="F63" s="78">
        <v>351841.03024000011</v>
      </c>
      <c r="G63" s="81">
        <v>0</v>
      </c>
      <c r="H63" s="6">
        <f t="shared" si="11"/>
        <v>351841.03024000011</v>
      </c>
      <c r="I63" s="6">
        <f t="shared" si="16"/>
        <v>351841.03024000011</v>
      </c>
      <c r="J63" s="109">
        <v>314143.77700000006</v>
      </c>
      <c r="K63" s="110">
        <v>0</v>
      </c>
      <c r="L63" s="7">
        <f t="shared" si="12"/>
        <v>314143.77700000006</v>
      </c>
      <c r="M63" s="7">
        <f t="shared" si="17"/>
        <v>314143.77700000006</v>
      </c>
      <c r="N63" s="119">
        <v>288205.30000000005</v>
      </c>
      <c r="O63" s="120">
        <v>0</v>
      </c>
      <c r="P63" s="7">
        <f t="shared" si="13"/>
        <v>288205.30000000005</v>
      </c>
      <c r="Q63" s="7">
        <f t="shared" si="18"/>
        <v>288205.30000000005</v>
      </c>
      <c r="R63" s="18">
        <f t="shared" si="19"/>
        <v>288205.30000000005</v>
      </c>
      <c r="S63" s="18">
        <f t="shared" si="20"/>
        <v>318063.36908000009</v>
      </c>
      <c r="T63" s="18">
        <f t="shared" si="21"/>
        <v>314143.77700000006</v>
      </c>
      <c r="U63" s="18">
        <f t="shared" si="22"/>
        <v>316999.7861695257</v>
      </c>
      <c r="V63" s="19">
        <f t="shared" si="14"/>
        <v>21112.843119604411</v>
      </c>
      <c r="W63" s="20">
        <f t="shared" si="23"/>
        <v>7.3256262530926416E-2</v>
      </c>
      <c r="X63" s="21" t="str">
        <f t="shared" si="15"/>
        <v>MINIMA</v>
      </c>
    </row>
    <row r="64" spans="1:24" ht="306" x14ac:dyDescent="0.2">
      <c r="A64" s="68">
        <v>58</v>
      </c>
      <c r="B64" s="63" t="s">
        <v>321</v>
      </c>
      <c r="C64" s="64" t="s">
        <v>322</v>
      </c>
      <c r="D64" s="69" t="s">
        <v>925</v>
      </c>
      <c r="E64" s="50">
        <v>1</v>
      </c>
      <c r="F64" s="78">
        <v>66304.939800000007</v>
      </c>
      <c r="G64" s="81">
        <v>0</v>
      </c>
      <c r="H64" s="6">
        <f t="shared" si="11"/>
        <v>66304.939800000007</v>
      </c>
      <c r="I64" s="6">
        <f t="shared" si="16"/>
        <v>66304.939800000007</v>
      </c>
      <c r="J64" s="109">
        <v>60277.218000000001</v>
      </c>
      <c r="K64" s="110">
        <v>0</v>
      </c>
      <c r="L64" s="7">
        <f t="shared" si="12"/>
        <v>60277.218000000001</v>
      </c>
      <c r="M64" s="7">
        <f t="shared" si="17"/>
        <v>60277.218000000001</v>
      </c>
      <c r="N64" s="119">
        <v>55300.2</v>
      </c>
      <c r="O64" s="120">
        <v>0</v>
      </c>
      <c r="P64" s="7">
        <f t="shared" si="13"/>
        <v>55300.2</v>
      </c>
      <c r="Q64" s="7">
        <f t="shared" si="18"/>
        <v>55300.2</v>
      </c>
      <c r="R64" s="18">
        <f t="shared" si="19"/>
        <v>55300.2</v>
      </c>
      <c r="S64" s="18">
        <f t="shared" si="20"/>
        <v>60627.452599999997</v>
      </c>
      <c r="T64" s="18">
        <f t="shared" si="21"/>
        <v>60277.218000000001</v>
      </c>
      <c r="U64" s="18">
        <f t="shared" si="22"/>
        <v>60460.99114315895</v>
      </c>
      <c r="V64" s="19">
        <f t="shared" si="14"/>
        <v>3766.9364385536664</v>
      </c>
      <c r="W64" s="20">
        <f t="shared" si="23"/>
        <v>6.8117953254304087E-2</v>
      </c>
      <c r="X64" s="21" t="str">
        <f t="shared" si="15"/>
        <v>MINIMA</v>
      </c>
    </row>
    <row r="65" spans="1:24" ht="16.5" x14ac:dyDescent="0.2">
      <c r="A65" s="68">
        <v>59</v>
      </c>
      <c r="B65" s="63" t="s">
        <v>323</v>
      </c>
      <c r="C65" s="64" t="s">
        <v>270</v>
      </c>
      <c r="D65" s="69" t="s">
        <v>21</v>
      </c>
      <c r="E65" s="50">
        <v>1</v>
      </c>
      <c r="F65" s="78">
        <v>18298.710000000003</v>
      </c>
      <c r="G65" s="81">
        <v>0</v>
      </c>
      <c r="H65" s="6">
        <f t="shared" si="11"/>
        <v>18298.710000000003</v>
      </c>
      <c r="I65" s="6">
        <f t="shared" si="16"/>
        <v>18298.710000000003</v>
      </c>
      <c r="J65" s="109">
        <v>16051.500000000002</v>
      </c>
      <c r="K65" s="110">
        <v>0</v>
      </c>
      <c r="L65" s="7">
        <f t="shared" si="12"/>
        <v>16051.500000000002</v>
      </c>
      <c r="M65" s="7">
        <f t="shared" si="17"/>
        <v>16051.500000000002</v>
      </c>
      <c r="N65" s="119">
        <v>14862.5</v>
      </c>
      <c r="O65" s="120">
        <v>0</v>
      </c>
      <c r="P65" s="7">
        <f t="shared" si="13"/>
        <v>14862.5</v>
      </c>
      <c r="Q65" s="7">
        <f t="shared" si="18"/>
        <v>14862.5</v>
      </c>
      <c r="R65" s="18">
        <f t="shared" si="19"/>
        <v>14862.5</v>
      </c>
      <c r="S65" s="18">
        <f t="shared" si="20"/>
        <v>16404.236666666668</v>
      </c>
      <c r="T65" s="18">
        <f t="shared" si="21"/>
        <v>16051.500000000002</v>
      </c>
      <c r="U65" s="18">
        <f t="shared" si="22"/>
        <v>16343.409219660771</v>
      </c>
      <c r="V65" s="19">
        <f t="shared" si="14"/>
        <v>1090.1724518039446</v>
      </c>
      <c r="W65" s="20">
        <f t="shared" si="23"/>
        <v>7.3350543435084584E-2</v>
      </c>
      <c r="X65" s="21" t="str">
        <f t="shared" si="15"/>
        <v>MINIMA</v>
      </c>
    </row>
    <row r="66" spans="1:24" ht="25.5" x14ac:dyDescent="0.2">
      <c r="A66" s="68">
        <v>60</v>
      </c>
      <c r="B66" s="63" t="s">
        <v>324</v>
      </c>
      <c r="C66" s="64" t="s">
        <v>270</v>
      </c>
      <c r="D66" s="69" t="s">
        <v>931</v>
      </c>
      <c r="E66" s="50">
        <v>1</v>
      </c>
      <c r="F66" s="78">
        <v>87826.968000000023</v>
      </c>
      <c r="G66" s="81">
        <v>0</v>
      </c>
      <c r="H66" s="6">
        <f t="shared" si="11"/>
        <v>87826.968000000023</v>
      </c>
      <c r="I66" s="6">
        <f t="shared" si="16"/>
        <v>87826.968000000023</v>
      </c>
      <c r="J66" s="109">
        <v>77041.200000000012</v>
      </c>
      <c r="K66" s="110">
        <v>0</v>
      </c>
      <c r="L66" s="7">
        <f t="shared" si="12"/>
        <v>77041.200000000012</v>
      </c>
      <c r="M66" s="7">
        <f t="shared" si="17"/>
        <v>77041.200000000012</v>
      </c>
      <c r="N66" s="119">
        <v>70680</v>
      </c>
      <c r="O66" s="120">
        <v>0</v>
      </c>
      <c r="P66" s="7">
        <f t="shared" si="13"/>
        <v>70680</v>
      </c>
      <c r="Q66" s="7">
        <f t="shared" si="18"/>
        <v>70680</v>
      </c>
      <c r="R66" s="18">
        <f t="shared" si="19"/>
        <v>70680</v>
      </c>
      <c r="S66" s="18">
        <f t="shared" si="20"/>
        <v>78516.056000000011</v>
      </c>
      <c r="T66" s="18">
        <f t="shared" si="21"/>
        <v>77041.200000000012</v>
      </c>
      <c r="U66" s="18">
        <f t="shared" si="22"/>
        <v>78201.633213346475</v>
      </c>
      <c r="V66" s="19">
        <f t="shared" si="14"/>
        <v>5540.9283353575411</v>
      </c>
      <c r="W66" s="20">
        <f t="shared" si="23"/>
        <v>7.8394571807548691E-2</v>
      </c>
      <c r="X66" s="21" t="str">
        <f t="shared" si="15"/>
        <v>MINIMA</v>
      </c>
    </row>
    <row r="67" spans="1:24" ht="25.5" x14ac:dyDescent="0.2">
      <c r="A67" s="68">
        <v>61</v>
      </c>
      <c r="B67" s="63" t="s">
        <v>325</v>
      </c>
      <c r="C67" s="64" t="s">
        <v>270</v>
      </c>
      <c r="D67" s="69" t="s">
        <v>932</v>
      </c>
      <c r="E67" s="50">
        <v>1</v>
      </c>
      <c r="F67" s="78">
        <v>102251.08320000001</v>
      </c>
      <c r="G67" s="81">
        <v>0</v>
      </c>
      <c r="H67" s="6">
        <f t="shared" si="11"/>
        <v>102251.08320000001</v>
      </c>
      <c r="I67" s="6">
        <f t="shared" si="16"/>
        <v>102251.08320000001</v>
      </c>
      <c r="J67" s="109">
        <v>91295.61</v>
      </c>
      <c r="K67" s="110">
        <v>0</v>
      </c>
      <c r="L67" s="7">
        <f t="shared" si="12"/>
        <v>91295.61</v>
      </c>
      <c r="M67" s="7">
        <f t="shared" si="17"/>
        <v>91295.61</v>
      </c>
      <c r="N67" s="119">
        <v>85323</v>
      </c>
      <c r="O67" s="120">
        <v>0</v>
      </c>
      <c r="P67" s="7">
        <f t="shared" si="13"/>
        <v>85323</v>
      </c>
      <c r="Q67" s="7">
        <f t="shared" si="18"/>
        <v>85323</v>
      </c>
      <c r="R67" s="18">
        <f t="shared" si="19"/>
        <v>85323</v>
      </c>
      <c r="S67" s="18">
        <f t="shared" si="20"/>
        <v>92956.564399999988</v>
      </c>
      <c r="T67" s="18">
        <f t="shared" si="21"/>
        <v>91295.61</v>
      </c>
      <c r="U67" s="18">
        <f t="shared" si="22"/>
        <v>92696.067401059292</v>
      </c>
      <c r="V67" s="19">
        <f t="shared" si="14"/>
        <v>5397.745151864211</v>
      </c>
      <c r="W67" s="20">
        <f t="shared" si="23"/>
        <v>6.3262486690156355E-2</v>
      </c>
      <c r="X67" s="21" t="str">
        <f t="shared" si="15"/>
        <v>MINIMA</v>
      </c>
    </row>
    <row r="68" spans="1:24" ht="63.75" x14ac:dyDescent="0.2">
      <c r="A68" s="68">
        <v>62</v>
      </c>
      <c r="B68" s="63" t="s">
        <v>326</v>
      </c>
      <c r="C68" s="64" t="s">
        <v>270</v>
      </c>
      <c r="D68" s="69" t="s">
        <v>933</v>
      </c>
      <c r="E68" s="50">
        <v>1</v>
      </c>
      <c r="F68" s="78">
        <v>56391.258000000002</v>
      </c>
      <c r="G68" s="81">
        <v>0</v>
      </c>
      <c r="H68" s="6">
        <f t="shared" si="11"/>
        <v>56391.258000000002</v>
      </c>
      <c r="I68" s="6">
        <f t="shared" si="16"/>
        <v>56391.258000000002</v>
      </c>
      <c r="J68" s="109">
        <v>51264.78</v>
      </c>
      <c r="K68" s="110">
        <v>0</v>
      </c>
      <c r="L68" s="7">
        <f t="shared" si="12"/>
        <v>51264.78</v>
      </c>
      <c r="M68" s="7">
        <f t="shared" si="17"/>
        <v>51264.78</v>
      </c>
      <c r="N68" s="119">
        <v>48823.6</v>
      </c>
      <c r="O68" s="120">
        <v>0</v>
      </c>
      <c r="P68" s="7">
        <f t="shared" si="13"/>
        <v>48823.6</v>
      </c>
      <c r="Q68" s="7">
        <f t="shared" si="18"/>
        <v>48823.6</v>
      </c>
      <c r="R68" s="18">
        <f t="shared" si="19"/>
        <v>48823.6</v>
      </c>
      <c r="S68" s="18">
        <f t="shared" si="20"/>
        <v>52159.879333333338</v>
      </c>
      <c r="T68" s="18">
        <f t="shared" si="21"/>
        <v>51264.78</v>
      </c>
      <c r="U68" s="18">
        <f t="shared" si="22"/>
        <v>52065.921588978199</v>
      </c>
      <c r="V68" s="19">
        <f t="shared" si="14"/>
        <v>2359.1057405325382</v>
      </c>
      <c r="W68" s="20">
        <f t="shared" si="23"/>
        <v>4.8318963381080833E-2</v>
      </c>
      <c r="X68" s="21" t="str">
        <f t="shared" si="15"/>
        <v>MINIMA</v>
      </c>
    </row>
    <row r="69" spans="1:24" ht="63.75" x14ac:dyDescent="0.2">
      <c r="A69" s="68">
        <v>63</v>
      </c>
      <c r="B69" s="63" t="s">
        <v>327</v>
      </c>
      <c r="C69" s="64" t="s">
        <v>270</v>
      </c>
      <c r="D69" s="69" t="s">
        <v>934</v>
      </c>
      <c r="E69" s="50">
        <v>1</v>
      </c>
      <c r="F69" s="78">
        <v>98974.758960000006</v>
      </c>
      <c r="G69" s="81">
        <v>0</v>
      </c>
      <c r="H69" s="6">
        <f t="shared" si="11"/>
        <v>98974.758960000006</v>
      </c>
      <c r="I69" s="6">
        <f t="shared" si="16"/>
        <v>98974.758960000006</v>
      </c>
      <c r="J69" s="109">
        <v>86819.963999999993</v>
      </c>
      <c r="K69" s="110">
        <v>0</v>
      </c>
      <c r="L69" s="7">
        <f t="shared" si="12"/>
        <v>86819.963999999993</v>
      </c>
      <c r="M69" s="7">
        <f t="shared" si="17"/>
        <v>86819.963999999993</v>
      </c>
      <c r="N69" s="119">
        <v>78927.239999999991</v>
      </c>
      <c r="O69" s="120">
        <v>0</v>
      </c>
      <c r="P69" s="7">
        <f t="shared" si="13"/>
        <v>78927.239999999991</v>
      </c>
      <c r="Q69" s="7">
        <f t="shared" si="18"/>
        <v>78927.239999999991</v>
      </c>
      <c r="R69" s="18">
        <f t="shared" si="19"/>
        <v>78927.239999999991</v>
      </c>
      <c r="S69" s="18">
        <f t="shared" si="20"/>
        <v>88240.654319999987</v>
      </c>
      <c r="T69" s="18">
        <f t="shared" si="21"/>
        <v>86819.963999999993</v>
      </c>
      <c r="U69" s="18">
        <f t="shared" si="22"/>
        <v>87859.822892583761</v>
      </c>
      <c r="V69" s="19">
        <f t="shared" si="14"/>
        <v>6585.5784216718957</v>
      </c>
      <c r="W69" s="20">
        <f t="shared" si="23"/>
        <v>8.343860018001259E-2</v>
      </c>
      <c r="X69" s="21" t="str">
        <f t="shared" si="15"/>
        <v>MINIMA</v>
      </c>
    </row>
    <row r="70" spans="1:24" ht="38.25" x14ac:dyDescent="0.2">
      <c r="A70" s="68">
        <v>64</v>
      </c>
      <c r="B70" s="63" t="s">
        <v>328</v>
      </c>
      <c r="C70" s="64" t="s">
        <v>270</v>
      </c>
      <c r="D70" s="69" t="s">
        <v>935</v>
      </c>
      <c r="E70" s="50">
        <v>1</v>
      </c>
      <c r="F70" s="78">
        <v>39665.650199999996</v>
      </c>
      <c r="G70" s="81">
        <v>0</v>
      </c>
      <c r="H70" s="6">
        <f t="shared" si="11"/>
        <v>39665.650199999996</v>
      </c>
      <c r="I70" s="6">
        <f t="shared" si="16"/>
        <v>39665.650199999996</v>
      </c>
      <c r="J70" s="109">
        <v>36059.681999999993</v>
      </c>
      <c r="K70" s="110">
        <v>0</v>
      </c>
      <c r="L70" s="7">
        <f t="shared" si="12"/>
        <v>36059.681999999993</v>
      </c>
      <c r="M70" s="7">
        <f t="shared" si="17"/>
        <v>36059.681999999993</v>
      </c>
      <c r="N70" s="119">
        <v>35009.399999999994</v>
      </c>
      <c r="O70" s="120">
        <v>0</v>
      </c>
      <c r="P70" s="7">
        <f t="shared" si="13"/>
        <v>35009.399999999994</v>
      </c>
      <c r="Q70" s="7">
        <f t="shared" si="18"/>
        <v>35009.399999999994</v>
      </c>
      <c r="R70" s="18">
        <f t="shared" si="19"/>
        <v>35009.399999999994</v>
      </c>
      <c r="S70" s="18">
        <f t="shared" si="20"/>
        <v>36911.577400000002</v>
      </c>
      <c r="T70" s="18">
        <f t="shared" si="21"/>
        <v>36059.681999999993</v>
      </c>
      <c r="U70" s="18">
        <f t="shared" si="22"/>
        <v>36858.731032054529</v>
      </c>
      <c r="V70" s="19">
        <f t="shared" si="14"/>
        <v>1345.0425385598014</v>
      </c>
      <c r="W70" s="20">
        <f t="shared" si="23"/>
        <v>3.8419468444469244E-2</v>
      </c>
      <c r="X70" s="21" t="str">
        <f t="shared" si="15"/>
        <v>MINIMA</v>
      </c>
    </row>
    <row r="71" spans="1:24" ht="25.5" x14ac:dyDescent="0.2">
      <c r="A71" s="68">
        <v>65</v>
      </c>
      <c r="B71" s="63" t="s">
        <v>329</v>
      </c>
      <c r="C71" s="64" t="s">
        <v>270</v>
      </c>
      <c r="D71" s="69" t="s">
        <v>895</v>
      </c>
      <c r="E71" s="50">
        <v>1</v>
      </c>
      <c r="F71" s="78">
        <v>269091.68000000005</v>
      </c>
      <c r="G71" s="81">
        <v>0</v>
      </c>
      <c r="H71" s="6">
        <f t="shared" si="11"/>
        <v>269091.68000000005</v>
      </c>
      <c r="I71" s="6">
        <f t="shared" si="16"/>
        <v>269091.68000000005</v>
      </c>
      <c r="J71" s="109">
        <v>244628.80000000002</v>
      </c>
      <c r="K71" s="110">
        <v>0</v>
      </c>
      <c r="L71" s="7">
        <f t="shared" si="12"/>
        <v>244628.80000000002</v>
      </c>
      <c r="M71" s="7">
        <f t="shared" si="17"/>
        <v>244628.80000000002</v>
      </c>
      <c r="N71" s="119">
        <v>235220</v>
      </c>
      <c r="O71" s="120">
        <v>0</v>
      </c>
      <c r="P71" s="7">
        <f t="shared" si="13"/>
        <v>235220</v>
      </c>
      <c r="Q71" s="7">
        <f t="shared" si="18"/>
        <v>235220</v>
      </c>
      <c r="R71" s="18">
        <f t="shared" si="19"/>
        <v>235220</v>
      </c>
      <c r="S71" s="18">
        <f t="shared" si="20"/>
        <v>249646.82666666669</v>
      </c>
      <c r="T71" s="18">
        <f t="shared" si="21"/>
        <v>244628.80000000002</v>
      </c>
      <c r="U71" s="18">
        <f t="shared" si="22"/>
        <v>249245.52341496362</v>
      </c>
      <c r="V71" s="19">
        <f t="shared" si="14"/>
        <v>10201.306967002931</v>
      </c>
      <c r="W71" s="20">
        <f t="shared" si="23"/>
        <v>4.3369215912774983E-2</v>
      </c>
      <c r="X71" s="21" t="str">
        <f t="shared" si="15"/>
        <v>MINIMA</v>
      </c>
    </row>
    <row r="72" spans="1:24" ht="51" x14ac:dyDescent="0.2">
      <c r="A72" s="68">
        <v>66</v>
      </c>
      <c r="B72" s="63" t="s">
        <v>330</v>
      </c>
      <c r="C72" s="64" t="s">
        <v>270</v>
      </c>
      <c r="D72" s="69" t="s">
        <v>936</v>
      </c>
      <c r="E72" s="50">
        <v>1</v>
      </c>
      <c r="F72" s="78">
        <v>106608.46326399999</v>
      </c>
      <c r="G72" s="81">
        <v>0</v>
      </c>
      <c r="H72" s="6">
        <f t="shared" si="11"/>
        <v>106608.46326399999</v>
      </c>
      <c r="I72" s="6">
        <f t="shared" si="16"/>
        <v>106608.46326399999</v>
      </c>
      <c r="J72" s="109">
        <v>94343.772800000006</v>
      </c>
      <c r="K72" s="110">
        <v>0</v>
      </c>
      <c r="L72" s="7">
        <f t="shared" si="12"/>
        <v>94343.772800000006</v>
      </c>
      <c r="M72" s="7">
        <f t="shared" si="17"/>
        <v>94343.772800000006</v>
      </c>
      <c r="N72" s="119">
        <v>86553.919999999998</v>
      </c>
      <c r="O72" s="120">
        <v>0</v>
      </c>
      <c r="P72" s="7">
        <f t="shared" si="13"/>
        <v>86553.919999999998</v>
      </c>
      <c r="Q72" s="7">
        <f t="shared" si="18"/>
        <v>86553.919999999998</v>
      </c>
      <c r="R72" s="18">
        <f t="shared" si="19"/>
        <v>86553.919999999998</v>
      </c>
      <c r="S72" s="18">
        <f t="shared" si="20"/>
        <v>95835.385354666665</v>
      </c>
      <c r="T72" s="18">
        <f t="shared" si="21"/>
        <v>94343.772800000006</v>
      </c>
      <c r="U72" s="18">
        <f t="shared" si="22"/>
        <v>95483.989167739695</v>
      </c>
      <c r="V72" s="19">
        <f t="shared" si="14"/>
        <v>6562.9870916328045</v>
      </c>
      <c r="W72" s="20">
        <f t="shared" si="23"/>
        <v>7.582541716923745E-2</v>
      </c>
      <c r="X72" s="21" t="str">
        <f t="shared" si="15"/>
        <v>MINIMA</v>
      </c>
    </row>
    <row r="73" spans="1:24" ht="63.75" x14ac:dyDescent="0.2">
      <c r="A73" s="68">
        <v>67</v>
      </c>
      <c r="B73" s="63" t="s">
        <v>331</v>
      </c>
      <c r="C73" s="64" t="s">
        <v>270</v>
      </c>
      <c r="D73" s="69" t="s">
        <v>937</v>
      </c>
      <c r="E73" s="50">
        <v>1</v>
      </c>
      <c r="F73" s="78">
        <v>159916.64640000003</v>
      </c>
      <c r="G73" s="81">
        <v>0</v>
      </c>
      <c r="H73" s="6">
        <f t="shared" si="11"/>
        <v>159916.64640000003</v>
      </c>
      <c r="I73" s="6">
        <f t="shared" si="16"/>
        <v>159916.64640000003</v>
      </c>
      <c r="J73" s="109">
        <v>142782.72</v>
      </c>
      <c r="K73" s="110">
        <v>0</v>
      </c>
      <c r="L73" s="7">
        <f t="shared" si="12"/>
        <v>142782.72</v>
      </c>
      <c r="M73" s="7">
        <f t="shared" si="17"/>
        <v>142782.72</v>
      </c>
      <c r="N73" s="119">
        <v>138624</v>
      </c>
      <c r="O73" s="120">
        <v>0</v>
      </c>
      <c r="P73" s="7">
        <f t="shared" si="13"/>
        <v>138624</v>
      </c>
      <c r="Q73" s="7">
        <f t="shared" si="18"/>
        <v>138624</v>
      </c>
      <c r="R73" s="18">
        <f t="shared" si="19"/>
        <v>138624</v>
      </c>
      <c r="S73" s="18">
        <f t="shared" si="20"/>
        <v>147107.78880000001</v>
      </c>
      <c r="T73" s="18">
        <f t="shared" si="21"/>
        <v>142782.72</v>
      </c>
      <c r="U73" s="18">
        <f t="shared" si="22"/>
        <v>146825.87025293987</v>
      </c>
      <c r="V73" s="19">
        <f t="shared" si="14"/>
        <v>5998.944590634489</v>
      </c>
      <c r="W73" s="20">
        <f t="shared" si="23"/>
        <v>4.3274935008616754E-2</v>
      </c>
      <c r="X73" s="21" t="str">
        <f t="shared" si="15"/>
        <v>MINIMA</v>
      </c>
    </row>
    <row r="74" spans="1:24" ht="51" x14ac:dyDescent="0.2">
      <c r="A74" s="68">
        <v>68</v>
      </c>
      <c r="B74" s="63" t="s">
        <v>332</v>
      </c>
      <c r="C74" s="64" t="s">
        <v>270</v>
      </c>
      <c r="D74" s="69" t="s">
        <v>917</v>
      </c>
      <c r="E74" s="50">
        <v>1</v>
      </c>
      <c r="F74" s="78">
        <v>129655.82520000002</v>
      </c>
      <c r="G74" s="81">
        <v>0</v>
      </c>
      <c r="H74" s="6">
        <f t="shared" si="11"/>
        <v>129655.82520000002</v>
      </c>
      <c r="I74" s="6">
        <f t="shared" si="16"/>
        <v>129655.82520000002</v>
      </c>
      <c r="J74" s="109">
        <v>113733.18000000001</v>
      </c>
      <c r="K74" s="110">
        <v>0</v>
      </c>
      <c r="L74" s="7">
        <f t="shared" si="12"/>
        <v>113733.18000000001</v>
      </c>
      <c r="M74" s="7">
        <f t="shared" si="17"/>
        <v>113733.18000000001</v>
      </c>
      <c r="N74" s="119">
        <v>105308.5</v>
      </c>
      <c r="O74" s="120">
        <v>0</v>
      </c>
      <c r="P74" s="7">
        <f t="shared" si="13"/>
        <v>105308.5</v>
      </c>
      <c r="Q74" s="7">
        <f t="shared" si="18"/>
        <v>105308.5</v>
      </c>
      <c r="R74" s="18">
        <f t="shared" si="19"/>
        <v>105308.5</v>
      </c>
      <c r="S74" s="18">
        <f t="shared" si="20"/>
        <v>116232.50173333334</v>
      </c>
      <c r="T74" s="18">
        <f t="shared" si="21"/>
        <v>113733.18000000001</v>
      </c>
      <c r="U74" s="18">
        <f t="shared" si="22"/>
        <v>115801.50780882395</v>
      </c>
      <c r="V74" s="19">
        <f t="shared" si="14"/>
        <v>7724.4357033336028</v>
      </c>
      <c r="W74" s="20">
        <f t="shared" si="23"/>
        <v>7.335054343508457E-2</v>
      </c>
      <c r="X74" s="21" t="str">
        <f t="shared" si="15"/>
        <v>MINIMA</v>
      </c>
    </row>
    <row r="75" spans="1:24" ht="25.5" x14ac:dyDescent="0.2">
      <c r="A75" s="68">
        <v>69</v>
      </c>
      <c r="B75" s="63" t="s">
        <v>333</v>
      </c>
      <c r="C75" s="64" t="s">
        <v>270</v>
      </c>
      <c r="D75" s="69" t="s">
        <v>938</v>
      </c>
      <c r="E75" s="50">
        <v>1</v>
      </c>
      <c r="F75" s="78">
        <v>76004.563140000013</v>
      </c>
      <c r="G75" s="81">
        <v>0</v>
      </c>
      <c r="H75" s="6">
        <f t="shared" si="11"/>
        <v>76004.563140000013</v>
      </c>
      <c r="I75" s="6">
        <f t="shared" si="16"/>
        <v>76004.563140000013</v>
      </c>
      <c r="J75" s="109">
        <v>69095.057400000005</v>
      </c>
      <c r="K75" s="110">
        <v>0</v>
      </c>
      <c r="L75" s="7">
        <f t="shared" si="12"/>
        <v>69095.057400000005</v>
      </c>
      <c r="M75" s="7">
        <f t="shared" si="17"/>
        <v>69095.057400000005</v>
      </c>
      <c r="N75" s="119">
        <v>64574.82</v>
      </c>
      <c r="O75" s="120">
        <v>0</v>
      </c>
      <c r="P75" s="7">
        <f t="shared" si="13"/>
        <v>64574.82</v>
      </c>
      <c r="Q75" s="7">
        <f t="shared" si="18"/>
        <v>64574.82</v>
      </c>
      <c r="R75" s="18">
        <f t="shared" si="19"/>
        <v>64574.82</v>
      </c>
      <c r="S75" s="18">
        <f t="shared" si="20"/>
        <v>69891.480180000013</v>
      </c>
      <c r="T75" s="18">
        <f t="shared" si="21"/>
        <v>69095.057400000005</v>
      </c>
      <c r="U75" s="18">
        <f t="shared" si="22"/>
        <v>69734.862851954749</v>
      </c>
      <c r="V75" s="19">
        <f t="shared" si="14"/>
        <v>3759.4464665424998</v>
      </c>
      <c r="W75" s="20">
        <f t="shared" si="23"/>
        <v>5.821845831769256E-2</v>
      </c>
      <c r="X75" s="21" t="str">
        <f t="shared" si="15"/>
        <v>MINIMA</v>
      </c>
    </row>
    <row r="76" spans="1:24" ht="25.5" x14ac:dyDescent="0.2">
      <c r="A76" s="68">
        <v>70</v>
      </c>
      <c r="B76" s="63" t="s">
        <v>334</v>
      </c>
      <c r="C76" s="64" t="s">
        <v>270</v>
      </c>
      <c r="D76" s="69" t="s">
        <v>939</v>
      </c>
      <c r="E76" s="50">
        <v>1</v>
      </c>
      <c r="F76" s="78">
        <v>82114.200000000012</v>
      </c>
      <c r="G76" s="81">
        <v>0</v>
      </c>
      <c r="H76" s="6">
        <f t="shared" ref="H76:H139" si="24">+F76+G76</f>
        <v>82114.200000000012</v>
      </c>
      <c r="I76" s="6">
        <f t="shared" si="16"/>
        <v>82114.200000000012</v>
      </c>
      <c r="J76" s="109">
        <v>72030</v>
      </c>
      <c r="K76" s="110">
        <v>0</v>
      </c>
      <c r="L76" s="7">
        <f t="shared" ref="L76:L139" si="25">+J76+K76</f>
        <v>72030</v>
      </c>
      <c r="M76" s="7">
        <f t="shared" si="17"/>
        <v>72030</v>
      </c>
      <c r="N76" s="119">
        <v>68600</v>
      </c>
      <c r="O76" s="120">
        <v>0</v>
      </c>
      <c r="P76" s="7">
        <f t="shared" ref="P76:P139" si="26">+N76+O76</f>
        <v>68600</v>
      </c>
      <c r="Q76" s="7">
        <f t="shared" si="18"/>
        <v>68600</v>
      </c>
      <c r="R76" s="18">
        <f t="shared" si="19"/>
        <v>68600</v>
      </c>
      <c r="S76" s="18">
        <f t="shared" si="20"/>
        <v>74248.066666666666</v>
      </c>
      <c r="T76" s="18">
        <f t="shared" si="21"/>
        <v>72030</v>
      </c>
      <c r="U76" s="18">
        <f t="shared" si="22"/>
        <v>74031.849430092319</v>
      </c>
      <c r="V76" s="19">
        <f t="shared" ref="V76:V330" si="27">+STDEVA(R76,S76)</f>
        <v>3993.7862405936985</v>
      </c>
      <c r="W76" s="20">
        <f t="shared" si="23"/>
        <v>5.8218458317692401E-2</v>
      </c>
      <c r="X76" s="21" t="str">
        <f t="shared" ref="X76:X139" si="28">+IF(W76&lt;=35%,"MINIMA","MEDIANA")</f>
        <v>MINIMA</v>
      </c>
    </row>
    <row r="77" spans="1:24" ht="102" x14ac:dyDescent="0.2">
      <c r="A77" s="68">
        <v>71</v>
      </c>
      <c r="B77" s="63" t="s">
        <v>335</v>
      </c>
      <c r="C77" s="64" t="s">
        <v>270</v>
      </c>
      <c r="D77" s="69" t="s">
        <v>940</v>
      </c>
      <c r="E77" s="50">
        <v>1</v>
      </c>
      <c r="F77" s="78">
        <v>180056.33100000001</v>
      </c>
      <c r="G77" s="81">
        <v>0</v>
      </c>
      <c r="H77" s="6">
        <f t="shared" si="24"/>
        <v>180056.33100000001</v>
      </c>
      <c r="I77" s="6">
        <f t="shared" ref="I77:I140" si="29">+H77*E77</f>
        <v>180056.33100000001</v>
      </c>
      <c r="J77" s="109">
        <v>157944.15</v>
      </c>
      <c r="K77" s="110">
        <v>0</v>
      </c>
      <c r="L77" s="7">
        <f t="shared" si="25"/>
        <v>157944.15</v>
      </c>
      <c r="M77" s="7">
        <f t="shared" ref="M77:M140" si="30">+L77*E77</f>
        <v>157944.15</v>
      </c>
      <c r="N77" s="119">
        <v>150423</v>
      </c>
      <c r="O77" s="120">
        <v>0</v>
      </c>
      <c r="P77" s="7">
        <f t="shared" si="26"/>
        <v>150423</v>
      </c>
      <c r="Q77" s="7">
        <f t="shared" ref="Q77:Q140" si="31">+P77*E77</f>
        <v>150423</v>
      </c>
      <c r="R77" s="18">
        <f t="shared" ref="R77:R140" si="32">MIN(P77,H77,L77)</f>
        <v>150423</v>
      </c>
      <c r="S77" s="18">
        <f t="shared" ref="S77:S140" si="33">AVERAGE(P77,H77,L77)</f>
        <v>162807.82700000002</v>
      </c>
      <c r="T77" s="18">
        <f t="shared" ref="T77:T140" si="34">MEDIAN(P77,H77,L77)</f>
        <v>157944.15</v>
      </c>
      <c r="U77" s="18">
        <f t="shared" ref="U77:U140" si="35">GEOMEAN(P77,H77,L77)</f>
        <v>162333.71555135242</v>
      </c>
      <c r="V77" s="19">
        <f t="shared" si="27"/>
        <v>8757.3951555222593</v>
      </c>
      <c r="W77" s="20">
        <f t="shared" si="23"/>
        <v>5.8218458317692505E-2</v>
      </c>
      <c r="X77" s="21" t="str">
        <f t="shared" si="28"/>
        <v>MINIMA</v>
      </c>
    </row>
    <row r="78" spans="1:24" ht="38.25" x14ac:dyDescent="0.2">
      <c r="A78" s="68">
        <v>72</v>
      </c>
      <c r="B78" s="63" t="s">
        <v>336</v>
      </c>
      <c r="C78" s="64" t="s">
        <v>270</v>
      </c>
      <c r="D78" s="69" t="s">
        <v>941</v>
      </c>
      <c r="E78" s="50">
        <v>1</v>
      </c>
      <c r="F78" s="78">
        <v>50827.875840000008</v>
      </c>
      <c r="G78" s="81">
        <v>0</v>
      </c>
      <c r="H78" s="6">
        <f t="shared" si="24"/>
        <v>50827.875840000008</v>
      </c>
      <c r="I78" s="6">
        <f t="shared" si="29"/>
        <v>50827.875840000008</v>
      </c>
      <c r="J78" s="109">
        <v>44585.856</v>
      </c>
      <c r="K78" s="110">
        <v>0</v>
      </c>
      <c r="L78" s="7">
        <f t="shared" si="25"/>
        <v>44585.856</v>
      </c>
      <c r="M78" s="7">
        <f t="shared" si="30"/>
        <v>44585.856</v>
      </c>
      <c r="N78" s="119">
        <v>41283.199999999997</v>
      </c>
      <c r="O78" s="120">
        <v>0</v>
      </c>
      <c r="P78" s="7">
        <f t="shared" si="26"/>
        <v>41283.199999999997</v>
      </c>
      <c r="Q78" s="7">
        <f t="shared" si="31"/>
        <v>41283.199999999997</v>
      </c>
      <c r="R78" s="18">
        <f t="shared" si="32"/>
        <v>41283.199999999997</v>
      </c>
      <c r="S78" s="18">
        <f t="shared" si="33"/>
        <v>45565.643946666671</v>
      </c>
      <c r="T78" s="18">
        <f t="shared" si="34"/>
        <v>44585.856</v>
      </c>
      <c r="U78" s="18">
        <f t="shared" si="35"/>
        <v>45396.685046062201</v>
      </c>
      <c r="V78" s="19">
        <f t="shared" si="27"/>
        <v>3028.1451547392867</v>
      </c>
      <c r="W78" s="20">
        <f t="shared" si="23"/>
        <v>7.3350543435084653E-2</v>
      </c>
      <c r="X78" s="21" t="str">
        <f t="shared" si="28"/>
        <v>MINIMA</v>
      </c>
    </row>
    <row r="79" spans="1:24" ht="38.25" x14ac:dyDescent="0.2">
      <c r="A79" s="68">
        <v>73</v>
      </c>
      <c r="B79" s="63" t="s">
        <v>337</v>
      </c>
      <c r="C79" s="64" t="s">
        <v>270</v>
      </c>
      <c r="D79" s="69" t="s">
        <v>897</v>
      </c>
      <c r="E79" s="50">
        <v>1</v>
      </c>
      <c r="F79" s="78">
        <v>77277.285999999993</v>
      </c>
      <c r="G79" s="81">
        <v>0</v>
      </c>
      <c r="H79" s="6">
        <f t="shared" si="24"/>
        <v>77277.285999999993</v>
      </c>
      <c r="I79" s="6">
        <f t="shared" si="29"/>
        <v>77277.285999999993</v>
      </c>
      <c r="J79" s="109">
        <v>67197.64</v>
      </c>
      <c r="K79" s="110">
        <v>0</v>
      </c>
      <c r="L79" s="7">
        <f t="shared" si="25"/>
        <v>67197.64</v>
      </c>
      <c r="M79" s="7">
        <f t="shared" si="30"/>
        <v>67197.64</v>
      </c>
      <c r="N79" s="119">
        <v>63394</v>
      </c>
      <c r="O79" s="120">
        <v>0</v>
      </c>
      <c r="P79" s="7">
        <f t="shared" si="26"/>
        <v>63394</v>
      </c>
      <c r="Q79" s="7">
        <f t="shared" si="31"/>
        <v>63394</v>
      </c>
      <c r="R79" s="18">
        <f t="shared" si="32"/>
        <v>63394</v>
      </c>
      <c r="S79" s="18">
        <f t="shared" si="33"/>
        <v>69289.641999999993</v>
      </c>
      <c r="T79" s="18">
        <f t="shared" si="34"/>
        <v>67197.64</v>
      </c>
      <c r="U79" s="18">
        <f t="shared" si="35"/>
        <v>69048.038507930803</v>
      </c>
      <c r="V79" s="19">
        <f t="shared" si="27"/>
        <v>4168.8484376482138</v>
      </c>
      <c r="W79" s="20">
        <f t="shared" si="23"/>
        <v>6.5760930650348826E-2</v>
      </c>
      <c r="X79" s="21" t="str">
        <f t="shared" si="28"/>
        <v>MINIMA</v>
      </c>
    </row>
    <row r="80" spans="1:24" ht="63.75" x14ac:dyDescent="0.2">
      <c r="A80" s="68">
        <v>74</v>
      </c>
      <c r="B80" s="63" t="s">
        <v>338</v>
      </c>
      <c r="C80" s="64" t="s">
        <v>270</v>
      </c>
      <c r="D80" s="69" t="s">
        <v>942</v>
      </c>
      <c r="E80" s="50">
        <v>1</v>
      </c>
      <c r="F80" s="78">
        <v>110148.00429999999</v>
      </c>
      <c r="G80" s="81">
        <v>0</v>
      </c>
      <c r="H80" s="6">
        <f t="shared" si="24"/>
        <v>110148.00429999999</v>
      </c>
      <c r="I80" s="6">
        <f t="shared" si="29"/>
        <v>110148.00429999999</v>
      </c>
      <c r="J80" s="109">
        <v>97476.11</v>
      </c>
      <c r="K80" s="110">
        <v>0</v>
      </c>
      <c r="L80" s="7">
        <f t="shared" si="25"/>
        <v>97476.11</v>
      </c>
      <c r="M80" s="7">
        <f t="shared" si="30"/>
        <v>97476.11</v>
      </c>
      <c r="N80" s="119">
        <v>94637</v>
      </c>
      <c r="O80" s="120">
        <v>0</v>
      </c>
      <c r="P80" s="7">
        <f t="shared" si="26"/>
        <v>94637</v>
      </c>
      <c r="Q80" s="7">
        <f t="shared" si="31"/>
        <v>94637</v>
      </c>
      <c r="R80" s="18">
        <f t="shared" si="32"/>
        <v>94637</v>
      </c>
      <c r="S80" s="18">
        <f t="shared" si="33"/>
        <v>100753.70476666665</v>
      </c>
      <c r="T80" s="18">
        <f t="shared" si="34"/>
        <v>97476.11</v>
      </c>
      <c r="U80" s="18">
        <f t="shared" si="35"/>
        <v>100533.76077191244</v>
      </c>
      <c r="V80" s="19">
        <f t="shared" si="27"/>
        <v>4325.1634190260656</v>
      </c>
      <c r="W80" s="20">
        <f t="shared" si="23"/>
        <v>4.5702668290690383E-2</v>
      </c>
      <c r="X80" s="21" t="str">
        <f t="shared" si="28"/>
        <v>MINIMA</v>
      </c>
    </row>
    <row r="81" spans="1:24" ht="38.25" x14ac:dyDescent="0.2">
      <c r="A81" s="68">
        <v>75</v>
      </c>
      <c r="B81" s="63" t="s">
        <v>339</v>
      </c>
      <c r="C81" s="64" t="s">
        <v>270</v>
      </c>
      <c r="D81" s="69" t="s">
        <v>943</v>
      </c>
      <c r="E81" s="50">
        <v>1</v>
      </c>
      <c r="F81" s="78">
        <v>548266.18500000006</v>
      </c>
      <c r="G81" s="81">
        <v>0</v>
      </c>
      <c r="H81" s="6">
        <f t="shared" si="24"/>
        <v>548266.18500000006</v>
      </c>
      <c r="I81" s="6">
        <f t="shared" si="29"/>
        <v>548266.18500000006</v>
      </c>
      <c r="J81" s="109">
        <v>493933.50000000006</v>
      </c>
      <c r="K81" s="110">
        <v>0</v>
      </c>
      <c r="L81" s="7">
        <f t="shared" si="25"/>
        <v>493933.50000000006</v>
      </c>
      <c r="M81" s="7">
        <f t="shared" si="30"/>
        <v>493933.50000000006</v>
      </c>
      <c r="N81" s="119">
        <v>453150</v>
      </c>
      <c r="O81" s="120">
        <v>0</v>
      </c>
      <c r="P81" s="7">
        <f t="shared" si="26"/>
        <v>453150</v>
      </c>
      <c r="Q81" s="7">
        <f t="shared" si="31"/>
        <v>453150</v>
      </c>
      <c r="R81" s="18">
        <f t="shared" si="32"/>
        <v>453150</v>
      </c>
      <c r="S81" s="18">
        <f t="shared" si="33"/>
        <v>498449.89500000002</v>
      </c>
      <c r="T81" s="18">
        <f t="shared" si="34"/>
        <v>493933.50000000006</v>
      </c>
      <c r="U81" s="18">
        <f t="shared" si="35"/>
        <v>496936.20901165705</v>
      </c>
      <c r="V81" s="19">
        <f t="shared" si="27"/>
        <v>32031.862941538591</v>
      </c>
      <c r="W81" s="20">
        <f t="shared" si="23"/>
        <v>7.0687107892615231E-2</v>
      </c>
      <c r="X81" s="21" t="str">
        <f t="shared" si="28"/>
        <v>MINIMA</v>
      </c>
    </row>
    <row r="82" spans="1:24" ht="63.75" x14ac:dyDescent="0.2">
      <c r="A82" s="68">
        <v>76</v>
      </c>
      <c r="B82" s="63" t="s">
        <v>340</v>
      </c>
      <c r="C82" s="64" t="s">
        <v>270</v>
      </c>
      <c r="D82" s="69" t="s">
        <v>898</v>
      </c>
      <c r="E82" s="50">
        <v>1</v>
      </c>
      <c r="F82" s="78">
        <v>134119.05561600003</v>
      </c>
      <c r="G82" s="81">
        <v>0</v>
      </c>
      <c r="H82" s="6">
        <f t="shared" si="24"/>
        <v>134119.05561600003</v>
      </c>
      <c r="I82" s="6">
        <f t="shared" si="29"/>
        <v>134119.05561600003</v>
      </c>
      <c r="J82" s="109">
        <v>117648.2944</v>
      </c>
      <c r="K82" s="110">
        <v>0</v>
      </c>
      <c r="L82" s="7">
        <f t="shared" si="25"/>
        <v>117648.2944</v>
      </c>
      <c r="M82" s="7">
        <f t="shared" si="30"/>
        <v>117648.2944</v>
      </c>
      <c r="N82" s="119">
        <v>113123.36</v>
      </c>
      <c r="O82" s="120">
        <v>0</v>
      </c>
      <c r="P82" s="7">
        <f t="shared" si="26"/>
        <v>113123.36</v>
      </c>
      <c r="Q82" s="7">
        <f t="shared" si="31"/>
        <v>113123.36</v>
      </c>
      <c r="R82" s="18">
        <f t="shared" si="32"/>
        <v>113123.36</v>
      </c>
      <c r="S82" s="18">
        <f t="shared" si="33"/>
        <v>121630.23667200001</v>
      </c>
      <c r="T82" s="18">
        <f t="shared" si="34"/>
        <v>117648.2944</v>
      </c>
      <c r="U82" s="18">
        <f t="shared" si="35"/>
        <v>121304.28418525292</v>
      </c>
      <c r="V82" s="19">
        <f t="shared" si="27"/>
        <v>6015.2701814888587</v>
      </c>
      <c r="W82" s="20">
        <f t="shared" si="23"/>
        <v>5.3174429945228453E-2</v>
      </c>
      <c r="X82" s="21" t="str">
        <f t="shared" si="28"/>
        <v>MINIMA</v>
      </c>
    </row>
    <row r="83" spans="1:24" ht="51" x14ac:dyDescent="0.2">
      <c r="A83" s="68">
        <v>77</v>
      </c>
      <c r="B83" s="63" t="s">
        <v>341</v>
      </c>
      <c r="C83" s="64" t="s">
        <v>270</v>
      </c>
      <c r="D83" s="69" t="s">
        <v>944</v>
      </c>
      <c r="E83" s="50">
        <v>1</v>
      </c>
      <c r="F83" s="78">
        <v>186713.70629</v>
      </c>
      <c r="G83" s="81">
        <v>0</v>
      </c>
      <c r="H83" s="6">
        <f t="shared" si="24"/>
        <v>186713.70629</v>
      </c>
      <c r="I83" s="6">
        <f t="shared" si="29"/>
        <v>186713.70629</v>
      </c>
      <c r="J83" s="109">
        <v>162359.74460000001</v>
      </c>
      <c r="K83" s="110">
        <v>0</v>
      </c>
      <c r="L83" s="7">
        <f t="shared" si="25"/>
        <v>162359.74460000001</v>
      </c>
      <c r="M83" s="7">
        <f t="shared" si="30"/>
        <v>162359.74460000001</v>
      </c>
      <c r="N83" s="119">
        <v>157630.82</v>
      </c>
      <c r="O83" s="120">
        <v>0</v>
      </c>
      <c r="P83" s="7">
        <f t="shared" si="26"/>
        <v>157630.82</v>
      </c>
      <c r="Q83" s="7">
        <f t="shared" si="31"/>
        <v>157630.82</v>
      </c>
      <c r="R83" s="18">
        <f t="shared" si="32"/>
        <v>157630.82</v>
      </c>
      <c r="S83" s="18">
        <f t="shared" si="33"/>
        <v>168901.42363</v>
      </c>
      <c r="T83" s="18">
        <f t="shared" si="34"/>
        <v>162359.74460000001</v>
      </c>
      <c r="U83" s="18">
        <f t="shared" si="35"/>
        <v>168434.8282425114</v>
      </c>
      <c r="V83" s="19">
        <f t="shared" si="27"/>
        <v>7969.520254838716</v>
      </c>
      <c r="W83" s="20">
        <f t="shared" si="23"/>
        <v>5.0558134854838128E-2</v>
      </c>
      <c r="X83" s="21" t="str">
        <f t="shared" si="28"/>
        <v>MINIMA</v>
      </c>
    </row>
    <row r="84" spans="1:24" ht="16.5" x14ac:dyDescent="0.2">
      <c r="A84" s="68">
        <v>78</v>
      </c>
      <c r="B84" s="63" t="s">
        <v>342</v>
      </c>
      <c r="C84" s="64" t="s">
        <v>270</v>
      </c>
      <c r="D84" s="69" t="s">
        <v>945</v>
      </c>
      <c r="E84" s="50">
        <v>1</v>
      </c>
      <c r="F84" s="78">
        <v>121051.476</v>
      </c>
      <c r="G84" s="81">
        <v>0</v>
      </c>
      <c r="H84" s="6">
        <f t="shared" si="24"/>
        <v>121051.476</v>
      </c>
      <c r="I84" s="6">
        <f t="shared" si="29"/>
        <v>121051.476</v>
      </c>
      <c r="J84" s="109">
        <v>107125.20000000001</v>
      </c>
      <c r="K84" s="110">
        <v>0</v>
      </c>
      <c r="L84" s="7">
        <f t="shared" si="25"/>
        <v>107125.20000000001</v>
      </c>
      <c r="M84" s="7">
        <f t="shared" si="30"/>
        <v>107125.20000000001</v>
      </c>
      <c r="N84" s="119">
        <v>98280</v>
      </c>
      <c r="O84" s="120">
        <v>0</v>
      </c>
      <c r="P84" s="7">
        <f t="shared" si="26"/>
        <v>98280</v>
      </c>
      <c r="Q84" s="7">
        <f t="shared" si="31"/>
        <v>98280</v>
      </c>
      <c r="R84" s="18">
        <f t="shared" si="32"/>
        <v>98280</v>
      </c>
      <c r="S84" s="18">
        <f t="shared" si="33"/>
        <v>108818.89199999999</v>
      </c>
      <c r="T84" s="18">
        <f t="shared" si="34"/>
        <v>107125.20000000001</v>
      </c>
      <c r="U84" s="18">
        <f t="shared" si="35"/>
        <v>108419.88965266342</v>
      </c>
      <c r="V84" s="19">
        <f t="shared" si="27"/>
        <v>7452.1219993926507</v>
      </c>
      <c r="W84" s="20">
        <f t="shared" si="23"/>
        <v>7.5825417169237394E-2</v>
      </c>
      <c r="X84" s="21" t="str">
        <f t="shared" si="28"/>
        <v>MINIMA</v>
      </c>
    </row>
    <row r="85" spans="1:24" ht="76.5" x14ac:dyDescent="0.2">
      <c r="A85" s="68">
        <v>79</v>
      </c>
      <c r="B85" s="63" t="s">
        <v>343</v>
      </c>
      <c r="C85" s="64" t="s">
        <v>270</v>
      </c>
      <c r="D85" s="69" t="s">
        <v>946</v>
      </c>
      <c r="E85" s="50">
        <v>1</v>
      </c>
      <c r="F85" s="78">
        <v>187634.51520000005</v>
      </c>
      <c r="G85" s="81">
        <v>0</v>
      </c>
      <c r="H85" s="6">
        <f t="shared" si="24"/>
        <v>187634.51520000005</v>
      </c>
      <c r="I85" s="6">
        <f t="shared" si="29"/>
        <v>187634.51520000005</v>
      </c>
      <c r="J85" s="109">
        <v>164591.68000000002</v>
      </c>
      <c r="K85" s="110">
        <v>0</v>
      </c>
      <c r="L85" s="7">
        <f t="shared" si="25"/>
        <v>164591.68000000002</v>
      </c>
      <c r="M85" s="7">
        <f t="shared" si="30"/>
        <v>164591.68000000002</v>
      </c>
      <c r="N85" s="119">
        <v>153824</v>
      </c>
      <c r="O85" s="120">
        <v>0</v>
      </c>
      <c r="P85" s="7">
        <f t="shared" si="26"/>
        <v>153824</v>
      </c>
      <c r="Q85" s="7">
        <f t="shared" si="31"/>
        <v>153824</v>
      </c>
      <c r="R85" s="18">
        <f t="shared" si="32"/>
        <v>153824</v>
      </c>
      <c r="S85" s="18">
        <f t="shared" si="33"/>
        <v>168683.39840000003</v>
      </c>
      <c r="T85" s="18">
        <f t="shared" si="34"/>
        <v>164591.68000000002</v>
      </c>
      <c r="U85" s="18">
        <f t="shared" si="35"/>
        <v>168105.3632177148</v>
      </c>
      <c r="V85" s="19">
        <f t="shared" si="27"/>
        <v>10507.18137299256</v>
      </c>
      <c r="W85" s="20">
        <f t="shared" si="23"/>
        <v>6.8306515062620657E-2</v>
      </c>
      <c r="X85" s="21" t="str">
        <f t="shared" si="28"/>
        <v>MINIMA</v>
      </c>
    </row>
    <row r="86" spans="1:24" ht="38.25" x14ac:dyDescent="0.2">
      <c r="A86" s="68">
        <v>80</v>
      </c>
      <c r="B86" s="63" t="s">
        <v>344</v>
      </c>
      <c r="C86" s="64" t="s">
        <v>270</v>
      </c>
      <c r="D86" s="69" t="s">
        <v>914</v>
      </c>
      <c r="E86" s="50">
        <v>1</v>
      </c>
      <c r="F86" s="78">
        <v>115131.69472000001</v>
      </c>
      <c r="G86" s="81">
        <v>0</v>
      </c>
      <c r="H86" s="6">
        <f t="shared" si="24"/>
        <v>115131.69472000001</v>
      </c>
      <c r="I86" s="6">
        <f t="shared" si="29"/>
        <v>115131.69472000001</v>
      </c>
      <c r="J86" s="109">
        <v>102796.156</v>
      </c>
      <c r="K86" s="110">
        <v>0</v>
      </c>
      <c r="L86" s="7">
        <f t="shared" si="25"/>
        <v>102796.156</v>
      </c>
      <c r="M86" s="7">
        <f t="shared" si="30"/>
        <v>102796.156</v>
      </c>
      <c r="N86" s="119">
        <v>94308.4</v>
      </c>
      <c r="O86" s="120">
        <v>0</v>
      </c>
      <c r="P86" s="7">
        <f t="shared" si="26"/>
        <v>94308.4</v>
      </c>
      <c r="Q86" s="7">
        <f t="shared" si="31"/>
        <v>94308.4</v>
      </c>
      <c r="R86" s="18">
        <f t="shared" si="32"/>
        <v>94308.4</v>
      </c>
      <c r="S86" s="18">
        <f t="shared" si="33"/>
        <v>104078.75024000001</v>
      </c>
      <c r="T86" s="18">
        <f t="shared" si="34"/>
        <v>102796.156</v>
      </c>
      <c r="U86" s="18">
        <f t="shared" si="35"/>
        <v>103730.71776955556</v>
      </c>
      <c r="V86" s="19">
        <f t="shared" si="27"/>
        <v>6908.6809092716221</v>
      </c>
      <c r="W86" s="20">
        <f t="shared" si="23"/>
        <v>7.325626253092643E-2</v>
      </c>
      <c r="X86" s="21" t="str">
        <f t="shared" si="28"/>
        <v>MINIMA</v>
      </c>
    </row>
    <row r="87" spans="1:24" ht="51" x14ac:dyDescent="0.2">
      <c r="A87" s="68">
        <v>81</v>
      </c>
      <c r="B87" s="63" t="s">
        <v>345</v>
      </c>
      <c r="C87" s="64" t="s">
        <v>270</v>
      </c>
      <c r="D87" s="69" t="s">
        <v>897</v>
      </c>
      <c r="E87" s="50">
        <v>1</v>
      </c>
      <c r="F87" s="78">
        <v>71153.775000000009</v>
      </c>
      <c r="G87" s="81">
        <v>0</v>
      </c>
      <c r="H87" s="6">
        <f t="shared" si="24"/>
        <v>71153.775000000009</v>
      </c>
      <c r="I87" s="6">
        <f t="shared" si="29"/>
        <v>71153.775000000009</v>
      </c>
      <c r="J87" s="109">
        <v>64102.500000000007</v>
      </c>
      <c r="K87" s="110">
        <v>0</v>
      </c>
      <c r="L87" s="7">
        <f t="shared" si="25"/>
        <v>64102.500000000007</v>
      </c>
      <c r="M87" s="7">
        <f t="shared" si="30"/>
        <v>64102.500000000007</v>
      </c>
      <c r="N87" s="119">
        <v>58275</v>
      </c>
      <c r="O87" s="120">
        <v>0</v>
      </c>
      <c r="P87" s="7">
        <f t="shared" si="26"/>
        <v>58275</v>
      </c>
      <c r="Q87" s="7">
        <f t="shared" si="31"/>
        <v>58275</v>
      </c>
      <c r="R87" s="18">
        <f t="shared" si="32"/>
        <v>58275</v>
      </c>
      <c r="S87" s="18">
        <f t="shared" si="33"/>
        <v>64510.42500000001</v>
      </c>
      <c r="T87" s="18">
        <f t="shared" si="34"/>
        <v>64102.500000000007</v>
      </c>
      <c r="U87" s="18">
        <f t="shared" si="35"/>
        <v>64296.164318648924</v>
      </c>
      <c r="V87" s="19">
        <f t="shared" si="27"/>
        <v>4409.1113010801355</v>
      </c>
      <c r="W87" s="20">
        <f t="shared" si="23"/>
        <v>7.5660425586960706E-2</v>
      </c>
      <c r="X87" s="21" t="str">
        <f t="shared" si="28"/>
        <v>MINIMA</v>
      </c>
    </row>
    <row r="88" spans="1:24" ht="16.5" x14ac:dyDescent="0.2">
      <c r="A88" s="68">
        <v>82</v>
      </c>
      <c r="B88" s="63" t="s">
        <v>346</v>
      </c>
      <c r="C88" s="64" t="s">
        <v>270</v>
      </c>
      <c r="D88" s="69" t="s">
        <v>947</v>
      </c>
      <c r="E88" s="50">
        <v>1</v>
      </c>
      <c r="F88" s="78">
        <v>106896.94438500002</v>
      </c>
      <c r="G88" s="81">
        <v>0</v>
      </c>
      <c r="H88" s="6">
        <f t="shared" si="24"/>
        <v>106896.94438500002</v>
      </c>
      <c r="I88" s="6">
        <f t="shared" si="29"/>
        <v>106896.94438500002</v>
      </c>
      <c r="J88" s="109">
        <v>96303.553500000009</v>
      </c>
      <c r="K88" s="110">
        <v>0</v>
      </c>
      <c r="L88" s="7">
        <f t="shared" si="25"/>
        <v>96303.553500000009</v>
      </c>
      <c r="M88" s="7">
        <f t="shared" si="30"/>
        <v>96303.553500000009</v>
      </c>
      <c r="N88" s="119">
        <v>91717.67</v>
      </c>
      <c r="O88" s="120">
        <v>0</v>
      </c>
      <c r="P88" s="7">
        <f t="shared" si="26"/>
        <v>91717.67</v>
      </c>
      <c r="Q88" s="7">
        <f t="shared" si="31"/>
        <v>91717.67</v>
      </c>
      <c r="R88" s="18">
        <f t="shared" si="32"/>
        <v>91717.67</v>
      </c>
      <c r="S88" s="18">
        <f t="shared" si="33"/>
        <v>98306.055961666672</v>
      </c>
      <c r="T88" s="18">
        <f t="shared" si="34"/>
        <v>96303.553500000009</v>
      </c>
      <c r="U88" s="18">
        <f t="shared" si="35"/>
        <v>98104.035483571017</v>
      </c>
      <c r="V88" s="19">
        <f t="shared" si="27"/>
        <v>4658.6923905687581</v>
      </c>
      <c r="W88" s="20">
        <f t="shared" si="23"/>
        <v>5.079383711523372E-2</v>
      </c>
      <c r="X88" s="21" t="str">
        <f t="shared" si="28"/>
        <v>MINIMA</v>
      </c>
    </row>
    <row r="89" spans="1:24" ht="76.5" x14ac:dyDescent="0.2">
      <c r="A89" s="68">
        <v>83</v>
      </c>
      <c r="B89" s="63" t="s">
        <v>347</v>
      </c>
      <c r="C89" s="64" t="s">
        <v>270</v>
      </c>
      <c r="D89" s="69" t="s">
        <v>948</v>
      </c>
      <c r="E89" s="50">
        <v>1</v>
      </c>
      <c r="F89" s="78">
        <v>67384.134999999995</v>
      </c>
      <c r="G89" s="81">
        <v>0</v>
      </c>
      <c r="H89" s="6">
        <f t="shared" si="24"/>
        <v>67384.134999999995</v>
      </c>
      <c r="I89" s="6">
        <f t="shared" si="29"/>
        <v>67384.134999999995</v>
      </c>
      <c r="J89" s="109">
        <v>58594.9</v>
      </c>
      <c r="K89" s="110">
        <v>0</v>
      </c>
      <c r="L89" s="7">
        <f t="shared" si="25"/>
        <v>58594.9</v>
      </c>
      <c r="M89" s="7">
        <f t="shared" si="30"/>
        <v>58594.9</v>
      </c>
      <c r="N89" s="119">
        <v>56341.25</v>
      </c>
      <c r="O89" s="120">
        <v>0</v>
      </c>
      <c r="P89" s="7">
        <f t="shared" si="26"/>
        <v>56341.25</v>
      </c>
      <c r="Q89" s="7">
        <f t="shared" si="31"/>
        <v>56341.25</v>
      </c>
      <c r="R89" s="18">
        <f t="shared" si="32"/>
        <v>56341.25</v>
      </c>
      <c r="S89" s="18">
        <f t="shared" si="33"/>
        <v>60773.428333333337</v>
      </c>
      <c r="T89" s="18">
        <f t="shared" si="34"/>
        <v>58594.9</v>
      </c>
      <c r="U89" s="18">
        <f t="shared" si="35"/>
        <v>60591.911171791442</v>
      </c>
      <c r="V89" s="19">
        <f t="shared" si="27"/>
        <v>3134.0233549280929</v>
      </c>
      <c r="W89" s="20">
        <f t="shared" si="23"/>
        <v>5.5625733453341784E-2</v>
      </c>
      <c r="X89" s="21" t="str">
        <f t="shared" si="28"/>
        <v>MINIMA</v>
      </c>
    </row>
    <row r="90" spans="1:24" ht="89.25" x14ac:dyDescent="0.2">
      <c r="A90" s="68">
        <v>84</v>
      </c>
      <c r="B90" s="63" t="s">
        <v>348</v>
      </c>
      <c r="C90" s="64" t="s">
        <v>270</v>
      </c>
      <c r="D90" s="69" t="s">
        <v>949</v>
      </c>
      <c r="E90" s="50">
        <v>1</v>
      </c>
      <c r="F90" s="78">
        <v>147687.05732571436</v>
      </c>
      <c r="G90" s="81">
        <v>7384.3528662857179</v>
      </c>
      <c r="H90" s="6">
        <f t="shared" si="24"/>
        <v>155071.41019200007</v>
      </c>
      <c r="I90" s="6">
        <f t="shared" si="29"/>
        <v>155071.41019200007</v>
      </c>
      <c r="J90" s="109">
        <v>129550.05028571431</v>
      </c>
      <c r="K90" s="110">
        <v>6477.5025142857157</v>
      </c>
      <c r="L90" s="7">
        <f t="shared" si="25"/>
        <v>136027.55280000003</v>
      </c>
      <c r="M90" s="7">
        <f t="shared" si="30"/>
        <v>136027.55280000003</v>
      </c>
      <c r="N90" s="119">
        <v>118853.25714285715</v>
      </c>
      <c r="O90" s="120">
        <v>5942.6628571428582</v>
      </c>
      <c r="P90" s="7">
        <f t="shared" si="26"/>
        <v>124795.92000000001</v>
      </c>
      <c r="Q90" s="7">
        <f t="shared" si="31"/>
        <v>124795.92000000001</v>
      </c>
      <c r="R90" s="18">
        <f t="shared" si="32"/>
        <v>124795.92000000001</v>
      </c>
      <c r="S90" s="18">
        <f t="shared" si="33"/>
        <v>138631.62766400003</v>
      </c>
      <c r="T90" s="18">
        <f t="shared" si="34"/>
        <v>136027.55280000003</v>
      </c>
      <c r="U90" s="18">
        <f t="shared" si="35"/>
        <v>138076.46805832104</v>
      </c>
      <c r="V90" s="19">
        <f t="shared" si="27"/>
        <v>9783.322711729099</v>
      </c>
      <c r="W90" s="20">
        <f t="shared" si="23"/>
        <v>7.8394571807548663E-2</v>
      </c>
      <c r="X90" s="21" t="str">
        <f t="shared" si="28"/>
        <v>MINIMA</v>
      </c>
    </row>
    <row r="91" spans="1:24" ht="16.5" x14ac:dyDescent="0.2">
      <c r="A91" s="68">
        <v>85</v>
      </c>
      <c r="B91" s="63" t="s">
        <v>349</v>
      </c>
      <c r="C91" s="64" t="s">
        <v>270</v>
      </c>
      <c r="D91" s="69" t="s">
        <v>950</v>
      </c>
      <c r="E91" s="50">
        <v>1</v>
      </c>
      <c r="F91" s="78">
        <v>184049.62503000005</v>
      </c>
      <c r="G91" s="81">
        <v>0</v>
      </c>
      <c r="H91" s="6">
        <f t="shared" si="24"/>
        <v>184049.62503000005</v>
      </c>
      <c r="I91" s="6">
        <f t="shared" si="29"/>
        <v>184049.62503000005</v>
      </c>
      <c r="J91" s="109">
        <v>165810.47300000003</v>
      </c>
      <c r="K91" s="110">
        <v>0</v>
      </c>
      <c r="L91" s="7">
        <f t="shared" si="25"/>
        <v>165810.47300000003</v>
      </c>
      <c r="M91" s="7">
        <f t="shared" si="30"/>
        <v>165810.47300000003</v>
      </c>
      <c r="N91" s="119">
        <v>152119.70000000001</v>
      </c>
      <c r="O91" s="120">
        <v>0</v>
      </c>
      <c r="P91" s="7">
        <f t="shared" si="26"/>
        <v>152119.70000000001</v>
      </c>
      <c r="Q91" s="7">
        <f t="shared" si="31"/>
        <v>152119.70000000001</v>
      </c>
      <c r="R91" s="18">
        <f t="shared" si="32"/>
        <v>152119.70000000001</v>
      </c>
      <c r="S91" s="18">
        <f t="shared" si="33"/>
        <v>167326.59934333336</v>
      </c>
      <c r="T91" s="18">
        <f t="shared" si="34"/>
        <v>165810.47300000003</v>
      </c>
      <c r="U91" s="18">
        <f t="shared" si="35"/>
        <v>166818.46415974971</v>
      </c>
      <c r="V91" s="19">
        <f t="shared" si="27"/>
        <v>10752.90164649227</v>
      </c>
      <c r="W91" s="20">
        <f t="shared" si="23"/>
        <v>7.0687107892615286E-2</v>
      </c>
      <c r="X91" s="21" t="str">
        <f t="shared" si="28"/>
        <v>MINIMA</v>
      </c>
    </row>
    <row r="92" spans="1:24" ht="38.25" x14ac:dyDescent="0.2">
      <c r="A92" s="68">
        <v>86</v>
      </c>
      <c r="B92" s="63" t="s">
        <v>350</v>
      </c>
      <c r="C92" s="64" t="s">
        <v>270</v>
      </c>
      <c r="D92" s="69" t="s">
        <v>951</v>
      </c>
      <c r="E92" s="50">
        <v>1</v>
      </c>
      <c r="F92" s="78">
        <v>39674.228781512611</v>
      </c>
      <c r="G92" s="81">
        <v>7538.1034684873957</v>
      </c>
      <c r="H92" s="6">
        <f t="shared" si="24"/>
        <v>47212.332250000007</v>
      </c>
      <c r="I92" s="6">
        <f t="shared" si="29"/>
        <v>47212.332250000007</v>
      </c>
      <c r="J92" s="109">
        <v>35109.936974789925</v>
      </c>
      <c r="K92" s="110">
        <v>6670.8880252100862</v>
      </c>
      <c r="L92" s="7">
        <f t="shared" si="25"/>
        <v>41780.825000000012</v>
      </c>
      <c r="M92" s="7">
        <f t="shared" si="30"/>
        <v>41780.825000000012</v>
      </c>
      <c r="N92" s="119">
        <v>32813.025210084037</v>
      </c>
      <c r="O92" s="120">
        <v>6234.4747899159674</v>
      </c>
      <c r="P92" s="7">
        <f t="shared" si="26"/>
        <v>39047.500000000007</v>
      </c>
      <c r="Q92" s="7">
        <f t="shared" si="31"/>
        <v>39047.500000000007</v>
      </c>
      <c r="R92" s="18">
        <f t="shared" si="32"/>
        <v>39047.500000000007</v>
      </c>
      <c r="S92" s="18">
        <f t="shared" si="33"/>
        <v>42680.219083333337</v>
      </c>
      <c r="T92" s="18">
        <f t="shared" si="34"/>
        <v>41780.825000000012</v>
      </c>
      <c r="U92" s="18">
        <f t="shared" si="35"/>
        <v>42547.616215265582</v>
      </c>
      <c r="V92" s="19">
        <f t="shared" si="27"/>
        <v>2568.7202979707763</v>
      </c>
      <c r="W92" s="20">
        <f t="shared" si="23"/>
        <v>6.5784500876388388E-2</v>
      </c>
      <c r="X92" s="21" t="str">
        <f t="shared" si="28"/>
        <v>MINIMA</v>
      </c>
    </row>
    <row r="93" spans="1:24" ht="38.25" x14ac:dyDescent="0.2">
      <c r="A93" s="68">
        <v>87</v>
      </c>
      <c r="B93" s="63" t="s">
        <v>351</v>
      </c>
      <c r="C93" s="64" t="s">
        <v>270</v>
      </c>
      <c r="D93" s="69" t="s">
        <v>951</v>
      </c>
      <c r="E93" s="50">
        <v>1</v>
      </c>
      <c r="F93" s="78">
        <v>46640.434033613441</v>
      </c>
      <c r="G93" s="81">
        <v>8861.6824663865536</v>
      </c>
      <c r="H93" s="6">
        <f t="shared" si="24"/>
        <v>55502.116499999996</v>
      </c>
      <c r="I93" s="6">
        <f t="shared" si="29"/>
        <v>55502.116499999996</v>
      </c>
      <c r="J93" s="109">
        <v>40556.899159663866</v>
      </c>
      <c r="K93" s="110">
        <v>7705.8108403361348</v>
      </c>
      <c r="L93" s="7">
        <f t="shared" si="25"/>
        <v>48262.71</v>
      </c>
      <c r="M93" s="7">
        <f t="shared" si="30"/>
        <v>48262.71</v>
      </c>
      <c r="N93" s="119">
        <v>39375.63025210084</v>
      </c>
      <c r="O93" s="120">
        <v>7481.3697478991598</v>
      </c>
      <c r="P93" s="7">
        <f t="shared" si="26"/>
        <v>46857</v>
      </c>
      <c r="Q93" s="7">
        <f t="shared" si="31"/>
        <v>46857</v>
      </c>
      <c r="R93" s="18">
        <f t="shared" si="32"/>
        <v>46857</v>
      </c>
      <c r="S93" s="18">
        <f t="shared" si="33"/>
        <v>50207.275499999996</v>
      </c>
      <c r="T93" s="18">
        <f t="shared" si="34"/>
        <v>48262.71</v>
      </c>
      <c r="U93" s="18">
        <f t="shared" si="35"/>
        <v>50068.576354290082</v>
      </c>
      <c r="V93" s="19">
        <f t="shared" si="27"/>
        <v>2369.0025248931483</v>
      </c>
      <c r="W93" s="20">
        <f t="shared" si="23"/>
        <v>5.0558134854838087E-2</v>
      </c>
      <c r="X93" s="21" t="str">
        <f t="shared" si="28"/>
        <v>MINIMA</v>
      </c>
    </row>
    <row r="94" spans="1:24" ht="38.25" x14ac:dyDescent="0.2">
      <c r="A94" s="68">
        <v>88</v>
      </c>
      <c r="B94" s="63" t="s">
        <v>352</v>
      </c>
      <c r="C94" s="64" t="s">
        <v>270</v>
      </c>
      <c r="D94" s="69" t="s">
        <v>951</v>
      </c>
      <c r="E94" s="50">
        <v>1</v>
      </c>
      <c r="F94" s="78">
        <v>40722.591811764731</v>
      </c>
      <c r="G94" s="81">
        <v>7737.2924442352987</v>
      </c>
      <c r="H94" s="6">
        <f t="shared" si="24"/>
        <v>48459.884256000027</v>
      </c>
      <c r="I94" s="6">
        <f t="shared" si="29"/>
        <v>48459.884256000027</v>
      </c>
      <c r="J94" s="109">
        <v>35721.571764705899</v>
      </c>
      <c r="K94" s="110">
        <v>6787.0986352941209</v>
      </c>
      <c r="L94" s="7">
        <f t="shared" si="25"/>
        <v>42508.670400000017</v>
      </c>
      <c r="M94" s="7">
        <f t="shared" si="30"/>
        <v>42508.670400000017</v>
      </c>
      <c r="N94" s="119">
        <v>33075.529411764714</v>
      </c>
      <c r="O94" s="120">
        <v>6284.3505882352956</v>
      </c>
      <c r="P94" s="7">
        <f t="shared" si="26"/>
        <v>39359.880000000012</v>
      </c>
      <c r="Q94" s="7">
        <f t="shared" si="31"/>
        <v>39359.880000000012</v>
      </c>
      <c r="R94" s="18">
        <f t="shared" si="32"/>
        <v>39359.880000000012</v>
      </c>
      <c r="S94" s="18">
        <f t="shared" si="33"/>
        <v>43442.811552000021</v>
      </c>
      <c r="T94" s="18">
        <f t="shared" si="34"/>
        <v>42508.670400000017</v>
      </c>
      <c r="U94" s="18">
        <f t="shared" si="35"/>
        <v>43281.724183464539</v>
      </c>
      <c r="V94" s="19">
        <f t="shared" si="27"/>
        <v>2887.0685875397212</v>
      </c>
      <c r="W94" s="20">
        <f t="shared" si="23"/>
        <v>7.3350543435084667E-2</v>
      </c>
      <c r="X94" s="21" t="str">
        <f t="shared" si="28"/>
        <v>MINIMA</v>
      </c>
    </row>
    <row r="95" spans="1:24" ht="25.5" x14ac:dyDescent="0.2">
      <c r="A95" s="68">
        <v>89</v>
      </c>
      <c r="B95" s="63" t="s">
        <v>353</v>
      </c>
      <c r="C95" s="64" t="s">
        <v>270</v>
      </c>
      <c r="D95" s="69" t="s">
        <v>952</v>
      </c>
      <c r="E95" s="50">
        <v>1</v>
      </c>
      <c r="F95" s="80">
        <v>5867.222689075631</v>
      </c>
      <c r="G95" s="83">
        <v>1114.77231092437</v>
      </c>
      <c r="H95" s="6">
        <f t="shared" si="24"/>
        <v>6981.9950000000008</v>
      </c>
      <c r="I95" s="6">
        <f t="shared" si="29"/>
        <v>6981.9950000000008</v>
      </c>
      <c r="J95" s="113">
        <v>5101.9327731092444</v>
      </c>
      <c r="K95" s="114">
        <v>969.36722689075646</v>
      </c>
      <c r="L95" s="7">
        <f t="shared" si="25"/>
        <v>6071.3000000000011</v>
      </c>
      <c r="M95" s="7">
        <f t="shared" si="30"/>
        <v>6071.3000000000011</v>
      </c>
      <c r="N95" s="123">
        <v>4680.6722689075632</v>
      </c>
      <c r="O95" s="124">
        <v>889.32773109243703</v>
      </c>
      <c r="P95" s="7">
        <f t="shared" si="26"/>
        <v>5570</v>
      </c>
      <c r="Q95" s="7">
        <f t="shared" si="31"/>
        <v>5570</v>
      </c>
      <c r="R95" s="18">
        <f t="shared" si="32"/>
        <v>5570</v>
      </c>
      <c r="S95" s="18">
        <f t="shared" si="33"/>
        <v>6207.7650000000003</v>
      </c>
      <c r="T95" s="18">
        <f t="shared" si="34"/>
        <v>6071.3000000000011</v>
      </c>
      <c r="U95" s="18">
        <f t="shared" si="35"/>
        <v>6180.7162669728013</v>
      </c>
      <c r="V95" s="19">
        <f t="shared" si="27"/>
        <v>450.96795630343871</v>
      </c>
      <c r="W95" s="20">
        <f t="shared" si="23"/>
        <v>8.0963726445859738E-2</v>
      </c>
      <c r="X95" s="21" t="str">
        <f t="shared" si="28"/>
        <v>MINIMA</v>
      </c>
    </row>
    <row r="96" spans="1:24" ht="25.5" x14ac:dyDescent="0.2">
      <c r="A96" s="68">
        <v>90</v>
      </c>
      <c r="B96" s="63" t="s">
        <v>354</v>
      </c>
      <c r="C96" s="64" t="s">
        <v>270</v>
      </c>
      <c r="D96" s="69" t="s">
        <v>952</v>
      </c>
      <c r="E96" s="50">
        <v>1</v>
      </c>
      <c r="F96" s="78">
        <v>5710.06117647059</v>
      </c>
      <c r="G96" s="81">
        <v>1084.9116235294121</v>
      </c>
      <c r="H96" s="6">
        <f t="shared" si="24"/>
        <v>6794.9728000000023</v>
      </c>
      <c r="I96" s="6">
        <f t="shared" si="29"/>
        <v>6794.9728000000023</v>
      </c>
      <c r="J96" s="109">
        <v>5098.268907563026</v>
      </c>
      <c r="K96" s="110">
        <v>968.67109243697496</v>
      </c>
      <c r="L96" s="7">
        <f t="shared" si="25"/>
        <v>6066.9400000000005</v>
      </c>
      <c r="M96" s="7">
        <f t="shared" si="30"/>
        <v>6066.9400000000005</v>
      </c>
      <c r="N96" s="119">
        <v>4677.3109243697481</v>
      </c>
      <c r="O96" s="120">
        <v>888.6890756302522</v>
      </c>
      <c r="P96" s="7">
        <f t="shared" si="26"/>
        <v>5566</v>
      </c>
      <c r="Q96" s="7">
        <f t="shared" si="31"/>
        <v>5566</v>
      </c>
      <c r="R96" s="18">
        <f t="shared" si="32"/>
        <v>5566</v>
      </c>
      <c r="S96" s="18">
        <f t="shared" si="33"/>
        <v>6142.6376000000018</v>
      </c>
      <c r="T96" s="18">
        <f t="shared" si="34"/>
        <v>6066.9400000000005</v>
      </c>
      <c r="U96" s="18">
        <f t="shared" si="35"/>
        <v>6122.0970253481801</v>
      </c>
      <c r="V96" s="19">
        <f t="shared" si="27"/>
        <v>407.7443572471372</v>
      </c>
      <c r="W96" s="20">
        <f t="shared" si="23"/>
        <v>7.3256262530926555E-2</v>
      </c>
      <c r="X96" s="21" t="str">
        <f t="shared" si="28"/>
        <v>MINIMA</v>
      </c>
    </row>
    <row r="97" spans="1:24" ht="25.5" x14ac:dyDescent="0.2">
      <c r="A97" s="68">
        <v>91</v>
      </c>
      <c r="B97" s="63" t="s">
        <v>355</v>
      </c>
      <c r="C97" s="64" t="s">
        <v>270</v>
      </c>
      <c r="D97" s="69" t="s">
        <v>21</v>
      </c>
      <c r="E97" s="50">
        <v>1</v>
      </c>
      <c r="F97" s="78">
        <v>12560.61660504202</v>
      </c>
      <c r="G97" s="81">
        <v>2386.5171549579836</v>
      </c>
      <c r="H97" s="6">
        <f t="shared" si="24"/>
        <v>14947.133760000004</v>
      </c>
      <c r="I97" s="6">
        <f t="shared" si="29"/>
        <v>14947.133760000004</v>
      </c>
      <c r="J97" s="109">
        <v>11115.58991596639</v>
      </c>
      <c r="K97" s="110">
        <v>2111.9620840336142</v>
      </c>
      <c r="L97" s="7">
        <f t="shared" si="25"/>
        <v>13227.552000000003</v>
      </c>
      <c r="M97" s="7">
        <f t="shared" si="30"/>
        <v>13227.552000000003</v>
      </c>
      <c r="N97" s="119">
        <v>10688.067226890758</v>
      </c>
      <c r="O97" s="120">
        <v>2030.7327731092441</v>
      </c>
      <c r="P97" s="7">
        <f t="shared" si="26"/>
        <v>12718.800000000003</v>
      </c>
      <c r="Q97" s="7">
        <f t="shared" si="31"/>
        <v>12718.800000000003</v>
      </c>
      <c r="R97" s="18">
        <f t="shared" si="32"/>
        <v>12718.800000000003</v>
      </c>
      <c r="S97" s="18">
        <f t="shared" si="33"/>
        <v>13631.161920000004</v>
      </c>
      <c r="T97" s="18">
        <f t="shared" si="34"/>
        <v>13227.552000000003</v>
      </c>
      <c r="U97" s="18">
        <f t="shared" si="35"/>
        <v>13598.609798918267</v>
      </c>
      <c r="V97" s="19">
        <f t="shared" si="27"/>
        <v>645.13730052837923</v>
      </c>
      <c r="W97" s="20">
        <f t="shared" si="23"/>
        <v>5.0723126437115067E-2</v>
      </c>
      <c r="X97" s="21" t="str">
        <f t="shared" si="28"/>
        <v>MINIMA</v>
      </c>
    </row>
    <row r="98" spans="1:24" ht="76.5" x14ac:dyDescent="0.2">
      <c r="A98" s="68">
        <v>92</v>
      </c>
      <c r="B98" s="63" t="s">
        <v>356</v>
      </c>
      <c r="C98" s="64" t="s">
        <v>270</v>
      </c>
      <c r="D98" s="69" t="s">
        <v>953</v>
      </c>
      <c r="E98" s="50">
        <v>1</v>
      </c>
      <c r="F98" s="78">
        <v>458398.88490000006</v>
      </c>
      <c r="G98" s="81">
        <v>0</v>
      </c>
      <c r="H98" s="6">
        <f t="shared" si="24"/>
        <v>458398.88490000006</v>
      </c>
      <c r="I98" s="6">
        <f t="shared" si="29"/>
        <v>458398.88490000006</v>
      </c>
      <c r="J98" s="109">
        <v>405662.7300000001</v>
      </c>
      <c r="K98" s="110">
        <v>0</v>
      </c>
      <c r="L98" s="7">
        <f t="shared" si="25"/>
        <v>405662.7300000001</v>
      </c>
      <c r="M98" s="7">
        <f t="shared" si="30"/>
        <v>405662.7300000001</v>
      </c>
      <c r="N98" s="119">
        <v>368784.30000000005</v>
      </c>
      <c r="O98" s="120">
        <v>0</v>
      </c>
      <c r="P98" s="7">
        <f t="shared" si="26"/>
        <v>368784.30000000005</v>
      </c>
      <c r="Q98" s="7">
        <f t="shared" si="31"/>
        <v>368784.30000000005</v>
      </c>
      <c r="R98" s="18">
        <f t="shared" si="32"/>
        <v>368784.30000000005</v>
      </c>
      <c r="S98" s="18">
        <f t="shared" si="33"/>
        <v>410948.63830000005</v>
      </c>
      <c r="T98" s="18">
        <f t="shared" si="34"/>
        <v>405662.7300000001</v>
      </c>
      <c r="U98" s="18">
        <f t="shared" si="35"/>
        <v>409317.54606701253</v>
      </c>
      <c r="V98" s="19">
        <f t="shared" si="27"/>
        <v>29814.689536173668</v>
      </c>
      <c r="W98" s="20">
        <f t="shared" si="23"/>
        <v>8.0845875315661925E-2</v>
      </c>
      <c r="X98" s="21" t="str">
        <f t="shared" si="28"/>
        <v>MINIMA</v>
      </c>
    </row>
    <row r="99" spans="1:24" ht="25.5" x14ac:dyDescent="0.2">
      <c r="A99" s="68">
        <v>93</v>
      </c>
      <c r="B99" s="63" t="s">
        <v>357</v>
      </c>
      <c r="C99" s="64" t="s">
        <v>270</v>
      </c>
      <c r="D99" s="69" t="s">
        <v>896</v>
      </c>
      <c r="E99" s="50">
        <v>1</v>
      </c>
      <c r="F99" s="78">
        <v>549875.35200000007</v>
      </c>
      <c r="G99" s="81">
        <v>0</v>
      </c>
      <c r="H99" s="6">
        <f t="shared" si="24"/>
        <v>549875.35200000007</v>
      </c>
      <c r="I99" s="6">
        <f t="shared" si="29"/>
        <v>549875.35200000007</v>
      </c>
      <c r="J99" s="109">
        <v>495383.2</v>
      </c>
      <c r="K99" s="110">
        <v>0</v>
      </c>
      <c r="L99" s="7">
        <f t="shared" si="25"/>
        <v>495383.2</v>
      </c>
      <c r="M99" s="7">
        <f t="shared" si="30"/>
        <v>495383.2</v>
      </c>
      <c r="N99" s="119">
        <v>476330</v>
      </c>
      <c r="O99" s="120">
        <v>0</v>
      </c>
      <c r="P99" s="7">
        <f t="shared" si="26"/>
        <v>476330</v>
      </c>
      <c r="Q99" s="7">
        <f t="shared" si="31"/>
        <v>476330</v>
      </c>
      <c r="R99" s="18">
        <f t="shared" si="32"/>
        <v>476330</v>
      </c>
      <c r="S99" s="18">
        <f t="shared" si="33"/>
        <v>507196.18400000007</v>
      </c>
      <c r="T99" s="18">
        <f t="shared" si="34"/>
        <v>495383.2</v>
      </c>
      <c r="U99" s="18">
        <f t="shared" si="35"/>
        <v>506257.13148909935</v>
      </c>
      <c r="V99" s="19">
        <f t="shared" si="27"/>
        <v>21825.688015751763</v>
      </c>
      <c r="W99" s="20">
        <f t="shared" si="23"/>
        <v>4.5820519420888384E-2</v>
      </c>
      <c r="X99" s="21" t="str">
        <f t="shared" si="28"/>
        <v>MINIMA</v>
      </c>
    </row>
    <row r="100" spans="1:24" ht="76.5" x14ac:dyDescent="0.2">
      <c r="A100" s="68">
        <v>94</v>
      </c>
      <c r="B100" s="63" t="s">
        <v>358</v>
      </c>
      <c r="C100" s="64" t="s">
        <v>270</v>
      </c>
      <c r="D100" s="69" t="s">
        <v>901</v>
      </c>
      <c r="E100" s="50">
        <v>1</v>
      </c>
      <c r="F100" s="78">
        <v>280086.15312000003</v>
      </c>
      <c r="G100" s="81">
        <v>0</v>
      </c>
      <c r="H100" s="6">
        <f t="shared" si="24"/>
        <v>280086.15312000003</v>
      </c>
      <c r="I100" s="6">
        <f t="shared" si="29"/>
        <v>280086.15312000003</v>
      </c>
      <c r="J100" s="109">
        <v>245689.60800000001</v>
      </c>
      <c r="K100" s="110">
        <v>0</v>
      </c>
      <c r="L100" s="7">
        <f t="shared" si="25"/>
        <v>245689.60800000001</v>
      </c>
      <c r="M100" s="7">
        <f t="shared" si="30"/>
        <v>245689.60800000001</v>
      </c>
      <c r="N100" s="119">
        <v>238533.6</v>
      </c>
      <c r="O100" s="120">
        <v>0</v>
      </c>
      <c r="P100" s="7">
        <f t="shared" si="26"/>
        <v>238533.6</v>
      </c>
      <c r="Q100" s="7">
        <f t="shared" si="31"/>
        <v>238533.6</v>
      </c>
      <c r="R100" s="18">
        <f t="shared" si="32"/>
        <v>238533.6</v>
      </c>
      <c r="S100" s="18">
        <f t="shared" si="33"/>
        <v>254769.78704</v>
      </c>
      <c r="T100" s="18">
        <f t="shared" si="34"/>
        <v>245689.60800000001</v>
      </c>
      <c r="U100" s="18">
        <f t="shared" si="35"/>
        <v>254141.73839019553</v>
      </c>
      <c r="V100" s="19">
        <f t="shared" si="27"/>
        <v>11480.717956597131</v>
      </c>
      <c r="W100" s="20">
        <f t="shared" si="23"/>
        <v>4.8130401572764304E-2</v>
      </c>
      <c r="X100" s="21" t="str">
        <f t="shared" si="28"/>
        <v>MINIMA</v>
      </c>
    </row>
    <row r="101" spans="1:24" ht="25.5" x14ac:dyDescent="0.2">
      <c r="A101" s="68">
        <v>95</v>
      </c>
      <c r="B101" s="63" t="s">
        <v>359</v>
      </c>
      <c r="C101" s="64" t="s">
        <v>270</v>
      </c>
      <c r="D101" s="69" t="s">
        <v>954</v>
      </c>
      <c r="E101" s="50">
        <v>1</v>
      </c>
      <c r="F101" s="78">
        <v>48942.60504201681</v>
      </c>
      <c r="G101" s="81">
        <v>9299.094957983194</v>
      </c>
      <c r="H101" s="6">
        <f t="shared" si="24"/>
        <v>58241.700000000004</v>
      </c>
      <c r="I101" s="6">
        <f t="shared" si="29"/>
        <v>58241.700000000004</v>
      </c>
      <c r="J101" s="109">
        <v>44092.436974789918</v>
      </c>
      <c r="K101" s="110">
        <v>8377.5630252100837</v>
      </c>
      <c r="L101" s="7">
        <f t="shared" si="25"/>
        <v>52470</v>
      </c>
      <c r="M101" s="7">
        <f t="shared" si="30"/>
        <v>52470</v>
      </c>
      <c r="N101" s="119">
        <v>41596.638655462186</v>
      </c>
      <c r="O101" s="120">
        <v>7903.3613445378151</v>
      </c>
      <c r="P101" s="7">
        <f t="shared" si="26"/>
        <v>49500</v>
      </c>
      <c r="Q101" s="7">
        <f t="shared" si="31"/>
        <v>49500</v>
      </c>
      <c r="R101" s="18">
        <f t="shared" si="32"/>
        <v>49500</v>
      </c>
      <c r="S101" s="18">
        <f t="shared" si="33"/>
        <v>53403.9</v>
      </c>
      <c r="T101" s="18">
        <f t="shared" si="34"/>
        <v>52470</v>
      </c>
      <c r="U101" s="18">
        <f t="shared" si="35"/>
        <v>53282.357898183822</v>
      </c>
      <c r="V101" s="19">
        <f t="shared" si="27"/>
        <v>2760.4741630741642</v>
      </c>
      <c r="W101" s="20">
        <f t="shared" si="23"/>
        <v>5.5767154809579077E-2</v>
      </c>
      <c r="X101" s="21" t="str">
        <f t="shared" si="28"/>
        <v>MINIMA</v>
      </c>
    </row>
    <row r="102" spans="1:24" ht="38.25" x14ac:dyDescent="0.2">
      <c r="A102" s="68">
        <v>96</v>
      </c>
      <c r="B102" s="63" t="s">
        <v>360</v>
      </c>
      <c r="C102" s="64" t="s">
        <v>270</v>
      </c>
      <c r="D102" s="69" t="s">
        <v>954</v>
      </c>
      <c r="E102" s="50">
        <v>1</v>
      </c>
      <c r="F102" s="78">
        <v>57692.14285714287</v>
      </c>
      <c r="G102" s="81">
        <v>10961.507142857145</v>
      </c>
      <c r="H102" s="6">
        <f t="shared" si="24"/>
        <v>68653.650000000009</v>
      </c>
      <c r="I102" s="6">
        <f t="shared" si="29"/>
        <v>68653.650000000009</v>
      </c>
      <c r="J102" s="109">
        <v>50607.142857142862</v>
      </c>
      <c r="K102" s="110">
        <v>9615.3571428571431</v>
      </c>
      <c r="L102" s="7">
        <f t="shared" si="25"/>
        <v>60222.500000000007</v>
      </c>
      <c r="M102" s="7">
        <f t="shared" si="30"/>
        <v>60222.500000000007</v>
      </c>
      <c r="N102" s="119">
        <v>46428.571428571428</v>
      </c>
      <c r="O102" s="120">
        <v>8821.4285714285706</v>
      </c>
      <c r="P102" s="7">
        <f t="shared" si="26"/>
        <v>55250</v>
      </c>
      <c r="Q102" s="7">
        <f t="shared" si="31"/>
        <v>55250</v>
      </c>
      <c r="R102" s="18">
        <f t="shared" si="32"/>
        <v>55250</v>
      </c>
      <c r="S102" s="18">
        <f t="shared" si="33"/>
        <v>61375.383333333339</v>
      </c>
      <c r="T102" s="18">
        <f t="shared" si="34"/>
        <v>60222.500000000007</v>
      </c>
      <c r="U102" s="18">
        <f t="shared" si="35"/>
        <v>61129.601514394344</v>
      </c>
      <c r="V102" s="19">
        <f t="shared" si="27"/>
        <v>4331.3000923670625</v>
      </c>
      <c r="W102" s="20">
        <f t="shared" si="23"/>
        <v>7.8394571807548635E-2</v>
      </c>
      <c r="X102" s="21" t="str">
        <f t="shared" si="28"/>
        <v>MINIMA</v>
      </c>
    </row>
    <row r="103" spans="1:24" ht="38.25" x14ac:dyDescent="0.2">
      <c r="A103" s="68">
        <v>97</v>
      </c>
      <c r="B103" s="63" t="s">
        <v>361</v>
      </c>
      <c r="C103" s="64" t="s">
        <v>270</v>
      </c>
      <c r="D103" s="69" t="s">
        <v>954</v>
      </c>
      <c r="E103" s="50">
        <v>1</v>
      </c>
      <c r="F103" s="78">
        <v>45922.68907563026</v>
      </c>
      <c r="G103" s="81">
        <v>8725.310924369749</v>
      </c>
      <c r="H103" s="6">
        <f t="shared" si="24"/>
        <v>54648.000000000007</v>
      </c>
      <c r="I103" s="6">
        <f t="shared" si="29"/>
        <v>54648.000000000007</v>
      </c>
      <c r="J103" s="109">
        <v>39932.773109243702</v>
      </c>
      <c r="K103" s="110">
        <v>7587.2268907563039</v>
      </c>
      <c r="L103" s="7">
        <f t="shared" si="25"/>
        <v>47520.000000000007</v>
      </c>
      <c r="M103" s="7">
        <f t="shared" si="30"/>
        <v>47520.000000000007</v>
      </c>
      <c r="N103" s="119">
        <v>36302.521008403361</v>
      </c>
      <c r="O103" s="120">
        <v>6897.4789915966385</v>
      </c>
      <c r="P103" s="7">
        <f t="shared" si="26"/>
        <v>43200</v>
      </c>
      <c r="Q103" s="7">
        <f t="shared" si="31"/>
        <v>43200</v>
      </c>
      <c r="R103" s="18">
        <f t="shared" si="32"/>
        <v>43200</v>
      </c>
      <c r="S103" s="18">
        <f t="shared" si="33"/>
        <v>48456</v>
      </c>
      <c r="T103" s="18">
        <f t="shared" si="34"/>
        <v>47520.000000000007</v>
      </c>
      <c r="U103" s="18">
        <f t="shared" si="35"/>
        <v>48229.358312018237</v>
      </c>
      <c r="V103" s="19">
        <f t="shared" si="27"/>
        <v>3716.5532419164938</v>
      </c>
      <c r="W103" s="20">
        <f t="shared" si="23"/>
        <v>8.6031325044363283E-2</v>
      </c>
      <c r="X103" s="21" t="str">
        <f t="shared" si="28"/>
        <v>MINIMA</v>
      </c>
    </row>
    <row r="104" spans="1:24" ht="38.25" x14ac:dyDescent="0.2">
      <c r="A104" s="68">
        <v>98</v>
      </c>
      <c r="B104" s="63" t="s">
        <v>362</v>
      </c>
      <c r="C104" s="64" t="s">
        <v>270</v>
      </c>
      <c r="D104" s="69" t="s">
        <v>955</v>
      </c>
      <c r="E104" s="50">
        <v>1</v>
      </c>
      <c r="F104" s="78">
        <v>53376.658823529426</v>
      </c>
      <c r="G104" s="81">
        <v>10141.565176470591</v>
      </c>
      <c r="H104" s="6">
        <f t="shared" si="24"/>
        <v>63518.224000000017</v>
      </c>
      <c r="I104" s="6">
        <f t="shared" si="29"/>
        <v>63518.224000000017</v>
      </c>
      <c r="J104" s="109">
        <v>47657.731092436981</v>
      </c>
      <c r="K104" s="110">
        <v>9054.9689075630267</v>
      </c>
      <c r="L104" s="7">
        <f t="shared" si="25"/>
        <v>56712.700000000012</v>
      </c>
      <c r="M104" s="7">
        <f t="shared" si="30"/>
        <v>56712.700000000012</v>
      </c>
      <c r="N104" s="119">
        <v>43722.689075630253</v>
      </c>
      <c r="O104" s="120">
        <v>8307.3109243697472</v>
      </c>
      <c r="P104" s="7">
        <f t="shared" si="26"/>
        <v>52030</v>
      </c>
      <c r="Q104" s="7">
        <f t="shared" si="31"/>
        <v>52030</v>
      </c>
      <c r="R104" s="18">
        <f t="shared" si="32"/>
        <v>52030</v>
      </c>
      <c r="S104" s="18">
        <f t="shared" si="33"/>
        <v>57420.308000000012</v>
      </c>
      <c r="T104" s="18">
        <f t="shared" si="34"/>
        <v>56712.700000000012</v>
      </c>
      <c r="U104" s="18">
        <f t="shared" si="35"/>
        <v>57228.298280428637</v>
      </c>
      <c r="V104" s="19">
        <f t="shared" si="27"/>
        <v>3811.5233394841052</v>
      </c>
      <c r="W104" s="20">
        <f t="shared" si="23"/>
        <v>7.3256262530926486E-2</v>
      </c>
      <c r="X104" s="21" t="str">
        <f t="shared" si="28"/>
        <v>MINIMA</v>
      </c>
    </row>
    <row r="105" spans="1:24" ht="51" x14ac:dyDescent="0.2">
      <c r="A105" s="68">
        <v>99</v>
      </c>
      <c r="B105" s="63" t="s">
        <v>363</v>
      </c>
      <c r="C105" s="64" t="s">
        <v>270</v>
      </c>
      <c r="D105" s="69" t="s">
        <v>956</v>
      </c>
      <c r="E105" s="50">
        <v>1</v>
      </c>
      <c r="F105" s="78">
        <v>54269.747899159673</v>
      </c>
      <c r="G105" s="81">
        <v>10311.252100840338</v>
      </c>
      <c r="H105" s="6">
        <f t="shared" si="24"/>
        <v>64581.000000000015</v>
      </c>
      <c r="I105" s="6">
        <f t="shared" si="29"/>
        <v>64581.000000000015</v>
      </c>
      <c r="J105" s="109">
        <v>47605.042016806721</v>
      </c>
      <c r="K105" s="110">
        <v>9044.957983193277</v>
      </c>
      <c r="L105" s="7">
        <f t="shared" si="25"/>
        <v>56650</v>
      </c>
      <c r="M105" s="7">
        <f t="shared" si="30"/>
        <v>56650</v>
      </c>
      <c r="N105" s="119">
        <v>46218.487394957985</v>
      </c>
      <c r="O105" s="120">
        <v>8781.5126050420167</v>
      </c>
      <c r="P105" s="7">
        <f t="shared" si="26"/>
        <v>55000</v>
      </c>
      <c r="Q105" s="7">
        <f t="shared" si="31"/>
        <v>55000</v>
      </c>
      <c r="R105" s="18">
        <f t="shared" si="32"/>
        <v>55000</v>
      </c>
      <c r="S105" s="18">
        <f t="shared" si="33"/>
        <v>58743.666666666664</v>
      </c>
      <c r="T105" s="18">
        <f t="shared" si="34"/>
        <v>56650</v>
      </c>
      <c r="U105" s="18">
        <f t="shared" si="35"/>
        <v>58598.854045974047</v>
      </c>
      <c r="V105" s="19">
        <f t="shared" si="27"/>
        <v>2647.1720865020366</v>
      </c>
      <c r="W105" s="20">
        <f t="shared" si="23"/>
        <v>4.8130401572764304E-2</v>
      </c>
      <c r="X105" s="21" t="str">
        <f t="shared" si="28"/>
        <v>MINIMA</v>
      </c>
    </row>
    <row r="106" spans="1:24" s="100" customFormat="1" ht="63.75" x14ac:dyDescent="0.2">
      <c r="A106" s="94">
        <v>100</v>
      </c>
      <c r="B106" s="95" t="s">
        <v>364</v>
      </c>
      <c r="C106" s="101" t="s">
        <v>270</v>
      </c>
      <c r="D106" s="96" t="s">
        <v>898</v>
      </c>
      <c r="E106" s="97">
        <v>1</v>
      </c>
      <c r="F106" s="79"/>
      <c r="G106" s="82"/>
      <c r="H106" s="98">
        <f t="shared" si="24"/>
        <v>0</v>
      </c>
      <c r="I106" s="98">
        <f t="shared" si="29"/>
        <v>0</v>
      </c>
      <c r="J106" s="111"/>
      <c r="K106" s="112"/>
      <c r="L106" s="99">
        <f t="shared" si="25"/>
        <v>0</v>
      </c>
      <c r="M106" s="99">
        <f t="shared" si="30"/>
        <v>0</v>
      </c>
      <c r="N106" s="121"/>
      <c r="O106" s="122"/>
      <c r="P106" s="7">
        <f t="shared" si="26"/>
        <v>0</v>
      </c>
      <c r="Q106" s="7">
        <f t="shared" si="31"/>
        <v>0</v>
      </c>
      <c r="R106" s="18">
        <f t="shared" si="32"/>
        <v>0</v>
      </c>
      <c r="S106" s="18">
        <f t="shared" si="33"/>
        <v>0</v>
      </c>
      <c r="T106" s="18">
        <f t="shared" si="34"/>
        <v>0</v>
      </c>
      <c r="U106" s="18" t="e">
        <f t="shared" si="35"/>
        <v>#NUM!</v>
      </c>
      <c r="V106" s="19">
        <f t="shared" si="27"/>
        <v>0</v>
      </c>
      <c r="W106" s="20" t="e">
        <f t="shared" si="23"/>
        <v>#DIV/0!</v>
      </c>
      <c r="X106" s="21" t="e">
        <f t="shared" si="28"/>
        <v>#DIV/0!</v>
      </c>
    </row>
    <row r="107" spans="1:24" ht="51" x14ac:dyDescent="0.2">
      <c r="A107" s="68">
        <v>101</v>
      </c>
      <c r="B107" s="63" t="s">
        <v>365</v>
      </c>
      <c r="C107" s="64" t="s">
        <v>270</v>
      </c>
      <c r="D107" s="69" t="s">
        <v>898</v>
      </c>
      <c r="E107" s="50">
        <v>1</v>
      </c>
      <c r="F107" s="78">
        <v>226806.63241999998</v>
      </c>
      <c r="G107" s="81">
        <v>0</v>
      </c>
      <c r="H107" s="6">
        <f t="shared" si="24"/>
        <v>226806.63241999998</v>
      </c>
      <c r="I107" s="6">
        <f t="shared" si="29"/>
        <v>226806.63241999998</v>
      </c>
      <c r="J107" s="109">
        <v>200713.834</v>
      </c>
      <c r="K107" s="110">
        <v>0</v>
      </c>
      <c r="L107" s="7">
        <f t="shared" si="25"/>
        <v>200713.834</v>
      </c>
      <c r="M107" s="7">
        <f t="shared" si="30"/>
        <v>200713.834</v>
      </c>
      <c r="N107" s="119">
        <v>194867.8</v>
      </c>
      <c r="O107" s="120">
        <v>0</v>
      </c>
      <c r="P107" s="7">
        <f t="shared" si="26"/>
        <v>194867.8</v>
      </c>
      <c r="Q107" s="7">
        <f t="shared" si="31"/>
        <v>194867.8</v>
      </c>
      <c r="R107" s="18">
        <f t="shared" si="32"/>
        <v>194867.8</v>
      </c>
      <c r="S107" s="18">
        <f t="shared" si="33"/>
        <v>207462.75547333332</v>
      </c>
      <c r="T107" s="18">
        <f t="shared" si="34"/>
        <v>200713.834</v>
      </c>
      <c r="U107" s="18">
        <f t="shared" si="35"/>
        <v>207009.86704300516</v>
      </c>
      <c r="V107" s="19">
        <f t="shared" si="27"/>
        <v>8905.9784239366236</v>
      </c>
      <c r="W107" s="20">
        <f t="shared" si="23"/>
        <v>4.5702668290690529E-2</v>
      </c>
      <c r="X107" s="21" t="str">
        <f t="shared" si="28"/>
        <v>MINIMA</v>
      </c>
    </row>
    <row r="108" spans="1:24" s="100" customFormat="1" ht="63.75" x14ac:dyDescent="0.2">
      <c r="A108" s="94">
        <v>102</v>
      </c>
      <c r="B108" s="95" t="s">
        <v>366</v>
      </c>
      <c r="C108" s="101" t="s">
        <v>270</v>
      </c>
      <c r="D108" s="96" t="s">
        <v>895</v>
      </c>
      <c r="E108" s="97">
        <v>1</v>
      </c>
      <c r="F108" s="79"/>
      <c r="G108" s="82"/>
      <c r="H108" s="98">
        <f t="shared" si="24"/>
        <v>0</v>
      </c>
      <c r="I108" s="98">
        <f t="shared" si="29"/>
        <v>0</v>
      </c>
      <c r="J108" s="111"/>
      <c r="K108" s="112"/>
      <c r="L108" s="99">
        <f t="shared" si="25"/>
        <v>0</v>
      </c>
      <c r="M108" s="99">
        <f t="shared" si="30"/>
        <v>0</v>
      </c>
      <c r="N108" s="121"/>
      <c r="O108" s="122"/>
      <c r="P108" s="7">
        <f t="shared" si="26"/>
        <v>0</v>
      </c>
      <c r="Q108" s="7">
        <f t="shared" si="31"/>
        <v>0</v>
      </c>
      <c r="R108" s="18">
        <f t="shared" si="32"/>
        <v>0</v>
      </c>
      <c r="S108" s="18">
        <f t="shared" si="33"/>
        <v>0</v>
      </c>
      <c r="T108" s="18">
        <f t="shared" si="34"/>
        <v>0</v>
      </c>
      <c r="U108" s="18" t="e">
        <f t="shared" si="35"/>
        <v>#NUM!</v>
      </c>
      <c r="V108" s="19">
        <f t="shared" si="27"/>
        <v>0</v>
      </c>
      <c r="W108" s="20" t="e">
        <f t="shared" si="23"/>
        <v>#DIV/0!</v>
      </c>
      <c r="X108" s="21" t="e">
        <f t="shared" si="28"/>
        <v>#DIV/0!</v>
      </c>
    </row>
    <row r="109" spans="1:24" ht="16.5" x14ac:dyDescent="0.2">
      <c r="A109" s="68">
        <v>103</v>
      </c>
      <c r="B109" s="63" t="s">
        <v>367</v>
      </c>
      <c r="C109" s="64" t="s">
        <v>270</v>
      </c>
      <c r="D109" s="69" t="s">
        <v>957</v>
      </c>
      <c r="E109" s="50">
        <v>1</v>
      </c>
      <c r="F109" s="78">
        <v>44441.791680000009</v>
      </c>
      <c r="G109" s="81">
        <v>0</v>
      </c>
      <c r="H109" s="6">
        <f t="shared" si="24"/>
        <v>44441.791680000009</v>
      </c>
      <c r="I109" s="6">
        <f t="shared" si="29"/>
        <v>44441.791680000009</v>
      </c>
      <c r="J109" s="109">
        <v>40401.628800000006</v>
      </c>
      <c r="K109" s="110">
        <v>0</v>
      </c>
      <c r="L109" s="7">
        <f t="shared" si="25"/>
        <v>40401.628800000006</v>
      </c>
      <c r="M109" s="7">
        <f t="shared" si="30"/>
        <v>40401.628800000006</v>
      </c>
      <c r="N109" s="119">
        <v>38847.72</v>
      </c>
      <c r="O109" s="120">
        <v>0</v>
      </c>
      <c r="P109" s="7">
        <f t="shared" si="26"/>
        <v>38847.72</v>
      </c>
      <c r="Q109" s="7">
        <f t="shared" si="31"/>
        <v>38847.72</v>
      </c>
      <c r="R109" s="18">
        <f t="shared" si="32"/>
        <v>38847.72</v>
      </c>
      <c r="S109" s="18">
        <f t="shared" si="33"/>
        <v>41230.380160000008</v>
      </c>
      <c r="T109" s="18">
        <f t="shared" si="34"/>
        <v>40401.628800000006</v>
      </c>
      <c r="U109" s="18">
        <f t="shared" si="35"/>
        <v>41164.102988172563</v>
      </c>
      <c r="V109" s="19">
        <f t="shared" si="27"/>
        <v>1684.7951563990291</v>
      </c>
      <c r="W109" s="20">
        <f t="shared" si="23"/>
        <v>4.3369215912775039E-2</v>
      </c>
      <c r="X109" s="21" t="str">
        <f t="shared" si="28"/>
        <v>MINIMA</v>
      </c>
    </row>
    <row r="110" spans="1:24" ht="16.5" x14ac:dyDescent="0.2">
      <c r="A110" s="68">
        <v>104</v>
      </c>
      <c r="B110" s="63" t="s">
        <v>368</v>
      </c>
      <c r="C110" s="64" t="s">
        <v>270</v>
      </c>
      <c r="D110" s="69" t="s">
        <v>898</v>
      </c>
      <c r="E110" s="50">
        <v>1</v>
      </c>
      <c r="F110" s="78">
        <v>27384.6924</v>
      </c>
      <c r="G110" s="81">
        <v>0</v>
      </c>
      <c r="H110" s="6">
        <f t="shared" si="24"/>
        <v>27384.6924</v>
      </c>
      <c r="I110" s="6">
        <f t="shared" si="29"/>
        <v>27384.6924</v>
      </c>
      <c r="J110" s="109">
        <v>23812.776000000002</v>
      </c>
      <c r="K110" s="110">
        <v>0</v>
      </c>
      <c r="L110" s="7">
        <f t="shared" si="25"/>
        <v>23812.776000000002</v>
      </c>
      <c r="M110" s="7">
        <f t="shared" si="30"/>
        <v>23812.776000000002</v>
      </c>
      <c r="N110" s="119">
        <v>23119.200000000001</v>
      </c>
      <c r="O110" s="120">
        <v>0</v>
      </c>
      <c r="P110" s="7">
        <f t="shared" si="26"/>
        <v>23119.200000000001</v>
      </c>
      <c r="Q110" s="7">
        <f t="shared" si="31"/>
        <v>23119.200000000001</v>
      </c>
      <c r="R110" s="18">
        <f t="shared" si="32"/>
        <v>23119.200000000001</v>
      </c>
      <c r="S110" s="18">
        <f t="shared" si="33"/>
        <v>24772.2228</v>
      </c>
      <c r="T110" s="18">
        <f t="shared" si="34"/>
        <v>23812.776000000002</v>
      </c>
      <c r="U110" s="18">
        <f t="shared" si="35"/>
        <v>24703.788771156997</v>
      </c>
      <c r="V110" s="19">
        <f t="shared" si="27"/>
        <v>1168.8636313359732</v>
      </c>
      <c r="W110" s="20">
        <f t="shared" si="23"/>
        <v>5.0558134854838108E-2</v>
      </c>
      <c r="X110" s="21" t="str">
        <f t="shared" si="28"/>
        <v>MINIMA</v>
      </c>
    </row>
    <row r="111" spans="1:24" ht="38.25" x14ac:dyDescent="0.2">
      <c r="A111" s="68">
        <v>105</v>
      </c>
      <c r="B111" s="63" t="s">
        <v>369</v>
      </c>
      <c r="C111" s="64" t="s">
        <v>270</v>
      </c>
      <c r="D111" s="69" t="s">
        <v>958</v>
      </c>
      <c r="E111" s="50">
        <v>1</v>
      </c>
      <c r="F111" s="78">
        <v>45517.355414999998</v>
      </c>
      <c r="G111" s="81">
        <v>0</v>
      </c>
      <c r="H111" s="6">
        <f t="shared" si="24"/>
        <v>45517.355414999998</v>
      </c>
      <c r="I111" s="6">
        <f t="shared" si="29"/>
        <v>45517.355414999998</v>
      </c>
      <c r="J111" s="109">
        <v>40280.845500000003</v>
      </c>
      <c r="K111" s="110">
        <v>0</v>
      </c>
      <c r="L111" s="7">
        <f t="shared" si="25"/>
        <v>40280.845500000003</v>
      </c>
      <c r="M111" s="7">
        <f t="shared" si="30"/>
        <v>40280.845500000003</v>
      </c>
      <c r="N111" s="119">
        <v>37645.65</v>
      </c>
      <c r="O111" s="120">
        <v>0</v>
      </c>
      <c r="P111" s="7">
        <f t="shared" si="26"/>
        <v>37645.65</v>
      </c>
      <c r="Q111" s="7">
        <f t="shared" si="31"/>
        <v>37645.65</v>
      </c>
      <c r="R111" s="18">
        <f t="shared" si="32"/>
        <v>37645.65</v>
      </c>
      <c r="S111" s="18">
        <f t="shared" si="33"/>
        <v>41147.950304999998</v>
      </c>
      <c r="T111" s="18">
        <f t="shared" si="34"/>
        <v>40280.845500000003</v>
      </c>
      <c r="U111" s="18">
        <f t="shared" si="35"/>
        <v>41020.108031864067</v>
      </c>
      <c r="V111" s="19">
        <f t="shared" si="27"/>
        <v>2476.5002954172114</v>
      </c>
      <c r="W111" s="20">
        <f t="shared" si="23"/>
        <v>6.5784500876388416E-2</v>
      </c>
      <c r="X111" s="21" t="str">
        <f t="shared" si="28"/>
        <v>MINIMA</v>
      </c>
    </row>
    <row r="112" spans="1:24" ht="51" x14ac:dyDescent="0.2">
      <c r="A112" s="68">
        <v>106</v>
      </c>
      <c r="B112" s="63" t="s">
        <v>370</v>
      </c>
      <c r="C112" s="64" t="s">
        <v>270</v>
      </c>
      <c r="D112" s="69" t="s">
        <v>912</v>
      </c>
      <c r="E112" s="50">
        <v>1</v>
      </c>
      <c r="F112" s="78">
        <v>62438.375999999997</v>
      </c>
      <c r="G112" s="81">
        <v>0</v>
      </c>
      <c r="H112" s="6">
        <f t="shared" si="24"/>
        <v>62438.375999999997</v>
      </c>
      <c r="I112" s="6">
        <f t="shared" si="29"/>
        <v>62438.375999999997</v>
      </c>
      <c r="J112" s="109">
        <v>55255.200000000004</v>
      </c>
      <c r="K112" s="110">
        <v>0</v>
      </c>
      <c r="L112" s="7">
        <f t="shared" si="25"/>
        <v>55255.200000000004</v>
      </c>
      <c r="M112" s="7">
        <f t="shared" si="30"/>
        <v>55255.200000000004</v>
      </c>
      <c r="N112" s="119">
        <v>50232</v>
      </c>
      <c r="O112" s="120">
        <v>0</v>
      </c>
      <c r="P112" s="7">
        <f t="shared" si="26"/>
        <v>50232</v>
      </c>
      <c r="Q112" s="7">
        <f t="shared" si="31"/>
        <v>50232</v>
      </c>
      <c r="R112" s="18">
        <f t="shared" si="32"/>
        <v>50232</v>
      </c>
      <c r="S112" s="18">
        <f t="shared" si="33"/>
        <v>55975.192000000003</v>
      </c>
      <c r="T112" s="18">
        <f t="shared" si="34"/>
        <v>55255.200000000004</v>
      </c>
      <c r="U112" s="18">
        <f t="shared" si="35"/>
        <v>55753.021411264446</v>
      </c>
      <c r="V112" s="19">
        <f t="shared" si="27"/>
        <v>4061.0500088563322</v>
      </c>
      <c r="W112" s="20">
        <f t="shared" si="23"/>
        <v>8.0845875315661966E-2</v>
      </c>
      <c r="X112" s="21" t="str">
        <f t="shared" si="28"/>
        <v>MINIMA</v>
      </c>
    </row>
    <row r="113" spans="1:24" ht="38.25" x14ac:dyDescent="0.2">
      <c r="A113" s="68">
        <v>107</v>
      </c>
      <c r="B113" s="63" t="s">
        <v>371</v>
      </c>
      <c r="C113" s="64" t="s">
        <v>270</v>
      </c>
      <c r="D113" s="69" t="s">
        <v>959</v>
      </c>
      <c r="E113" s="50">
        <v>1</v>
      </c>
      <c r="F113" s="78">
        <v>13191.420000000002</v>
      </c>
      <c r="G113" s="81">
        <v>0</v>
      </c>
      <c r="H113" s="6">
        <f t="shared" si="24"/>
        <v>13191.420000000002</v>
      </c>
      <c r="I113" s="6">
        <f t="shared" si="29"/>
        <v>13191.420000000002</v>
      </c>
      <c r="J113" s="109">
        <v>11992.2</v>
      </c>
      <c r="K113" s="110">
        <v>0</v>
      </c>
      <c r="L113" s="7">
        <f t="shared" si="25"/>
        <v>11992.2</v>
      </c>
      <c r="M113" s="7">
        <f t="shared" si="30"/>
        <v>11992.2</v>
      </c>
      <c r="N113" s="119">
        <v>10902</v>
      </c>
      <c r="O113" s="120">
        <v>0</v>
      </c>
      <c r="P113" s="7">
        <f t="shared" si="26"/>
        <v>10902</v>
      </c>
      <c r="Q113" s="7">
        <f t="shared" si="31"/>
        <v>10902</v>
      </c>
      <c r="R113" s="18">
        <f t="shared" si="32"/>
        <v>10902</v>
      </c>
      <c r="S113" s="18">
        <f t="shared" si="33"/>
        <v>12028.54</v>
      </c>
      <c r="T113" s="18">
        <f t="shared" si="34"/>
        <v>11992.2</v>
      </c>
      <c r="U113" s="18">
        <f t="shared" si="35"/>
        <v>11992.2</v>
      </c>
      <c r="V113" s="19">
        <f t="shared" si="27"/>
        <v>796.58407327789394</v>
      </c>
      <c r="W113" s="20">
        <f t="shared" si="23"/>
        <v>7.3067700722609971E-2</v>
      </c>
      <c r="X113" s="21" t="str">
        <f t="shared" si="28"/>
        <v>MINIMA</v>
      </c>
    </row>
    <row r="114" spans="1:24" ht="51" x14ac:dyDescent="0.2">
      <c r="A114" s="68">
        <v>108</v>
      </c>
      <c r="B114" s="63" t="s">
        <v>372</v>
      </c>
      <c r="C114" s="64" t="s">
        <v>270</v>
      </c>
      <c r="D114" s="69" t="s">
        <v>960</v>
      </c>
      <c r="E114" s="50">
        <v>1</v>
      </c>
      <c r="F114" s="78">
        <v>103543.821</v>
      </c>
      <c r="G114" s="81">
        <v>0</v>
      </c>
      <c r="H114" s="6">
        <f t="shared" si="24"/>
        <v>103543.821</v>
      </c>
      <c r="I114" s="6">
        <f t="shared" si="29"/>
        <v>103543.821</v>
      </c>
      <c r="J114" s="109">
        <v>91631.700000000012</v>
      </c>
      <c r="K114" s="110">
        <v>0</v>
      </c>
      <c r="L114" s="7">
        <f t="shared" si="25"/>
        <v>91631.700000000012</v>
      </c>
      <c r="M114" s="7">
        <f t="shared" si="30"/>
        <v>91631.700000000012</v>
      </c>
      <c r="N114" s="119">
        <v>86445</v>
      </c>
      <c r="O114" s="120">
        <v>0</v>
      </c>
      <c r="P114" s="7">
        <f t="shared" si="26"/>
        <v>86445</v>
      </c>
      <c r="Q114" s="7">
        <f t="shared" si="31"/>
        <v>86445</v>
      </c>
      <c r="R114" s="18">
        <f t="shared" si="32"/>
        <v>86445</v>
      </c>
      <c r="S114" s="18">
        <f t="shared" si="33"/>
        <v>93873.506999999998</v>
      </c>
      <c r="T114" s="18">
        <f t="shared" si="34"/>
        <v>91631.700000000012</v>
      </c>
      <c r="U114" s="18">
        <f t="shared" si="35"/>
        <v>93605.910065361531</v>
      </c>
      <c r="V114" s="19">
        <f t="shared" si="27"/>
        <v>5252.747673791735</v>
      </c>
      <c r="W114" s="20">
        <f t="shared" si="23"/>
        <v>6.0764042729963968E-2</v>
      </c>
      <c r="X114" s="21" t="str">
        <f t="shared" si="28"/>
        <v>MINIMA</v>
      </c>
    </row>
    <row r="115" spans="1:24" ht="25.5" x14ac:dyDescent="0.2">
      <c r="A115" s="68">
        <v>109</v>
      </c>
      <c r="B115" s="63" t="s">
        <v>373</v>
      </c>
      <c r="C115" s="64" t="s">
        <v>270</v>
      </c>
      <c r="D115" s="69" t="s">
        <v>21</v>
      </c>
      <c r="E115" s="50">
        <v>1</v>
      </c>
      <c r="F115" s="78">
        <v>13085.00676</v>
      </c>
      <c r="G115" s="81">
        <v>0</v>
      </c>
      <c r="H115" s="6">
        <f t="shared" si="24"/>
        <v>13085.00676</v>
      </c>
      <c r="I115" s="6">
        <f t="shared" si="29"/>
        <v>13085.00676</v>
      </c>
      <c r="J115" s="109">
        <v>11579.652000000002</v>
      </c>
      <c r="K115" s="110">
        <v>0</v>
      </c>
      <c r="L115" s="7">
        <f t="shared" si="25"/>
        <v>11579.652000000002</v>
      </c>
      <c r="M115" s="7">
        <f t="shared" si="30"/>
        <v>11579.652000000002</v>
      </c>
      <c r="N115" s="119">
        <v>10924.2</v>
      </c>
      <c r="O115" s="120">
        <v>0</v>
      </c>
      <c r="P115" s="7">
        <f t="shared" si="26"/>
        <v>10924.2</v>
      </c>
      <c r="Q115" s="7">
        <f t="shared" si="31"/>
        <v>10924.2</v>
      </c>
      <c r="R115" s="18">
        <f t="shared" si="32"/>
        <v>10924.2</v>
      </c>
      <c r="S115" s="18">
        <f t="shared" si="33"/>
        <v>11862.952920000002</v>
      </c>
      <c r="T115" s="18">
        <f t="shared" si="34"/>
        <v>11579.652000000002</v>
      </c>
      <c r="U115" s="18">
        <f t="shared" si="35"/>
        <v>11829.13624542799</v>
      </c>
      <c r="V115" s="19">
        <f t="shared" si="27"/>
        <v>663.79855559067312</v>
      </c>
      <c r="W115" s="20">
        <f t="shared" si="23"/>
        <v>6.0764042729964031E-2</v>
      </c>
      <c r="X115" s="21" t="str">
        <f t="shared" si="28"/>
        <v>MINIMA</v>
      </c>
    </row>
    <row r="116" spans="1:24" ht="25.5" x14ac:dyDescent="0.2">
      <c r="A116" s="68">
        <v>110</v>
      </c>
      <c r="B116" s="63" t="s">
        <v>374</v>
      </c>
      <c r="C116" s="64" t="s">
        <v>270</v>
      </c>
      <c r="D116" s="69" t="s">
        <v>961</v>
      </c>
      <c r="E116" s="50">
        <v>1</v>
      </c>
      <c r="F116" s="78">
        <v>552831.65700000001</v>
      </c>
      <c r="G116" s="81">
        <v>0</v>
      </c>
      <c r="H116" s="6">
        <f t="shared" si="24"/>
        <v>552831.65700000001</v>
      </c>
      <c r="I116" s="6">
        <f t="shared" si="29"/>
        <v>552831.65700000001</v>
      </c>
      <c r="J116" s="109">
        <v>480723.18</v>
      </c>
      <c r="K116" s="110">
        <v>0</v>
      </c>
      <c r="L116" s="7">
        <f t="shared" si="25"/>
        <v>480723.18</v>
      </c>
      <c r="M116" s="7">
        <f t="shared" si="30"/>
        <v>480723.18</v>
      </c>
      <c r="N116" s="119">
        <v>457831.6</v>
      </c>
      <c r="O116" s="120">
        <v>0</v>
      </c>
      <c r="P116" s="7">
        <f t="shared" si="26"/>
        <v>457831.6</v>
      </c>
      <c r="Q116" s="7">
        <f t="shared" si="31"/>
        <v>457831.6</v>
      </c>
      <c r="R116" s="18">
        <f t="shared" si="32"/>
        <v>457831.6</v>
      </c>
      <c r="S116" s="18">
        <f t="shared" si="33"/>
        <v>497128.81233333331</v>
      </c>
      <c r="T116" s="18">
        <f t="shared" si="34"/>
        <v>480723.18</v>
      </c>
      <c r="U116" s="18">
        <f t="shared" si="35"/>
        <v>495523.86751145928</v>
      </c>
      <c r="V116" s="19">
        <f t="shared" si="27"/>
        <v>27787.325322627628</v>
      </c>
      <c r="W116" s="20">
        <f t="shared" si="23"/>
        <v>6.0693332051845329E-2</v>
      </c>
      <c r="X116" s="21" t="str">
        <f t="shared" si="28"/>
        <v>MINIMA</v>
      </c>
    </row>
    <row r="117" spans="1:24" ht="63.75" x14ac:dyDescent="0.2">
      <c r="A117" s="68">
        <v>111</v>
      </c>
      <c r="B117" s="63" t="s">
        <v>375</v>
      </c>
      <c r="C117" s="64" t="s">
        <v>270</v>
      </c>
      <c r="D117" s="69" t="s">
        <v>962</v>
      </c>
      <c r="E117" s="50">
        <v>1</v>
      </c>
      <c r="F117" s="78">
        <v>62561.767400000004</v>
      </c>
      <c r="G117" s="81">
        <v>0</v>
      </c>
      <c r="H117" s="6">
        <f t="shared" si="24"/>
        <v>62561.767400000004</v>
      </c>
      <c r="I117" s="6">
        <f t="shared" si="29"/>
        <v>62561.767400000004</v>
      </c>
      <c r="J117" s="109">
        <v>56874.334000000003</v>
      </c>
      <c r="K117" s="110">
        <v>0</v>
      </c>
      <c r="L117" s="7">
        <f t="shared" si="25"/>
        <v>56874.334000000003</v>
      </c>
      <c r="M117" s="7">
        <f t="shared" si="30"/>
        <v>56874.334000000003</v>
      </c>
      <c r="N117" s="119">
        <v>55217.8</v>
      </c>
      <c r="O117" s="120">
        <v>0</v>
      </c>
      <c r="P117" s="7">
        <f t="shared" si="26"/>
        <v>55217.8</v>
      </c>
      <c r="Q117" s="7">
        <f t="shared" si="31"/>
        <v>55217.8</v>
      </c>
      <c r="R117" s="18">
        <f t="shared" si="32"/>
        <v>55217.8</v>
      </c>
      <c r="S117" s="18">
        <f t="shared" si="33"/>
        <v>58217.967133333332</v>
      </c>
      <c r="T117" s="18">
        <f t="shared" si="34"/>
        <v>56874.334000000003</v>
      </c>
      <c r="U117" s="18">
        <f t="shared" si="35"/>
        <v>58134.616371082659</v>
      </c>
      <c r="V117" s="19">
        <f t="shared" si="27"/>
        <v>2121.4385246730017</v>
      </c>
      <c r="W117" s="20">
        <f t="shared" si="23"/>
        <v>3.8419468444469022E-2</v>
      </c>
      <c r="X117" s="21" t="str">
        <f t="shared" si="28"/>
        <v>MINIMA</v>
      </c>
    </row>
    <row r="118" spans="1:24" ht="63.75" x14ac:dyDescent="0.2">
      <c r="A118" s="68">
        <v>112</v>
      </c>
      <c r="B118" s="63" t="s">
        <v>376</v>
      </c>
      <c r="C118" s="64" t="s">
        <v>270</v>
      </c>
      <c r="D118" s="69" t="s">
        <v>963</v>
      </c>
      <c r="E118" s="50">
        <v>1</v>
      </c>
      <c r="F118" s="78">
        <v>112744.63200000001</v>
      </c>
      <c r="G118" s="81">
        <v>0</v>
      </c>
      <c r="H118" s="6">
        <f t="shared" si="24"/>
        <v>112744.63200000001</v>
      </c>
      <c r="I118" s="6">
        <f t="shared" si="29"/>
        <v>112744.63200000001</v>
      </c>
      <c r="J118" s="109">
        <v>98898.8</v>
      </c>
      <c r="K118" s="110">
        <v>0</v>
      </c>
      <c r="L118" s="7">
        <f t="shared" si="25"/>
        <v>98898.8</v>
      </c>
      <c r="M118" s="7">
        <f t="shared" si="30"/>
        <v>98898.8</v>
      </c>
      <c r="N118" s="119">
        <v>89908</v>
      </c>
      <c r="O118" s="120">
        <v>0</v>
      </c>
      <c r="P118" s="7">
        <f t="shared" si="26"/>
        <v>89908</v>
      </c>
      <c r="Q118" s="7">
        <f t="shared" si="31"/>
        <v>89908</v>
      </c>
      <c r="R118" s="18">
        <f t="shared" si="32"/>
        <v>89908</v>
      </c>
      <c r="S118" s="18">
        <f t="shared" si="33"/>
        <v>100517.14400000001</v>
      </c>
      <c r="T118" s="18">
        <f t="shared" si="34"/>
        <v>98898.8</v>
      </c>
      <c r="U118" s="18">
        <f t="shared" si="35"/>
        <v>100083.32936292238</v>
      </c>
      <c r="V118" s="19">
        <f t="shared" si="27"/>
        <v>7501.7976649845841</v>
      </c>
      <c r="W118" s="20">
        <f t="shared" si="23"/>
        <v>8.3438600180012729E-2</v>
      </c>
      <c r="X118" s="21" t="str">
        <f t="shared" si="28"/>
        <v>MINIMA</v>
      </c>
    </row>
    <row r="119" spans="1:24" ht="25.5" x14ac:dyDescent="0.2">
      <c r="A119" s="68">
        <v>113</v>
      </c>
      <c r="B119" s="63" t="s">
        <v>377</v>
      </c>
      <c r="C119" s="64" t="s">
        <v>270</v>
      </c>
      <c r="D119" s="69" t="s">
        <v>964</v>
      </c>
      <c r="E119" s="50">
        <v>1</v>
      </c>
      <c r="F119" s="78">
        <v>163692.14400000003</v>
      </c>
      <c r="G119" s="81">
        <v>0</v>
      </c>
      <c r="H119" s="6">
        <f t="shared" si="24"/>
        <v>163692.14400000003</v>
      </c>
      <c r="I119" s="6">
        <f t="shared" si="29"/>
        <v>163692.14400000003</v>
      </c>
      <c r="J119" s="109">
        <v>147470.40000000002</v>
      </c>
      <c r="K119" s="110">
        <v>0</v>
      </c>
      <c r="L119" s="7">
        <f t="shared" si="25"/>
        <v>147470.40000000002</v>
      </c>
      <c r="M119" s="7">
        <f t="shared" si="30"/>
        <v>147470.40000000002</v>
      </c>
      <c r="N119" s="119">
        <v>134064</v>
      </c>
      <c r="O119" s="120">
        <v>0</v>
      </c>
      <c r="P119" s="7">
        <f t="shared" si="26"/>
        <v>134064</v>
      </c>
      <c r="Q119" s="7">
        <f t="shared" si="31"/>
        <v>134064</v>
      </c>
      <c r="R119" s="18">
        <f t="shared" si="32"/>
        <v>134064</v>
      </c>
      <c r="S119" s="18">
        <f t="shared" si="33"/>
        <v>148408.84800000003</v>
      </c>
      <c r="T119" s="18">
        <f t="shared" si="34"/>
        <v>147470.40000000002</v>
      </c>
      <c r="U119" s="18">
        <f t="shared" si="35"/>
        <v>147915.93261630804</v>
      </c>
      <c r="V119" s="19">
        <f t="shared" si="27"/>
        <v>10143.339295890304</v>
      </c>
      <c r="W119" s="20">
        <f t="shared" si="23"/>
        <v>7.5660425586960733E-2</v>
      </c>
      <c r="X119" s="21" t="str">
        <f t="shared" si="28"/>
        <v>MINIMA</v>
      </c>
    </row>
    <row r="120" spans="1:24" ht="51" x14ac:dyDescent="0.2">
      <c r="A120" s="68">
        <v>114</v>
      </c>
      <c r="B120" s="63" t="s">
        <v>378</v>
      </c>
      <c r="C120" s="64" t="s">
        <v>270</v>
      </c>
      <c r="D120" s="69" t="s">
        <v>895</v>
      </c>
      <c r="E120" s="50">
        <v>1</v>
      </c>
      <c r="F120" s="78">
        <v>361465.728</v>
      </c>
      <c r="G120" s="81">
        <v>0</v>
      </c>
      <c r="H120" s="6">
        <f t="shared" si="24"/>
        <v>361465.728</v>
      </c>
      <c r="I120" s="6">
        <f t="shared" si="29"/>
        <v>361465.728</v>
      </c>
      <c r="J120" s="109">
        <v>325644.79999999999</v>
      </c>
      <c r="K120" s="110">
        <v>0</v>
      </c>
      <c r="L120" s="7">
        <f t="shared" si="25"/>
        <v>325644.79999999999</v>
      </c>
      <c r="M120" s="7">
        <f t="shared" si="30"/>
        <v>325644.79999999999</v>
      </c>
      <c r="N120" s="119">
        <v>316160</v>
      </c>
      <c r="O120" s="120">
        <v>0</v>
      </c>
      <c r="P120" s="7">
        <f t="shared" si="26"/>
        <v>316160</v>
      </c>
      <c r="Q120" s="7">
        <f t="shared" si="31"/>
        <v>316160</v>
      </c>
      <c r="R120" s="18">
        <f t="shared" si="32"/>
        <v>316160</v>
      </c>
      <c r="S120" s="18">
        <f t="shared" si="33"/>
        <v>334423.50933333329</v>
      </c>
      <c r="T120" s="18">
        <f t="shared" si="34"/>
        <v>325644.79999999999</v>
      </c>
      <c r="U120" s="18">
        <f t="shared" si="35"/>
        <v>333866.41386878368</v>
      </c>
      <c r="V120" s="19">
        <f t="shared" si="27"/>
        <v>12914.251297863771</v>
      </c>
      <c r="W120" s="20">
        <f t="shared" si="23"/>
        <v>4.0847201726542798E-2</v>
      </c>
      <c r="X120" s="21" t="str">
        <f t="shared" si="28"/>
        <v>MINIMA</v>
      </c>
    </row>
    <row r="121" spans="1:24" ht="25.5" x14ac:dyDescent="0.2">
      <c r="A121" s="68">
        <v>115</v>
      </c>
      <c r="B121" s="63" t="s">
        <v>379</v>
      </c>
      <c r="C121" s="64" t="s">
        <v>270</v>
      </c>
      <c r="D121" s="69" t="s">
        <v>965</v>
      </c>
      <c r="E121" s="50">
        <v>1</v>
      </c>
      <c r="F121" s="78">
        <v>77633.049999999988</v>
      </c>
      <c r="G121" s="81">
        <v>0</v>
      </c>
      <c r="H121" s="6">
        <f t="shared" si="24"/>
        <v>77633.049999999988</v>
      </c>
      <c r="I121" s="6">
        <f t="shared" si="29"/>
        <v>77633.049999999988</v>
      </c>
      <c r="J121" s="109">
        <v>67507</v>
      </c>
      <c r="K121" s="110">
        <v>0</v>
      </c>
      <c r="L121" s="7">
        <f t="shared" si="25"/>
        <v>67507</v>
      </c>
      <c r="M121" s="7">
        <f t="shared" si="30"/>
        <v>67507</v>
      </c>
      <c r="N121" s="119">
        <v>61370</v>
      </c>
      <c r="O121" s="120">
        <v>0</v>
      </c>
      <c r="P121" s="7">
        <f t="shared" si="26"/>
        <v>61370</v>
      </c>
      <c r="Q121" s="7">
        <f t="shared" si="31"/>
        <v>61370</v>
      </c>
      <c r="R121" s="18">
        <f t="shared" si="32"/>
        <v>61370</v>
      </c>
      <c r="S121" s="18">
        <f t="shared" si="33"/>
        <v>68836.683333333334</v>
      </c>
      <c r="T121" s="18">
        <f t="shared" si="34"/>
        <v>67507</v>
      </c>
      <c r="U121" s="18">
        <f t="shared" si="35"/>
        <v>68514.715731679593</v>
      </c>
      <c r="V121" s="19">
        <f t="shared" si="27"/>
        <v>5279.7424179725758</v>
      </c>
      <c r="W121" s="20">
        <f t="shared" si="23"/>
        <v>8.6031325044363297E-2</v>
      </c>
      <c r="X121" s="21" t="str">
        <f t="shared" si="28"/>
        <v>MINIMA</v>
      </c>
    </row>
    <row r="122" spans="1:24" ht="38.25" x14ac:dyDescent="0.2">
      <c r="A122" s="68">
        <v>116</v>
      </c>
      <c r="B122" s="63" t="s">
        <v>380</v>
      </c>
      <c r="C122" s="64" t="s">
        <v>270</v>
      </c>
      <c r="D122" s="69" t="s">
        <v>966</v>
      </c>
      <c r="E122" s="50">
        <v>1</v>
      </c>
      <c r="F122" s="78">
        <v>122526.32448000002</v>
      </c>
      <c r="G122" s="81">
        <v>0</v>
      </c>
      <c r="H122" s="6">
        <f t="shared" si="24"/>
        <v>122526.32448000002</v>
      </c>
      <c r="I122" s="6">
        <f t="shared" si="29"/>
        <v>122526.32448000002</v>
      </c>
      <c r="J122" s="109">
        <v>109398.50400000002</v>
      </c>
      <c r="K122" s="110">
        <v>0</v>
      </c>
      <c r="L122" s="7">
        <f t="shared" si="25"/>
        <v>109398.50400000002</v>
      </c>
      <c r="M122" s="7">
        <f t="shared" si="30"/>
        <v>109398.50400000002</v>
      </c>
      <c r="N122" s="119">
        <v>100365.6</v>
      </c>
      <c r="O122" s="120">
        <v>0</v>
      </c>
      <c r="P122" s="7">
        <f t="shared" si="26"/>
        <v>100365.6</v>
      </c>
      <c r="Q122" s="7">
        <f t="shared" si="31"/>
        <v>100365.6</v>
      </c>
      <c r="R122" s="18">
        <f t="shared" si="32"/>
        <v>100365.6</v>
      </c>
      <c r="S122" s="18">
        <f t="shared" si="33"/>
        <v>110763.47616000002</v>
      </c>
      <c r="T122" s="18">
        <f t="shared" si="34"/>
        <v>109398.50400000002</v>
      </c>
      <c r="U122" s="18">
        <f t="shared" si="35"/>
        <v>110393.09040734553</v>
      </c>
      <c r="V122" s="19">
        <f t="shared" si="27"/>
        <v>7352.4087426739488</v>
      </c>
      <c r="W122" s="20">
        <f t="shared" si="23"/>
        <v>7.3256262530926416E-2</v>
      </c>
      <c r="X122" s="21" t="str">
        <f t="shared" si="28"/>
        <v>MINIMA</v>
      </c>
    </row>
    <row r="123" spans="1:24" ht="25.5" x14ac:dyDescent="0.2">
      <c r="A123" s="68">
        <v>117</v>
      </c>
      <c r="B123" s="63" t="s">
        <v>381</v>
      </c>
      <c r="C123" s="64" t="s">
        <v>270</v>
      </c>
      <c r="D123" s="69" t="s">
        <v>967</v>
      </c>
      <c r="E123" s="50">
        <v>1</v>
      </c>
      <c r="F123" s="78">
        <v>30950.392000000003</v>
      </c>
      <c r="G123" s="81">
        <v>0</v>
      </c>
      <c r="H123" s="6">
        <f t="shared" si="24"/>
        <v>30950.392000000003</v>
      </c>
      <c r="I123" s="6">
        <f t="shared" si="29"/>
        <v>30950.392000000003</v>
      </c>
      <c r="J123" s="109">
        <v>28136.720000000001</v>
      </c>
      <c r="K123" s="110">
        <v>0</v>
      </c>
      <c r="L123" s="7">
        <f t="shared" si="25"/>
        <v>28136.720000000001</v>
      </c>
      <c r="M123" s="7">
        <f t="shared" si="30"/>
        <v>28136.720000000001</v>
      </c>
      <c r="N123" s="119">
        <v>26296</v>
      </c>
      <c r="O123" s="120">
        <v>0</v>
      </c>
      <c r="P123" s="7">
        <f t="shared" si="26"/>
        <v>26296</v>
      </c>
      <c r="Q123" s="7">
        <f t="shared" si="31"/>
        <v>26296</v>
      </c>
      <c r="R123" s="18">
        <f t="shared" si="32"/>
        <v>26296</v>
      </c>
      <c r="S123" s="18">
        <f t="shared" si="33"/>
        <v>28461.037333333337</v>
      </c>
      <c r="T123" s="18">
        <f t="shared" si="34"/>
        <v>28136.720000000001</v>
      </c>
      <c r="U123" s="18">
        <f t="shared" si="35"/>
        <v>28397.260008700014</v>
      </c>
      <c r="V123" s="19">
        <f t="shared" si="27"/>
        <v>1530.9125799220426</v>
      </c>
      <c r="W123" s="20">
        <f t="shared" si="23"/>
        <v>5.8218458317692526E-2</v>
      </c>
      <c r="X123" s="21" t="str">
        <f t="shared" si="28"/>
        <v>MINIMA</v>
      </c>
    </row>
    <row r="124" spans="1:24" ht="51" x14ac:dyDescent="0.2">
      <c r="A124" s="68">
        <v>118</v>
      </c>
      <c r="B124" s="63" t="s">
        <v>382</v>
      </c>
      <c r="C124" s="64" t="s">
        <v>270</v>
      </c>
      <c r="D124" s="69" t="s">
        <v>968</v>
      </c>
      <c r="E124" s="50">
        <v>1</v>
      </c>
      <c r="F124" s="78">
        <v>112866.06100000002</v>
      </c>
      <c r="G124" s="81">
        <v>0</v>
      </c>
      <c r="H124" s="6">
        <f t="shared" si="24"/>
        <v>112866.06100000002</v>
      </c>
      <c r="I124" s="6">
        <f t="shared" si="29"/>
        <v>112866.06100000002</v>
      </c>
      <c r="J124" s="109">
        <v>102605.51000000001</v>
      </c>
      <c r="K124" s="110">
        <v>0</v>
      </c>
      <c r="L124" s="7">
        <f t="shared" si="25"/>
        <v>102605.51000000001</v>
      </c>
      <c r="M124" s="7">
        <f t="shared" si="30"/>
        <v>102605.51000000001</v>
      </c>
      <c r="N124" s="119">
        <v>95893</v>
      </c>
      <c r="O124" s="120">
        <v>0</v>
      </c>
      <c r="P124" s="7">
        <f t="shared" si="26"/>
        <v>95893</v>
      </c>
      <c r="Q124" s="7">
        <f t="shared" si="31"/>
        <v>95893</v>
      </c>
      <c r="R124" s="18">
        <f t="shared" si="32"/>
        <v>95893</v>
      </c>
      <c r="S124" s="18">
        <f t="shared" si="33"/>
        <v>103788.19033333333</v>
      </c>
      <c r="T124" s="18">
        <f t="shared" si="34"/>
        <v>102605.51000000001</v>
      </c>
      <c r="U124" s="18">
        <f t="shared" si="35"/>
        <v>103555.61507507873</v>
      </c>
      <c r="V124" s="19">
        <f t="shared" si="27"/>
        <v>5582.7426234584782</v>
      </c>
      <c r="W124" s="20">
        <f t="shared" si="23"/>
        <v>5.8218458317692408E-2</v>
      </c>
      <c r="X124" s="21" t="str">
        <f t="shared" si="28"/>
        <v>MINIMA</v>
      </c>
    </row>
    <row r="125" spans="1:24" ht="63.75" x14ac:dyDescent="0.2">
      <c r="A125" s="68">
        <v>119</v>
      </c>
      <c r="B125" s="63" t="s">
        <v>383</v>
      </c>
      <c r="C125" s="64" t="s">
        <v>270</v>
      </c>
      <c r="D125" s="69" t="s">
        <v>969</v>
      </c>
      <c r="E125" s="50">
        <v>1</v>
      </c>
      <c r="F125" s="78">
        <v>87417.694800000012</v>
      </c>
      <c r="G125" s="81">
        <v>0</v>
      </c>
      <c r="H125" s="6">
        <f t="shared" si="24"/>
        <v>87417.694800000012</v>
      </c>
      <c r="I125" s="6">
        <f t="shared" si="29"/>
        <v>87417.694800000012</v>
      </c>
      <c r="J125" s="109">
        <v>78754.680000000008</v>
      </c>
      <c r="K125" s="110">
        <v>0</v>
      </c>
      <c r="L125" s="7">
        <f t="shared" si="25"/>
        <v>78754.680000000008</v>
      </c>
      <c r="M125" s="7">
        <f t="shared" si="30"/>
        <v>78754.680000000008</v>
      </c>
      <c r="N125" s="119">
        <v>72921</v>
      </c>
      <c r="O125" s="120">
        <v>0</v>
      </c>
      <c r="P125" s="7">
        <f t="shared" si="26"/>
        <v>72921</v>
      </c>
      <c r="Q125" s="7">
        <f t="shared" si="31"/>
        <v>72921</v>
      </c>
      <c r="R125" s="18">
        <f t="shared" si="32"/>
        <v>72921</v>
      </c>
      <c r="S125" s="18">
        <f t="shared" si="33"/>
        <v>79697.791599999997</v>
      </c>
      <c r="T125" s="18">
        <f t="shared" si="34"/>
        <v>78754.680000000008</v>
      </c>
      <c r="U125" s="18">
        <f t="shared" si="35"/>
        <v>79477.24036113653</v>
      </c>
      <c r="V125" s="19">
        <f t="shared" si="27"/>
        <v>4791.9152950480311</v>
      </c>
      <c r="W125" s="20">
        <f t="shared" si="23"/>
        <v>6.5713790198269784E-2</v>
      </c>
      <c r="X125" s="21" t="str">
        <f t="shared" si="28"/>
        <v>MINIMA</v>
      </c>
    </row>
    <row r="126" spans="1:24" ht="63.75" x14ac:dyDescent="0.2">
      <c r="A126" s="68">
        <v>120</v>
      </c>
      <c r="B126" s="63" t="s">
        <v>384</v>
      </c>
      <c r="C126" s="64" t="s">
        <v>270</v>
      </c>
      <c r="D126" s="69" t="s">
        <v>970</v>
      </c>
      <c r="E126" s="50">
        <v>1</v>
      </c>
      <c r="F126" s="78">
        <v>94240.158599999981</v>
      </c>
      <c r="G126" s="81">
        <v>0</v>
      </c>
      <c r="H126" s="6">
        <f t="shared" si="24"/>
        <v>94240.158599999981</v>
      </c>
      <c r="I126" s="6">
        <f t="shared" si="29"/>
        <v>94240.158599999981</v>
      </c>
      <c r="J126" s="109">
        <v>81947.963999999993</v>
      </c>
      <c r="K126" s="110">
        <v>0</v>
      </c>
      <c r="L126" s="7">
        <f t="shared" si="25"/>
        <v>81947.963999999993</v>
      </c>
      <c r="M126" s="7">
        <f t="shared" si="30"/>
        <v>81947.963999999993</v>
      </c>
      <c r="N126" s="119">
        <v>77309.399999999994</v>
      </c>
      <c r="O126" s="120">
        <v>0</v>
      </c>
      <c r="P126" s="7">
        <f t="shared" si="26"/>
        <v>77309.399999999994</v>
      </c>
      <c r="Q126" s="7">
        <f t="shared" si="31"/>
        <v>77309.399999999994</v>
      </c>
      <c r="R126" s="18">
        <f t="shared" si="32"/>
        <v>77309.399999999994</v>
      </c>
      <c r="S126" s="18">
        <f t="shared" si="33"/>
        <v>84499.174199999994</v>
      </c>
      <c r="T126" s="18">
        <f t="shared" si="34"/>
        <v>81947.963999999993</v>
      </c>
      <c r="U126" s="18">
        <f t="shared" si="35"/>
        <v>84204.53715217569</v>
      </c>
      <c r="V126" s="19">
        <f t="shared" si="27"/>
        <v>5083.9380920200847</v>
      </c>
      <c r="W126" s="20">
        <f t="shared" si="23"/>
        <v>6.5760930650348923E-2</v>
      </c>
      <c r="X126" s="21" t="str">
        <f t="shared" si="28"/>
        <v>MINIMA</v>
      </c>
    </row>
    <row r="127" spans="1:24" ht="38.25" x14ac:dyDescent="0.2">
      <c r="A127" s="68">
        <v>121</v>
      </c>
      <c r="B127" s="63" t="s">
        <v>385</v>
      </c>
      <c r="C127" s="64" t="s">
        <v>270</v>
      </c>
      <c r="D127" s="69" t="s">
        <v>898</v>
      </c>
      <c r="E127" s="50">
        <v>1</v>
      </c>
      <c r="F127" s="78">
        <v>791448.93300000008</v>
      </c>
      <c r="G127" s="81">
        <v>0</v>
      </c>
      <c r="H127" s="6">
        <f t="shared" si="24"/>
        <v>791448.93300000008</v>
      </c>
      <c r="I127" s="6">
        <f t="shared" si="29"/>
        <v>791448.93300000008</v>
      </c>
      <c r="J127" s="109">
        <v>719499.03</v>
      </c>
      <c r="K127" s="110">
        <v>0</v>
      </c>
      <c r="L127" s="7">
        <f t="shared" si="25"/>
        <v>719499.03</v>
      </c>
      <c r="M127" s="7">
        <f t="shared" si="30"/>
        <v>719499.03</v>
      </c>
      <c r="N127" s="119">
        <v>672429</v>
      </c>
      <c r="O127" s="120">
        <v>0</v>
      </c>
      <c r="P127" s="7">
        <f t="shared" si="26"/>
        <v>672429</v>
      </c>
      <c r="Q127" s="7">
        <f t="shared" si="31"/>
        <v>672429</v>
      </c>
      <c r="R127" s="18">
        <f t="shared" si="32"/>
        <v>672429</v>
      </c>
      <c r="S127" s="18">
        <f t="shared" si="33"/>
        <v>727792.32100000011</v>
      </c>
      <c r="T127" s="18">
        <f t="shared" si="34"/>
        <v>719499.03</v>
      </c>
      <c r="U127" s="18">
        <f t="shared" si="35"/>
        <v>726161.4371155363</v>
      </c>
      <c r="V127" s="19">
        <f t="shared" si="27"/>
        <v>39147.779708107671</v>
      </c>
      <c r="W127" s="20">
        <f t="shared" si="23"/>
        <v>5.8218458317692533E-2</v>
      </c>
      <c r="X127" s="21" t="str">
        <f t="shared" si="28"/>
        <v>MINIMA</v>
      </c>
    </row>
    <row r="128" spans="1:24" ht="25.5" x14ac:dyDescent="0.2">
      <c r="A128" s="102">
        <v>122</v>
      </c>
      <c r="B128" s="65" t="s">
        <v>386</v>
      </c>
      <c r="C128" s="103" t="s">
        <v>270</v>
      </c>
      <c r="D128" s="70" t="s">
        <v>914</v>
      </c>
      <c r="E128" s="50">
        <v>1</v>
      </c>
      <c r="F128" s="77">
        <v>120057.60000000001</v>
      </c>
      <c r="G128" s="86">
        <v>0</v>
      </c>
      <c r="H128" s="6">
        <f t="shared" si="24"/>
        <v>120057.60000000001</v>
      </c>
      <c r="I128" s="6">
        <f t="shared" si="29"/>
        <v>120057.60000000001</v>
      </c>
      <c r="J128" s="107">
        <v>108160</v>
      </c>
      <c r="K128" s="108">
        <v>0</v>
      </c>
      <c r="L128" s="7">
        <f t="shared" si="25"/>
        <v>108160</v>
      </c>
      <c r="M128" s="7">
        <f t="shared" si="30"/>
        <v>108160</v>
      </c>
      <c r="N128" s="125">
        <v>104000</v>
      </c>
      <c r="O128" s="126">
        <v>0</v>
      </c>
      <c r="P128" s="7">
        <f t="shared" si="26"/>
        <v>104000</v>
      </c>
      <c r="Q128" s="7">
        <f t="shared" si="31"/>
        <v>104000</v>
      </c>
      <c r="R128" s="18">
        <f t="shared" si="32"/>
        <v>104000</v>
      </c>
      <c r="S128" s="18">
        <f t="shared" si="33"/>
        <v>110739.2</v>
      </c>
      <c r="T128" s="18">
        <f t="shared" si="34"/>
        <v>108160</v>
      </c>
      <c r="U128" s="18">
        <f t="shared" si="35"/>
        <v>110534.17100511478</v>
      </c>
      <c r="V128" s="19">
        <f t="shared" si="27"/>
        <v>4765.3340197723792</v>
      </c>
      <c r="W128" s="20">
        <f t="shared" si="23"/>
        <v>4.5820519420888259E-2</v>
      </c>
      <c r="X128" s="21" t="str">
        <f t="shared" si="28"/>
        <v>MINIMA</v>
      </c>
    </row>
    <row r="129" spans="1:24" ht="51" x14ac:dyDescent="0.2">
      <c r="A129" s="68">
        <v>123</v>
      </c>
      <c r="B129" s="63" t="s">
        <v>387</v>
      </c>
      <c r="C129" s="64" t="s">
        <v>270</v>
      </c>
      <c r="D129" s="69" t="s">
        <v>971</v>
      </c>
      <c r="E129" s="50">
        <v>1</v>
      </c>
      <c r="F129" s="78">
        <v>560986.10512000008</v>
      </c>
      <c r="G129" s="81">
        <v>0</v>
      </c>
      <c r="H129" s="6">
        <f t="shared" si="24"/>
        <v>560986.10512000008</v>
      </c>
      <c r="I129" s="6">
        <f t="shared" si="29"/>
        <v>560986.10512000008</v>
      </c>
      <c r="J129" s="109">
        <v>500880.451</v>
      </c>
      <c r="K129" s="110">
        <v>0</v>
      </c>
      <c r="L129" s="7">
        <f t="shared" si="25"/>
        <v>500880.451</v>
      </c>
      <c r="M129" s="7">
        <f t="shared" si="30"/>
        <v>500880.451</v>
      </c>
      <c r="N129" s="119">
        <v>486291.7</v>
      </c>
      <c r="O129" s="120">
        <v>0</v>
      </c>
      <c r="P129" s="7">
        <f t="shared" si="26"/>
        <v>486291.7</v>
      </c>
      <c r="Q129" s="7">
        <f t="shared" si="31"/>
        <v>486291.7</v>
      </c>
      <c r="R129" s="18">
        <f t="shared" si="32"/>
        <v>486291.7</v>
      </c>
      <c r="S129" s="18">
        <f t="shared" si="33"/>
        <v>516052.75203999999</v>
      </c>
      <c r="T129" s="18">
        <f t="shared" si="34"/>
        <v>500880.451</v>
      </c>
      <c r="U129" s="18">
        <f t="shared" si="35"/>
        <v>515063.7844044434</v>
      </c>
      <c r="V129" s="19">
        <f t="shared" si="27"/>
        <v>21044.241712729719</v>
      </c>
      <c r="W129" s="20">
        <f t="shared" si="23"/>
        <v>4.3274935008616677E-2</v>
      </c>
      <c r="X129" s="21" t="str">
        <f t="shared" si="28"/>
        <v>MINIMA</v>
      </c>
    </row>
    <row r="130" spans="1:24" ht="63.75" x14ac:dyDescent="0.2">
      <c r="A130" s="68">
        <v>124</v>
      </c>
      <c r="B130" s="63" t="s">
        <v>388</v>
      </c>
      <c r="C130" s="64" t="s">
        <v>270</v>
      </c>
      <c r="D130" s="69" t="s">
        <v>972</v>
      </c>
      <c r="E130" s="50">
        <v>1</v>
      </c>
      <c r="F130" s="78">
        <v>29351.555200000006</v>
      </c>
      <c r="G130" s="81">
        <v>0</v>
      </c>
      <c r="H130" s="6">
        <f t="shared" si="24"/>
        <v>29351.555200000006</v>
      </c>
      <c r="I130" s="6">
        <f t="shared" si="29"/>
        <v>29351.555200000006</v>
      </c>
      <c r="J130" s="109">
        <v>26683.232000000004</v>
      </c>
      <c r="K130" s="110">
        <v>0</v>
      </c>
      <c r="L130" s="7">
        <f t="shared" si="25"/>
        <v>26683.232000000004</v>
      </c>
      <c r="M130" s="7">
        <f t="shared" si="30"/>
        <v>26683.232000000004</v>
      </c>
      <c r="N130" s="119">
        <v>24937.600000000002</v>
      </c>
      <c r="O130" s="120">
        <v>0</v>
      </c>
      <c r="P130" s="7">
        <f t="shared" si="26"/>
        <v>24937.600000000002</v>
      </c>
      <c r="Q130" s="7">
        <f t="shared" si="31"/>
        <v>24937.600000000002</v>
      </c>
      <c r="R130" s="18">
        <f t="shared" si="32"/>
        <v>24937.600000000002</v>
      </c>
      <c r="S130" s="18">
        <f t="shared" si="33"/>
        <v>26990.795733333336</v>
      </c>
      <c r="T130" s="18">
        <f t="shared" si="34"/>
        <v>26683.232000000004</v>
      </c>
      <c r="U130" s="18">
        <f t="shared" si="35"/>
        <v>26930.31302072397</v>
      </c>
      <c r="V130" s="19">
        <f t="shared" si="27"/>
        <v>1451.8286261432868</v>
      </c>
      <c r="W130" s="20">
        <f t="shared" si="23"/>
        <v>5.8218458317692429E-2</v>
      </c>
      <c r="X130" s="21" t="str">
        <f t="shared" si="28"/>
        <v>MINIMA</v>
      </c>
    </row>
    <row r="131" spans="1:24" ht="38.25" x14ac:dyDescent="0.2">
      <c r="A131" s="68">
        <v>125</v>
      </c>
      <c r="B131" s="63" t="s">
        <v>389</v>
      </c>
      <c r="C131" s="64" t="s">
        <v>270</v>
      </c>
      <c r="D131" s="69" t="s">
        <v>973</v>
      </c>
      <c r="E131" s="50">
        <v>1</v>
      </c>
      <c r="F131" s="78">
        <v>31697.337600000003</v>
      </c>
      <c r="G131" s="81">
        <v>0</v>
      </c>
      <c r="H131" s="6">
        <f t="shared" si="24"/>
        <v>31697.337600000003</v>
      </c>
      <c r="I131" s="6">
        <f t="shared" si="29"/>
        <v>31697.337600000003</v>
      </c>
      <c r="J131" s="109">
        <v>28556.16</v>
      </c>
      <c r="K131" s="110">
        <v>0</v>
      </c>
      <c r="L131" s="7">
        <f t="shared" si="25"/>
        <v>28556.16</v>
      </c>
      <c r="M131" s="7">
        <f t="shared" si="30"/>
        <v>28556.16</v>
      </c>
      <c r="N131" s="119">
        <v>26688</v>
      </c>
      <c r="O131" s="120">
        <v>0</v>
      </c>
      <c r="P131" s="7">
        <f t="shared" si="26"/>
        <v>26688</v>
      </c>
      <c r="Q131" s="7">
        <f t="shared" si="31"/>
        <v>26688</v>
      </c>
      <c r="R131" s="18">
        <f t="shared" si="32"/>
        <v>26688</v>
      </c>
      <c r="S131" s="18">
        <f t="shared" si="33"/>
        <v>28980.499200000002</v>
      </c>
      <c r="T131" s="18">
        <f t="shared" si="34"/>
        <v>28556.16</v>
      </c>
      <c r="U131" s="18">
        <f t="shared" si="35"/>
        <v>28907.655712960895</v>
      </c>
      <c r="V131" s="19">
        <f t="shared" si="27"/>
        <v>1621.0417301847367</v>
      </c>
      <c r="W131" s="20">
        <f t="shared" si="23"/>
        <v>6.0740472503924489E-2</v>
      </c>
      <c r="X131" s="21" t="str">
        <f t="shared" si="28"/>
        <v>MINIMA</v>
      </c>
    </row>
    <row r="132" spans="1:24" ht="25.5" x14ac:dyDescent="0.2">
      <c r="A132" s="68">
        <v>126</v>
      </c>
      <c r="B132" s="63" t="s">
        <v>390</v>
      </c>
      <c r="C132" s="64" t="s">
        <v>270</v>
      </c>
      <c r="D132" s="69" t="s">
        <v>912</v>
      </c>
      <c r="E132" s="50">
        <v>1</v>
      </c>
      <c r="F132" s="78">
        <v>53547.450000000004</v>
      </c>
      <c r="G132" s="81">
        <v>0</v>
      </c>
      <c r="H132" s="6">
        <f t="shared" si="24"/>
        <v>53547.450000000004</v>
      </c>
      <c r="I132" s="6">
        <f t="shared" si="29"/>
        <v>53547.450000000004</v>
      </c>
      <c r="J132" s="109">
        <v>46563.000000000007</v>
      </c>
      <c r="K132" s="110">
        <v>0</v>
      </c>
      <c r="L132" s="7">
        <f t="shared" si="25"/>
        <v>46563.000000000007</v>
      </c>
      <c r="M132" s="7">
        <f t="shared" si="30"/>
        <v>46563.000000000007</v>
      </c>
      <c r="N132" s="119">
        <v>42330</v>
      </c>
      <c r="O132" s="120">
        <v>0</v>
      </c>
      <c r="P132" s="7">
        <f t="shared" si="26"/>
        <v>42330</v>
      </c>
      <c r="Q132" s="7">
        <f t="shared" si="31"/>
        <v>42330</v>
      </c>
      <c r="R132" s="18">
        <f t="shared" si="32"/>
        <v>42330</v>
      </c>
      <c r="S132" s="18">
        <f t="shared" si="33"/>
        <v>47480.15</v>
      </c>
      <c r="T132" s="18">
        <f t="shared" si="34"/>
        <v>46563.000000000007</v>
      </c>
      <c r="U132" s="18">
        <f t="shared" si="35"/>
        <v>47258.072623790089</v>
      </c>
      <c r="V132" s="19">
        <f t="shared" si="27"/>
        <v>3641.7059891278986</v>
      </c>
      <c r="W132" s="20">
        <f t="shared" si="23"/>
        <v>8.603132504436331E-2</v>
      </c>
      <c r="X132" s="21" t="str">
        <f t="shared" si="28"/>
        <v>MINIMA</v>
      </c>
    </row>
    <row r="133" spans="1:24" ht="63.75" x14ac:dyDescent="0.2">
      <c r="A133" s="68">
        <v>127</v>
      </c>
      <c r="B133" s="63" t="s">
        <v>391</v>
      </c>
      <c r="C133" s="64" t="s">
        <v>270</v>
      </c>
      <c r="D133" s="69" t="s">
        <v>898</v>
      </c>
      <c r="E133" s="50">
        <v>1</v>
      </c>
      <c r="F133" s="78">
        <v>379244.41940000001</v>
      </c>
      <c r="G133" s="81">
        <v>0</v>
      </c>
      <c r="H133" s="6">
        <f t="shared" si="24"/>
        <v>379244.41940000001</v>
      </c>
      <c r="I133" s="6">
        <f t="shared" si="29"/>
        <v>379244.41940000001</v>
      </c>
      <c r="J133" s="109">
        <v>329777.75600000005</v>
      </c>
      <c r="K133" s="110">
        <v>0</v>
      </c>
      <c r="L133" s="7">
        <f t="shared" si="25"/>
        <v>329777.75600000005</v>
      </c>
      <c r="M133" s="7">
        <f t="shared" si="30"/>
        <v>329777.75600000005</v>
      </c>
      <c r="N133" s="119">
        <v>302548.40000000002</v>
      </c>
      <c r="O133" s="120">
        <v>0</v>
      </c>
      <c r="P133" s="7">
        <f t="shared" si="26"/>
        <v>302548.40000000002</v>
      </c>
      <c r="Q133" s="7">
        <f t="shared" si="31"/>
        <v>302548.40000000002</v>
      </c>
      <c r="R133" s="18">
        <f t="shared" si="32"/>
        <v>302548.40000000002</v>
      </c>
      <c r="S133" s="18">
        <f t="shared" si="33"/>
        <v>337190.19180000003</v>
      </c>
      <c r="T133" s="18">
        <f t="shared" si="34"/>
        <v>329777.75600000005</v>
      </c>
      <c r="U133" s="18">
        <f t="shared" si="35"/>
        <v>335720.97260800609</v>
      </c>
      <c r="V133" s="19">
        <f t="shared" si="27"/>
        <v>24495.44589423254</v>
      </c>
      <c r="W133" s="20">
        <f t="shared" si="23"/>
        <v>8.0963726445859696E-2</v>
      </c>
      <c r="X133" s="21" t="str">
        <f t="shared" si="28"/>
        <v>MINIMA</v>
      </c>
    </row>
    <row r="134" spans="1:24" ht="16.5" x14ac:dyDescent="0.2">
      <c r="A134" s="68">
        <v>128</v>
      </c>
      <c r="B134" s="63" t="s">
        <v>392</v>
      </c>
      <c r="C134" s="64" t="s">
        <v>270</v>
      </c>
      <c r="D134" s="69" t="s">
        <v>974</v>
      </c>
      <c r="E134" s="50">
        <v>1</v>
      </c>
      <c r="F134" s="78">
        <v>33169.218840000001</v>
      </c>
      <c r="G134" s="81">
        <v>0</v>
      </c>
      <c r="H134" s="6">
        <f t="shared" si="24"/>
        <v>33169.218840000001</v>
      </c>
      <c r="I134" s="6">
        <f t="shared" si="29"/>
        <v>33169.218840000001</v>
      </c>
      <c r="J134" s="109">
        <v>29095.806</v>
      </c>
      <c r="K134" s="110">
        <v>0</v>
      </c>
      <c r="L134" s="7">
        <f t="shared" si="25"/>
        <v>29095.806</v>
      </c>
      <c r="M134" s="7">
        <f t="shared" si="30"/>
        <v>29095.806</v>
      </c>
      <c r="N134" s="119">
        <v>26693.399999999998</v>
      </c>
      <c r="O134" s="120">
        <v>0</v>
      </c>
      <c r="P134" s="7">
        <f t="shared" si="26"/>
        <v>26693.399999999998</v>
      </c>
      <c r="Q134" s="7">
        <f t="shared" si="31"/>
        <v>26693.399999999998</v>
      </c>
      <c r="R134" s="18">
        <f t="shared" si="32"/>
        <v>26693.399999999998</v>
      </c>
      <c r="S134" s="18">
        <f t="shared" si="33"/>
        <v>29652.808279999997</v>
      </c>
      <c r="T134" s="18">
        <f t="shared" si="34"/>
        <v>29095.806</v>
      </c>
      <c r="U134" s="18">
        <f t="shared" si="35"/>
        <v>29534.061630123688</v>
      </c>
      <c r="V134" s="19">
        <f t="shared" si="27"/>
        <v>2092.6176630876166</v>
      </c>
      <c r="W134" s="20">
        <f t="shared" si="23"/>
        <v>7.8394571807548566E-2</v>
      </c>
      <c r="X134" s="21" t="str">
        <f t="shared" si="28"/>
        <v>MINIMA</v>
      </c>
    </row>
    <row r="135" spans="1:24" ht="76.5" x14ac:dyDescent="0.2">
      <c r="A135" s="68">
        <v>129</v>
      </c>
      <c r="B135" s="63" t="s">
        <v>393</v>
      </c>
      <c r="C135" s="64" t="s">
        <v>270</v>
      </c>
      <c r="D135" s="69" t="s">
        <v>895</v>
      </c>
      <c r="E135" s="50">
        <v>1</v>
      </c>
      <c r="F135" s="78">
        <v>342739.1</v>
      </c>
      <c r="G135" s="81">
        <v>0</v>
      </c>
      <c r="H135" s="6">
        <f t="shared" si="24"/>
        <v>342739.1</v>
      </c>
      <c r="I135" s="6">
        <f t="shared" si="29"/>
        <v>342739.1</v>
      </c>
      <c r="J135" s="109">
        <v>298034</v>
      </c>
      <c r="K135" s="110">
        <v>0</v>
      </c>
      <c r="L135" s="7">
        <f t="shared" si="25"/>
        <v>298034</v>
      </c>
      <c r="M135" s="7">
        <f t="shared" si="30"/>
        <v>298034</v>
      </c>
      <c r="N135" s="119">
        <v>270940</v>
      </c>
      <c r="O135" s="120">
        <v>0</v>
      </c>
      <c r="P135" s="7">
        <f t="shared" si="26"/>
        <v>270940</v>
      </c>
      <c r="Q135" s="7">
        <f t="shared" si="31"/>
        <v>270940</v>
      </c>
      <c r="R135" s="18">
        <f t="shared" si="32"/>
        <v>270940</v>
      </c>
      <c r="S135" s="18">
        <f t="shared" si="33"/>
        <v>303904.36666666664</v>
      </c>
      <c r="T135" s="18">
        <f t="shared" si="34"/>
        <v>298034</v>
      </c>
      <c r="U135" s="18">
        <f t="shared" si="35"/>
        <v>302482.92456153285</v>
      </c>
      <c r="V135" s="19">
        <f t="shared" si="27"/>
        <v>23309.327207519767</v>
      </c>
      <c r="W135" s="20">
        <f t="shared" si="23"/>
        <v>8.6031325044363213E-2</v>
      </c>
      <c r="X135" s="21" t="str">
        <f t="shared" si="28"/>
        <v>MINIMA</v>
      </c>
    </row>
    <row r="136" spans="1:24" ht="102" x14ac:dyDescent="0.2">
      <c r="A136" s="68">
        <v>130</v>
      </c>
      <c r="B136" s="63" t="s">
        <v>394</v>
      </c>
      <c r="C136" s="64" t="s">
        <v>270</v>
      </c>
      <c r="D136" s="69" t="s">
        <v>975</v>
      </c>
      <c r="E136" s="50">
        <v>1</v>
      </c>
      <c r="F136" s="78">
        <v>185299.41139999998</v>
      </c>
      <c r="G136" s="81">
        <v>0</v>
      </c>
      <c r="H136" s="6">
        <f t="shared" si="24"/>
        <v>185299.41139999998</v>
      </c>
      <c r="I136" s="6">
        <f t="shared" si="29"/>
        <v>185299.41139999998</v>
      </c>
      <c r="J136" s="109">
        <v>163981.78</v>
      </c>
      <c r="K136" s="110">
        <v>0</v>
      </c>
      <c r="L136" s="7">
        <f t="shared" si="25"/>
        <v>163981.78</v>
      </c>
      <c r="M136" s="7">
        <f t="shared" si="30"/>
        <v>163981.78</v>
      </c>
      <c r="N136" s="119">
        <v>150442</v>
      </c>
      <c r="O136" s="120">
        <v>0</v>
      </c>
      <c r="P136" s="7">
        <f t="shared" si="26"/>
        <v>150442</v>
      </c>
      <c r="Q136" s="7">
        <f t="shared" si="31"/>
        <v>150442</v>
      </c>
      <c r="R136" s="18">
        <f t="shared" si="32"/>
        <v>150442</v>
      </c>
      <c r="S136" s="18">
        <f t="shared" si="33"/>
        <v>166574.39713333335</v>
      </c>
      <c r="T136" s="18">
        <f t="shared" si="34"/>
        <v>163981.78</v>
      </c>
      <c r="U136" s="18">
        <f t="shared" si="35"/>
        <v>165963.6247367317</v>
      </c>
      <c r="V136" s="19">
        <f t="shared" si="27"/>
        <v>11407.327409774429</v>
      </c>
      <c r="W136" s="20">
        <f t="shared" si="23"/>
        <v>7.5825417169237505E-2</v>
      </c>
      <c r="X136" s="21" t="str">
        <f t="shared" si="28"/>
        <v>MINIMA</v>
      </c>
    </row>
    <row r="137" spans="1:24" ht="165.75" x14ac:dyDescent="0.2">
      <c r="A137" s="68">
        <v>131</v>
      </c>
      <c r="B137" s="63" t="s">
        <v>395</v>
      </c>
      <c r="C137" s="64" t="s">
        <v>270</v>
      </c>
      <c r="D137" s="69" t="s">
        <v>976</v>
      </c>
      <c r="E137" s="50">
        <v>1</v>
      </c>
      <c r="F137" s="78">
        <v>778209.6</v>
      </c>
      <c r="G137" s="81">
        <v>0</v>
      </c>
      <c r="H137" s="6">
        <f t="shared" si="24"/>
        <v>778209.6</v>
      </c>
      <c r="I137" s="6">
        <f t="shared" si="29"/>
        <v>778209.6</v>
      </c>
      <c r="J137" s="109">
        <v>676704</v>
      </c>
      <c r="K137" s="110">
        <v>0</v>
      </c>
      <c r="L137" s="7">
        <f t="shared" si="25"/>
        <v>676704</v>
      </c>
      <c r="M137" s="7">
        <f t="shared" si="30"/>
        <v>676704</v>
      </c>
      <c r="N137" s="119">
        <v>638400</v>
      </c>
      <c r="O137" s="120">
        <v>0</v>
      </c>
      <c r="P137" s="7">
        <f t="shared" si="26"/>
        <v>638400</v>
      </c>
      <c r="Q137" s="7">
        <f t="shared" si="31"/>
        <v>638400</v>
      </c>
      <c r="R137" s="18">
        <f t="shared" si="32"/>
        <v>638400</v>
      </c>
      <c r="S137" s="18">
        <f t="shared" si="33"/>
        <v>697771.20000000007</v>
      </c>
      <c r="T137" s="18">
        <f t="shared" si="34"/>
        <v>676704</v>
      </c>
      <c r="U137" s="18">
        <f t="shared" si="35"/>
        <v>695338.16738907516</v>
      </c>
      <c r="V137" s="19">
        <f t="shared" si="27"/>
        <v>41981.778127182799</v>
      </c>
      <c r="W137" s="20">
        <f t="shared" si="23"/>
        <v>6.5760930650348992E-2</v>
      </c>
      <c r="X137" s="21" t="str">
        <f t="shared" si="28"/>
        <v>MINIMA</v>
      </c>
    </row>
    <row r="138" spans="1:24" ht="127.5" x14ac:dyDescent="0.2">
      <c r="A138" s="68">
        <v>132</v>
      </c>
      <c r="B138" s="63" t="s">
        <v>396</v>
      </c>
      <c r="C138" s="64" t="s">
        <v>270</v>
      </c>
      <c r="D138" s="69" t="s">
        <v>977</v>
      </c>
      <c r="E138" s="50">
        <v>1</v>
      </c>
      <c r="F138" s="78">
        <v>598823.8500600002</v>
      </c>
      <c r="G138" s="81">
        <v>0</v>
      </c>
      <c r="H138" s="6">
        <f t="shared" si="24"/>
        <v>598823.8500600002</v>
      </c>
      <c r="I138" s="6">
        <f t="shared" si="29"/>
        <v>598823.8500600002</v>
      </c>
      <c r="J138" s="109">
        <v>539480.94600000011</v>
      </c>
      <c r="K138" s="110">
        <v>0</v>
      </c>
      <c r="L138" s="7">
        <f t="shared" si="25"/>
        <v>539480.94600000011</v>
      </c>
      <c r="M138" s="7">
        <f t="shared" si="30"/>
        <v>539480.94600000011</v>
      </c>
      <c r="N138" s="119">
        <v>504187.80000000005</v>
      </c>
      <c r="O138" s="120">
        <v>0</v>
      </c>
      <c r="P138" s="7">
        <f t="shared" si="26"/>
        <v>504187.80000000005</v>
      </c>
      <c r="Q138" s="7">
        <f t="shared" si="31"/>
        <v>504187.80000000005</v>
      </c>
      <c r="R138" s="18">
        <f t="shared" si="32"/>
        <v>504187.80000000005</v>
      </c>
      <c r="S138" s="18">
        <f t="shared" si="33"/>
        <v>547497.53202000016</v>
      </c>
      <c r="T138" s="18">
        <f t="shared" si="34"/>
        <v>539480.94600000011</v>
      </c>
      <c r="U138" s="18">
        <f t="shared" si="35"/>
        <v>546121.37803788926</v>
      </c>
      <c r="V138" s="19">
        <f t="shared" si="27"/>
        <v>30624.605202714229</v>
      </c>
      <c r="W138" s="20">
        <f t="shared" si="23"/>
        <v>6.0740472503924579E-2</v>
      </c>
      <c r="X138" s="21" t="str">
        <f t="shared" si="28"/>
        <v>MINIMA</v>
      </c>
    </row>
    <row r="139" spans="1:24" ht="89.25" x14ac:dyDescent="0.2">
      <c r="A139" s="68">
        <v>133</v>
      </c>
      <c r="B139" s="63" t="s">
        <v>397</v>
      </c>
      <c r="C139" s="64" t="s">
        <v>270</v>
      </c>
      <c r="D139" s="69" t="s">
        <v>978</v>
      </c>
      <c r="E139" s="50">
        <v>1</v>
      </c>
      <c r="F139" s="78">
        <v>388223.03051999997</v>
      </c>
      <c r="G139" s="81">
        <v>0</v>
      </c>
      <c r="H139" s="6">
        <f t="shared" si="24"/>
        <v>388223.03051999997</v>
      </c>
      <c r="I139" s="6">
        <f t="shared" si="29"/>
        <v>388223.03051999997</v>
      </c>
      <c r="J139" s="109">
        <v>343560.20400000003</v>
      </c>
      <c r="K139" s="110">
        <v>0</v>
      </c>
      <c r="L139" s="7">
        <f t="shared" si="25"/>
        <v>343560.20400000003</v>
      </c>
      <c r="M139" s="7">
        <f t="shared" si="30"/>
        <v>343560.20400000003</v>
      </c>
      <c r="N139" s="119">
        <v>324113.40000000002</v>
      </c>
      <c r="O139" s="120">
        <v>0</v>
      </c>
      <c r="P139" s="7">
        <f t="shared" si="26"/>
        <v>324113.40000000002</v>
      </c>
      <c r="Q139" s="7">
        <f t="shared" si="31"/>
        <v>324113.40000000002</v>
      </c>
      <c r="R139" s="18">
        <f t="shared" si="32"/>
        <v>324113.40000000002</v>
      </c>
      <c r="S139" s="18">
        <f t="shared" si="33"/>
        <v>351965.54483999993</v>
      </c>
      <c r="T139" s="18">
        <f t="shared" si="34"/>
        <v>343560.20400000003</v>
      </c>
      <c r="U139" s="18">
        <f t="shared" si="35"/>
        <v>350962.22767515236</v>
      </c>
      <c r="V139" s="19">
        <f t="shared" si="27"/>
        <v>19694.440486953841</v>
      </c>
      <c r="W139" s="20">
        <f t="shared" si="23"/>
        <v>6.0764042729963774E-2</v>
      </c>
      <c r="X139" s="21" t="str">
        <f t="shared" si="28"/>
        <v>MINIMA</v>
      </c>
    </row>
    <row r="140" spans="1:24" ht="89.25" x14ac:dyDescent="0.2">
      <c r="A140" s="68">
        <v>134</v>
      </c>
      <c r="B140" s="63" t="s">
        <v>398</v>
      </c>
      <c r="C140" s="64" t="s">
        <v>270</v>
      </c>
      <c r="D140" s="69" t="s">
        <v>979</v>
      </c>
      <c r="E140" s="50">
        <v>1</v>
      </c>
      <c r="F140" s="78">
        <v>133295.03616000002</v>
      </c>
      <c r="G140" s="81">
        <v>0</v>
      </c>
      <c r="H140" s="6">
        <f t="shared" ref="H140:H203" si="36">+F140+G140</f>
        <v>133295.03616000002</v>
      </c>
      <c r="I140" s="6">
        <f t="shared" si="29"/>
        <v>133295.03616000002</v>
      </c>
      <c r="J140" s="109">
        <v>121177.30560000001</v>
      </c>
      <c r="K140" s="110">
        <v>0</v>
      </c>
      <c r="L140" s="7">
        <f t="shared" ref="L140:L203" si="37">+J140+K140</f>
        <v>121177.30560000001</v>
      </c>
      <c r="M140" s="7">
        <f t="shared" si="30"/>
        <v>121177.30560000001</v>
      </c>
      <c r="N140" s="119">
        <v>111171.84</v>
      </c>
      <c r="O140" s="120">
        <v>0</v>
      </c>
      <c r="P140" s="7">
        <f t="shared" ref="P140:P203" si="38">+N140+O140</f>
        <v>111171.84</v>
      </c>
      <c r="Q140" s="7">
        <f t="shared" si="31"/>
        <v>111171.84</v>
      </c>
      <c r="R140" s="18">
        <f t="shared" si="32"/>
        <v>111171.84</v>
      </c>
      <c r="S140" s="18">
        <f t="shared" si="33"/>
        <v>121881.39392</v>
      </c>
      <c r="T140" s="18">
        <f t="shared" si="34"/>
        <v>121177.30560000001</v>
      </c>
      <c r="U140" s="18">
        <f t="shared" si="35"/>
        <v>121546.75089075057</v>
      </c>
      <c r="V140" s="19">
        <f t="shared" si="27"/>
        <v>7572.7982003149764</v>
      </c>
      <c r="W140" s="20">
        <f t="shared" si="23"/>
        <v>6.8117953254304114E-2</v>
      </c>
      <c r="X140" s="21" t="str">
        <f t="shared" ref="X140:X203" si="39">+IF(W140&lt;=35%,"MINIMA","MEDIANA")</f>
        <v>MINIMA</v>
      </c>
    </row>
    <row r="141" spans="1:24" ht="38.25" x14ac:dyDescent="0.2">
      <c r="A141" s="68">
        <v>135</v>
      </c>
      <c r="B141" s="63" t="s">
        <v>399</v>
      </c>
      <c r="C141" s="64" t="s">
        <v>270</v>
      </c>
      <c r="D141" s="69" t="s">
        <v>980</v>
      </c>
      <c r="E141" s="50">
        <v>1</v>
      </c>
      <c r="F141" s="78">
        <v>59725.5285</v>
      </c>
      <c r="G141" s="81">
        <v>0</v>
      </c>
      <c r="H141" s="6">
        <f t="shared" si="36"/>
        <v>59725.5285</v>
      </c>
      <c r="I141" s="6">
        <f t="shared" ref="I141:I204" si="40">+H141*E141</f>
        <v>59725.5285</v>
      </c>
      <c r="J141" s="109">
        <v>52854.450000000004</v>
      </c>
      <c r="K141" s="110">
        <v>0</v>
      </c>
      <c r="L141" s="7">
        <f t="shared" si="37"/>
        <v>52854.450000000004</v>
      </c>
      <c r="M141" s="7">
        <f t="shared" ref="M141:M204" si="41">+L141*E141</f>
        <v>52854.450000000004</v>
      </c>
      <c r="N141" s="119">
        <v>51315</v>
      </c>
      <c r="O141" s="120">
        <v>0</v>
      </c>
      <c r="P141" s="7">
        <f t="shared" si="38"/>
        <v>51315</v>
      </c>
      <c r="Q141" s="7">
        <f t="shared" ref="Q141:Q204" si="42">+P141*E141</f>
        <v>51315</v>
      </c>
      <c r="R141" s="18">
        <f t="shared" ref="R141:R204" si="43">MIN(P141,H141,L141)</f>
        <v>51315</v>
      </c>
      <c r="S141" s="18">
        <f t="shared" ref="S141:S204" si="44">AVERAGE(P141,H141,L141)</f>
        <v>54631.659500000002</v>
      </c>
      <c r="T141" s="18">
        <f t="shared" ref="T141:T204" si="45">MEDIAN(P141,H141,L141)</f>
        <v>52854.450000000004</v>
      </c>
      <c r="U141" s="18">
        <f t="shared" ref="U141:U204" si="46">GEOMEAN(P141,H141,L141)</f>
        <v>54512.399315391303</v>
      </c>
      <c r="V141" s="19">
        <f t="shared" si="27"/>
        <v>2345.2324233367854</v>
      </c>
      <c r="W141" s="20">
        <f t="shared" si="23"/>
        <v>4.5702668290690543E-2</v>
      </c>
      <c r="X141" s="21" t="str">
        <f t="shared" si="39"/>
        <v>MINIMA</v>
      </c>
    </row>
    <row r="142" spans="1:24" ht="51" x14ac:dyDescent="0.2">
      <c r="A142" s="68">
        <v>136</v>
      </c>
      <c r="B142" s="63" t="s">
        <v>400</v>
      </c>
      <c r="C142" s="64" t="s">
        <v>270</v>
      </c>
      <c r="D142" s="69" t="s">
        <v>981</v>
      </c>
      <c r="E142" s="50">
        <v>1</v>
      </c>
      <c r="F142" s="78">
        <v>11392.920000000002</v>
      </c>
      <c r="G142" s="81">
        <v>0</v>
      </c>
      <c r="H142" s="6">
        <f t="shared" si="36"/>
        <v>11392.920000000002</v>
      </c>
      <c r="I142" s="6">
        <f t="shared" si="40"/>
        <v>11392.920000000002</v>
      </c>
      <c r="J142" s="109">
        <v>10357.200000000001</v>
      </c>
      <c r="K142" s="110">
        <v>0</v>
      </c>
      <c r="L142" s="7">
        <f t="shared" si="37"/>
        <v>10357.200000000001</v>
      </c>
      <c r="M142" s="7">
        <f t="shared" si="41"/>
        <v>10357.200000000001</v>
      </c>
      <c r="N142" s="119">
        <v>9864</v>
      </c>
      <c r="O142" s="120">
        <v>0</v>
      </c>
      <c r="P142" s="7">
        <f t="shared" si="38"/>
        <v>9864</v>
      </c>
      <c r="Q142" s="7">
        <f t="shared" si="42"/>
        <v>9864</v>
      </c>
      <c r="R142" s="18">
        <f t="shared" si="43"/>
        <v>9864</v>
      </c>
      <c r="S142" s="18">
        <f t="shared" si="44"/>
        <v>10538.04</v>
      </c>
      <c r="T142" s="18">
        <f t="shared" si="45"/>
        <v>10357.200000000001</v>
      </c>
      <c r="U142" s="18">
        <f t="shared" si="46"/>
        <v>10519.05739342615</v>
      </c>
      <c r="V142" s="19">
        <f t="shared" si="27"/>
        <v>476.6182547909811</v>
      </c>
      <c r="W142" s="20">
        <f t="shared" si="23"/>
        <v>4.8318963381080812E-2</v>
      </c>
      <c r="X142" s="21" t="str">
        <f t="shared" si="39"/>
        <v>MINIMA</v>
      </c>
    </row>
    <row r="143" spans="1:24" ht="89.25" x14ac:dyDescent="0.2">
      <c r="A143" s="68">
        <v>137</v>
      </c>
      <c r="B143" s="63" t="s">
        <v>401</v>
      </c>
      <c r="C143" s="64" t="s">
        <v>270</v>
      </c>
      <c r="D143" s="69" t="s">
        <v>982</v>
      </c>
      <c r="E143" s="50">
        <v>1</v>
      </c>
      <c r="F143" s="78">
        <v>21306.871800000004</v>
      </c>
      <c r="G143" s="81">
        <v>0</v>
      </c>
      <c r="H143" s="6">
        <f t="shared" si="36"/>
        <v>21306.871800000004</v>
      </c>
      <c r="I143" s="6">
        <f t="shared" si="40"/>
        <v>21306.871800000004</v>
      </c>
      <c r="J143" s="109">
        <v>19195.38</v>
      </c>
      <c r="K143" s="110">
        <v>0</v>
      </c>
      <c r="L143" s="7">
        <f t="shared" si="37"/>
        <v>19195.38</v>
      </c>
      <c r="M143" s="7">
        <f t="shared" si="41"/>
        <v>19195.38</v>
      </c>
      <c r="N143" s="119">
        <v>17773.5</v>
      </c>
      <c r="O143" s="120">
        <v>0</v>
      </c>
      <c r="P143" s="7">
        <f t="shared" si="38"/>
        <v>17773.5</v>
      </c>
      <c r="Q143" s="7">
        <f t="shared" si="42"/>
        <v>17773.5</v>
      </c>
      <c r="R143" s="18">
        <f t="shared" si="43"/>
        <v>17773.5</v>
      </c>
      <c r="S143" s="18">
        <f t="shared" si="44"/>
        <v>19425.250600000003</v>
      </c>
      <c r="T143" s="18">
        <f t="shared" si="45"/>
        <v>19195.38</v>
      </c>
      <c r="U143" s="18">
        <f t="shared" si="46"/>
        <v>19371.494241146724</v>
      </c>
      <c r="V143" s="19">
        <f t="shared" si="27"/>
        <v>1167.9640500889509</v>
      </c>
      <c r="W143" s="20">
        <f t="shared" si="23"/>
        <v>6.571379019826995E-2</v>
      </c>
      <c r="X143" s="21" t="str">
        <f t="shared" si="39"/>
        <v>MINIMA</v>
      </c>
    </row>
    <row r="144" spans="1:24" ht="89.25" x14ac:dyDescent="0.2">
      <c r="A144" s="68">
        <v>138</v>
      </c>
      <c r="B144" s="63" t="s">
        <v>402</v>
      </c>
      <c r="C144" s="64" t="s">
        <v>270</v>
      </c>
      <c r="D144" s="69" t="s">
        <v>981</v>
      </c>
      <c r="E144" s="50">
        <v>1</v>
      </c>
      <c r="F144" s="78">
        <v>12095.690880000004</v>
      </c>
      <c r="G144" s="81">
        <v>0</v>
      </c>
      <c r="H144" s="6">
        <f t="shared" si="36"/>
        <v>12095.690880000004</v>
      </c>
      <c r="I144" s="6">
        <f t="shared" si="40"/>
        <v>12095.690880000004</v>
      </c>
      <c r="J144" s="109">
        <v>10799.724000000002</v>
      </c>
      <c r="K144" s="110">
        <v>0</v>
      </c>
      <c r="L144" s="7">
        <f t="shared" si="37"/>
        <v>10799.724000000002</v>
      </c>
      <c r="M144" s="7">
        <f t="shared" si="41"/>
        <v>10799.724000000002</v>
      </c>
      <c r="N144" s="119">
        <v>10093.200000000001</v>
      </c>
      <c r="O144" s="120">
        <v>0</v>
      </c>
      <c r="P144" s="7">
        <f t="shared" si="38"/>
        <v>10093.200000000001</v>
      </c>
      <c r="Q144" s="7">
        <f t="shared" si="42"/>
        <v>10093.200000000001</v>
      </c>
      <c r="R144" s="18">
        <f t="shared" si="43"/>
        <v>10093.200000000001</v>
      </c>
      <c r="S144" s="18">
        <f t="shared" si="44"/>
        <v>10996.204960000003</v>
      </c>
      <c r="T144" s="18">
        <f t="shared" si="45"/>
        <v>10799.724000000002</v>
      </c>
      <c r="U144" s="18">
        <f t="shared" si="46"/>
        <v>10965.389724838224</v>
      </c>
      <c r="V144" s="19">
        <f t="shared" si="27"/>
        <v>638.52093066108853</v>
      </c>
      <c r="W144" s="20">
        <f t="shared" si="23"/>
        <v>6.3262486690156591E-2</v>
      </c>
      <c r="X144" s="21" t="str">
        <f t="shared" si="39"/>
        <v>MINIMA</v>
      </c>
    </row>
    <row r="145" spans="1:24" ht="102" x14ac:dyDescent="0.2">
      <c r="A145" s="68">
        <v>139</v>
      </c>
      <c r="B145" s="63" t="s">
        <v>403</v>
      </c>
      <c r="C145" s="64" t="s">
        <v>270</v>
      </c>
      <c r="D145" s="69" t="s">
        <v>21</v>
      </c>
      <c r="E145" s="50">
        <v>1</v>
      </c>
      <c r="F145" s="78">
        <v>8581.76</v>
      </c>
      <c r="G145" s="81">
        <v>0</v>
      </c>
      <c r="H145" s="6">
        <f t="shared" si="36"/>
        <v>8581.76</v>
      </c>
      <c r="I145" s="6">
        <f t="shared" si="40"/>
        <v>8581.76</v>
      </c>
      <c r="J145" s="109">
        <v>7801.6</v>
      </c>
      <c r="K145" s="110">
        <v>0</v>
      </c>
      <c r="L145" s="7">
        <f t="shared" si="37"/>
        <v>7801.6</v>
      </c>
      <c r="M145" s="7">
        <f t="shared" si="41"/>
        <v>7801.6</v>
      </c>
      <c r="N145" s="119">
        <v>7360</v>
      </c>
      <c r="O145" s="120">
        <v>0</v>
      </c>
      <c r="P145" s="7">
        <f t="shared" si="38"/>
        <v>7360</v>
      </c>
      <c r="Q145" s="7">
        <f t="shared" si="42"/>
        <v>7360</v>
      </c>
      <c r="R145" s="18">
        <f t="shared" si="43"/>
        <v>7360</v>
      </c>
      <c r="S145" s="18">
        <f t="shared" si="44"/>
        <v>7914.4533333333338</v>
      </c>
      <c r="T145" s="18">
        <f t="shared" si="45"/>
        <v>7801.6</v>
      </c>
      <c r="U145" s="18">
        <f t="shared" si="46"/>
        <v>7898.524196285076</v>
      </c>
      <c r="V145" s="19">
        <f t="shared" si="27"/>
        <v>392.05771185148558</v>
      </c>
      <c r="W145" s="20">
        <f t="shared" si="23"/>
        <v>5.3268710849386627E-2</v>
      </c>
      <c r="X145" s="21" t="str">
        <f t="shared" si="39"/>
        <v>MINIMA</v>
      </c>
    </row>
    <row r="146" spans="1:24" ht="409.5" x14ac:dyDescent="0.2">
      <c r="A146" s="68">
        <v>140</v>
      </c>
      <c r="B146" s="63" t="s">
        <v>404</v>
      </c>
      <c r="C146" s="64" t="s">
        <v>270</v>
      </c>
      <c r="D146" s="69" t="s">
        <v>895</v>
      </c>
      <c r="E146" s="50">
        <v>1</v>
      </c>
      <c r="F146" s="78">
        <v>223108.83000000002</v>
      </c>
      <c r="G146" s="81">
        <v>0</v>
      </c>
      <c r="H146" s="6">
        <f t="shared" si="36"/>
        <v>223108.83000000002</v>
      </c>
      <c r="I146" s="6">
        <f t="shared" si="40"/>
        <v>223108.83000000002</v>
      </c>
      <c r="J146" s="109">
        <v>195709.5</v>
      </c>
      <c r="K146" s="110">
        <v>0</v>
      </c>
      <c r="L146" s="7">
        <f t="shared" si="37"/>
        <v>195709.5</v>
      </c>
      <c r="M146" s="7">
        <f t="shared" si="41"/>
        <v>195709.5</v>
      </c>
      <c r="N146" s="119">
        <v>179550</v>
      </c>
      <c r="O146" s="120">
        <v>0</v>
      </c>
      <c r="P146" s="7">
        <f t="shared" si="38"/>
        <v>179550</v>
      </c>
      <c r="Q146" s="7">
        <f t="shared" si="42"/>
        <v>179550</v>
      </c>
      <c r="R146" s="18">
        <f t="shared" si="43"/>
        <v>179550</v>
      </c>
      <c r="S146" s="18">
        <f t="shared" si="44"/>
        <v>199456.11000000002</v>
      </c>
      <c r="T146" s="18">
        <f t="shared" si="45"/>
        <v>195709.5</v>
      </c>
      <c r="U146" s="18">
        <f t="shared" si="46"/>
        <v>198657.37469519465</v>
      </c>
      <c r="V146" s="19">
        <f t="shared" si="27"/>
        <v>14075.745368045356</v>
      </c>
      <c r="W146" s="20">
        <f t="shared" si="23"/>
        <v>7.8394571807548635E-2</v>
      </c>
      <c r="X146" s="21" t="str">
        <f t="shared" si="39"/>
        <v>MINIMA</v>
      </c>
    </row>
    <row r="147" spans="1:24" ht="38.25" x14ac:dyDescent="0.2">
      <c r="A147" s="68">
        <v>141</v>
      </c>
      <c r="B147" s="63" t="s">
        <v>405</v>
      </c>
      <c r="C147" s="64" t="s">
        <v>270</v>
      </c>
      <c r="D147" s="69" t="s">
        <v>983</v>
      </c>
      <c r="E147" s="50">
        <v>1</v>
      </c>
      <c r="F147" s="78">
        <v>78470.063840000003</v>
      </c>
      <c r="G147" s="81">
        <v>0</v>
      </c>
      <c r="H147" s="6">
        <f t="shared" si="36"/>
        <v>78470.063840000003</v>
      </c>
      <c r="I147" s="6">
        <f t="shared" si="40"/>
        <v>78470.063840000003</v>
      </c>
      <c r="J147" s="109">
        <v>70062.557000000001</v>
      </c>
      <c r="K147" s="110">
        <v>0</v>
      </c>
      <c r="L147" s="7">
        <f t="shared" si="37"/>
        <v>70062.557000000001</v>
      </c>
      <c r="M147" s="7">
        <f t="shared" si="41"/>
        <v>70062.557000000001</v>
      </c>
      <c r="N147" s="119">
        <v>68021.899999999994</v>
      </c>
      <c r="O147" s="120">
        <v>0</v>
      </c>
      <c r="P147" s="7">
        <f t="shared" si="38"/>
        <v>68021.899999999994</v>
      </c>
      <c r="Q147" s="7">
        <f t="shared" si="42"/>
        <v>68021.899999999994</v>
      </c>
      <c r="R147" s="18">
        <f t="shared" si="43"/>
        <v>68021.899999999994</v>
      </c>
      <c r="S147" s="18">
        <f t="shared" si="44"/>
        <v>72184.840279999989</v>
      </c>
      <c r="T147" s="18">
        <f t="shared" si="45"/>
        <v>70062.557000000001</v>
      </c>
      <c r="U147" s="18">
        <f t="shared" si="46"/>
        <v>72046.50467277276</v>
      </c>
      <c r="V147" s="19">
        <f t="shared" si="27"/>
        <v>2943.643301662622</v>
      </c>
      <c r="W147" s="20">
        <f t="shared" si="23"/>
        <v>4.327493500861667E-2</v>
      </c>
      <c r="X147" s="21" t="str">
        <f t="shared" si="39"/>
        <v>MINIMA</v>
      </c>
    </row>
    <row r="148" spans="1:24" ht="38.25" x14ac:dyDescent="0.2">
      <c r="A148" s="68">
        <v>142</v>
      </c>
      <c r="B148" s="63" t="s">
        <v>406</v>
      </c>
      <c r="C148" s="64" t="s">
        <v>270</v>
      </c>
      <c r="D148" s="69" t="s">
        <v>984</v>
      </c>
      <c r="E148" s="50">
        <v>1</v>
      </c>
      <c r="F148" s="78">
        <v>275415.82848000003</v>
      </c>
      <c r="G148" s="81">
        <v>0</v>
      </c>
      <c r="H148" s="6">
        <f t="shared" si="36"/>
        <v>275415.82848000003</v>
      </c>
      <c r="I148" s="6">
        <f t="shared" si="40"/>
        <v>275415.82848000003</v>
      </c>
      <c r="J148" s="109">
        <v>248122.36800000002</v>
      </c>
      <c r="K148" s="110">
        <v>0</v>
      </c>
      <c r="L148" s="7">
        <f t="shared" si="37"/>
        <v>248122.36800000002</v>
      </c>
      <c r="M148" s="7">
        <f t="shared" si="41"/>
        <v>248122.36800000002</v>
      </c>
      <c r="N148" s="119">
        <v>227635.20000000001</v>
      </c>
      <c r="O148" s="120">
        <v>0</v>
      </c>
      <c r="P148" s="7">
        <f t="shared" si="38"/>
        <v>227635.20000000001</v>
      </c>
      <c r="Q148" s="7">
        <f t="shared" si="42"/>
        <v>227635.20000000001</v>
      </c>
      <c r="R148" s="18">
        <f t="shared" si="43"/>
        <v>227635.20000000001</v>
      </c>
      <c r="S148" s="18">
        <f t="shared" si="44"/>
        <v>250391.13216000004</v>
      </c>
      <c r="T148" s="18">
        <f t="shared" si="45"/>
        <v>248122.36800000002</v>
      </c>
      <c r="U148" s="18">
        <f t="shared" si="46"/>
        <v>249630.74771181805</v>
      </c>
      <c r="V148" s="19">
        <f t="shared" si="27"/>
        <v>16090.873942557058</v>
      </c>
      <c r="W148" s="20">
        <f t="shared" si="23"/>
        <v>7.0687107892615272E-2</v>
      </c>
      <c r="X148" s="21" t="str">
        <f t="shared" si="39"/>
        <v>MINIMA</v>
      </c>
    </row>
    <row r="149" spans="1:24" ht="51" x14ac:dyDescent="0.2">
      <c r="A149" s="68">
        <v>143</v>
      </c>
      <c r="B149" s="63" t="s">
        <v>407</v>
      </c>
      <c r="C149" s="64" t="s">
        <v>270</v>
      </c>
      <c r="D149" s="69" t="s">
        <v>985</v>
      </c>
      <c r="E149" s="50">
        <v>1</v>
      </c>
      <c r="F149" s="78">
        <v>69351.60751999999</v>
      </c>
      <c r="G149" s="81">
        <v>0</v>
      </c>
      <c r="H149" s="6">
        <f t="shared" si="36"/>
        <v>69351.60751999999</v>
      </c>
      <c r="I149" s="6">
        <f t="shared" si="40"/>
        <v>69351.60751999999</v>
      </c>
      <c r="J149" s="109">
        <v>61373.103999999999</v>
      </c>
      <c r="K149" s="110">
        <v>0</v>
      </c>
      <c r="L149" s="7">
        <f t="shared" si="37"/>
        <v>61373.103999999999</v>
      </c>
      <c r="M149" s="7">
        <f t="shared" si="41"/>
        <v>61373.103999999999</v>
      </c>
      <c r="N149" s="119">
        <v>56305.599999999999</v>
      </c>
      <c r="O149" s="120">
        <v>0</v>
      </c>
      <c r="P149" s="7">
        <f t="shared" si="38"/>
        <v>56305.599999999999</v>
      </c>
      <c r="Q149" s="7">
        <f t="shared" si="42"/>
        <v>56305.599999999999</v>
      </c>
      <c r="R149" s="18">
        <f t="shared" si="43"/>
        <v>56305.599999999999</v>
      </c>
      <c r="S149" s="18">
        <f t="shared" si="44"/>
        <v>62343.437173333332</v>
      </c>
      <c r="T149" s="18">
        <f t="shared" si="45"/>
        <v>61373.103999999999</v>
      </c>
      <c r="U149" s="18">
        <f t="shared" si="46"/>
        <v>62114.844717409491</v>
      </c>
      <c r="V149" s="19">
        <f t="shared" si="27"/>
        <v>4269.3956089642161</v>
      </c>
      <c r="W149" s="20">
        <f t="shared" si="23"/>
        <v>7.582541716923745E-2</v>
      </c>
      <c r="X149" s="21" t="str">
        <f t="shared" si="39"/>
        <v>MINIMA</v>
      </c>
    </row>
    <row r="150" spans="1:24" ht="102" x14ac:dyDescent="0.2">
      <c r="A150" s="68">
        <v>144</v>
      </c>
      <c r="B150" s="63" t="s">
        <v>408</v>
      </c>
      <c r="C150" s="64" t="s">
        <v>270</v>
      </c>
      <c r="D150" s="69" t="s">
        <v>986</v>
      </c>
      <c r="E150" s="50">
        <v>1</v>
      </c>
      <c r="F150" s="78">
        <v>60980.600450000013</v>
      </c>
      <c r="G150" s="81">
        <v>0</v>
      </c>
      <c r="H150" s="6">
        <f t="shared" si="36"/>
        <v>60980.600450000013</v>
      </c>
      <c r="I150" s="6">
        <f t="shared" si="40"/>
        <v>60980.600450000013</v>
      </c>
      <c r="J150" s="109">
        <v>55436.909500000009</v>
      </c>
      <c r="K150" s="110">
        <v>0</v>
      </c>
      <c r="L150" s="7">
        <f t="shared" si="37"/>
        <v>55436.909500000009</v>
      </c>
      <c r="M150" s="7">
        <f t="shared" si="41"/>
        <v>55436.909500000009</v>
      </c>
      <c r="N150" s="119">
        <v>50859.55</v>
      </c>
      <c r="O150" s="120">
        <v>0</v>
      </c>
      <c r="P150" s="7">
        <f t="shared" si="38"/>
        <v>50859.55</v>
      </c>
      <c r="Q150" s="7">
        <f t="shared" si="42"/>
        <v>50859.55</v>
      </c>
      <c r="R150" s="18">
        <f t="shared" si="43"/>
        <v>50859.55</v>
      </c>
      <c r="S150" s="18">
        <f t="shared" si="44"/>
        <v>55759.019983333339</v>
      </c>
      <c r="T150" s="18">
        <f t="shared" si="45"/>
        <v>55436.909500000009</v>
      </c>
      <c r="U150" s="18">
        <f t="shared" si="46"/>
        <v>55605.925513742273</v>
      </c>
      <c r="V150" s="19">
        <f t="shared" si="27"/>
        <v>3464.4484494349431</v>
      </c>
      <c r="W150" s="20">
        <f t="shared" si="23"/>
        <v>6.8117953254304114E-2</v>
      </c>
      <c r="X150" s="21" t="str">
        <f t="shared" si="39"/>
        <v>MINIMA</v>
      </c>
    </row>
    <row r="151" spans="1:24" ht="38.25" x14ac:dyDescent="0.2">
      <c r="A151" s="68">
        <v>145</v>
      </c>
      <c r="B151" s="63" t="s">
        <v>409</v>
      </c>
      <c r="C151" s="64" t="s">
        <v>270</v>
      </c>
      <c r="D151" s="69" t="s">
        <v>987</v>
      </c>
      <c r="E151" s="50">
        <v>1</v>
      </c>
      <c r="F151" s="78">
        <v>191211.174</v>
      </c>
      <c r="G151" s="81">
        <v>0</v>
      </c>
      <c r="H151" s="6">
        <f t="shared" si="36"/>
        <v>191211.174</v>
      </c>
      <c r="I151" s="6">
        <f t="shared" si="40"/>
        <v>191211.174</v>
      </c>
      <c r="J151" s="109">
        <v>173828.34</v>
      </c>
      <c r="K151" s="110">
        <v>0</v>
      </c>
      <c r="L151" s="7">
        <f t="shared" si="37"/>
        <v>173828.34</v>
      </c>
      <c r="M151" s="7">
        <f t="shared" si="41"/>
        <v>173828.34</v>
      </c>
      <c r="N151" s="119">
        <v>165550.79999999999</v>
      </c>
      <c r="O151" s="120">
        <v>0</v>
      </c>
      <c r="P151" s="7">
        <f t="shared" si="38"/>
        <v>165550.79999999999</v>
      </c>
      <c r="Q151" s="7">
        <f t="shared" si="42"/>
        <v>165550.79999999999</v>
      </c>
      <c r="R151" s="18">
        <f t="shared" si="43"/>
        <v>165550.79999999999</v>
      </c>
      <c r="S151" s="18">
        <f t="shared" si="44"/>
        <v>176863.43799999999</v>
      </c>
      <c r="T151" s="18">
        <f t="shared" si="45"/>
        <v>173828.34</v>
      </c>
      <c r="U151" s="18">
        <f t="shared" si="46"/>
        <v>176544.84658633554</v>
      </c>
      <c r="V151" s="19">
        <f t="shared" si="27"/>
        <v>7999.2430429086271</v>
      </c>
      <c r="W151" s="20">
        <f t="shared" si="23"/>
        <v>4.8318963381080778E-2</v>
      </c>
      <c r="X151" s="21" t="str">
        <f t="shared" si="39"/>
        <v>MINIMA</v>
      </c>
    </row>
    <row r="152" spans="1:24" ht="38.25" x14ac:dyDescent="0.2">
      <c r="A152" s="68">
        <v>146</v>
      </c>
      <c r="B152" s="63" t="s">
        <v>410</v>
      </c>
      <c r="C152" s="64" t="s">
        <v>270</v>
      </c>
      <c r="D152" s="69" t="s">
        <v>987</v>
      </c>
      <c r="E152" s="50">
        <v>1</v>
      </c>
      <c r="F152" s="78">
        <v>192343.91904000004</v>
      </c>
      <c r="G152" s="81">
        <v>0</v>
      </c>
      <c r="H152" s="6">
        <f t="shared" si="36"/>
        <v>192343.91904000004</v>
      </c>
      <c r="I152" s="6">
        <f t="shared" si="40"/>
        <v>192343.91904000004</v>
      </c>
      <c r="J152" s="109">
        <v>168722.736</v>
      </c>
      <c r="K152" s="110">
        <v>0</v>
      </c>
      <c r="L152" s="7">
        <f t="shared" si="37"/>
        <v>168722.736</v>
      </c>
      <c r="M152" s="7">
        <f t="shared" si="41"/>
        <v>168722.736</v>
      </c>
      <c r="N152" s="119">
        <v>157684.79999999999</v>
      </c>
      <c r="O152" s="120">
        <v>0</v>
      </c>
      <c r="P152" s="7">
        <f t="shared" si="38"/>
        <v>157684.79999999999</v>
      </c>
      <c r="Q152" s="7">
        <f t="shared" si="42"/>
        <v>157684.79999999999</v>
      </c>
      <c r="R152" s="18">
        <f t="shared" si="43"/>
        <v>157684.79999999999</v>
      </c>
      <c r="S152" s="18">
        <f t="shared" si="44"/>
        <v>172917.15168000001</v>
      </c>
      <c r="T152" s="18">
        <f t="shared" si="45"/>
        <v>168722.736</v>
      </c>
      <c r="U152" s="18">
        <f t="shared" si="46"/>
        <v>172324.60850005664</v>
      </c>
      <c r="V152" s="19">
        <f t="shared" si="27"/>
        <v>10770.899166346315</v>
      </c>
      <c r="W152" s="20">
        <f t="shared" si="23"/>
        <v>6.8306515062620587E-2</v>
      </c>
      <c r="X152" s="21" t="str">
        <f t="shared" si="39"/>
        <v>MINIMA</v>
      </c>
    </row>
    <row r="153" spans="1:24" ht="51" x14ac:dyDescent="0.2">
      <c r="A153" s="68">
        <v>147</v>
      </c>
      <c r="B153" s="63" t="s">
        <v>411</v>
      </c>
      <c r="C153" s="64" t="s">
        <v>270</v>
      </c>
      <c r="D153" s="69" t="s">
        <v>987</v>
      </c>
      <c r="E153" s="50">
        <v>1</v>
      </c>
      <c r="F153" s="78">
        <v>175641.06312000006</v>
      </c>
      <c r="G153" s="81">
        <v>0</v>
      </c>
      <c r="H153" s="6">
        <f t="shared" si="36"/>
        <v>175641.06312000006</v>
      </c>
      <c r="I153" s="6">
        <f t="shared" si="40"/>
        <v>175641.06312000006</v>
      </c>
      <c r="J153" s="109">
        <v>158235.19200000004</v>
      </c>
      <c r="K153" s="110">
        <v>0</v>
      </c>
      <c r="L153" s="7">
        <f t="shared" si="37"/>
        <v>158235.19200000004</v>
      </c>
      <c r="M153" s="7">
        <f t="shared" si="41"/>
        <v>158235.19200000004</v>
      </c>
      <c r="N153" s="119">
        <v>153626.40000000002</v>
      </c>
      <c r="O153" s="120">
        <v>0</v>
      </c>
      <c r="P153" s="7">
        <f t="shared" si="38"/>
        <v>153626.40000000002</v>
      </c>
      <c r="Q153" s="7">
        <f t="shared" si="42"/>
        <v>153626.40000000002</v>
      </c>
      <c r="R153" s="18">
        <f t="shared" si="43"/>
        <v>153626.40000000002</v>
      </c>
      <c r="S153" s="18">
        <f t="shared" si="44"/>
        <v>162500.88504000005</v>
      </c>
      <c r="T153" s="18">
        <f t="shared" si="45"/>
        <v>158235.19200000004</v>
      </c>
      <c r="U153" s="18">
        <f t="shared" si="46"/>
        <v>162230.18485441332</v>
      </c>
      <c r="V153" s="19">
        <f t="shared" si="27"/>
        <v>6275.2085513225902</v>
      </c>
      <c r="W153" s="20">
        <f t="shared" si="23"/>
        <v>4.0847201726543027E-2</v>
      </c>
      <c r="X153" s="21" t="str">
        <f t="shared" si="39"/>
        <v>MINIMA</v>
      </c>
    </row>
    <row r="154" spans="1:24" ht="25.5" x14ac:dyDescent="0.2">
      <c r="A154" s="68">
        <v>148</v>
      </c>
      <c r="B154" s="63" t="s">
        <v>412</v>
      </c>
      <c r="C154" s="64" t="s">
        <v>270</v>
      </c>
      <c r="D154" s="69" t="s">
        <v>988</v>
      </c>
      <c r="E154" s="50">
        <v>1</v>
      </c>
      <c r="F154" s="78">
        <v>26625.500000000004</v>
      </c>
      <c r="G154" s="81">
        <v>5058.8450000000012</v>
      </c>
      <c r="H154" s="6">
        <f t="shared" si="36"/>
        <v>31684.345000000005</v>
      </c>
      <c r="I154" s="6">
        <f t="shared" si="40"/>
        <v>31684.345000000005</v>
      </c>
      <c r="J154" s="109">
        <v>24205</v>
      </c>
      <c r="K154" s="110">
        <v>4598.95</v>
      </c>
      <c r="L154" s="7">
        <f t="shared" si="37"/>
        <v>28803.95</v>
      </c>
      <c r="M154" s="7">
        <f t="shared" si="41"/>
        <v>28803.95</v>
      </c>
      <c r="N154" s="119">
        <v>23500</v>
      </c>
      <c r="O154" s="120">
        <v>4465</v>
      </c>
      <c r="P154" s="7">
        <f t="shared" si="38"/>
        <v>27965</v>
      </c>
      <c r="Q154" s="7">
        <f t="shared" si="42"/>
        <v>27965</v>
      </c>
      <c r="R154" s="18">
        <f t="shared" si="43"/>
        <v>27965</v>
      </c>
      <c r="S154" s="18">
        <f t="shared" si="44"/>
        <v>29484.431666666667</v>
      </c>
      <c r="T154" s="18">
        <f t="shared" si="45"/>
        <v>28803.95</v>
      </c>
      <c r="U154" s="18">
        <f t="shared" si="46"/>
        <v>29442.218755860005</v>
      </c>
      <c r="V154" s="19">
        <f t="shared" si="27"/>
        <v>1074.4004350495784</v>
      </c>
      <c r="W154" s="20">
        <f t="shared" si="23"/>
        <v>3.8419468444469099E-2</v>
      </c>
      <c r="X154" s="21" t="str">
        <f t="shared" si="39"/>
        <v>MINIMA</v>
      </c>
    </row>
    <row r="155" spans="1:24" ht="25.5" x14ac:dyDescent="0.2">
      <c r="A155" s="68">
        <v>149</v>
      </c>
      <c r="B155" s="63" t="s">
        <v>413</v>
      </c>
      <c r="C155" s="64" t="s">
        <v>270</v>
      </c>
      <c r="D155" s="69" t="s">
        <v>989</v>
      </c>
      <c r="E155" s="50">
        <v>1</v>
      </c>
      <c r="F155" s="78">
        <v>49886.144000000015</v>
      </c>
      <c r="G155" s="81">
        <v>9478.3673600000038</v>
      </c>
      <c r="H155" s="6">
        <f t="shared" si="36"/>
        <v>59364.511360000019</v>
      </c>
      <c r="I155" s="6">
        <f t="shared" si="40"/>
        <v>59364.511360000019</v>
      </c>
      <c r="J155" s="109">
        <v>44541.200000000012</v>
      </c>
      <c r="K155" s="110">
        <v>8462.8280000000032</v>
      </c>
      <c r="L155" s="7">
        <f t="shared" si="37"/>
        <v>53004.028000000013</v>
      </c>
      <c r="M155" s="7">
        <f t="shared" si="41"/>
        <v>53004.028000000013</v>
      </c>
      <c r="N155" s="119">
        <v>40492.000000000007</v>
      </c>
      <c r="O155" s="120">
        <v>7693.4800000000014</v>
      </c>
      <c r="P155" s="7">
        <f t="shared" si="38"/>
        <v>48185.48000000001</v>
      </c>
      <c r="Q155" s="7">
        <f t="shared" si="42"/>
        <v>48185.48000000001</v>
      </c>
      <c r="R155" s="18">
        <f t="shared" si="43"/>
        <v>48185.48000000001</v>
      </c>
      <c r="S155" s="18">
        <f t="shared" si="44"/>
        <v>53518.006453333343</v>
      </c>
      <c r="T155" s="18">
        <f t="shared" si="45"/>
        <v>53004.028000000013</v>
      </c>
      <c r="U155" s="18">
        <f t="shared" si="46"/>
        <v>53323.337075552547</v>
      </c>
      <c r="V155" s="19">
        <f t="shared" si="27"/>
        <v>3770.6656160086486</v>
      </c>
      <c r="W155" s="20">
        <f t="shared" si="23"/>
        <v>7.8253150451311218E-2</v>
      </c>
      <c r="X155" s="21" t="str">
        <f t="shared" si="39"/>
        <v>MINIMA</v>
      </c>
    </row>
    <row r="156" spans="1:24" ht="25.5" x14ac:dyDescent="0.2">
      <c r="A156" s="68">
        <v>150</v>
      </c>
      <c r="B156" s="63" t="s">
        <v>414</v>
      </c>
      <c r="C156" s="64" t="s">
        <v>270</v>
      </c>
      <c r="D156" s="69" t="s">
        <v>989</v>
      </c>
      <c r="E156" s="50">
        <v>1</v>
      </c>
      <c r="F156" s="78">
        <v>62249.289600000018</v>
      </c>
      <c r="G156" s="81">
        <v>11827.365024000004</v>
      </c>
      <c r="H156" s="6">
        <f t="shared" si="36"/>
        <v>74076.654624000017</v>
      </c>
      <c r="I156" s="6">
        <f t="shared" si="40"/>
        <v>74076.654624000017</v>
      </c>
      <c r="J156" s="109">
        <v>54604.640000000007</v>
      </c>
      <c r="K156" s="110">
        <v>10374.881600000001</v>
      </c>
      <c r="L156" s="7">
        <f t="shared" si="37"/>
        <v>64979.521600000007</v>
      </c>
      <c r="M156" s="7">
        <f t="shared" si="41"/>
        <v>64979.521600000007</v>
      </c>
      <c r="N156" s="119">
        <v>50096.000000000007</v>
      </c>
      <c r="O156" s="120">
        <v>9518.2400000000016</v>
      </c>
      <c r="P156" s="7">
        <f t="shared" si="38"/>
        <v>59614.240000000005</v>
      </c>
      <c r="Q156" s="7">
        <f t="shared" si="42"/>
        <v>59614.240000000005</v>
      </c>
      <c r="R156" s="18">
        <f t="shared" si="43"/>
        <v>59614.240000000005</v>
      </c>
      <c r="S156" s="18">
        <f t="shared" si="44"/>
        <v>66223.472074666672</v>
      </c>
      <c r="T156" s="18">
        <f t="shared" si="45"/>
        <v>64979.521600000007</v>
      </c>
      <c r="U156" s="18">
        <f t="shared" si="46"/>
        <v>65958.275760786753</v>
      </c>
      <c r="V156" s="19">
        <f t="shared" si="27"/>
        <v>4673.432818432434</v>
      </c>
      <c r="W156" s="20">
        <f t="shared" si="23"/>
        <v>7.8394571807548566E-2</v>
      </c>
      <c r="X156" s="21" t="str">
        <f t="shared" si="39"/>
        <v>MINIMA</v>
      </c>
    </row>
    <row r="157" spans="1:24" ht="89.25" x14ac:dyDescent="0.2">
      <c r="A157" s="68">
        <v>151</v>
      </c>
      <c r="B157" s="63" t="s">
        <v>415</v>
      </c>
      <c r="C157" s="64" t="s">
        <v>270</v>
      </c>
      <c r="D157" s="69" t="s">
        <v>990</v>
      </c>
      <c r="E157" s="50">
        <v>1</v>
      </c>
      <c r="F157" s="78">
        <v>282468.06000000006</v>
      </c>
      <c r="G157" s="81">
        <v>0</v>
      </c>
      <c r="H157" s="6">
        <f t="shared" si="36"/>
        <v>282468.06000000006</v>
      </c>
      <c r="I157" s="6">
        <f t="shared" si="40"/>
        <v>282468.06000000006</v>
      </c>
      <c r="J157" s="109">
        <v>247779</v>
      </c>
      <c r="K157" s="110">
        <v>0</v>
      </c>
      <c r="L157" s="7">
        <f t="shared" si="37"/>
        <v>247779</v>
      </c>
      <c r="M157" s="7">
        <f t="shared" si="41"/>
        <v>247779</v>
      </c>
      <c r="N157" s="119">
        <v>235980</v>
      </c>
      <c r="O157" s="120">
        <v>0</v>
      </c>
      <c r="P157" s="7">
        <f t="shared" si="38"/>
        <v>235980</v>
      </c>
      <c r="Q157" s="7">
        <f t="shared" si="42"/>
        <v>235980</v>
      </c>
      <c r="R157" s="18">
        <f t="shared" si="43"/>
        <v>235980</v>
      </c>
      <c r="S157" s="18">
        <f t="shared" si="44"/>
        <v>255409.02000000002</v>
      </c>
      <c r="T157" s="18">
        <f t="shared" si="45"/>
        <v>247779</v>
      </c>
      <c r="U157" s="18">
        <f t="shared" si="46"/>
        <v>254665.24531360329</v>
      </c>
      <c r="V157" s="19">
        <f t="shared" si="27"/>
        <v>13738.391793809069</v>
      </c>
      <c r="W157" s="20">
        <f t="shared" si="23"/>
        <v>5.821845831769247E-2</v>
      </c>
      <c r="X157" s="21" t="str">
        <f t="shared" si="39"/>
        <v>MINIMA</v>
      </c>
    </row>
    <row r="158" spans="1:24" ht="25.5" x14ac:dyDescent="0.2">
      <c r="A158" s="68">
        <v>152</v>
      </c>
      <c r="B158" s="63" t="s">
        <v>416</v>
      </c>
      <c r="C158" s="64" t="s">
        <v>270</v>
      </c>
      <c r="D158" s="69" t="s">
        <v>991</v>
      </c>
      <c r="E158" s="50">
        <v>1</v>
      </c>
      <c r="F158" s="78">
        <v>21752.500000000004</v>
      </c>
      <c r="G158" s="81">
        <v>4132.9750000000004</v>
      </c>
      <c r="H158" s="6">
        <f t="shared" si="36"/>
        <v>25885.475000000006</v>
      </c>
      <c r="I158" s="6">
        <f t="shared" si="40"/>
        <v>25885.475000000006</v>
      </c>
      <c r="J158" s="109">
        <v>19250.000000000004</v>
      </c>
      <c r="K158" s="110">
        <v>3657.5000000000009</v>
      </c>
      <c r="L158" s="7">
        <f t="shared" si="37"/>
        <v>22907.500000000004</v>
      </c>
      <c r="M158" s="7">
        <f t="shared" si="41"/>
        <v>22907.500000000004</v>
      </c>
      <c r="N158" s="119">
        <v>17500</v>
      </c>
      <c r="O158" s="120">
        <v>3325</v>
      </c>
      <c r="P158" s="7">
        <f t="shared" si="38"/>
        <v>20825</v>
      </c>
      <c r="Q158" s="7">
        <f t="shared" si="42"/>
        <v>20825</v>
      </c>
      <c r="R158" s="18">
        <f t="shared" si="43"/>
        <v>20825</v>
      </c>
      <c r="S158" s="18">
        <f t="shared" si="44"/>
        <v>23205.991666666669</v>
      </c>
      <c r="T158" s="18">
        <f t="shared" si="45"/>
        <v>22907.500000000004</v>
      </c>
      <c r="U158" s="18">
        <f t="shared" si="46"/>
        <v>23113.884991431405</v>
      </c>
      <c r="V158" s="19">
        <f t="shared" si="27"/>
        <v>1683.6153534486612</v>
      </c>
      <c r="W158" s="20">
        <f t="shared" si="23"/>
        <v>8.0845875315661994E-2</v>
      </c>
      <c r="X158" s="21" t="str">
        <f t="shared" si="39"/>
        <v>MINIMA</v>
      </c>
    </row>
    <row r="159" spans="1:24" ht="51" x14ac:dyDescent="0.2">
      <c r="A159" s="68">
        <v>153</v>
      </c>
      <c r="B159" s="63" t="s">
        <v>417</v>
      </c>
      <c r="C159" s="64" t="s">
        <v>270</v>
      </c>
      <c r="D159" s="69" t="s">
        <v>992</v>
      </c>
      <c r="E159" s="50">
        <v>1</v>
      </c>
      <c r="F159" s="78">
        <v>286765.93315</v>
      </c>
      <c r="G159" s="81">
        <v>0</v>
      </c>
      <c r="H159" s="6">
        <f t="shared" si="36"/>
        <v>286765.93315</v>
      </c>
      <c r="I159" s="6">
        <f t="shared" si="40"/>
        <v>286765.93315</v>
      </c>
      <c r="J159" s="109">
        <v>249361.68100000001</v>
      </c>
      <c r="K159" s="110">
        <v>0</v>
      </c>
      <c r="L159" s="7">
        <f t="shared" si="37"/>
        <v>249361.68100000001</v>
      </c>
      <c r="M159" s="7">
        <f t="shared" si="41"/>
        <v>249361.68100000001</v>
      </c>
      <c r="N159" s="119">
        <v>233048.3</v>
      </c>
      <c r="O159" s="120">
        <v>0</v>
      </c>
      <c r="P159" s="7">
        <f t="shared" si="38"/>
        <v>233048.3</v>
      </c>
      <c r="Q159" s="7">
        <f t="shared" si="42"/>
        <v>233048.3</v>
      </c>
      <c r="R159" s="18">
        <f t="shared" si="43"/>
        <v>233048.3</v>
      </c>
      <c r="S159" s="18">
        <f t="shared" si="44"/>
        <v>256391.97138333332</v>
      </c>
      <c r="T159" s="18">
        <f t="shared" si="45"/>
        <v>249361.68100000001</v>
      </c>
      <c r="U159" s="18">
        <f t="shared" si="46"/>
        <v>255427.55005254349</v>
      </c>
      <c r="V159" s="19">
        <f t="shared" si="27"/>
        <v>16506.468332945355</v>
      </c>
      <c r="W159" s="20">
        <f t="shared" si="23"/>
        <v>7.0828529248852509E-2</v>
      </c>
      <c r="X159" s="21" t="str">
        <f t="shared" si="39"/>
        <v>MINIMA</v>
      </c>
    </row>
    <row r="160" spans="1:24" ht="51" x14ac:dyDescent="0.2">
      <c r="A160" s="68">
        <v>154</v>
      </c>
      <c r="B160" s="63" t="s">
        <v>418</v>
      </c>
      <c r="C160" s="64" t="s">
        <v>270</v>
      </c>
      <c r="D160" s="69" t="s">
        <v>993</v>
      </c>
      <c r="E160" s="50">
        <v>1</v>
      </c>
      <c r="F160" s="78">
        <v>589577.91312000004</v>
      </c>
      <c r="G160" s="81">
        <v>0</v>
      </c>
      <c r="H160" s="6">
        <f t="shared" si="36"/>
        <v>589577.91312000004</v>
      </c>
      <c r="I160" s="6">
        <f t="shared" si="40"/>
        <v>589577.91312000004</v>
      </c>
      <c r="J160" s="109">
        <v>526408.85100000002</v>
      </c>
      <c r="K160" s="110">
        <v>0</v>
      </c>
      <c r="L160" s="7">
        <f t="shared" si="37"/>
        <v>526408.85100000002</v>
      </c>
      <c r="M160" s="7">
        <f t="shared" si="41"/>
        <v>526408.85100000002</v>
      </c>
      <c r="N160" s="119">
        <v>482943.9</v>
      </c>
      <c r="O160" s="120">
        <v>0</v>
      </c>
      <c r="P160" s="7">
        <f t="shared" si="38"/>
        <v>482943.9</v>
      </c>
      <c r="Q160" s="7">
        <f t="shared" si="42"/>
        <v>482943.9</v>
      </c>
      <c r="R160" s="18">
        <f t="shared" si="43"/>
        <v>482943.9</v>
      </c>
      <c r="S160" s="18">
        <f t="shared" si="44"/>
        <v>532976.88803999999</v>
      </c>
      <c r="T160" s="18">
        <f t="shared" si="45"/>
        <v>526408.85100000002</v>
      </c>
      <c r="U160" s="18">
        <f t="shared" si="46"/>
        <v>531194.64850881218</v>
      </c>
      <c r="V160" s="19">
        <f t="shared" si="27"/>
        <v>35378.665126109408</v>
      </c>
      <c r="W160" s="20">
        <f t="shared" si="23"/>
        <v>7.3256262530926278E-2</v>
      </c>
      <c r="X160" s="21" t="str">
        <f t="shared" si="39"/>
        <v>MINIMA</v>
      </c>
    </row>
    <row r="161" spans="1:24" ht="25.5" x14ac:dyDescent="0.2">
      <c r="A161" s="68">
        <v>155</v>
      </c>
      <c r="B161" s="63" t="s">
        <v>419</v>
      </c>
      <c r="C161" s="64" t="s">
        <v>270</v>
      </c>
      <c r="D161" s="69" t="s">
        <v>994</v>
      </c>
      <c r="E161" s="50">
        <v>1</v>
      </c>
      <c r="F161" s="78">
        <v>3742.2000000000003</v>
      </c>
      <c r="G161" s="81">
        <v>0</v>
      </c>
      <c r="H161" s="6">
        <f t="shared" si="36"/>
        <v>3742.2000000000003</v>
      </c>
      <c r="I161" s="6">
        <f t="shared" si="40"/>
        <v>3742.2000000000003</v>
      </c>
      <c r="J161" s="109">
        <v>3402</v>
      </c>
      <c r="K161" s="110">
        <v>0</v>
      </c>
      <c r="L161" s="7">
        <f t="shared" si="37"/>
        <v>3402</v>
      </c>
      <c r="M161" s="7">
        <f t="shared" si="41"/>
        <v>3402</v>
      </c>
      <c r="N161" s="119">
        <v>3240</v>
      </c>
      <c r="O161" s="120">
        <v>0</v>
      </c>
      <c r="P161" s="7">
        <f t="shared" si="38"/>
        <v>3240</v>
      </c>
      <c r="Q161" s="7">
        <f t="shared" si="42"/>
        <v>3240</v>
      </c>
      <c r="R161" s="18">
        <f t="shared" si="43"/>
        <v>3240</v>
      </c>
      <c r="S161" s="18">
        <f t="shared" si="44"/>
        <v>3461.4</v>
      </c>
      <c r="T161" s="18">
        <f t="shared" si="45"/>
        <v>3402</v>
      </c>
      <c r="U161" s="18">
        <f t="shared" si="46"/>
        <v>3455.1648372567643</v>
      </c>
      <c r="V161" s="19">
        <f t="shared" si="27"/>
        <v>156.55344135470168</v>
      </c>
      <c r="W161" s="20">
        <f t="shared" si="23"/>
        <v>4.8318963381080764E-2</v>
      </c>
      <c r="X161" s="21" t="str">
        <f t="shared" si="39"/>
        <v>MINIMA</v>
      </c>
    </row>
    <row r="162" spans="1:24" ht="25.5" x14ac:dyDescent="0.2">
      <c r="A162" s="68">
        <v>156</v>
      </c>
      <c r="B162" s="63" t="s">
        <v>420</v>
      </c>
      <c r="C162" s="64" t="s">
        <v>270</v>
      </c>
      <c r="D162" s="69" t="s">
        <v>914</v>
      </c>
      <c r="E162" s="50">
        <v>1</v>
      </c>
      <c r="F162" s="78">
        <v>144783.69360000003</v>
      </c>
      <c r="G162" s="81">
        <v>0</v>
      </c>
      <c r="H162" s="6">
        <f t="shared" si="36"/>
        <v>144783.69360000003</v>
      </c>
      <c r="I162" s="6">
        <f t="shared" si="40"/>
        <v>144783.69360000003</v>
      </c>
      <c r="J162" s="109">
        <v>130435.76000000001</v>
      </c>
      <c r="K162" s="110">
        <v>0</v>
      </c>
      <c r="L162" s="7">
        <f t="shared" si="37"/>
        <v>130435.76000000001</v>
      </c>
      <c r="M162" s="7">
        <f t="shared" si="41"/>
        <v>130435.76000000001</v>
      </c>
      <c r="N162" s="119">
        <v>125419</v>
      </c>
      <c r="O162" s="120">
        <v>0</v>
      </c>
      <c r="P162" s="7">
        <f t="shared" si="38"/>
        <v>125419</v>
      </c>
      <c r="Q162" s="7">
        <f t="shared" si="42"/>
        <v>125419</v>
      </c>
      <c r="R162" s="18">
        <f t="shared" si="43"/>
        <v>125419</v>
      </c>
      <c r="S162" s="18">
        <f t="shared" si="44"/>
        <v>133546.15119999999</v>
      </c>
      <c r="T162" s="18">
        <f t="shared" si="45"/>
        <v>130435.76000000001</v>
      </c>
      <c r="U162" s="18">
        <f t="shared" si="46"/>
        <v>133298.89608933165</v>
      </c>
      <c r="V162" s="19">
        <f t="shared" si="27"/>
        <v>5746.7637252483819</v>
      </c>
      <c r="W162" s="20">
        <f t="shared" si="23"/>
        <v>4.5820519420888238E-2</v>
      </c>
      <c r="X162" s="21" t="str">
        <f t="shared" si="39"/>
        <v>MINIMA</v>
      </c>
    </row>
    <row r="163" spans="1:24" ht="38.25" x14ac:dyDescent="0.2">
      <c r="A163" s="68">
        <v>157</v>
      </c>
      <c r="B163" s="63" t="s">
        <v>421</v>
      </c>
      <c r="C163" s="64" t="s">
        <v>270</v>
      </c>
      <c r="D163" s="69" t="s">
        <v>932</v>
      </c>
      <c r="E163" s="50">
        <v>1</v>
      </c>
      <c r="F163" s="78">
        <v>92874.6</v>
      </c>
      <c r="G163" s="81">
        <v>0</v>
      </c>
      <c r="H163" s="6">
        <f t="shared" si="36"/>
        <v>92874.6</v>
      </c>
      <c r="I163" s="6">
        <f t="shared" si="40"/>
        <v>92874.6</v>
      </c>
      <c r="J163" s="109">
        <v>82923.75</v>
      </c>
      <c r="K163" s="110">
        <v>0</v>
      </c>
      <c r="L163" s="7">
        <f t="shared" si="37"/>
        <v>82923.75</v>
      </c>
      <c r="M163" s="7">
        <f t="shared" si="41"/>
        <v>82923.75</v>
      </c>
      <c r="N163" s="119">
        <v>76781.25</v>
      </c>
      <c r="O163" s="120">
        <v>0</v>
      </c>
      <c r="P163" s="7">
        <f t="shared" si="38"/>
        <v>76781.25</v>
      </c>
      <c r="Q163" s="7">
        <f t="shared" si="42"/>
        <v>76781.25</v>
      </c>
      <c r="R163" s="18">
        <f t="shared" si="43"/>
        <v>76781.25</v>
      </c>
      <c r="S163" s="18">
        <f t="shared" si="44"/>
        <v>84193.2</v>
      </c>
      <c r="T163" s="18">
        <f t="shared" si="45"/>
        <v>82923.75</v>
      </c>
      <c r="U163" s="18">
        <f t="shared" si="46"/>
        <v>83935.114918858162</v>
      </c>
      <c r="V163" s="19">
        <f t="shared" si="27"/>
        <v>5241.0401068156289</v>
      </c>
      <c r="W163" s="20">
        <f t="shared" si="23"/>
        <v>6.8259374610541365E-2</v>
      </c>
      <c r="X163" s="21" t="str">
        <f t="shared" si="39"/>
        <v>MINIMA</v>
      </c>
    </row>
    <row r="164" spans="1:24" ht="51" x14ac:dyDescent="0.2">
      <c r="A164" s="68">
        <v>158</v>
      </c>
      <c r="B164" s="63" t="s">
        <v>422</v>
      </c>
      <c r="C164" s="64" t="s">
        <v>270</v>
      </c>
      <c r="D164" s="69" t="s">
        <v>897</v>
      </c>
      <c r="E164" s="50">
        <v>1</v>
      </c>
      <c r="F164" s="78">
        <v>270660.62400000001</v>
      </c>
      <c r="G164" s="81">
        <v>0</v>
      </c>
      <c r="H164" s="6">
        <f t="shared" si="36"/>
        <v>270660.62400000001</v>
      </c>
      <c r="I164" s="6">
        <f t="shared" si="40"/>
        <v>270660.62400000001</v>
      </c>
      <c r="J164" s="109">
        <v>243838.4</v>
      </c>
      <c r="K164" s="110">
        <v>0</v>
      </c>
      <c r="L164" s="7">
        <f t="shared" si="37"/>
        <v>243838.4</v>
      </c>
      <c r="M164" s="7">
        <f t="shared" si="41"/>
        <v>243838.4</v>
      </c>
      <c r="N164" s="119">
        <v>234460</v>
      </c>
      <c r="O164" s="120">
        <v>0</v>
      </c>
      <c r="P164" s="7">
        <f t="shared" si="38"/>
        <v>234460</v>
      </c>
      <c r="Q164" s="7">
        <f t="shared" si="42"/>
        <v>234460</v>
      </c>
      <c r="R164" s="18">
        <f t="shared" si="43"/>
        <v>234460</v>
      </c>
      <c r="S164" s="18">
        <f t="shared" si="44"/>
        <v>249653.008</v>
      </c>
      <c r="T164" s="18">
        <f t="shared" si="45"/>
        <v>243838.4</v>
      </c>
      <c r="U164" s="18">
        <f t="shared" si="46"/>
        <v>249190.78590249244</v>
      </c>
      <c r="V164" s="19">
        <f t="shared" si="27"/>
        <v>10743.078983421467</v>
      </c>
      <c r="W164" s="20">
        <f t="shared" si="23"/>
        <v>4.582051942088828E-2</v>
      </c>
      <c r="X164" s="21" t="str">
        <f t="shared" si="39"/>
        <v>MINIMA</v>
      </c>
    </row>
    <row r="165" spans="1:24" ht="25.5" x14ac:dyDescent="0.2">
      <c r="A165" s="102">
        <v>159</v>
      </c>
      <c r="B165" s="65" t="s">
        <v>423</v>
      </c>
      <c r="C165" s="103" t="s">
        <v>270</v>
      </c>
      <c r="D165" s="70" t="s">
        <v>956</v>
      </c>
      <c r="E165" s="50">
        <v>1</v>
      </c>
      <c r="F165" s="77">
        <v>79560.90800000001</v>
      </c>
      <c r="G165" s="86">
        <v>0</v>
      </c>
      <c r="H165" s="6">
        <f t="shared" si="36"/>
        <v>79560.90800000001</v>
      </c>
      <c r="I165" s="6">
        <f t="shared" si="40"/>
        <v>79560.90800000001</v>
      </c>
      <c r="J165" s="109">
        <v>71036.525000000009</v>
      </c>
      <c r="K165" s="110">
        <v>0</v>
      </c>
      <c r="L165" s="7">
        <f t="shared" si="37"/>
        <v>71036.525000000009</v>
      </c>
      <c r="M165" s="7">
        <f t="shared" si="41"/>
        <v>71036.525000000009</v>
      </c>
      <c r="N165" s="119">
        <v>68967.5</v>
      </c>
      <c r="O165" s="120">
        <v>0</v>
      </c>
      <c r="P165" s="7">
        <f t="shared" si="38"/>
        <v>68967.5</v>
      </c>
      <c r="Q165" s="7">
        <f t="shared" si="42"/>
        <v>68967.5</v>
      </c>
      <c r="R165" s="18">
        <f t="shared" si="43"/>
        <v>68967.5</v>
      </c>
      <c r="S165" s="18">
        <f t="shared" si="44"/>
        <v>73188.311000000002</v>
      </c>
      <c r="T165" s="18">
        <f t="shared" si="45"/>
        <v>71036.525000000009</v>
      </c>
      <c r="U165" s="18">
        <f t="shared" si="46"/>
        <v>73048.052333431668</v>
      </c>
      <c r="V165" s="19">
        <f t="shared" si="27"/>
        <v>2984.5640802067737</v>
      </c>
      <c r="W165" s="20">
        <f t="shared" si="23"/>
        <v>4.3274935008616719E-2</v>
      </c>
      <c r="X165" s="21" t="str">
        <f t="shared" si="39"/>
        <v>MINIMA</v>
      </c>
    </row>
    <row r="166" spans="1:24" ht="25.5" x14ac:dyDescent="0.2">
      <c r="A166" s="68">
        <v>160</v>
      </c>
      <c r="B166" s="63" t="s">
        <v>424</v>
      </c>
      <c r="C166" s="64" t="s">
        <v>270</v>
      </c>
      <c r="D166" s="69" t="s">
        <v>956</v>
      </c>
      <c r="E166" s="50">
        <v>1</v>
      </c>
      <c r="F166" s="78">
        <v>93035.558823529413</v>
      </c>
      <c r="G166" s="81">
        <v>17676.75617647059</v>
      </c>
      <c r="H166" s="6">
        <f t="shared" si="36"/>
        <v>110712.315</v>
      </c>
      <c r="I166" s="6">
        <f t="shared" si="40"/>
        <v>110712.315</v>
      </c>
      <c r="J166" s="109">
        <v>82332.352941176476</v>
      </c>
      <c r="K166" s="110">
        <v>15643.14705882353</v>
      </c>
      <c r="L166" s="7">
        <f t="shared" si="37"/>
        <v>97975.5</v>
      </c>
      <c r="M166" s="7">
        <f t="shared" si="41"/>
        <v>97975.5</v>
      </c>
      <c r="N166" s="119">
        <v>78411.76470588235</v>
      </c>
      <c r="O166" s="120">
        <v>14898.235294117647</v>
      </c>
      <c r="P166" s="7">
        <f t="shared" si="38"/>
        <v>93310</v>
      </c>
      <c r="Q166" s="7">
        <f t="shared" si="42"/>
        <v>93310</v>
      </c>
      <c r="R166" s="18">
        <f t="shared" si="43"/>
        <v>93310</v>
      </c>
      <c r="S166" s="18">
        <f t="shared" si="44"/>
        <v>100665.93833333334</v>
      </c>
      <c r="T166" s="18">
        <f t="shared" si="45"/>
        <v>97975.5</v>
      </c>
      <c r="U166" s="18">
        <f t="shared" si="46"/>
        <v>100403.11877457669</v>
      </c>
      <c r="V166" s="19">
        <f t="shared" si="27"/>
        <v>5201.4338774900743</v>
      </c>
      <c r="W166" s="20">
        <f t="shared" si="23"/>
        <v>5.5743584583539542E-2</v>
      </c>
      <c r="X166" s="21" t="str">
        <f t="shared" si="39"/>
        <v>MINIMA</v>
      </c>
    </row>
    <row r="167" spans="1:24" ht="216.75" x14ac:dyDescent="0.2">
      <c r="A167" s="68">
        <v>161</v>
      </c>
      <c r="B167" s="63" t="s">
        <v>425</v>
      </c>
      <c r="C167" s="64" t="s">
        <v>270</v>
      </c>
      <c r="D167" s="69" t="s">
        <v>21</v>
      </c>
      <c r="E167" s="50">
        <v>1</v>
      </c>
      <c r="F167" s="78">
        <v>23323.618487394968</v>
      </c>
      <c r="G167" s="81">
        <v>4431.4875126050438</v>
      </c>
      <c r="H167" s="6">
        <f t="shared" si="36"/>
        <v>27755.106000000011</v>
      </c>
      <c r="I167" s="6">
        <f t="shared" si="40"/>
        <v>27755.106000000011</v>
      </c>
      <c r="J167" s="109">
        <v>21012.26890756303</v>
      </c>
      <c r="K167" s="110">
        <v>3992.3310924369757</v>
      </c>
      <c r="L167" s="7">
        <f t="shared" si="37"/>
        <v>25004.600000000006</v>
      </c>
      <c r="M167" s="7">
        <f t="shared" si="41"/>
        <v>25004.600000000006</v>
      </c>
      <c r="N167" s="119">
        <v>19277.310924369747</v>
      </c>
      <c r="O167" s="120">
        <v>3662.6890756302519</v>
      </c>
      <c r="P167" s="7">
        <f t="shared" si="38"/>
        <v>22940</v>
      </c>
      <c r="Q167" s="7">
        <f t="shared" si="42"/>
        <v>22940</v>
      </c>
      <c r="R167" s="18">
        <f t="shared" si="43"/>
        <v>22940</v>
      </c>
      <c r="S167" s="18">
        <f t="shared" si="44"/>
        <v>25233.235333333341</v>
      </c>
      <c r="T167" s="18">
        <f t="shared" si="45"/>
        <v>25004.600000000006</v>
      </c>
      <c r="U167" s="18">
        <f t="shared" si="46"/>
        <v>25156.607381060167</v>
      </c>
      <c r="V167" s="19">
        <f t="shared" si="27"/>
        <v>1621.5622550565984</v>
      </c>
      <c r="W167" s="20">
        <f t="shared" si="23"/>
        <v>7.0687107892615453E-2</v>
      </c>
      <c r="X167" s="21" t="str">
        <f t="shared" si="39"/>
        <v>MINIMA</v>
      </c>
    </row>
    <row r="168" spans="1:24" ht="25.5" x14ac:dyDescent="0.2">
      <c r="A168" s="68">
        <v>162</v>
      </c>
      <c r="B168" s="63" t="s">
        <v>426</v>
      </c>
      <c r="C168" s="64" t="s">
        <v>270</v>
      </c>
      <c r="D168" s="69" t="s">
        <v>956</v>
      </c>
      <c r="E168" s="50">
        <v>1</v>
      </c>
      <c r="F168" s="78">
        <v>82893.781512605055</v>
      </c>
      <c r="G168" s="81">
        <v>15749.818487394961</v>
      </c>
      <c r="H168" s="6">
        <f t="shared" si="36"/>
        <v>98643.60000000002</v>
      </c>
      <c r="I168" s="6">
        <f t="shared" si="40"/>
        <v>98643.60000000002</v>
      </c>
      <c r="J168" s="109">
        <v>75357.983193277309</v>
      </c>
      <c r="K168" s="110">
        <v>14318.01680672269</v>
      </c>
      <c r="L168" s="7">
        <f t="shared" si="37"/>
        <v>89676</v>
      </c>
      <c r="M168" s="7">
        <f t="shared" si="41"/>
        <v>89676</v>
      </c>
      <c r="N168" s="119">
        <v>71092.436974789918</v>
      </c>
      <c r="O168" s="120">
        <v>13507.563025210085</v>
      </c>
      <c r="P168" s="7">
        <f t="shared" si="38"/>
        <v>84600</v>
      </c>
      <c r="Q168" s="7">
        <f t="shared" si="42"/>
        <v>84600</v>
      </c>
      <c r="R168" s="18">
        <f t="shared" si="43"/>
        <v>84600</v>
      </c>
      <c r="S168" s="18">
        <f t="shared" si="44"/>
        <v>90973.200000000012</v>
      </c>
      <c r="T168" s="18">
        <f t="shared" si="45"/>
        <v>89676</v>
      </c>
      <c r="U168" s="18">
        <f t="shared" si="46"/>
        <v>90790.101495342038</v>
      </c>
      <c r="V168" s="19">
        <f t="shared" si="27"/>
        <v>4506.5329378581127</v>
      </c>
      <c r="W168" s="20">
        <f t="shared" si="23"/>
        <v>5.3268710849386676E-2</v>
      </c>
      <c r="X168" s="21" t="str">
        <f t="shared" si="39"/>
        <v>MINIMA</v>
      </c>
    </row>
    <row r="169" spans="1:24" ht="38.25" x14ac:dyDescent="0.2">
      <c r="A169" s="68">
        <v>163</v>
      </c>
      <c r="B169" s="63" t="s">
        <v>427</v>
      </c>
      <c r="C169" s="64" t="s">
        <v>270</v>
      </c>
      <c r="D169" s="69" t="s">
        <v>896</v>
      </c>
      <c r="E169" s="50">
        <v>1</v>
      </c>
      <c r="F169" s="78">
        <v>119120.93875</v>
      </c>
      <c r="G169" s="81">
        <v>0</v>
      </c>
      <c r="H169" s="6">
        <f t="shared" si="36"/>
        <v>119120.93875</v>
      </c>
      <c r="I169" s="6">
        <f t="shared" si="40"/>
        <v>119120.93875</v>
      </c>
      <c r="J169" s="109">
        <v>103583.425</v>
      </c>
      <c r="K169" s="110">
        <v>0</v>
      </c>
      <c r="L169" s="7">
        <f t="shared" si="37"/>
        <v>103583.425</v>
      </c>
      <c r="M169" s="7">
        <f t="shared" si="41"/>
        <v>103583.425</v>
      </c>
      <c r="N169" s="119">
        <v>94166.75</v>
      </c>
      <c r="O169" s="120">
        <v>0</v>
      </c>
      <c r="P169" s="7">
        <f t="shared" si="38"/>
        <v>94166.75</v>
      </c>
      <c r="Q169" s="7">
        <f t="shared" si="42"/>
        <v>94166.75</v>
      </c>
      <c r="R169" s="18">
        <f t="shared" si="43"/>
        <v>94166.75</v>
      </c>
      <c r="S169" s="18">
        <f t="shared" si="44"/>
        <v>105623.70458333334</v>
      </c>
      <c r="T169" s="18">
        <f t="shared" si="45"/>
        <v>103583.425</v>
      </c>
      <c r="U169" s="18">
        <f t="shared" si="46"/>
        <v>105129.67423213525</v>
      </c>
      <c r="V169" s="19">
        <f t="shared" si="27"/>
        <v>8101.2902776213004</v>
      </c>
      <c r="W169" s="20">
        <f t="shared" si="23"/>
        <v>8.6031325044363324E-2</v>
      </c>
      <c r="X169" s="21" t="str">
        <f t="shared" si="39"/>
        <v>MINIMA</v>
      </c>
    </row>
    <row r="170" spans="1:24" ht="38.25" x14ac:dyDescent="0.2">
      <c r="A170" s="68">
        <v>164</v>
      </c>
      <c r="B170" s="63" t="s">
        <v>428</v>
      </c>
      <c r="C170" s="64" t="s">
        <v>270</v>
      </c>
      <c r="D170" s="69" t="s">
        <v>995</v>
      </c>
      <c r="E170" s="50">
        <v>1</v>
      </c>
      <c r="F170" s="78">
        <v>89999</v>
      </c>
      <c r="G170" s="81">
        <v>0</v>
      </c>
      <c r="H170" s="6">
        <f t="shared" si="36"/>
        <v>89999</v>
      </c>
      <c r="I170" s="6">
        <f t="shared" si="40"/>
        <v>89999</v>
      </c>
      <c r="J170" s="109">
        <v>78260</v>
      </c>
      <c r="K170" s="110">
        <v>0</v>
      </c>
      <c r="L170" s="7">
        <f t="shared" si="37"/>
        <v>78260</v>
      </c>
      <c r="M170" s="7">
        <f t="shared" si="41"/>
        <v>78260</v>
      </c>
      <c r="N170" s="119">
        <v>75250</v>
      </c>
      <c r="O170" s="120">
        <v>0</v>
      </c>
      <c r="P170" s="7">
        <f t="shared" si="38"/>
        <v>75250</v>
      </c>
      <c r="Q170" s="7">
        <f t="shared" si="42"/>
        <v>75250</v>
      </c>
      <c r="R170" s="18">
        <f t="shared" si="43"/>
        <v>75250</v>
      </c>
      <c r="S170" s="18">
        <f t="shared" si="44"/>
        <v>81169.666666666672</v>
      </c>
      <c r="T170" s="18">
        <f t="shared" si="45"/>
        <v>78260</v>
      </c>
      <c r="U170" s="18">
        <f t="shared" si="46"/>
        <v>80927.230327287834</v>
      </c>
      <c r="V170" s="19">
        <f t="shared" si="27"/>
        <v>4185.8364423639696</v>
      </c>
      <c r="W170" s="20">
        <f t="shared" si="23"/>
        <v>5.5625733453341791E-2</v>
      </c>
      <c r="X170" s="21" t="str">
        <f t="shared" si="39"/>
        <v>MINIMA</v>
      </c>
    </row>
    <row r="171" spans="1:24" ht="114.75" x14ac:dyDescent="0.2">
      <c r="A171" s="68">
        <v>165</v>
      </c>
      <c r="B171" s="63" t="s">
        <v>429</v>
      </c>
      <c r="C171" s="64" t="s">
        <v>270</v>
      </c>
      <c r="D171" s="69" t="s">
        <v>995</v>
      </c>
      <c r="E171" s="50">
        <v>1</v>
      </c>
      <c r="F171" s="78">
        <v>40472.724600000001</v>
      </c>
      <c r="G171" s="81">
        <v>0</v>
      </c>
      <c r="H171" s="6">
        <f t="shared" si="36"/>
        <v>40472.724600000001</v>
      </c>
      <c r="I171" s="6">
        <f t="shared" si="40"/>
        <v>40472.724600000001</v>
      </c>
      <c r="J171" s="109">
        <v>35502.39</v>
      </c>
      <c r="K171" s="110">
        <v>0</v>
      </c>
      <c r="L171" s="7">
        <f t="shared" si="37"/>
        <v>35502.39</v>
      </c>
      <c r="M171" s="7">
        <f t="shared" si="41"/>
        <v>35502.39</v>
      </c>
      <c r="N171" s="119">
        <v>32571</v>
      </c>
      <c r="O171" s="120">
        <v>0</v>
      </c>
      <c r="P171" s="7">
        <f t="shared" si="38"/>
        <v>32571</v>
      </c>
      <c r="Q171" s="7">
        <f t="shared" si="42"/>
        <v>32571</v>
      </c>
      <c r="R171" s="18">
        <f t="shared" si="43"/>
        <v>32571</v>
      </c>
      <c r="S171" s="18">
        <f t="shared" si="44"/>
        <v>36182.038200000003</v>
      </c>
      <c r="T171" s="18">
        <f t="shared" si="45"/>
        <v>35502.39</v>
      </c>
      <c r="U171" s="18">
        <f t="shared" si="46"/>
        <v>36037.144813128289</v>
      </c>
      <c r="V171" s="19">
        <f t="shared" si="27"/>
        <v>2553.3895983436664</v>
      </c>
      <c r="W171" s="20">
        <f t="shared" si="23"/>
        <v>7.8394571807548635E-2</v>
      </c>
      <c r="X171" s="21" t="str">
        <f t="shared" si="39"/>
        <v>MINIMA</v>
      </c>
    </row>
    <row r="172" spans="1:24" ht="178.5" x14ac:dyDescent="0.2">
      <c r="A172" s="68">
        <v>166</v>
      </c>
      <c r="B172" s="63" t="s">
        <v>430</v>
      </c>
      <c r="C172" s="64" t="s">
        <v>270</v>
      </c>
      <c r="D172" s="69" t="s">
        <v>995</v>
      </c>
      <c r="E172" s="50">
        <v>1</v>
      </c>
      <c r="F172" s="78">
        <v>85289.648640000014</v>
      </c>
      <c r="G172" s="81">
        <v>0</v>
      </c>
      <c r="H172" s="6">
        <f t="shared" si="36"/>
        <v>85289.648640000014</v>
      </c>
      <c r="I172" s="6">
        <f t="shared" si="40"/>
        <v>85289.648640000014</v>
      </c>
      <c r="J172" s="109">
        <v>76151.472000000009</v>
      </c>
      <c r="K172" s="110">
        <v>0</v>
      </c>
      <c r="L172" s="7">
        <f t="shared" si="37"/>
        <v>76151.472000000009</v>
      </c>
      <c r="M172" s="7">
        <f t="shared" si="41"/>
        <v>76151.472000000009</v>
      </c>
      <c r="N172" s="119">
        <v>71169.600000000006</v>
      </c>
      <c r="O172" s="120">
        <v>0</v>
      </c>
      <c r="P172" s="7">
        <f t="shared" si="38"/>
        <v>71169.600000000006</v>
      </c>
      <c r="Q172" s="7">
        <f t="shared" si="42"/>
        <v>71169.600000000006</v>
      </c>
      <c r="R172" s="18">
        <f t="shared" si="43"/>
        <v>71169.600000000006</v>
      </c>
      <c r="S172" s="18">
        <f t="shared" si="44"/>
        <v>77536.90688000001</v>
      </c>
      <c r="T172" s="18">
        <f t="shared" si="45"/>
        <v>76151.472000000009</v>
      </c>
      <c r="U172" s="18">
        <f t="shared" si="46"/>
        <v>77319.6211866253</v>
      </c>
      <c r="V172" s="19">
        <f t="shared" si="27"/>
        <v>4502.3658727437614</v>
      </c>
      <c r="W172" s="20">
        <f t="shared" si="23"/>
        <v>6.326248669015648E-2</v>
      </c>
      <c r="X172" s="21" t="str">
        <f t="shared" si="39"/>
        <v>MINIMA</v>
      </c>
    </row>
    <row r="173" spans="1:24" ht="76.5" x14ac:dyDescent="0.2">
      <c r="A173" s="68">
        <v>167</v>
      </c>
      <c r="B173" s="63" t="s">
        <v>431</v>
      </c>
      <c r="C173" s="64" t="s">
        <v>270</v>
      </c>
      <c r="D173" s="69" t="s">
        <v>995</v>
      </c>
      <c r="E173" s="50">
        <v>1</v>
      </c>
      <c r="F173" s="78">
        <v>62350.235999999997</v>
      </c>
      <c r="G173" s="81">
        <v>0</v>
      </c>
      <c r="H173" s="6">
        <f t="shared" si="36"/>
        <v>62350.235999999997</v>
      </c>
      <c r="I173" s="6">
        <f t="shared" si="40"/>
        <v>62350.235999999997</v>
      </c>
      <c r="J173" s="109">
        <v>55177.200000000004</v>
      </c>
      <c r="K173" s="110">
        <v>0</v>
      </c>
      <c r="L173" s="7">
        <f t="shared" si="37"/>
        <v>55177.200000000004</v>
      </c>
      <c r="M173" s="7">
        <f t="shared" si="41"/>
        <v>55177.200000000004</v>
      </c>
      <c r="N173" s="119">
        <v>51090</v>
      </c>
      <c r="O173" s="120">
        <v>0</v>
      </c>
      <c r="P173" s="7">
        <f t="shared" si="38"/>
        <v>51090</v>
      </c>
      <c r="Q173" s="7">
        <f t="shared" si="42"/>
        <v>51090</v>
      </c>
      <c r="R173" s="18">
        <f t="shared" si="43"/>
        <v>51090</v>
      </c>
      <c r="S173" s="18">
        <f t="shared" si="44"/>
        <v>56205.812000000005</v>
      </c>
      <c r="T173" s="18">
        <f t="shared" si="45"/>
        <v>55177.200000000004</v>
      </c>
      <c r="U173" s="18">
        <f t="shared" si="46"/>
        <v>56015.887452536124</v>
      </c>
      <c r="V173" s="19">
        <f t="shared" si="27"/>
        <v>3617.4253564755181</v>
      </c>
      <c r="W173" s="20">
        <f t="shared" si="23"/>
        <v>7.0804959022813044E-2</v>
      </c>
      <c r="X173" s="21" t="str">
        <f t="shared" si="39"/>
        <v>MINIMA</v>
      </c>
    </row>
    <row r="174" spans="1:24" ht="51" x14ac:dyDescent="0.2">
      <c r="A174" s="68">
        <v>168</v>
      </c>
      <c r="B174" s="63" t="s">
        <v>432</v>
      </c>
      <c r="C174" s="64" t="s">
        <v>270</v>
      </c>
      <c r="D174" s="69" t="s">
        <v>995</v>
      </c>
      <c r="E174" s="50">
        <v>1</v>
      </c>
      <c r="F174" s="78">
        <v>57566.4375</v>
      </c>
      <c r="G174" s="81">
        <v>0</v>
      </c>
      <c r="H174" s="6">
        <f t="shared" si="36"/>
        <v>57566.4375</v>
      </c>
      <c r="I174" s="6">
        <f t="shared" si="40"/>
        <v>57566.4375</v>
      </c>
      <c r="J174" s="109">
        <v>50943.750000000007</v>
      </c>
      <c r="K174" s="110">
        <v>0</v>
      </c>
      <c r="L174" s="7">
        <f t="shared" si="37"/>
        <v>50943.750000000007</v>
      </c>
      <c r="M174" s="7">
        <f t="shared" si="41"/>
        <v>50943.750000000007</v>
      </c>
      <c r="N174" s="119">
        <v>46312.5</v>
      </c>
      <c r="O174" s="120">
        <v>0</v>
      </c>
      <c r="P174" s="7">
        <f t="shared" si="38"/>
        <v>46312.5</v>
      </c>
      <c r="Q174" s="7">
        <f t="shared" si="42"/>
        <v>46312.5</v>
      </c>
      <c r="R174" s="18">
        <f t="shared" si="43"/>
        <v>46312.5</v>
      </c>
      <c r="S174" s="18">
        <f t="shared" si="44"/>
        <v>51607.5625</v>
      </c>
      <c r="T174" s="18">
        <f t="shared" si="45"/>
        <v>50943.750000000007</v>
      </c>
      <c r="U174" s="18">
        <f t="shared" si="46"/>
        <v>51402.727426922778</v>
      </c>
      <c r="V174" s="19">
        <f t="shared" si="27"/>
        <v>3744.1746005565933</v>
      </c>
      <c r="W174" s="20">
        <f t="shared" si="23"/>
        <v>8.0845875315661939E-2</v>
      </c>
      <c r="X174" s="21" t="str">
        <f t="shared" si="39"/>
        <v>MINIMA</v>
      </c>
    </row>
    <row r="175" spans="1:24" ht="153" x14ac:dyDescent="0.2">
      <c r="A175" s="68">
        <v>169</v>
      </c>
      <c r="B175" s="63" t="s">
        <v>433</v>
      </c>
      <c r="C175" s="64" t="s">
        <v>270</v>
      </c>
      <c r="D175" s="69" t="s">
        <v>996</v>
      </c>
      <c r="E175" s="50">
        <v>1</v>
      </c>
      <c r="F175" s="78">
        <v>77686.257600000026</v>
      </c>
      <c r="G175" s="81">
        <v>0</v>
      </c>
      <c r="H175" s="6">
        <f t="shared" si="36"/>
        <v>77686.257600000026</v>
      </c>
      <c r="I175" s="6">
        <f t="shared" si="40"/>
        <v>77686.257600000026</v>
      </c>
      <c r="J175" s="109">
        <v>69362.73000000001</v>
      </c>
      <c r="K175" s="110">
        <v>0</v>
      </c>
      <c r="L175" s="7">
        <f t="shared" si="37"/>
        <v>69362.73000000001</v>
      </c>
      <c r="M175" s="7">
        <f t="shared" si="41"/>
        <v>69362.73000000001</v>
      </c>
      <c r="N175" s="119">
        <v>64224.75</v>
      </c>
      <c r="O175" s="120">
        <v>0</v>
      </c>
      <c r="P175" s="7">
        <f t="shared" si="38"/>
        <v>64224.75</v>
      </c>
      <c r="Q175" s="7">
        <f t="shared" si="42"/>
        <v>64224.75</v>
      </c>
      <c r="R175" s="18">
        <f t="shared" si="43"/>
        <v>64224.75</v>
      </c>
      <c r="S175" s="18">
        <f t="shared" si="44"/>
        <v>70424.579200000007</v>
      </c>
      <c r="T175" s="18">
        <f t="shared" si="45"/>
        <v>69362.73000000001</v>
      </c>
      <c r="U175" s="18">
        <f t="shared" si="46"/>
        <v>70208.700325729733</v>
      </c>
      <c r="V175" s="19">
        <f t="shared" si="27"/>
        <v>4383.9412695183728</v>
      </c>
      <c r="W175" s="20">
        <f t="shared" si="23"/>
        <v>6.8259374610541462E-2</v>
      </c>
      <c r="X175" s="21" t="str">
        <f t="shared" si="39"/>
        <v>MINIMA</v>
      </c>
    </row>
    <row r="176" spans="1:24" ht="38.25" x14ac:dyDescent="0.2">
      <c r="A176" s="68">
        <v>170</v>
      </c>
      <c r="B176" s="63" t="s">
        <v>434</v>
      </c>
      <c r="C176" s="64" t="s">
        <v>270</v>
      </c>
      <c r="D176" s="69" t="s">
        <v>997</v>
      </c>
      <c r="E176" s="50">
        <v>1</v>
      </c>
      <c r="F176" s="78">
        <v>733840.8</v>
      </c>
      <c r="G176" s="81">
        <v>0</v>
      </c>
      <c r="H176" s="6">
        <f t="shared" si="36"/>
        <v>733840.8</v>
      </c>
      <c r="I176" s="6">
        <f t="shared" si="40"/>
        <v>733840.8</v>
      </c>
      <c r="J176" s="109">
        <v>667128</v>
      </c>
      <c r="K176" s="110">
        <v>0</v>
      </c>
      <c r="L176" s="7">
        <f t="shared" si="37"/>
        <v>667128</v>
      </c>
      <c r="M176" s="7">
        <f t="shared" si="41"/>
        <v>667128</v>
      </c>
      <c r="N176" s="119">
        <v>606480</v>
      </c>
      <c r="O176" s="120">
        <v>0</v>
      </c>
      <c r="P176" s="7">
        <f t="shared" si="38"/>
        <v>606480</v>
      </c>
      <c r="Q176" s="7">
        <f t="shared" si="42"/>
        <v>606480</v>
      </c>
      <c r="R176" s="18">
        <f t="shared" si="43"/>
        <v>606480</v>
      </c>
      <c r="S176" s="18">
        <f t="shared" si="44"/>
        <v>669149.6</v>
      </c>
      <c r="T176" s="18">
        <f t="shared" si="45"/>
        <v>667128</v>
      </c>
      <c r="U176" s="18">
        <f t="shared" si="46"/>
        <v>667128</v>
      </c>
      <c r="V176" s="19">
        <f t="shared" si="27"/>
        <v>44314.099134248441</v>
      </c>
      <c r="W176" s="20">
        <f t="shared" si="23"/>
        <v>7.3067700722609888E-2</v>
      </c>
      <c r="X176" s="21" t="str">
        <f t="shared" si="39"/>
        <v>MINIMA</v>
      </c>
    </row>
    <row r="177" spans="1:24" ht="38.25" x14ac:dyDescent="0.2">
      <c r="A177" s="68">
        <v>171</v>
      </c>
      <c r="B177" s="63" t="s">
        <v>434</v>
      </c>
      <c r="C177" s="64" t="s">
        <v>270</v>
      </c>
      <c r="D177" s="69" t="s">
        <v>21</v>
      </c>
      <c r="E177" s="50">
        <v>1</v>
      </c>
      <c r="F177" s="78">
        <v>40202.574999999997</v>
      </c>
      <c r="G177" s="81">
        <v>0</v>
      </c>
      <c r="H177" s="6">
        <f t="shared" si="36"/>
        <v>40202.574999999997</v>
      </c>
      <c r="I177" s="6">
        <f t="shared" si="40"/>
        <v>40202.574999999997</v>
      </c>
      <c r="J177" s="109">
        <v>35577.5</v>
      </c>
      <c r="K177" s="110">
        <v>0</v>
      </c>
      <c r="L177" s="7">
        <f t="shared" si="37"/>
        <v>35577.5</v>
      </c>
      <c r="M177" s="7">
        <f t="shared" si="41"/>
        <v>35577.5</v>
      </c>
      <c r="N177" s="119">
        <v>33250</v>
      </c>
      <c r="O177" s="120">
        <v>0</v>
      </c>
      <c r="P177" s="7">
        <f t="shared" si="38"/>
        <v>33250</v>
      </c>
      <c r="Q177" s="7">
        <f t="shared" si="42"/>
        <v>33250</v>
      </c>
      <c r="R177" s="18">
        <f t="shared" si="43"/>
        <v>33250</v>
      </c>
      <c r="S177" s="18">
        <f t="shared" si="44"/>
        <v>36343.35833333333</v>
      </c>
      <c r="T177" s="18">
        <f t="shared" si="45"/>
        <v>35577.5</v>
      </c>
      <c r="U177" s="18">
        <f t="shared" si="46"/>
        <v>36230.443412704532</v>
      </c>
      <c r="V177" s="19">
        <f t="shared" si="27"/>
        <v>2187.3346541399142</v>
      </c>
      <c r="W177" s="20">
        <f t="shared" si="23"/>
        <v>6.5784500876388402E-2</v>
      </c>
      <c r="X177" s="21" t="str">
        <f t="shared" si="39"/>
        <v>MINIMA</v>
      </c>
    </row>
    <row r="178" spans="1:24" ht="25.5" x14ac:dyDescent="0.2">
      <c r="A178" s="68">
        <v>172</v>
      </c>
      <c r="B178" s="63" t="s">
        <v>435</v>
      </c>
      <c r="C178" s="64" t="s">
        <v>270</v>
      </c>
      <c r="D178" s="69" t="s">
        <v>21</v>
      </c>
      <c r="E178" s="50">
        <v>1</v>
      </c>
      <c r="F178" s="78">
        <v>5002.1400000000012</v>
      </c>
      <c r="G178" s="81">
        <v>0</v>
      </c>
      <c r="H178" s="6">
        <f t="shared" si="36"/>
        <v>5002.1400000000012</v>
      </c>
      <c r="I178" s="6">
        <f t="shared" si="40"/>
        <v>5002.1400000000012</v>
      </c>
      <c r="J178" s="109">
        <v>4547.4000000000005</v>
      </c>
      <c r="K178" s="110">
        <v>0</v>
      </c>
      <c r="L178" s="7">
        <f t="shared" si="37"/>
        <v>4547.4000000000005</v>
      </c>
      <c r="M178" s="7">
        <f t="shared" si="41"/>
        <v>4547.4000000000005</v>
      </c>
      <c r="N178" s="119">
        <v>4290</v>
      </c>
      <c r="O178" s="120">
        <v>0</v>
      </c>
      <c r="P178" s="7">
        <f t="shared" si="38"/>
        <v>4290</v>
      </c>
      <c r="Q178" s="7">
        <f t="shared" si="42"/>
        <v>4290</v>
      </c>
      <c r="R178" s="18">
        <f t="shared" si="43"/>
        <v>4290</v>
      </c>
      <c r="S178" s="18">
        <f t="shared" si="44"/>
        <v>4613.18</v>
      </c>
      <c r="T178" s="18">
        <f t="shared" si="45"/>
        <v>4547.4000000000005</v>
      </c>
      <c r="U178" s="18">
        <f t="shared" si="46"/>
        <v>4603.8952176716002</v>
      </c>
      <c r="V178" s="19">
        <f t="shared" si="27"/>
        <v>228.52276954386863</v>
      </c>
      <c r="W178" s="20">
        <f t="shared" si="23"/>
        <v>5.3268710849386627E-2</v>
      </c>
      <c r="X178" s="21" t="str">
        <f t="shared" si="39"/>
        <v>MINIMA</v>
      </c>
    </row>
    <row r="179" spans="1:24" ht="25.5" x14ac:dyDescent="0.2">
      <c r="A179" s="68">
        <v>173</v>
      </c>
      <c r="B179" s="63" t="s">
        <v>436</v>
      </c>
      <c r="C179" s="64" t="s">
        <v>270</v>
      </c>
      <c r="D179" s="69" t="s">
        <v>21</v>
      </c>
      <c r="E179" s="50">
        <v>1</v>
      </c>
      <c r="F179" s="78">
        <v>7950.2280000000001</v>
      </c>
      <c r="G179" s="81">
        <v>0</v>
      </c>
      <c r="H179" s="6">
        <f t="shared" si="36"/>
        <v>7950.2280000000001</v>
      </c>
      <c r="I179" s="6">
        <f t="shared" si="40"/>
        <v>7950.2280000000001</v>
      </c>
      <c r="J179" s="109">
        <v>7035.6</v>
      </c>
      <c r="K179" s="110">
        <v>0</v>
      </c>
      <c r="L179" s="7">
        <f t="shared" si="37"/>
        <v>7035.6</v>
      </c>
      <c r="M179" s="7">
        <f t="shared" si="41"/>
        <v>7035.6</v>
      </c>
      <c r="N179" s="119">
        <v>6765</v>
      </c>
      <c r="O179" s="120">
        <v>0</v>
      </c>
      <c r="P179" s="7">
        <f t="shared" si="38"/>
        <v>6765</v>
      </c>
      <c r="Q179" s="7">
        <f t="shared" si="42"/>
        <v>6765</v>
      </c>
      <c r="R179" s="18">
        <f t="shared" si="43"/>
        <v>6765</v>
      </c>
      <c r="S179" s="18">
        <f t="shared" si="44"/>
        <v>7250.2760000000007</v>
      </c>
      <c r="T179" s="18">
        <f t="shared" si="45"/>
        <v>7035.6</v>
      </c>
      <c r="U179" s="18">
        <f t="shared" si="46"/>
        <v>7232.9618587981613</v>
      </c>
      <c r="V179" s="19">
        <f t="shared" si="27"/>
        <v>343.14195034708359</v>
      </c>
      <c r="W179" s="20">
        <f t="shared" si="23"/>
        <v>5.0723126437115094E-2</v>
      </c>
      <c r="X179" s="21" t="str">
        <f t="shared" si="39"/>
        <v>MINIMA</v>
      </c>
    </row>
    <row r="180" spans="1:24" ht="89.25" x14ac:dyDescent="0.2">
      <c r="A180" s="68">
        <v>174</v>
      </c>
      <c r="B180" s="63" t="s">
        <v>437</v>
      </c>
      <c r="C180" s="64" t="s">
        <v>270</v>
      </c>
      <c r="D180" s="69" t="s">
        <v>998</v>
      </c>
      <c r="E180" s="50">
        <v>1</v>
      </c>
      <c r="F180" s="78">
        <v>130716.30000000003</v>
      </c>
      <c r="G180" s="81">
        <v>0</v>
      </c>
      <c r="H180" s="6">
        <f t="shared" si="36"/>
        <v>130716.30000000003</v>
      </c>
      <c r="I180" s="6">
        <f t="shared" si="40"/>
        <v>130716.30000000003</v>
      </c>
      <c r="J180" s="109">
        <v>118833.00000000001</v>
      </c>
      <c r="K180" s="110">
        <v>0</v>
      </c>
      <c r="L180" s="7">
        <f t="shared" si="37"/>
        <v>118833.00000000001</v>
      </c>
      <c r="M180" s="7">
        <f t="shared" si="41"/>
        <v>118833.00000000001</v>
      </c>
      <c r="N180" s="119">
        <v>108030</v>
      </c>
      <c r="O180" s="120">
        <v>0</v>
      </c>
      <c r="P180" s="7">
        <f t="shared" si="38"/>
        <v>108030</v>
      </c>
      <c r="Q180" s="7">
        <f t="shared" si="42"/>
        <v>108030</v>
      </c>
      <c r="R180" s="18">
        <f t="shared" si="43"/>
        <v>108030</v>
      </c>
      <c r="S180" s="18">
        <f t="shared" si="44"/>
        <v>119193.10000000002</v>
      </c>
      <c r="T180" s="18">
        <f t="shared" si="45"/>
        <v>118833.00000000001</v>
      </c>
      <c r="U180" s="18">
        <f t="shared" si="46"/>
        <v>118833.00000000001</v>
      </c>
      <c r="V180" s="19">
        <f t="shared" si="27"/>
        <v>7893.5037090635633</v>
      </c>
      <c r="W180" s="20">
        <f t="shared" si="23"/>
        <v>7.3067700722610041E-2</v>
      </c>
      <c r="X180" s="21" t="str">
        <f t="shared" si="39"/>
        <v>MINIMA</v>
      </c>
    </row>
    <row r="181" spans="1:24" ht="51" x14ac:dyDescent="0.2">
      <c r="A181" s="68">
        <v>175</v>
      </c>
      <c r="B181" s="63" t="s">
        <v>438</v>
      </c>
      <c r="C181" s="64" t="s">
        <v>270</v>
      </c>
      <c r="D181" s="69" t="s">
        <v>999</v>
      </c>
      <c r="E181" s="50">
        <v>1</v>
      </c>
      <c r="F181" s="78">
        <v>47080.103040000009</v>
      </c>
      <c r="G181" s="81">
        <v>0</v>
      </c>
      <c r="H181" s="6">
        <f t="shared" si="36"/>
        <v>47080.103040000009</v>
      </c>
      <c r="I181" s="6">
        <f t="shared" si="40"/>
        <v>47080.103040000009</v>
      </c>
      <c r="J181" s="109">
        <v>41663.808000000012</v>
      </c>
      <c r="K181" s="110">
        <v>0</v>
      </c>
      <c r="L181" s="7">
        <f t="shared" si="37"/>
        <v>41663.808000000012</v>
      </c>
      <c r="M181" s="7">
        <f t="shared" si="41"/>
        <v>41663.808000000012</v>
      </c>
      <c r="N181" s="119">
        <v>38577.600000000006</v>
      </c>
      <c r="O181" s="120">
        <v>0</v>
      </c>
      <c r="P181" s="7">
        <f t="shared" si="38"/>
        <v>38577.600000000006</v>
      </c>
      <c r="Q181" s="7">
        <f t="shared" si="42"/>
        <v>38577.600000000006</v>
      </c>
      <c r="R181" s="18">
        <f t="shared" si="43"/>
        <v>38577.600000000006</v>
      </c>
      <c r="S181" s="18">
        <f t="shared" si="44"/>
        <v>42440.503680000016</v>
      </c>
      <c r="T181" s="18">
        <f t="shared" si="45"/>
        <v>41663.808000000012</v>
      </c>
      <c r="U181" s="18">
        <f t="shared" si="46"/>
        <v>42297.09336051983</v>
      </c>
      <c r="V181" s="19">
        <f t="shared" si="27"/>
        <v>2731.4853871984765</v>
      </c>
      <c r="W181" s="20">
        <f t="shared" si="23"/>
        <v>7.0804959022813141E-2</v>
      </c>
      <c r="X181" s="21" t="str">
        <f t="shared" si="39"/>
        <v>MINIMA</v>
      </c>
    </row>
    <row r="182" spans="1:24" ht="38.25" x14ac:dyDescent="0.2">
      <c r="A182" s="68">
        <v>176</v>
      </c>
      <c r="B182" s="63" t="s">
        <v>439</v>
      </c>
      <c r="C182" s="64" t="s">
        <v>270</v>
      </c>
      <c r="D182" s="69" t="s">
        <v>1000</v>
      </c>
      <c r="E182" s="50">
        <v>1</v>
      </c>
      <c r="F182" s="78">
        <v>145280.65</v>
      </c>
      <c r="G182" s="81">
        <v>0</v>
      </c>
      <c r="H182" s="6">
        <f t="shared" si="36"/>
        <v>145280.65</v>
      </c>
      <c r="I182" s="6">
        <f t="shared" si="40"/>
        <v>145280.65</v>
      </c>
      <c r="J182" s="109">
        <v>126331.00000000001</v>
      </c>
      <c r="K182" s="110">
        <v>0</v>
      </c>
      <c r="L182" s="7">
        <f t="shared" si="37"/>
        <v>126331.00000000001</v>
      </c>
      <c r="M182" s="7">
        <f t="shared" si="41"/>
        <v>126331.00000000001</v>
      </c>
      <c r="N182" s="119">
        <v>115900</v>
      </c>
      <c r="O182" s="120">
        <v>0</v>
      </c>
      <c r="P182" s="7">
        <f t="shared" si="38"/>
        <v>115900</v>
      </c>
      <c r="Q182" s="7">
        <f t="shared" si="42"/>
        <v>115900</v>
      </c>
      <c r="R182" s="18">
        <f t="shared" si="43"/>
        <v>115900</v>
      </c>
      <c r="S182" s="18">
        <f t="shared" si="44"/>
        <v>129170.55</v>
      </c>
      <c r="T182" s="18">
        <f t="shared" si="45"/>
        <v>126331.00000000001</v>
      </c>
      <c r="U182" s="18">
        <f t="shared" si="46"/>
        <v>128607.72268261178</v>
      </c>
      <c r="V182" s="19">
        <f t="shared" si="27"/>
        <v>9383.6958950751396</v>
      </c>
      <c r="W182" s="20">
        <f t="shared" si="23"/>
        <v>8.0963726445859696E-2</v>
      </c>
      <c r="X182" s="21" t="str">
        <f t="shared" si="39"/>
        <v>MINIMA</v>
      </c>
    </row>
    <row r="183" spans="1:24" ht="51" x14ac:dyDescent="0.2">
      <c r="A183" s="68">
        <v>177</v>
      </c>
      <c r="B183" s="63" t="s">
        <v>440</v>
      </c>
      <c r="C183" s="64" t="s">
        <v>270</v>
      </c>
      <c r="D183" s="69" t="s">
        <v>901</v>
      </c>
      <c r="E183" s="50">
        <v>1</v>
      </c>
      <c r="F183" s="78">
        <v>312673.5</v>
      </c>
      <c r="G183" s="81">
        <v>0</v>
      </c>
      <c r="H183" s="6">
        <f t="shared" si="36"/>
        <v>312673.5</v>
      </c>
      <c r="I183" s="6">
        <f t="shared" si="40"/>
        <v>312673.5</v>
      </c>
      <c r="J183" s="109">
        <v>271890</v>
      </c>
      <c r="K183" s="110">
        <v>0</v>
      </c>
      <c r="L183" s="7">
        <f t="shared" si="37"/>
        <v>271890</v>
      </c>
      <c r="M183" s="7">
        <f t="shared" si="41"/>
        <v>271890</v>
      </c>
      <c r="N183" s="119">
        <v>251750</v>
      </c>
      <c r="O183" s="120">
        <v>0</v>
      </c>
      <c r="P183" s="7">
        <f t="shared" si="38"/>
        <v>251750</v>
      </c>
      <c r="Q183" s="7">
        <f t="shared" si="42"/>
        <v>251750</v>
      </c>
      <c r="R183" s="18">
        <f t="shared" si="43"/>
        <v>251750</v>
      </c>
      <c r="S183" s="18">
        <f t="shared" si="44"/>
        <v>278771.16666666669</v>
      </c>
      <c r="T183" s="18">
        <f t="shared" si="45"/>
        <v>271890</v>
      </c>
      <c r="U183" s="18">
        <f t="shared" si="46"/>
        <v>277641.63697297568</v>
      </c>
      <c r="V183" s="19">
        <f t="shared" si="27"/>
        <v>19106.850185571911</v>
      </c>
      <c r="W183" s="20">
        <f t="shared" si="23"/>
        <v>7.5896127847356151E-2</v>
      </c>
      <c r="X183" s="21" t="str">
        <f t="shared" si="39"/>
        <v>MINIMA</v>
      </c>
    </row>
    <row r="184" spans="1:24" ht="38.25" x14ac:dyDescent="0.2">
      <c r="A184" s="68">
        <v>178</v>
      </c>
      <c r="B184" s="63" t="s">
        <v>441</v>
      </c>
      <c r="C184" s="64" t="s">
        <v>270</v>
      </c>
      <c r="D184" s="69" t="s">
        <v>1001</v>
      </c>
      <c r="E184" s="50">
        <v>1</v>
      </c>
      <c r="F184" s="78">
        <v>64580.320000000014</v>
      </c>
      <c r="G184" s="81">
        <v>0</v>
      </c>
      <c r="H184" s="6">
        <f t="shared" si="36"/>
        <v>64580.320000000014</v>
      </c>
      <c r="I184" s="6">
        <f t="shared" si="40"/>
        <v>64580.320000000014</v>
      </c>
      <c r="J184" s="109">
        <v>57661.000000000007</v>
      </c>
      <c r="K184" s="110">
        <v>0</v>
      </c>
      <c r="L184" s="7">
        <f t="shared" si="37"/>
        <v>57661.000000000007</v>
      </c>
      <c r="M184" s="7">
        <f t="shared" si="41"/>
        <v>57661.000000000007</v>
      </c>
      <c r="N184" s="119">
        <v>52900</v>
      </c>
      <c r="O184" s="120">
        <v>0</v>
      </c>
      <c r="P184" s="7">
        <f t="shared" si="38"/>
        <v>52900</v>
      </c>
      <c r="Q184" s="7">
        <f t="shared" si="42"/>
        <v>52900</v>
      </c>
      <c r="R184" s="18">
        <f t="shared" si="43"/>
        <v>52900</v>
      </c>
      <c r="S184" s="18">
        <f t="shared" si="44"/>
        <v>58380.44</v>
      </c>
      <c r="T184" s="18">
        <f t="shared" si="45"/>
        <v>57661.000000000007</v>
      </c>
      <c r="U184" s="18">
        <f t="shared" si="46"/>
        <v>58185.21966240005</v>
      </c>
      <c r="V184" s="19">
        <f t="shared" si="27"/>
        <v>3875.2562878860044</v>
      </c>
      <c r="W184" s="20">
        <f t="shared" si="23"/>
        <v>7.3256262530926361E-2</v>
      </c>
      <c r="X184" s="21" t="str">
        <f t="shared" si="39"/>
        <v>MINIMA</v>
      </c>
    </row>
    <row r="185" spans="1:24" ht="89.25" x14ac:dyDescent="0.2">
      <c r="A185" s="68">
        <v>179</v>
      </c>
      <c r="B185" s="63" t="s">
        <v>442</v>
      </c>
      <c r="C185" s="64" t="s">
        <v>270</v>
      </c>
      <c r="D185" s="69" t="s">
        <v>1002</v>
      </c>
      <c r="E185" s="50">
        <v>1</v>
      </c>
      <c r="F185" s="78">
        <v>335225.55000000005</v>
      </c>
      <c r="G185" s="81">
        <v>0</v>
      </c>
      <c r="H185" s="6">
        <f t="shared" si="36"/>
        <v>335225.55000000005</v>
      </c>
      <c r="I185" s="6">
        <f t="shared" si="40"/>
        <v>335225.55000000005</v>
      </c>
      <c r="J185" s="109">
        <v>302005</v>
      </c>
      <c r="K185" s="110">
        <v>0</v>
      </c>
      <c r="L185" s="7">
        <f t="shared" si="37"/>
        <v>302005</v>
      </c>
      <c r="M185" s="7">
        <f t="shared" si="41"/>
        <v>302005</v>
      </c>
      <c r="N185" s="119">
        <v>274550</v>
      </c>
      <c r="O185" s="120">
        <v>0</v>
      </c>
      <c r="P185" s="7">
        <f t="shared" si="38"/>
        <v>274550</v>
      </c>
      <c r="Q185" s="7">
        <f t="shared" si="42"/>
        <v>274550</v>
      </c>
      <c r="R185" s="18">
        <f t="shared" si="43"/>
        <v>274550</v>
      </c>
      <c r="S185" s="18">
        <f t="shared" si="44"/>
        <v>303926.85000000003</v>
      </c>
      <c r="T185" s="18">
        <f t="shared" si="45"/>
        <v>302005</v>
      </c>
      <c r="U185" s="18">
        <f t="shared" si="46"/>
        <v>302917.40735624306</v>
      </c>
      <c r="V185" s="19">
        <f t="shared" si="27"/>
        <v>20772.569844900052</v>
      </c>
      <c r="W185" s="20">
        <f t="shared" si="23"/>
        <v>7.5660425586960664E-2</v>
      </c>
      <c r="X185" s="21" t="str">
        <f t="shared" si="39"/>
        <v>MINIMA</v>
      </c>
    </row>
    <row r="186" spans="1:24" ht="63.75" x14ac:dyDescent="0.2">
      <c r="A186" s="68">
        <v>180</v>
      </c>
      <c r="B186" s="63" t="s">
        <v>443</v>
      </c>
      <c r="C186" s="64" t="s">
        <v>270</v>
      </c>
      <c r="D186" s="69" t="s">
        <v>1003</v>
      </c>
      <c r="E186" s="50">
        <v>1</v>
      </c>
      <c r="F186" s="78">
        <v>80481.599999999991</v>
      </c>
      <c r="G186" s="81">
        <v>0</v>
      </c>
      <c r="H186" s="6">
        <f t="shared" si="36"/>
        <v>80481.599999999991</v>
      </c>
      <c r="I186" s="6">
        <f t="shared" si="40"/>
        <v>80481.599999999991</v>
      </c>
      <c r="J186" s="109">
        <v>69984</v>
      </c>
      <c r="K186" s="110">
        <v>0</v>
      </c>
      <c r="L186" s="7">
        <f t="shared" si="37"/>
        <v>69984</v>
      </c>
      <c r="M186" s="7">
        <f t="shared" si="41"/>
        <v>69984</v>
      </c>
      <c r="N186" s="119">
        <v>64800</v>
      </c>
      <c r="O186" s="120">
        <v>0</v>
      </c>
      <c r="P186" s="7">
        <f t="shared" si="38"/>
        <v>64800</v>
      </c>
      <c r="Q186" s="7">
        <f t="shared" si="42"/>
        <v>64800</v>
      </c>
      <c r="R186" s="18">
        <f t="shared" si="43"/>
        <v>64800</v>
      </c>
      <c r="S186" s="18">
        <f t="shared" si="44"/>
        <v>71755.199999999997</v>
      </c>
      <c r="T186" s="18">
        <f t="shared" si="45"/>
        <v>69984</v>
      </c>
      <c r="U186" s="18">
        <f t="shared" si="46"/>
        <v>71464.461075864252</v>
      </c>
      <c r="V186" s="19">
        <f t="shared" si="27"/>
        <v>4918.0690845086738</v>
      </c>
      <c r="W186" s="20">
        <f t="shared" si="23"/>
        <v>7.5896127847356082E-2</v>
      </c>
      <c r="X186" s="21" t="str">
        <f t="shared" si="39"/>
        <v>MINIMA</v>
      </c>
    </row>
    <row r="187" spans="1:24" ht="38.25" x14ac:dyDescent="0.2">
      <c r="A187" s="68">
        <v>181</v>
      </c>
      <c r="B187" s="63" t="s">
        <v>444</v>
      </c>
      <c r="C187" s="64" t="s">
        <v>270</v>
      </c>
      <c r="D187" s="69" t="s">
        <v>898</v>
      </c>
      <c r="E187" s="50">
        <v>1</v>
      </c>
      <c r="F187" s="78">
        <v>170430</v>
      </c>
      <c r="G187" s="81">
        <v>0</v>
      </c>
      <c r="H187" s="6">
        <f t="shared" si="36"/>
        <v>170430</v>
      </c>
      <c r="I187" s="6">
        <f t="shared" si="40"/>
        <v>170430</v>
      </c>
      <c r="J187" s="109">
        <v>148200</v>
      </c>
      <c r="K187" s="110">
        <v>0</v>
      </c>
      <c r="L187" s="7">
        <f t="shared" si="37"/>
        <v>148200</v>
      </c>
      <c r="M187" s="7">
        <f t="shared" si="41"/>
        <v>148200</v>
      </c>
      <c r="N187" s="119">
        <v>142500</v>
      </c>
      <c r="O187" s="120">
        <v>0</v>
      </c>
      <c r="P187" s="7">
        <f t="shared" si="38"/>
        <v>142500</v>
      </c>
      <c r="Q187" s="7">
        <f t="shared" si="42"/>
        <v>142500</v>
      </c>
      <c r="R187" s="18">
        <f t="shared" si="43"/>
        <v>142500</v>
      </c>
      <c r="S187" s="18">
        <f t="shared" si="44"/>
        <v>153710</v>
      </c>
      <c r="T187" s="18">
        <f t="shared" si="45"/>
        <v>148200</v>
      </c>
      <c r="U187" s="18">
        <f t="shared" si="46"/>
        <v>153250.90128423279</v>
      </c>
      <c r="V187" s="19">
        <f t="shared" si="27"/>
        <v>7926.6670171011974</v>
      </c>
      <c r="W187" s="20">
        <f t="shared" si="23"/>
        <v>5.5625733453341736E-2</v>
      </c>
      <c r="X187" s="21" t="str">
        <f t="shared" si="39"/>
        <v>MINIMA</v>
      </c>
    </row>
    <row r="188" spans="1:24" ht="38.25" x14ac:dyDescent="0.2">
      <c r="A188" s="68">
        <v>182</v>
      </c>
      <c r="B188" s="63" t="s">
        <v>445</v>
      </c>
      <c r="C188" s="64" t="s">
        <v>270</v>
      </c>
      <c r="D188" s="69" t="s">
        <v>1004</v>
      </c>
      <c r="E188" s="50">
        <v>1</v>
      </c>
      <c r="F188" s="78">
        <v>32886.547200000001</v>
      </c>
      <c r="G188" s="81">
        <v>0</v>
      </c>
      <c r="H188" s="6">
        <f t="shared" si="36"/>
        <v>32886.547200000001</v>
      </c>
      <c r="I188" s="6">
        <f t="shared" si="40"/>
        <v>32886.547200000001</v>
      </c>
      <c r="J188" s="109">
        <v>29627.52</v>
      </c>
      <c r="K188" s="110">
        <v>0</v>
      </c>
      <c r="L188" s="7">
        <f t="shared" si="37"/>
        <v>29627.52</v>
      </c>
      <c r="M188" s="7">
        <f t="shared" si="41"/>
        <v>29627.52</v>
      </c>
      <c r="N188" s="119">
        <v>28488</v>
      </c>
      <c r="O188" s="120">
        <v>0</v>
      </c>
      <c r="P188" s="7">
        <f t="shared" si="38"/>
        <v>28488</v>
      </c>
      <c r="Q188" s="7">
        <f t="shared" si="42"/>
        <v>28488</v>
      </c>
      <c r="R188" s="18">
        <f t="shared" si="43"/>
        <v>28488</v>
      </c>
      <c r="S188" s="18">
        <f t="shared" si="44"/>
        <v>30334.022400000002</v>
      </c>
      <c r="T188" s="18">
        <f t="shared" si="45"/>
        <v>29627.52</v>
      </c>
      <c r="U188" s="18">
        <f t="shared" si="46"/>
        <v>30277.860226862595</v>
      </c>
      <c r="V188" s="19">
        <f t="shared" si="27"/>
        <v>1305.3349572622665</v>
      </c>
      <c r="W188" s="20">
        <f t="shared" si="23"/>
        <v>4.5820519420888321E-2</v>
      </c>
      <c r="X188" s="21" t="str">
        <f t="shared" si="39"/>
        <v>MINIMA</v>
      </c>
    </row>
    <row r="189" spans="1:24" s="93" customFormat="1" ht="63.75" x14ac:dyDescent="0.2">
      <c r="A189" s="87">
        <v>183</v>
      </c>
      <c r="B189" s="88" t="s">
        <v>446</v>
      </c>
      <c r="C189" s="104" t="s">
        <v>270</v>
      </c>
      <c r="D189" s="89" t="s">
        <v>1005</v>
      </c>
      <c r="E189" s="90">
        <v>1</v>
      </c>
      <c r="F189" s="84">
        <v>273104.84100000001</v>
      </c>
      <c r="G189" s="85">
        <v>0</v>
      </c>
      <c r="H189" s="91">
        <f t="shared" si="36"/>
        <v>273104.84100000001</v>
      </c>
      <c r="I189" s="91">
        <f t="shared" si="40"/>
        <v>273104.84100000001</v>
      </c>
      <c r="J189" s="115">
        <v>241685.7</v>
      </c>
      <c r="K189" s="116">
        <v>0</v>
      </c>
      <c r="L189" s="92">
        <f t="shared" si="37"/>
        <v>241685.7</v>
      </c>
      <c r="M189" s="92">
        <f t="shared" si="41"/>
        <v>241685.7</v>
      </c>
      <c r="N189" s="127">
        <v>221730</v>
      </c>
      <c r="O189" s="128">
        <v>0</v>
      </c>
      <c r="P189" s="7">
        <f t="shared" si="38"/>
        <v>221730</v>
      </c>
      <c r="Q189" s="7">
        <f t="shared" si="42"/>
        <v>221730</v>
      </c>
      <c r="R189" s="18">
        <f t="shared" si="43"/>
        <v>221730</v>
      </c>
      <c r="S189" s="18">
        <f t="shared" si="44"/>
        <v>245506.84699999998</v>
      </c>
      <c r="T189" s="18">
        <f t="shared" si="45"/>
        <v>241685.7</v>
      </c>
      <c r="U189" s="18">
        <f t="shared" si="46"/>
        <v>244606.65580672631</v>
      </c>
      <c r="V189" s="19">
        <f t="shared" si="27"/>
        <v>16812.769748935007</v>
      </c>
      <c r="W189" s="20">
        <f t="shared" si="23"/>
        <v>7.5825417169237394E-2</v>
      </c>
      <c r="X189" s="21" t="str">
        <f t="shared" si="39"/>
        <v>MINIMA</v>
      </c>
    </row>
    <row r="190" spans="1:24" ht="25.5" x14ac:dyDescent="0.2">
      <c r="A190" s="68">
        <v>184</v>
      </c>
      <c r="B190" s="63" t="s">
        <v>447</v>
      </c>
      <c r="C190" s="64" t="s">
        <v>270</v>
      </c>
      <c r="D190" s="69" t="s">
        <v>1006</v>
      </c>
      <c r="E190" s="50">
        <v>1</v>
      </c>
      <c r="F190" s="78">
        <v>235327.20750000002</v>
      </c>
      <c r="G190" s="81">
        <v>0</v>
      </c>
      <c r="H190" s="6">
        <f t="shared" si="36"/>
        <v>235327.20750000002</v>
      </c>
      <c r="I190" s="6">
        <f t="shared" si="40"/>
        <v>235327.20750000002</v>
      </c>
      <c r="J190" s="109">
        <v>213933.82500000001</v>
      </c>
      <c r="K190" s="110">
        <v>0</v>
      </c>
      <c r="L190" s="7">
        <f t="shared" si="37"/>
        <v>213933.82500000001</v>
      </c>
      <c r="M190" s="7">
        <f t="shared" si="41"/>
        <v>213933.82500000001</v>
      </c>
      <c r="N190" s="119">
        <v>203746.5</v>
      </c>
      <c r="O190" s="120">
        <v>0</v>
      </c>
      <c r="P190" s="7">
        <f t="shared" si="38"/>
        <v>203746.5</v>
      </c>
      <c r="Q190" s="7">
        <f t="shared" si="42"/>
        <v>203746.5</v>
      </c>
      <c r="R190" s="18">
        <f t="shared" si="43"/>
        <v>203746.5</v>
      </c>
      <c r="S190" s="18">
        <f t="shared" si="44"/>
        <v>217669.17749999999</v>
      </c>
      <c r="T190" s="18">
        <f t="shared" si="45"/>
        <v>213933.82500000001</v>
      </c>
      <c r="U190" s="18">
        <f t="shared" si="46"/>
        <v>217277.08102288126</v>
      </c>
      <c r="V190" s="19">
        <f t="shared" si="27"/>
        <v>9844.8196725233611</v>
      </c>
      <c r="W190" s="20">
        <f t="shared" si="23"/>
        <v>4.8318963381080708E-2</v>
      </c>
      <c r="X190" s="21" t="str">
        <f t="shared" si="39"/>
        <v>MINIMA</v>
      </c>
    </row>
    <row r="191" spans="1:24" ht="63.75" x14ac:dyDescent="0.2">
      <c r="A191" s="68">
        <v>185</v>
      </c>
      <c r="B191" s="63" t="s">
        <v>448</v>
      </c>
      <c r="C191" s="64" t="s">
        <v>270</v>
      </c>
      <c r="D191" s="69" t="s">
        <v>912</v>
      </c>
      <c r="E191" s="50">
        <v>1</v>
      </c>
      <c r="F191" s="78">
        <v>104742.00000000001</v>
      </c>
      <c r="G191" s="81">
        <v>0</v>
      </c>
      <c r="H191" s="6">
        <f t="shared" si="36"/>
        <v>104742.00000000001</v>
      </c>
      <c r="I191" s="6">
        <f t="shared" si="40"/>
        <v>104742.00000000001</v>
      </c>
      <c r="J191" s="109">
        <v>91080.000000000015</v>
      </c>
      <c r="K191" s="110">
        <v>0</v>
      </c>
      <c r="L191" s="7">
        <f t="shared" si="37"/>
        <v>91080.000000000015</v>
      </c>
      <c r="M191" s="7">
        <f t="shared" si="41"/>
        <v>91080.000000000015</v>
      </c>
      <c r="N191" s="119">
        <v>82800</v>
      </c>
      <c r="O191" s="120">
        <v>0</v>
      </c>
      <c r="P191" s="7">
        <f t="shared" si="38"/>
        <v>82800</v>
      </c>
      <c r="Q191" s="7">
        <f t="shared" si="42"/>
        <v>82800</v>
      </c>
      <c r="R191" s="18">
        <f t="shared" si="43"/>
        <v>82800</v>
      </c>
      <c r="S191" s="18">
        <f t="shared" si="44"/>
        <v>92874</v>
      </c>
      <c r="T191" s="18">
        <f t="shared" si="45"/>
        <v>91080.000000000015</v>
      </c>
      <c r="U191" s="18">
        <f t="shared" si="46"/>
        <v>92439.603431368276</v>
      </c>
      <c r="V191" s="19">
        <f t="shared" si="27"/>
        <v>7123.3937136732793</v>
      </c>
      <c r="W191" s="20">
        <f t="shared" si="23"/>
        <v>8.6031325044363283E-2</v>
      </c>
      <c r="X191" s="21" t="str">
        <f t="shared" si="39"/>
        <v>MINIMA</v>
      </c>
    </row>
    <row r="192" spans="1:24" ht="25.5" x14ac:dyDescent="0.2">
      <c r="A192" s="68">
        <v>186</v>
      </c>
      <c r="B192" s="63" t="s">
        <v>449</v>
      </c>
      <c r="C192" s="64" t="s">
        <v>270</v>
      </c>
      <c r="D192" s="69" t="s">
        <v>1007</v>
      </c>
      <c r="E192" s="50">
        <v>1</v>
      </c>
      <c r="F192" s="78">
        <v>174932.94224000006</v>
      </c>
      <c r="G192" s="81">
        <v>0</v>
      </c>
      <c r="H192" s="6">
        <f t="shared" si="36"/>
        <v>174932.94224000006</v>
      </c>
      <c r="I192" s="6">
        <f t="shared" si="40"/>
        <v>174932.94224000006</v>
      </c>
      <c r="J192" s="109">
        <v>156190.12700000004</v>
      </c>
      <c r="K192" s="110">
        <v>0</v>
      </c>
      <c r="L192" s="7">
        <f t="shared" si="37"/>
        <v>156190.12700000004</v>
      </c>
      <c r="M192" s="7">
        <f t="shared" si="41"/>
        <v>156190.12700000004</v>
      </c>
      <c r="N192" s="119">
        <v>151640.90000000002</v>
      </c>
      <c r="O192" s="120">
        <v>0</v>
      </c>
      <c r="P192" s="7">
        <f t="shared" si="38"/>
        <v>151640.90000000002</v>
      </c>
      <c r="Q192" s="7">
        <f t="shared" si="42"/>
        <v>151640.90000000002</v>
      </c>
      <c r="R192" s="18">
        <f t="shared" si="43"/>
        <v>151640.90000000002</v>
      </c>
      <c r="S192" s="18">
        <f t="shared" si="44"/>
        <v>160921.32308000003</v>
      </c>
      <c r="T192" s="18">
        <f t="shared" si="45"/>
        <v>156190.12700000004</v>
      </c>
      <c r="U192" s="18">
        <f t="shared" si="46"/>
        <v>160612.93216498612</v>
      </c>
      <c r="V192" s="19">
        <f t="shared" si="27"/>
        <v>6562.2500921481515</v>
      </c>
      <c r="W192" s="20">
        <f t="shared" si="23"/>
        <v>4.327493500861674E-2</v>
      </c>
      <c r="X192" s="21" t="str">
        <f t="shared" si="39"/>
        <v>MINIMA</v>
      </c>
    </row>
    <row r="193" spans="1:24" ht="25.5" x14ac:dyDescent="0.2">
      <c r="A193" s="68">
        <v>187</v>
      </c>
      <c r="B193" s="63" t="s">
        <v>450</v>
      </c>
      <c r="C193" s="64" t="s">
        <v>270</v>
      </c>
      <c r="D193" s="69" t="s">
        <v>912</v>
      </c>
      <c r="E193" s="50">
        <v>1</v>
      </c>
      <c r="F193" s="78">
        <v>72159.360000000001</v>
      </c>
      <c r="G193" s="81">
        <v>0</v>
      </c>
      <c r="H193" s="6">
        <f t="shared" si="36"/>
        <v>72159.360000000001</v>
      </c>
      <c r="I193" s="6">
        <f t="shared" si="40"/>
        <v>72159.360000000001</v>
      </c>
      <c r="J193" s="109">
        <v>64428</v>
      </c>
      <c r="K193" s="110">
        <v>0</v>
      </c>
      <c r="L193" s="7">
        <f t="shared" si="37"/>
        <v>64428</v>
      </c>
      <c r="M193" s="7">
        <f t="shared" si="41"/>
        <v>64428</v>
      </c>
      <c r="N193" s="119">
        <v>61360</v>
      </c>
      <c r="O193" s="120">
        <v>0</v>
      </c>
      <c r="P193" s="7">
        <f t="shared" si="38"/>
        <v>61360</v>
      </c>
      <c r="Q193" s="7">
        <f t="shared" si="42"/>
        <v>61360</v>
      </c>
      <c r="R193" s="18">
        <f t="shared" si="43"/>
        <v>61360</v>
      </c>
      <c r="S193" s="18">
        <f t="shared" si="44"/>
        <v>65982.453333333324</v>
      </c>
      <c r="T193" s="18">
        <f t="shared" si="45"/>
        <v>64428</v>
      </c>
      <c r="U193" s="18">
        <f t="shared" si="46"/>
        <v>65829.045480335786</v>
      </c>
      <c r="V193" s="19">
        <f t="shared" si="27"/>
        <v>3268.5680977183538</v>
      </c>
      <c r="W193" s="20">
        <f t="shared" si="23"/>
        <v>5.3268710849386468E-2</v>
      </c>
      <c r="X193" s="21" t="str">
        <f t="shared" si="39"/>
        <v>MINIMA</v>
      </c>
    </row>
    <row r="194" spans="1:24" ht="16.5" x14ac:dyDescent="0.2">
      <c r="A194" s="102">
        <v>188</v>
      </c>
      <c r="B194" s="65" t="s">
        <v>451</v>
      </c>
      <c r="C194" s="103" t="s">
        <v>270</v>
      </c>
      <c r="D194" s="70" t="s">
        <v>1008</v>
      </c>
      <c r="E194" s="50">
        <v>1</v>
      </c>
      <c r="F194" s="77">
        <v>98448.6342</v>
      </c>
      <c r="G194" s="86">
        <v>0</v>
      </c>
      <c r="H194" s="6">
        <f t="shared" si="36"/>
        <v>98448.6342</v>
      </c>
      <c r="I194" s="6">
        <f t="shared" si="40"/>
        <v>98448.6342</v>
      </c>
      <c r="J194" s="109">
        <v>85607.508000000002</v>
      </c>
      <c r="K194" s="110">
        <v>0</v>
      </c>
      <c r="L194" s="7">
        <f t="shared" si="37"/>
        <v>85607.508000000002</v>
      </c>
      <c r="M194" s="7">
        <f t="shared" si="41"/>
        <v>85607.508000000002</v>
      </c>
      <c r="N194" s="119">
        <v>76916.190476190473</v>
      </c>
      <c r="O194" s="120">
        <v>3845.8095238095239</v>
      </c>
      <c r="P194" s="7">
        <f t="shared" si="38"/>
        <v>80762</v>
      </c>
      <c r="Q194" s="7">
        <f t="shared" si="42"/>
        <v>80762</v>
      </c>
      <c r="R194" s="18">
        <f t="shared" si="43"/>
        <v>80762</v>
      </c>
      <c r="S194" s="18">
        <f t="shared" si="44"/>
        <v>88272.714066666667</v>
      </c>
      <c r="T194" s="18">
        <f t="shared" si="45"/>
        <v>85607.508000000002</v>
      </c>
      <c r="U194" s="18">
        <f t="shared" si="46"/>
        <v>87964.925380455155</v>
      </c>
      <c r="V194" s="19">
        <f t="shared" si="27"/>
        <v>5310.8768480931913</v>
      </c>
      <c r="W194" s="20">
        <f t="shared" si="23"/>
        <v>6.5759600407285498E-2</v>
      </c>
      <c r="X194" s="21" t="str">
        <f t="shared" si="39"/>
        <v>MINIMA</v>
      </c>
    </row>
    <row r="195" spans="1:24" ht="38.25" x14ac:dyDescent="0.2">
      <c r="A195" s="68">
        <v>189</v>
      </c>
      <c r="B195" s="63" t="s">
        <v>452</v>
      </c>
      <c r="C195" s="64" t="s">
        <v>270</v>
      </c>
      <c r="D195" s="69" t="s">
        <v>1009</v>
      </c>
      <c r="E195" s="50">
        <v>1</v>
      </c>
      <c r="F195" s="78">
        <v>39815.856599999999</v>
      </c>
      <c r="G195" s="81">
        <v>0</v>
      </c>
      <c r="H195" s="6">
        <f t="shared" si="36"/>
        <v>39815.856599999999</v>
      </c>
      <c r="I195" s="6">
        <f t="shared" si="40"/>
        <v>39815.856599999999</v>
      </c>
      <c r="J195" s="109">
        <v>34622.484000000004</v>
      </c>
      <c r="K195" s="110">
        <v>0</v>
      </c>
      <c r="L195" s="7">
        <f t="shared" si="37"/>
        <v>34622.484000000004</v>
      </c>
      <c r="M195" s="7">
        <f t="shared" si="41"/>
        <v>34622.484000000004</v>
      </c>
      <c r="N195" s="119">
        <v>33290.850000000006</v>
      </c>
      <c r="O195" s="120">
        <v>0</v>
      </c>
      <c r="P195" s="7">
        <f t="shared" si="38"/>
        <v>33290.850000000006</v>
      </c>
      <c r="Q195" s="7">
        <f t="shared" si="42"/>
        <v>33290.850000000006</v>
      </c>
      <c r="R195" s="18">
        <f t="shared" si="43"/>
        <v>33290.850000000006</v>
      </c>
      <c r="S195" s="18">
        <f t="shared" si="44"/>
        <v>35909.730199999998</v>
      </c>
      <c r="T195" s="18">
        <f t="shared" si="45"/>
        <v>34622.484000000004</v>
      </c>
      <c r="U195" s="18">
        <f t="shared" si="46"/>
        <v>35802.475558022466</v>
      </c>
      <c r="V195" s="19">
        <f t="shared" si="27"/>
        <v>1851.8279485351763</v>
      </c>
      <c r="W195" s="20">
        <f t="shared" si="23"/>
        <v>5.5625733453341562E-2</v>
      </c>
      <c r="X195" s="21" t="str">
        <f t="shared" si="39"/>
        <v>MINIMA</v>
      </c>
    </row>
    <row r="196" spans="1:24" ht="25.5" x14ac:dyDescent="0.2">
      <c r="A196" s="68">
        <v>190</v>
      </c>
      <c r="B196" s="63" t="s">
        <v>453</v>
      </c>
      <c r="C196" s="64" t="s">
        <v>270</v>
      </c>
      <c r="D196" s="69" t="s">
        <v>1010</v>
      </c>
      <c r="E196" s="50">
        <v>1</v>
      </c>
      <c r="F196" s="78">
        <v>28521.245199999998</v>
      </c>
      <c r="G196" s="81">
        <v>0</v>
      </c>
      <c r="H196" s="6">
        <f t="shared" si="36"/>
        <v>28521.245199999998</v>
      </c>
      <c r="I196" s="6">
        <f t="shared" si="40"/>
        <v>28521.245199999998</v>
      </c>
      <c r="J196" s="109">
        <v>25240.04</v>
      </c>
      <c r="K196" s="110">
        <v>0</v>
      </c>
      <c r="L196" s="7">
        <f t="shared" si="37"/>
        <v>25240.04</v>
      </c>
      <c r="M196" s="7">
        <f t="shared" si="41"/>
        <v>25240.04</v>
      </c>
      <c r="N196" s="119">
        <v>23156</v>
      </c>
      <c r="O196" s="120">
        <v>0</v>
      </c>
      <c r="P196" s="7">
        <f t="shared" si="38"/>
        <v>23156</v>
      </c>
      <c r="Q196" s="7">
        <f t="shared" si="42"/>
        <v>23156</v>
      </c>
      <c r="R196" s="18">
        <f t="shared" si="43"/>
        <v>23156</v>
      </c>
      <c r="S196" s="18">
        <f t="shared" si="44"/>
        <v>25639.095066666665</v>
      </c>
      <c r="T196" s="18">
        <f t="shared" si="45"/>
        <v>25240.04</v>
      </c>
      <c r="U196" s="18">
        <f t="shared" si="46"/>
        <v>25545.085111895343</v>
      </c>
      <c r="V196" s="19">
        <f t="shared" si="27"/>
        <v>1755.8133599708613</v>
      </c>
      <c r="W196" s="20">
        <f t="shared" si="23"/>
        <v>7.5825417169237394E-2</v>
      </c>
      <c r="X196" s="21" t="str">
        <f t="shared" si="39"/>
        <v>MINIMA</v>
      </c>
    </row>
    <row r="197" spans="1:24" ht="16.5" x14ac:dyDescent="0.2">
      <c r="A197" s="68">
        <v>191</v>
      </c>
      <c r="B197" s="63" t="s">
        <v>454</v>
      </c>
      <c r="C197" s="64" t="s">
        <v>270</v>
      </c>
      <c r="D197" s="69" t="s">
        <v>917</v>
      </c>
      <c r="E197" s="50">
        <v>1</v>
      </c>
      <c r="F197" s="78">
        <v>22216.031200000005</v>
      </c>
      <c r="G197" s="81">
        <v>0</v>
      </c>
      <c r="H197" s="6">
        <f t="shared" si="36"/>
        <v>22216.031200000005</v>
      </c>
      <c r="I197" s="6">
        <f t="shared" si="40"/>
        <v>22216.031200000005</v>
      </c>
      <c r="J197" s="109">
        <v>20196.392000000003</v>
      </c>
      <c r="K197" s="110">
        <v>0</v>
      </c>
      <c r="L197" s="7">
        <f t="shared" si="37"/>
        <v>20196.392000000003</v>
      </c>
      <c r="M197" s="7">
        <f t="shared" si="41"/>
        <v>20196.392000000003</v>
      </c>
      <c r="N197" s="119">
        <v>19053.2</v>
      </c>
      <c r="O197" s="120">
        <v>0</v>
      </c>
      <c r="P197" s="7">
        <f t="shared" si="38"/>
        <v>19053.2</v>
      </c>
      <c r="Q197" s="7">
        <f t="shared" si="42"/>
        <v>19053.2</v>
      </c>
      <c r="R197" s="18">
        <f t="shared" si="43"/>
        <v>19053.2</v>
      </c>
      <c r="S197" s="18">
        <f t="shared" si="44"/>
        <v>20488.541066666672</v>
      </c>
      <c r="T197" s="18">
        <f t="shared" si="45"/>
        <v>20196.392000000003</v>
      </c>
      <c r="U197" s="18">
        <f t="shared" si="46"/>
        <v>20447.304513132993</v>
      </c>
      <c r="V197" s="19">
        <f t="shared" si="27"/>
        <v>1014.9394015555357</v>
      </c>
      <c r="W197" s="20">
        <f t="shared" si="23"/>
        <v>5.3268710849386752E-2</v>
      </c>
      <c r="X197" s="21" t="str">
        <f t="shared" si="39"/>
        <v>MINIMA</v>
      </c>
    </row>
    <row r="198" spans="1:24" ht="38.25" x14ac:dyDescent="0.2">
      <c r="A198" s="68">
        <v>192</v>
      </c>
      <c r="B198" s="63" t="s">
        <v>455</v>
      </c>
      <c r="C198" s="64" t="s">
        <v>270</v>
      </c>
      <c r="D198" s="69" t="s">
        <v>1011</v>
      </c>
      <c r="E198" s="50">
        <v>1</v>
      </c>
      <c r="F198" s="78">
        <v>256578.83100000003</v>
      </c>
      <c r="G198" s="81">
        <v>0</v>
      </c>
      <c r="H198" s="6">
        <f t="shared" si="36"/>
        <v>256578.83100000003</v>
      </c>
      <c r="I198" s="6">
        <f t="shared" si="40"/>
        <v>256578.83100000003</v>
      </c>
      <c r="J198" s="109">
        <v>231152.1</v>
      </c>
      <c r="K198" s="110">
        <v>0</v>
      </c>
      <c r="L198" s="7">
        <f t="shared" si="37"/>
        <v>231152.1</v>
      </c>
      <c r="M198" s="7">
        <f t="shared" si="41"/>
        <v>231152.1</v>
      </c>
      <c r="N198" s="119">
        <v>216030</v>
      </c>
      <c r="O198" s="120">
        <v>0</v>
      </c>
      <c r="P198" s="7">
        <f t="shared" si="38"/>
        <v>216030</v>
      </c>
      <c r="Q198" s="7">
        <f t="shared" si="42"/>
        <v>216030</v>
      </c>
      <c r="R198" s="18">
        <f t="shared" si="43"/>
        <v>216030</v>
      </c>
      <c r="S198" s="18">
        <f t="shared" si="44"/>
        <v>234586.97699999998</v>
      </c>
      <c r="T198" s="18">
        <f t="shared" si="45"/>
        <v>231152.1</v>
      </c>
      <c r="U198" s="18">
        <f t="shared" si="46"/>
        <v>233997.3345200443</v>
      </c>
      <c r="V198" s="19">
        <f t="shared" si="27"/>
        <v>13121.764275022784</v>
      </c>
      <c r="W198" s="20">
        <f t="shared" si="23"/>
        <v>6.0740472503924385E-2</v>
      </c>
      <c r="X198" s="21" t="str">
        <f t="shared" si="39"/>
        <v>MINIMA</v>
      </c>
    </row>
    <row r="199" spans="1:24" s="100" customFormat="1" ht="89.25" x14ac:dyDescent="0.2">
      <c r="A199" s="94">
        <v>193</v>
      </c>
      <c r="B199" s="95" t="s">
        <v>456</v>
      </c>
      <c r="C199" s="101" t="s">
        <v>270</v>
      </c>
      <c r="D199" s="96" t="s">
        <v>1012</v>
      </c>
      <c r="E199" s="97">
        <v>1</v>
      </c>
      <c r="F199" s="79"/>
      <c r="G199" s="82"/>
      <c r="H199" s="98">
        <f t="shared" si="36"/>
        <v>0</v>
      </c>
      <c r="I199" s="98">
        <f t="shared" si="40"/>
        <v>0</v>
      </c>
      <c r="J199" s="111"/>
      <c r="K199" s="112"/>
      <c r="L199" s="99">
        <f t="shared" si="37"/>
        <v>0</v>
      </c>
      <c r="M199" s="99">
        <f t="shared" si="41"/>
        <v>0</v>
      </c>
      <c r="N199" s="121"/>
      <c r="O199" s="122"/>
      <c r="P199" s="7">
        <f t="shared" si="38"/>
        <v>0</v>
      </c>
      <c r="Q199" s="7">
        <f t="shared" si="42"/>
        <v>0</v>
      </c>
      <c r="R199" s="18">
        <f t="shared" si="43"/>
        <v>0</v>
      </c>
      <c r="S199" s="18">
        <f t="shared" si="44"/>
        <v>0</v>
      </c>
      <c r="T199" s="18">
        <f t="shared" si="45"/>
        <v>0</v>
      </c>
      <c r="U199" s="18" t="e">
        <f t="shared" si="46"/>
        <v>#NUM!</v>
      </c>
      <c r="V199" s="19">
        <f t="shared" si="27"/>
        <v>0</v>
      </c>
      <c r="W199" s="20" t="e">
        <f t="shared" si="23"/>
        <v>#DIV/0!</v>
      </c>
      <c r="X199" s="21" t="e">
        <f t="shared" si="39"/>
        <v>#DIV/0!</v>
      </c>
    </row>
    <row r="200" spans="1:24" ht="38.25" x14ac:dyDescent="0.2">
      <c r="A200" s="68">
        <v>194</v>
      </c>
      <c r="B200" s="63" t="s">
        <v>457</v>
      </c>
      <c r="C200" s="64" t="s">
        <v>270</v>
      </c>
      <c r="D200" s="69" t="s">
        <v>1013</v>
      </c>
      <c r="E200" s="50">
        <v>1</v>
      </c>
      <c r="F200" s="78">
        <v>136590.27033600005</v>
      </c>
      <c r="G200" s="81">
        <v>0</v>
      </c>
      <c r="H200" s="6">
        <f t="shared" si="36"/>
        <v>136590.27033600005</v>
      </c>
      <c r="I200" s="6">
        <f t="shared" si="40"/>
        <v>136590.27033600005</v>
      </c>
      <c r="J200" s="109">
        <v>123054.29760000002</v>
      </c>
      <c r="K200" s="110">
        <v>0</v>
      </c>
      <c r="L200" s="7">
        <f t="shared" si="37"/>
        <v>123054.29760000002</v>
      </c>
      <c r="M200" s="7">
        <f t="shared" si="41"/>
        <v>123054.29760000002</v>
      </c>
      <c r="N200" s="119">
        <v>116088.96000000001</v>
      </c>
      <c r="O200" s="120">
        <v>0</v>
      </c>
      <c r="P200" s="7">
        <f t="shared" si="38"/>
        <v>116088.96000000001</v>
      </c>
      <c r="Q200" s="7">
        <f t="shared" si="42"/>
        <v>116088.96000000001</v>
      </c>
      <c r="R200" s="18">
        <f t="shared" si="43"/>
        <v>116088.96000000001</v>
      </c>
      <c r="S200" s="18">
        <f t="shared" si="44"/>
        <v>125244.50931200001</v>
      </c>
      <c r="T200" s="18">
        <f t="shared" si="45"/>
        <v>123054.29760000002</v>
      </c>
      <c r="U200" s="18">
        <f t="shared" si="46"/>
        <v>124959.46494440296</v>
      </c>
      <c r="V200" s="19">
        <f t="shared" si="27"/>
        <v>6473.9510040030318</v>
      </c>
      <c r="W200" s="20">
        <f t="shared" si="23"/>
        <v>5.5767154809579063E-2</v>
      </c>
      <c r="X200" s="21" t="str">
        <f t="shared" si="39"/>
        <v>MINIMA</v>
      </c>
    </row>
    <row r="201" spans="1:24" ht="51" x14ac:dyDescent="0.2">
      <c r="A201" s="68">
        <v>195</v>
      </c>
      <c r="B201" s="63" t="s">
        <v>458</v>
      </c>
      <c r="C201" s="64" t="s">
        <v>270</v>
      </c>
      <c r="D201" s="69" t="s">
        <v>959</v>
      </c>
      <c r="E201" s="50">
        <v>1</v>
      </c>
      <c r="F201" s="78">
        <v>182416.84919999997</v>
      </c>
      <c r="G201" s="81">
        <v>0</v>
      </c>
      <c r="H201" s="6">
        <f t="shared" si="36"/>
        <v>182416.84919999997</v>
      </c>
      <c r="I201" s="6">
        <f t="shared" si="40"/>
        <v>182416.84919999997</v>
      </c>
      <c r="J201" s="109">
        <v>161430.84</v>
      </c>
      <c r="K201" s="110">
        <v>0</v>
      </c>
      <c r="L201" s="7">
        <f t="shared" si="37"/>
        <v>161430.84</v>
      </c>
      <c r="M201" s="7">
        <f t="shared" si="41"/>
        <v>161430.84</v>
      </c>
      <c r="N201" s="119">
        <v>149473</v>
      </c>
      <c r="O201" s="120">
        <v>0</v>
      </c>
      <c r="P201" s="7">
        <f t="shared" si="38"/>
        <v>149473</v>
      </c>
      <c r="Q201" s="7">
        <f t="shared" si="42"/>
        <v>149473</v>
      </c>
      <c r="R201" s="18">
        <f t="shared" si="43"/>
        <v>149473</v>
      </c>
      <c r="S201" s="18">
        <f t="shared" si="44"/>
        <v>164440.22973333331</v>
      </c>
      <c r="T201" s="18">
        <f t="shared" si="45"/>
        <v>161430.84</v>
      </c>
      <c r="U201" s="18">
        <f t="shared" si="46"/>
        <v>163884.57125059565</v>
      </c>
      <c r="V201" s="19">
        <f t="shared" si="27"/>
        <v>10583.429640016906</v>
      </c>
      <c r="W201" s="20">
        <f t="shared" si="23"/>
        <v>7.0804959022812849E-2</v>
      </c>
      <c r="X201" s="21" t="str">
        <f t="shared" si="39"/>
        <v>MINIMA</v>
      </c>
    </row>
    <row r="202" spans="1:24" ht="25.5" x14ac:dyDescent="0.2">
      <c r="A202" s="68">
        <v>196</v>
      </c>
      <c r="B202" s="63" t="s">
        <v>459</v>
      </c>
      <c r="C202" s="64" t="s">
        <v>270</v>
      </c>
      <c r="D202" s="69" t="s">
        <v>1014</v>
      </c>
      <c r="E202" s="50">
        <v>1</v>
      </c>
      <c r="F202" s="78">
        <v>165228.54480000006</v>
      </c>
      <c r="G202" s="81">
        <v>0</v>
      </c>
      <c r="H202" s="6">
        <f t="shared" si="36"/>
        <v>165228.54480000006</v>
      </c>
      <c r="I202" s="6">
        <f t="shared" si="40"/>
        <v>165228.54480000006</v>
      </c>
      <c r="J202" s="109">
        <v>144937.32000000004</v>
      </c>
      <c r="K202" s="110">
        <v>0</v>
      </c>
      <c r="L202" s="7">
        <f t="shared" si="37"/>
        <v>144937.32000000004</v>
      </c>
      <c r="M202" s="7">
        <f t="shared" si="41"/>
        <v>144937.32000000004</v>
      </c>
      <c r="N202" s="119">
        <v>131761.20000000001</v>
      </c>
      <c r="O202" s="120">
        <v>0</v>
      </c>
      <c r="P202" s="7">
        <f t="shared" si="38"/>
        <v>131761.20000000001</v>
      </c>
      <c r="Q202" s="7">
        <f t="shared" si="42"/>
        <v>131761.20000000001</v>
      </c>
      <c r="R202" s="18">
        <f t="shared" si="43"/>
        <v>131761.20000000001</v>
      </c>
      <c r="S202" s="18">
        <f t="shared" si="44"/>
        <v>147309.02160000007</v>
      </c>
      <c r="T202" s="18">
        <f t="shared" si="45"/>
        <v>144937.32000000004</v>
      </c>
      <c r="U202" s="18">
        <f t="shared" si="46"/>
        <v>146673.26129881534</v>
      </c>
      <c r="V202" s="19">
        <f t="shared" si="27"/>
        <v>10993.970086038717</v>
      </c>
      <c r="W202" s="20">
        <f t="shared" si="23"/>
        <v>8.3438600180012895E-2</v>
      </c>
      <c r="X202" s="21" t="str">
        <f t="shared" si="39"/>
        <v>MINIMA</v>
      </c>
    </row>
    <row r="203" spans="1:24" ht="38.25" x14ac:dyDescent="0.2">
      <c r="A203" s="68">
        <v>197</v>
      </c>
      <c r="B203" s="63" t="s">
        <v>460</v>
      </c>
      <c r="C203" s="64" t="s">
        <v>270</v>
      </c>
      <c r="D203" s="69" t="s">
        <v>1015</v>
      </c>
      <c r="E203" s="50">
        <v>1</v>
      </c>
      <c r="F203" s="78">
        <v>94849.056000000011</v>
      </c>
      <c r="G203" s="81">
        <v>0</v>
      </c>
      <c r="H203" s="6">
        <f t="shared" si="36"/>
        <v>94849.056000000011</v>
      </c>
      <c r="I203" s="6">
        <f t="shared" si="40"/>
        <v>94849.056000000011</v>
      </c>
      <c r="J203" s="109">
        <v>85449.600000000006</v>
      </c>
      <c r="K203" s="110">
        <v>0</v>
      </c>
      <c r="L203" s="7">
        <f t="shared" si="37"/>
        <v>85449.600000000006</v>
      </c>
      <c r="M203" s="7">
        <f t="shared" si="41"/>
        <v>85449.600000000006</v>
      </c>
      <c r="N203" s="119">
        <v>79120</v>
      </c>
      <c r="O203" s="120">
        <v>0</v>
      </c>
      <c r="P203" s="7">
        <f t="shared" si="38"/>
        <v>79120</v>
      </c>
      <c r="Q203" s="7">
        <f t="shared" si="42"/>
        <v>79120</v>
      </c>
      <c r="R203" s="18">
        <f t="shared" si="43"/>
        <v>79120</v>
      </c>
      <c r="S203" s="18">
        <f t="shared" si="44"/>
        <v>86472.885333333339</v>
      </c>
      <c r="T203" s="18">
        <f t="shared" si="45"/>
        <v>85449.600000000006</v>
      </c>
      <c r="U203" s="18">
        <f t="shared" si="46"/>
        <v>86233.58507663256</v>
      </c>
      <c r="V203" s="19">
        <f t="shared" si="27"/>
        <v>5199.2750804871121</v>
      </c>
      <c r="W203" s="20">
        <f t="shared" si="23"/>
        <v>6.5713790198269867E-2</v>
      </c>
      <c r="X203" s="21" t="str">
        <f t="shared" si="39"/>
        <v>MINIMA</v>
      </c>
    </row>
    <row r="204" spans="1:24" ht="38.25" x14ac:dyDescent="0.2">
      <c r="A204" s="68">
        <v>198</v>
      </c>
      <c r="B204" s="63" t="s">
        <v>461</v>
      </c>
      <c r="C204" s="64" t="s">
        <v>270</v>
      </c>
      <c r="D204" s="69" t="s">
        <v>1016</v>
      </c>
      <c r="E204" s="50">
        <v>1</v>
      </c>
      <c r="F204" s="78">
        <v>333893.02571428573</v>
      </c>
      <c r="G204" s="81">
        <v>16694.651285714288</v>
      </c>
      <c r="H204" s="6">
        <f t="shared" ref="H204:H267" si="47">+F204+G204</f>
        <v>350587.67700000003</v>
      </c>
      <c r="I204" s="6">
        <f t="shared" si="40"/>
        <v>350587.67700000003</v>
      </c>
      <c r="J204" s="109">
        <v>292888.61904761905</v>
      </c>
      <c r="K204" s="110">
        <v>14644.430952380953</v>
      </c>
      <c r="L204" s="7">
        <f t="shared" ref="L204:L267" si="48">+J204+K204</f>
        <v>307533.05</v>
      </c>
      <c r="M204" s="7">
        <f t="shared" si="41"/>
        <v>307533.05</v>
      </c>
      <c r="N204" s="119">
        <v>266262.38095238095</v>
      </c>
      <c r="O204" s="120">
        <v>13313.119047619048</v>
      </c>
      <c r="P204" s="7">
        <f t="shared" ref="P204:P267" si="49">+N204+O204</f>
        <v>279575.5</v>
      </c>
      <c r="Q204" s="7">
        <f t="shared" si="42"/>
        <v>279575.5</v>
      </c>
      <c r="R204" s="18">
        <f t="shared" si="43"/>
        <v>279575.5</v>
      </c>
      <c r="S204" s="18">
        <f t="shared" si="44"/>
        <v>312565.40899999999</v>
      </c>
      <c r="T204" s="18">
        <f t="shared" si="45"/>
        <v>307533.05</v>
      </c>
      <c r="U204" s="18">
        <f t="shared" si="46"/>
        <v>311216.43066583289</v>
      </c>
      <c r="V204" s="19">
        <f t="shared" si="27"/>
        <v>23327.388364627102</v>
      </c>
      <c r="W204" s="20">
        <f t="shared" si="23"/>
        <v>8.3438600180012562E-2</v>
      </c>
      <c r="X204" s="21" t="str">
        <f t="shared" ref="X204:X267" si="50">+IF(W204&lt;=35%,"MINIMA","MEDIANA")</f>
        <v>MINIMA</v>
      </c>
    </row>
    <row r="205" spans="1:24" ht="63.75" x14ac:dyDescent="0.2">
      <c r="A205" s="68">
        <v>199</v>
      </c>
      <c r="B205" s="63" t="s">
        <v>462</v>
      </c>
      <c r="C205" s="64" t="s">
        <v>270</v>
      </c>
      <c r="D205" s="69" t="s">
        <v>1017</v>
      </c>
      <c r="E205" s="50">
        <v>1</v>
      </c>
      <c r="F205" s="78">
        <v>191190.99599999998</v>
      </c>
      <c r="G205" s="81">
        <v>0</v>
      </c>
      <c r="H205" s="6">
        <f t="shared" si="47"/>
        <v>191190.99599999998</v>
      </c>
      <c r="I205" s="6">
        <f t="shared" ref="I205:I268" si="51">+H205*E205</f>
        <v>191190.99599999998</v>
      </c>
      <c r="J205" s="109">
        <v>166253.04</v>
      </c>
      <c r="K205" s="110">
        <v>0</v>
      </c>
      <c r="L205" s="7">
        <f t="shared" si="48"/>
        <v>166253.04</v>
      </c>
      <c r="M205" s="7">
        <f t="shared" ref="M205:M268" si="52">+L205*E205</f>
        <v>166253.04</v>
      </c>
      <c r="N205" s="119">
        <v>153938</v>
      </c>
      <c r="O205" s="120">
        <v>0</v>
      </c>
      <c r="P205" s="7">
        <f t="shared" si="49"/>
        <v>153938</v>
      </c>
      <c r="Q205" s="7">
        <f t="shared" ref="Q205:Q268" si="53">+P205*E205</f>
        <v>153938</v>
      </c>
      <c r="R205" s="18">
        <f t="shared" ref="R205:R268" si="54">MIN(P205,H205,L205)</f>
        <v>153938</v>
      </c>
      <c r="S205" s="18">
        <f t="shared" ref="S205:S268" si="55">AVERAGE(P205,H205,L205)</f>
        <v>170460.67866666664</v>
      </c>
      <c r="T205" s="18">
        <f t="shared" ref="T205:T268" si="56">MEDIAN(P205,H205,L205)</f>
        <v>166253.04</v>
      </c>
      <c r="U205" s="18">
        <f t="shared" ref="U205:U268" si="57">GEOMEAN(P205,H205,L205)</f>
        <v>169770.00322679617</v>
      </c>
      <c r="V205" s="19">
        <f t="shared" si="27"/>
        <v>11683.298128566288</v>
      </c>
      <c r="W205" s="20">
        <f t="shared" si="23"/>
        <v>7.5896127847355999E-2</v>
      </c>
      <c r="X205" s="21" t="str">
        <f t="shared" si="50"/>
        <v>MINIMA</v>
      </c>
    </row>
    <row r="206" spans="1:24" ht="25.5" x14ac:dyDescent="0.2">
      <c r="A206" s="68">
        <v>200</v>
      </c>
      <c r="B206" s="63" t="s">
        <v>463</v>
      </c>
      <c r="C206" s="64" t="s">
        <v>270</v>
      </c>
      <c r="D206" s="69" t="s">
        <v>1018</v>
      </c>
      <c r="E206" s="50">
        <v>1</v>
      </c>
      <c r="F206" s="78">
        <v>239605.88400000005</v>
      </c>
      <c r="G206" s="81">
        <v>0</v>
      </c>
      <c r="H206" s="6">
        <f t="shared" si="47"/>
        <v>239605.88400000005</v>
      </c>
      <c r="I206" s="6">
        <f t="shared" si="51"/>
        <v>239605.88400000005</v>
      </c>
      <c r="J206" s="109">
        <v>213933.82500000001</v>
      </c>
      <c r="K206" s="110">
        <v>0</v>
      </c>
      <c r="L206" s="7">
        <f t="shared" si="48"/>
        <v>213933.82500000001</v>
      </c>
      <c r="M206" s="7">
        <f t="shared" si="52"/>
        <v>213933.82500000001</v>
      </c>
      <c r="N206" s="119">
        <v>203746.5</v>
      </c>
      <c r="O206" s="120">
        <v>0</v>
      </c>
      <c r="P206" s="7">
        <f t="shared" si="49"/>
        <v>203746.5</v>
      </c>
      <c r="Q206" s="7">
        <f t="shared" si="53"/>
        <v>203746.5</v>
      </c>
      <c r="R206" s="18">
        <f t="shared" si="54"/>
        <v>203746.5</v>
      </c>
      <c r="S206" s="18">
        <f t="shared" si="55"/>
        <v>219095.40300000002</v>
      </c>
      <c r="T206" s="18">
        <f t="shared" si="56"/>
        <v>213933.82500000001</v>
      </c>
      <c r="U206" s="18">
        <f t="shared" si="57"/>
        <v>218586.01067404231</v>
      </c>
      <c r="V206" s="19">
        <f t="shared" si="27"/>
        <v>10853.313395074558</v>
      </c>
      <c r="W206" s="20">
        <f t="shared" si="23"/>
        <v>5.3268710849386655E-2</v>
      </c>
      <c r="X206" s="21" t="str">
        <f t="shared" si="50"/>
        <v>MINIMA</v>
      </c>
    </row>
    <row r="207" spans="1:24" ht="25.5" x14ac:dyDescent="0.2">
      <c r="A207" s="68">
        <v>201</v>
      </c>
      <c r="B207" s="63" t="s">
        <v>464</v>
      </c>
      <c r="C207" s="64" t="s">
        <v>270</v>
      </c>
      <c r="D207" s="69" t="s">
        <v>1019</v>
      </c>
      <c r="E207" s="50">
        <v>1</v>
      </c>
      <c r="F207" s="78">
        <v>294913.64519999997</v>
      </c>
      <c r="G207" s="81">
        <v>0</v>
      </c>
      <c r="H207" s="6">
        <f t="shared" si="47"/>
        <v>294913.64519999997</v>
      </c>
      <c r="I207" s="6">
        <f t="shared" si="51"/>
        <v>294913.64519999997</v>
      </c>
      <c r="J207" s="109">
        <v>256446.64800000002</v>
      </c>
      <c r="K207" s="110">
        <v>0</v>
      </c>
      <c r="L207" s="7">
        <f t="shared" si="48"/>
        <v>256446.64800000002</v>
      </c>
      <c r="M207" s="7">
        <f t="shared" si="52"/>
        <v>256446.64800000002</v>
      </c>
      <c r="N207" s="119">
        <v>237450.6</v>
      </c>
      <c r="O207" s="120">
        <v>0</v>
      </c>
      <c r="P207" s="7">
        <f t="shared" si="49"/>
        <v>237450.6</v>
      </c>
      <c r="Q207" s="7">
        <f t="shared" si="53"/>
        <v>237450.6</v>
      </c>
      <c r="R207" s="18">
        <f t="shared" si="54"/>
        <v>237450.6</v>
      </c>
      <c r="S207" s="18">
        <f t="shared" si="55"/>
        <v>262936.9644</v>
      </c>
      <c r="T207" s="18">
        <f t="shared" si="56"/>
        <v>256446.64800000002</v>
      </c>
      <c r="U207" s="18">
        <f t="shared" si="57"/>
        <v>261871.59199291066</v>
      </c>
      <c r="V207" s="19">
        <f t="shared" si="27"/>
        <v>18021.581095031408</v>
      </c>
      <c r="W207" s="20">
        <f t="shared" si="23"/>
        <v>7.5896127847356068E-2</v>
      </c>
      <c r="X207" s="21" t="str">
        <f t="shared" si="50"/>
        <v>MINIMA</v>
      </c>
    </row>
    <row r="208" spans="1:24" ht="204" x14ac:dyDescent="0.2">
      <c r="A208" s="68">
        <v>202</v>
      </c>
      <c r="B208" s="63" t="s">
        <v>465</v>
      </c>
      <c r="C208" s="64" t="s">
        <v>270</v>
      </c>
      <c r="D208" s="69" t="s">
        <v>1020</v>
      </c>
      <c r="E208" s="50">
        <v>1</v>
      </c>
      <c r="F208" s="78">
        <v>83736.567619047622</v>
      </c>
      <c r="G208" s="81">
        <v>4186.8283809523809</v>
      </c>
      <c r="H208" s="6">
        <f t="shared" si="47"/>
        <v>87923.396000000008</v>
      </c>
      <c r="I208" s="6">
        <f t="shared" si="51"/>
        <v>87923.396000000008</v>
      </c>
      <c r="J208" s="109">
        <v>76124.152380952379</v>
      </c>
      <c r="K208" s="110">
        <v>3806.2076190476191</v>
      </c>
      <c r="L208" s="7">
        <f t="shared" si="48"/>
        <v>79930.36</v>
      </c>
      <c r="M208" s="7">
        <f t="shared" si="52"/>
        <v>79930.36</v>
      </c>
      <c r="N208" s="119">
        <v>71815.238095238092</v>
      </c>
      <c r="O208" s="120">
        <v>3590.7619047619046</v>
      </c>
      <c r="P208" s="7">
        <f t="shared" si="49"/>
        <v>75406</v>
      </c>
      <c r="Q208" s="7">
        <f t="shared" si="53"/>
        <v>75406</v>
      </c>
      <c r="R208" s="18">
        <f t="shared" si="54"/>
        <v>75406</v>
      </c>
      <c r="S208" s="18">
        <f t="shared" si="55"/>
        <v>81086.585333333336</v>
      </c>
      <c r="T208" s="18">
        <f t="shared" si="56"/>
        <v>79930.36</v>
      </c>
      <c r="U208" s="18">
        <f t="shared" si="57"/>
        <v>80923.385264276149</v>
      </c>
      <c r="V208" s="19">
        <f t="shared" si="27"/>
        <v>4016.7804103088465</v>
      </c>
      <c r="W208" s="20">
        <f t="shared" si="23"/>
        <v>5.3268710849386607E-2</v>
      </c>
      <c r="X208" s="21" t="str">
        <f t="shared" si="50"/>
        <v>MINIMA</v>
      </c>
    </row>
    <row r="209" spans="1:24" ht="153" x14ac:dyDescent="0.2">
      <c r="A209" s="68">
        <v>203</v>
      </c>
      <c r="B209" s="63" t="s">
        <v>466</v>
      </c>
      <c r="C209" s="64" t="s">
        <v>270</v>
      </c>
      <c r="D209" s="69" t="s">
        <v>1021</v>
      </c>
      <c r="E209" s="50">
        <v>1</v>
      </c>
      <c r="F209" s="78">
        <v>69554.126250000016</v>
      </c>
      <c r="G209" s="81">
        <v>0</v>
      </c>
      <c r="H209" s="6">
        <f t="shared" si="47"/>
        <v>69554.126250000016</v>
      </c>
      <c r="I209" s="6">
        <f t="shared" si="51"/>
        <v>69554.126250000016</v>
      </c>
      <c r="J209" s="109">
        <v>62661.375000000007</v>
      </c>
      <c r="K209" s="110">
        <v>0</v>
      </c>
      <c r="L209" s="7">
        <f t="shared" si="48"/>
        <v>62661.375000000007</v>
      </c>
      <c r="M209" s="7">
        <f t="shared" si="52"/>
        <v>62661.375000000007</v>
      </c>
      <c r="N209" s="119">
        <v>57487.5</v>
      </c>
      <c r="O209" s="120">
        <v>0</v>
      </c>
      <c r="P209" s="7">
        <f t="shared" si="49"/>
        <v>57487.5</v>
      </c>
      <c r="Q209" s="7">
        <f t="shared" si="53"/>
        <v>57487.5</v>
      </c>
      <c r="R209" s="18">
        <f t="shared" si="54"/>
        <v>57487.5</v>
      </c>
      <c r="S209" s="18">
        <f t="shared" si="55"/>
        <v>63234.333750000013</v>
      </c>
      <c r="T209" s="18">
        <f t="shared" si="56"/>
        <v>62661.375000000007</v>
      </c>
      <c r="U209" s="18">
        <f t="shared" si="57"/>
        <v>63042.304569254411</v>
      </c>
      <c r="V209" s="19">
        <f t="shared" si="27"/>
        <v>4063.6251149767249</v>
      </c>
      <c r="W209" s="20">
        <f t="shared" si="23"/>
        <v>7.0687107892615356E-2</v>
      </c>
      <c r="X209" s="21" t="str">
        <f t="shared" si="50"/>
        <v>MINIMA</v>
      </c>
    </row>
    <row r="210" spans="1:24" s="100" customFormat="1" ht="38.25" x14ac:dyDescent="0.2">
      <c r="A210" s="94">
        <v>204</v>
      </c>
      <c r="B210" s="95" t="s">
        <v>467</v>
      </c>
      <c r="C210" s="101" t="s">
        <v>270</v>
      </c>
      <c r="D210" s="96" t="s">
        <v>1022</v>
      </c>
      <c r="E210" s="97">
        <v>1</v>
      </c>
      <c r="F210" s="79"/>
      <c r="G210" s="82"/>
      <c r="H210" s="98">
        <f t="shared" si="47"/>
        <v>0</v>
      </c>
      <c r="I210" s="98">
        <f t="shared" si="51"/>
        <v>0</v>
      </c>
      <c r="J210" s="111"/>
      <c r="K210" s="112"/>
      <c r="L210" s="99">
        <f t="shared" si="48"/>
        <v>0</v>
      </c>
      <c r="M210" s="99">
        <f t="shared" si="52"/>
        <v>0</v>
      </c>
      <c r="N210" s="121"/>
      <c r="O210" s="122"/>
      <c r="P210" s="7">
        <f t="shared" si="49"/>
        <v>0</v>
      </c>
      <c r="Q210" s="7">
        <f t="shared" si="53"/>
        <v>0</v>
      </c>
      <c r="R210" s="18">
        <f t="shared" si="54"/>
        <v>0</v>
      </c>
      <c r="S210" s="18">
        <f t="shared" si="55"/>
        <v>0</v>
      </c>
      <c r="T210" s="18">
        <f t="shared" si="56"/>
        <v>0</v>
      </c>
      <c r="U210" s="18" t="e">
        <f t="shared" si="57"/>
        <v>#NUM!</v>
      </c>
      <c r="V210" s="19">
        <f t="shared" si="27"/>
        <v>0</v>
      </c>
      <c r="W210" s="20" t="e">
        <f t="shared" si="23"/>
        <v>#DIV/0!</v>
      </c>
      <c r="X210" s="21" t="e">
        <f t="shared" si="50"/>
        <v>#DIV/0!</v>
      </c>
    </row>
    <row r="211" spans="1:24" ht="25.5" x14ac:dyDescent="0.2">
      <c r="A211" s="68">
        <v>205</v>
      </c>
      <c r="B211" s="63" t="s">
        <v>468</v>
      </c>
      <c r="C211" s="64" t="s">
        <v>270</v>
      </c>
      <c r="D211" s="69" t="s">
        <v>1023</v>
      </c>
      <c r="E211" s="50">
        <v>1</v>
      </c>
      <c r="F211" s="78">
        <v>687909.62521008414</v>
      </c>
      <c r="G211" s="81">
        <v>130702.82878991599</v>
      </c>
      <c r="H211" s="6">
        <f t="shared" si="47"/>
        <v>818612.45400000014</v>
      </c>
      <c r="I211" s="6">
        <f t="shared" si="51"/>
        <v>818612.45400000014</v>
      </c>
      <c r="J211" s="109">
        <v>608769.57983193279</v>
      </c>
      <c r="K211" s="110">
        <v>115666.22016806723</v>
      </c>
      <c r="L211" s="7">
        <f t="shared" si="48"/>
        <v>724435.8</v>
      </c>
      <c r="M211" s="7">
        <f t="shared" si="52"/>
        <v>724435.8</v>
      </c>
      <c r="N211" s="119">
        <v>574310.92436974787</v>
      </c>
      <c r="O211" s="120">
        <v>109119.07563025209</v>
      </c>
      <c r="P211" s="7">
        <f t="shared" si="49"/>
        <v>683430</v>
      </c>
      <c r="Q211" s="7">
        <f t="shared" si="53"/>
        <v>683430</v>
      </c>
      <c r="R211" s="18">
        <f t="shared" si="54"/>
        <v>683430</v>
      </c>
      <c r="S211" s="18">
        <f t="shared" si="55"/>
        <v>742159.41800000006</v>
      </c>
      <c r="T211" s="18">
        <f t="shared" si="56"/>
        <v>724435.8</v>
      </c>
      <c r="U211" s="18">
        <f t="shared" si="57"/>
        <v>740043.8095432939</v>
      </c>
      <c r="V211" s="19">
        <f t="shared" si="27"/>
        <v>41527.969722939328</v>
      </c>
      <c r="W211" s="20">
        <f t="shared" si="23"/>
        <v>6.0764042729964045E-2</v>
      </c>
      <c r="X211" s="21" t="str">
        <f t="shared" si="50"/>
        <v>MINIMA</v>
      </c>
    </row>
    <row r="212" spans="1:24" ht="38.25" x14ac:dyDescent="0.2">
      <c r="A212" s="68">
        <v>206</v>
      </c>
      <c r="B212" s="63" t="s">
        <v>469</v>
      </c>
      <c r="C212" s="64" t="s">
        <v>270</v>
      </c>
      <c r="D212" s="69" t="s">
        <v>897</v>
      </c>
      <c r="E212" s="50">
        <v>1</v>
      </c>
      <c r="F212" s="78">
        <v>72989.487999999998</v>
      </c>
      <c r="G212" s="81">
        <v>0</v>
      </c>
      <c r="H212" s="6">
        <f t="shared" si="47"/>
        <v>72989.487999999998</v>
      </c>
      <c r="I212" s="6">
        <f t="shared" si="51"/>
        <v>72989.487999999998</v>
      </c>
      <c r="J212" s="109">
        <v>63469.120000000003</v>
      </c>
      <c r="K212" s="110">
        <v>0</v>
      </c>
      <c r="L212" s="7">
        <f t="shared" si="48"/>
        <v>63469.120000000003</v>
      </c>
      <c r="M212" s="7">
        <f t="shared" si="52"/>
        <v>63469.120000000003</v>
      </c>
      <c r="N212" s="119">
        <v>61028</v>
      </c>
      <c r="O212" s="120">
        <v>0</v>
      </c>
      <c r="P212" s="7">
        <f t="shared" si="49"/>
        <v>61028</v>
      </c>
      <c r="Q212" s="7">
        <f t="shared" si="53"/>
        <v>61028</v>
      </c>
      <c r="R212" s="18">
        <f t="shared" si="54"/>
        <v>61028</v>
      </c>
      <c r="S212" s="18">
        <f t="shared" si="55"/>
        <v>65828.869333333336</v>
      </c>
      <c r="T212" s="18">
        <f t="shared" si="56"/>
        <v>63469.120000000003</v>
      </c>
      <c r="U212" s="18">
        <f t="shared" si="57"/>
        <v>65632.252656660756</v>
      </c>
      <c r="V212" s="19">
        <f t="shared" si="27"/>
        <v>3394.7272611905414</v>
      </c>
      <c r="W212" s="20">
        <f t="shared" si="23"/>
        <v>5.562573345334177E-2</v>
      </c>
      <c r="X212" s="21" t="str">
        <f t="shared" si="50"/>
        <v>MINIMA</v>
      </c>
    </row>
    <row r="213" spans="1:24" ht="38.25" x14ac:dyDescent="0.2">
      <c r="A213" s="68">
        <v>207</v>
      </c>
      <c r="B213" s="63" t="s">
        <v>470</v>
      </c>
      <c r="C213" s="64" t="s">
        <v>270</v>
      </c>
      <c r="D213" s="69" t="s">
        <v>1024</v>
      </c>
      <c r="E213" s="50">
        <v>1</v>
      </c>
      <c r="F213" s="78">
        <v>336683.95199999999</v>
      </c>
      <c r="G213" s="81">
        <v>0</v>
      </c>
      <c r="H213" s="6">
        <f t="shared" si="47"/>
        <v>336683.95199999999</v>
      </c>
      <c r="I213" s="6">
        <f t="shared" si="51"/>
        <v>336683.95199999999</v>
      </c>
      <c r="J213" s="109">
        <v>297950.40000000002</v>
      </c>
      <c r="K213" s="110">
        <v>0</v>
      </c>
      <c r="L213" s="7">
        <f t="shared" si="48"/>
        <v>297950.40000000002</v>
      </c>
      <c r="M213" s="7">
        <f t="shared" si="52"/>
        <v>297950.40000000002</v>
      </c>
      <c r="N213" s="119">
        <v>275880</v>
      </c>
      <c r="O213" s="120">
        <v>0</v>
      </c>
      <c r="P213" s="7">
        <f t="shared" si="49"/>
        <v>275880</v>
      </c>
      <c r="Q213" s="7">
        <f t="shared" si="53"/>
        <v>275880</v>
      </c>
      <c r="R213" s="18">
        <f t="shared" si="54"/>
        <v>275880</v>
      </c>
      <c r="S213" s="18">
        <f t="shared" si="55"/>
        <v>303504.78400000004</v>
      </c>
      <c r="T213" s="18">
        <f t="shared" si="56"/>
        <v>297950.40000000002</v>
      </c>
      <c r="U213" s="18">
        <f t="shared" si="57"/>
        <v>302479.21374839824</v>
      </c>
      <c r="V213" s="19">
        <f t="shared" si="27"/>
        <v>19533.672095213671</v>
      </c>
      <c r="W213" s="20">
        <f t="shared" si="23"/>
        <v>7.0804959022813072E-2</v>
      </c>
      <c r="X213" s="21" t="str">
        <f t="shared" si="50"/>
        <v>MINIMA</v>
      </c>
    </row>
    <row r="214" spans="1:24" ht="16.5" x14ac:dyDescent="0.2">
      <c r="A214" s="68">
        <v>208</v>
      </c>
      <c r="B214" s="63" t="s">
        <v>471</v>
      </c>
      <c r="C214" s="64" t="s">
        <v>270</v>
      </c>
      <c r="D214" s="69" t="s">
        <v>1025</v>
      </c>
      <c r="E214" s="50">
        <v>1</v>
      </c>
      <c r="F214" s="78">
        <v>1119021.1260504201</v>
      </c>
      <c r="G214" s="81">
        <v>212614.01394957982</v>
      </c>
      <c r="H214" s="6">
        <f t="shared" si="47"/>
        <v>1331635.1399999999</v>
      </c>
      <c r="I214" s="6">
        <f t="shared" si="51"/>
        <v>1331635.1399999999</v>
      </c>
      <c r="J214" s="109">
        <v>973061.84873949597</v>
      </c>
      <c r="K214" s="110">
        <v>184881.75126050424</v>
      </c>
      <c r="L214" s="7">
        <f t="shared" si="48"/>
        <v>1157943.6000000001</v>
      </c>
      <c r="M214" s="7">
        <f t="shared" si="52"/>
        <v>1157943.6000000001</v>
      </c>
      <c r="N214" s="119">
        <v>900983.19327731093</v>
      </c>
      <c r="O214" s="120">
        <v>171186.80672268907</v>
      </c>
      <c r="P214" s="7">
        <f t="shared" si="49"/>
        <v>1072170</v>
      </c>
      <c r="Q214" s="7">
        <f t="shared" si="53"/>
        <v>1072170</v>
      </c>
      <c r="R214" s="18">
        <f t="shared" si="54"/>
        <v>1072170</v>
      </c>
      <c r="S214" s="18">
        <f t="shared" si="55"/>
        <v>1187249.5799999998</v>
      </c>
      <c r="T214" s="18">
        <f t="shared" si="56"/>
        <v>1157943.6000000001</v>
      </c>
      <c r="U214" s="18">
        <f t="shared" si="57"/>
        <v>1182439.0622177373</v>
      </c>
      <c r="V214" s="19">
        <f t="shared" si="27"/>
        <v>81373.551394099675</v>
      </c>
      <c r="W214" s="20">
        <f t="shared" si="23"/>
        <v>7.5896127847355999E-2</v>
      </c>
      <c r="X214" s="21" t="str">
        <f t="shared" si="50"/>
        <v>MINIMA</v>
      </c>
    </row>
    <row r="215" spans="1:24" ht="16.5" x14ac:dyDescent="0.2">
      <c r="A215" s="68">
        <v>209</v>
      </c>
      <c r="B215" s="63" t="s">
        <v>472</v>
      </c>
      <c r="C215" s="64" t="s">
        <v>270</v>
      </c>
      <c r="D215" s="69" t="s">
        <v>1026</v>
      </c>
      <c r="E215" s="50">
        <v>1</v>
      </c>
      <c r="F215" s="78">
        <v>770587.4258823531</v>
      </c>
      <c r="G215" s="81">
        <v>146411.61091764708</v>
      </c>
      <c r="H215" s="6">
        <f t="shared" si="47"/>
        <v>916999.03680000012</v>
      </c>
      <c r="I215" s="6">
        <f t="shared" si="51"/>
        <v>916999.03680000012</v>
      </c>
      <c r="J215" s="109">
        <v>688024.48739495804</v>
      </c>
      <c r="K215" s="110">
        <v>130724.65260504202</v>
      </c>
      <c r="L215" s="7">
        <f t="shared" si="48"/>
        <v>818749.14</v>
      </c>
      <c r="M215" s="7">
        <f t="shared" si="52"/>
        <v>818749.14</v>
      </c>
      <c r="N215" s="119">
        <v>631215.12605042022</v>
      </c>
      <c r="O215" s="120">
        <v>119930.87394957984</v>
      </c>
      <c r="P215" s="7">
        <f t="shared" si="49"/>
        <v>751146</v>
      </c>
      <c r="Q215" s="7">
        <f t="shared" si="53"/>
        <v>751146</v>
      </c>
      <c r="R215" s="18">
        <f t="shared" si="54"/>
        <v>751146</v>
      </c>
      <c r="S215" s="18">
        <f t="shared" si="55"/>
        <v>828964.72560000001</v>
      </c>
      <c r="T215" s="18">
        <f t="shared" si="56"/>
        <v>818749.14</v>
      </c>
      <c r="U215" s="18">
        <f t="shared" si="57"/>
        <v>826192.72227850941</v>
      </c>
      <c r="V215" s="19">
        <f t="shared" si="27"/>
        <v>55026.148575055187</v>
      </c>
      <c r="W215" s="20">
        <f t="shared" si="23"/>
        <v>7.3256262530926333E-2</v>
      </c>
      <c r="X215" s="21" t="str">
        <f t="shared" si="50"/>
        <v>MINIMA</v>
      </c>
    </row>
    <row r="216" spans="1:24" ht="16.5" x14ac:dyDescent="0.2">
      <c r="A216" s="68">
        <v>210</v>
      </c>
      <c r="B216" s="63" t="s">
        <v>473</v>
      </c>
      <c r="C216" s="64" t="s">
        <v>270</v>
      </c>
      <c r="D216" s="69" t="s">
        <v>1026</v>
      </c>
      <c r="E216" s="50">
        <v>1</v>
      </c>
      <c r="F216" s="78">
        <v>1474451.0924369753</v>
      </c>
      <c r="G216" s="81">
        <v>280145.70756302529</v>
      </c>
      <c r="H216" s="6">
        <f t="shared" si="47"/>
        <v>1754596.8000000007</v>
      </c>
      <c r="I216" s="6">
        <f t="shared" si="51"/>
        <v>1754596.8000000007</v>
      </c>
      <c r="J216" s="109">
        <v>1340410.0840336136</v>
      </c>
      <c r="K216" s="110">
        <v>254677.91596638659</v>
      </c>
      <c r="L216" s="7">
        <f t="shared" si="48"/>
        <v>1595088.0000000002</v>
      </c>
      <c r="M216" s="7">
        <f t="shared" si="52"/>
        <v>1595088.0000000002</v>
      </c>
      <c r="N216" s="119">
        <v>1264537.8151260505</v>
      </c>
      <c r="O216" s="120">
        <v>240262.18487394959</v>
      </c>
      <c r="P216" s="7">
        <f t="shared" si="49"/>
        <v>1504800</v>
      </c>
      <c r="Q216" s="7">
        <f t="shared" si="53"/>
        <v>1504800</v>
      </c>
      <c r="R216" s="18">
        <f t="shared" si="54"/>
        <v>1504800</v>
      </c>
      <c r="S216" s="18">
        <f t="shared" si="55"/>
        <v>1618161.6000000003</v>
      </c>
      <c r="T216" s="18">
        <f t="shared" si="56"/>
        <v>1595088.0000000002</v>
      </c>
      <c r="U216" s="18">
        <f t="shared" si="57"/>
        <v>1614904.7840448075</v>
      </c>
      <c r="V216" s="19">
        <f t="shared" si="27"/>
        <v>80158.756086157155</v>
      </c>
      <c r="W216" s="20">
        <f t="shared" si="23"/>
        <v>5.3268710849386731E-2</v>
      </c>
      <c r="X216" s="21" t="str">
        <f t="shared" si="50"/>
        <v>MINIMA</v>
      </c>
    </row>
    <row r="217" spans="1:24" ht="16.5" x14ac:dyDescent="0.2">
      <c r="A217" s="68">
        <v>211</v>
      </c>
      <c r="B217" s="63" t="s">
        <v>474</v>
      </c>
      <c r="C217" s="64" t="s">
        <v>270</v>
      </c>
      <c r="D217" s="69" t="s">
        <v>1026</v>
      </c>
      <c r="E217" s="50">
        <v>1</v>
      </c>
      <c r="F217" s="78">
        <v>1685085.6831932776</v>
      </c>
      <c r="G217" s="81">
        <v>320166.27980672277</v>
      </c>
      <c r="H217" s="6">
        <f t="shared" si="47"/>
        <v>2005251.9630000005</v>
      </c>
      <c r="I217" s="6">
        <f t="shared" si="51"/>
        <v>2005251.9630000005</v>
      </c>
      <c r="J217" s="109">
        <v>1518095.2100840337</v>
      </c>
      <c r="K217" s="110">
        <v>288438.08991596638</v>
      </c>
      <c r="L217" s="7">
        <f t="shared" si="48"/>
        <v>1806533.3</v>
      </c>
      <c r="M217" s="7">
        <f t="shared" si="52"/>
        <v>1806533.3</v>
      </c>
      <c r="N217" s="119">
        <v>1392747.8991596638</v>
      </c>
      <c r="O217" s="120">
        <v>264622.10084033612</v>
      </c>
      <c r="P217" s="7">
        <f t="shared" si="49"/>
        <v>1657370</v>
      </c>
      <c r="Q217" s="7">
        <f t="shared" si="53"/>
        <v>1657370</v>
      </c>
      <c r="R217" s="18">
        <f t="shared" si="54"/>
        <v>1657370</v>
      </c>
      <c r="S217" s="18">
        <f t="shared" si="55"/>
        <v>1823051.7543333333</v>
      </c>
      <c r="T217" s="18">
        <f t="shared" si="56"/>
        <v>1806533.3</v>
      </c>
      <c r="U217" s="18">
        <f t="shared" si="57"/>
        <v>1817515.5350979809</v>
      </c>
      <c r="V217" s="19">
        <f t="shared" si="27"/>
        <v>117154.69200798367</v>
      </c>
      <c r="W217" s="20">
        <f t="shared" si="23"/>
        <v>7.0687107892615217E-2</v>
      </c>
      <c r="X217" s="21" t="str">
        <f t="shared" si="50"/>
        <v>MINIMA</v>
      </c>
    </row>
    <row r="218" spans="1:24" ht="16.5" x14ac:dyDescent="0.2">
      <c r="A218" s="68">
        <v>212</v>
      </c>
      <c r="B218" s="63" t="s">
        <v>475</v>
      </c>
      <c r="C218" s="64" t="s">
        <v>270</v>
      </c>
      <c r="D218" s="69" t="s">
        <v>1026</v>
      </c>
      <c r="E218" s="50">
        <v>1</v>
      </c>
      <c r="F218" s="78">
        <v>997032.3924369748</v>
      </c>
      <c r="G218" s="81">
        <v>189436.15456302522</v>
      </c>
      <c r="H218" s="6">
        <f t="shared" si="47"/>
        <v>1186468.547</v>
      </c>
      <c r="I218" s="6">
        <f t="shared" si="51"/>
        <v>1186468.547</v>
      </c>
      <c r="J218" s="109">
        <v>866984.68907563027</v>
      </c>
      <c r="K218" s="110">
        <v>164727.09092436975</v>
      </c>
      <c r="L218" s="7">
        <f t="shared" si="48"/>
        <v>1031711.78</v>
      </c>
      <c r="M218" s="7">
        <f t="shared" si="52"/>
        <v>1031711.78</v>
      </c>
      <c r="N218" s="119">
        <v>817910.08403361344</v>
      </c>
      <c r="O218" s="120">
        <v>155402.91596638656</v>
      </c>
      <c r="P218" s="7">
        <f t="shared" si="49"/>
        <v>973313</v>
      </c>
      <c r="Q218" s="7">
        <f t="shared" si="53"/>
        <v>973313</v>
      </c>
      <c r="R218" s="18">
        <f t="shared" si="54"/>
        <v>973313</v>
      </c>
      <c r="S218" s="18">
        <f t="shared" si="55"/>
        <v>1063831.1090000002</v>
      </c>
      <c r="T218" s="18">
        <f t="shared" si="56"/>
        <v>1031711.78</v>
      </c>
      <c r="U218" s="18">
        <f t="shared" si="57"/>
        <v>1060121.6756202427</v>
      </c>
      <c r="V218" s="19">
        <f t="shared" si="27"/>
        <v>64005.968694083182</v>
      </c>
      <c r="W218" s="20">
        <f t="shared" si="23"/>
        <v>6.5760930650349048E-2</v>
      </c>
      <c r="X218" s="21" t="str">
        <f t="shared" si="50"/>
        <v>MINIMA</v>
      </c>
    </row>
    <row r="219" spans="1:24" ht="16.5" x14ac:dyDescent="0.2">
      <c r="A219" s="68">
        <v>213</v>
      </c>
      <c r="B219" s="63" t="s">
        <v>476</v>
      </c>
      <c r="C219" s="64" t="s">
        <v>270</v>
      </c>
      <c r="D219" s="69" t="s">
        <v>1027</v>
      </c>
      <c r="E219" s="50">
        <v>1</v>
      </c>
      <c r="F219" s="78">
        <v>204305.58934500001</v>
      </c>
      <c r="G219" s="81">
        <v>0</v>
      </c>
      <c r="H219" s="6">
        <f t="shared" si="47"/>
        <v>204305.58934500001</v>
      </c>
      <c r="I219" s="6">
        <f t="shared" si="51"/>
        <v>204305.58934500001</v>
      </c>
      <c r="J219" s="109">
        <v>184059.0895</v>
      </c>
      <c r="K219" s="110">
        <v>0</v>
      </c>
      <c r="L219" s="7">
        <f t="shared" si="48"/>
        <v>184059.0895</v>
      </c>
      <c r="M219" s="7">
        <f t="shared" si="52"/>
        <v>184059.0895</v>
      </c>
      <c r="N219" s="119">
        <v>168861.55</v>
      </c>
      <c r="O219" s="120">
        <v>0</v>
      </c>
      <c r="P219" s="7">
        <f t="shared" si="49"/>
        <v>168861.55</v>
      </c>
      <c r="Q219" s="7">
        <f t="shared" si="53"/>
        <v>168861.55</v>
      </c>
      <c r="R219" s="18">
        <f t="shared" si="54"/>
        <v>168861.55</v>
      </c>
      <c r="S219" s="18">
        <f t="shared" si="55"/>
        <v>185742.07628166667</v>
      </c>
      <c r="T219" s="18">
        <f t="shared" si="56"/>
        <v>184059.0895</v>
      </c>
      <c r="U219" s="18">
        <f t="shared" si="57"/>
        <v>185178.0172235074</v>
      </c>
      <c r="V219" s="19">
        <f t="shared" si="27"/>
        <v>11936.334603764244</v>
      </c>
      <c r="W219" s="20">
        <f t="shared" si="23"/>
        <v>7.0687107892615245E-2</v>
      </c>
      <c r="X219" s="21" t="str">
        <f t="shared" si="50"/>
        <v>MINIMA</v>
      </c>
    </row>
    <row r="220" spans="1:24" ht="16.5" x14ac:dyDescent="0.2">
      <c r="A220" s="68">
        <v>214</v>
      </c>
      <c r="B220" s="63" t="s">
        <v>477</v>
      </c>
      <c r="C220" s="64" t="s">
        <v>270</v>
      </c>
      <c r="D220" s="69" t="s">
        <v>1027</v>
      </c>
      <c r="E220" s="50">
        <v>1</v>
      </c>
      <c r="F220" s="78">
        <v>194913.73440000004</v>
      </c>
      <c r="G220" s="81">
        <v>0</v>
      </c>
      <c r="H220" s="6">
        <f t="shared" si="47"/>
        <v>194913.73440000004</v>
      </c>
      <c r="I220" s="6">
        <f t="shared" si="51"/>
        <v>194913.73440000004</v>
      </c>
      <c r="J220" s="109">
        <v>174030.12000000002</v>
      </c>
      <c r="K220" s="110">
        <v>0</v>
      </c>
      <c r="L220" s="7">
        <f t="shared" si="48"/>
        <v>174030.12000000002</v>
      </c>
      <c r="M220" s="7">
        <f t="shared" si="52"/>
        <v>174030.12000000002</v>
      </c>
      <c r="N220" s="119">
        <v>161139</v>
      </c>
      <c r="O220" s="120">
        <v>0</v>
      </c>
      <c r="P220" s="7">
        <f t="shared" si="49"/>
        <v>161139</v>
      </c>
      <c r="Q220" s="7">
        <f t="shared" si="53"/>
        <v>161139</v>
      </c>
      <c r="R220" s="18">
        <f t="shared" si="54"/>
        <v>161139</v>
      </c>
      <c r="S220" s="18">
        <f t="shared" si="55"/>
        <v>176694.28480000002</v>
      </c>
      <c r="T220" s="18">
        <f t="shared" si="56"/>
        <v>174030.12000000002</v>
      </c>
      <c r="U220" s="18">
        <f t="shared" si="57"/>
        <v>176152.64772206609</v>
      </c>
      <c r="V220" s="19">
        <f t="shared" si="27"/>
        <v>10999.247365368044</v>
      </c>
      <c r="W220" s="20">
        <f t="shared" si="23"/>
        <v>6.825937461054149E-2</v>
      </c>
      <c r="X220" s="21" t="str">
        <f t="shared" si="50"/>
        <v>MINIMA</v>
      </c>
    </row>
    <row r="221" spans="1:24" ht="25.5" x14ac:dyDescent="0.2">
      <c r="A221" s="68">
        <v>215</v>
      </c>
      <c r="B221" s="63" t="s">
        <v>478</v>
      </c>
      <c r="C221" s="64" t="s">
        <v>270</v>
      </c>
      <c r="D221" s="69" t="s">
        <v>1028</v>
      </c>
      <c r="E221" s="50">
        <v>1</v>
      </c>
      <c r="F221" s="78">
        <v>78005.917000000001</v>
      </c>
      <c r="G221" s="81">
        <v>0</v>
      </c>
      <c r="H221" s="6">
        <f t="shared" si="47"/>
        <v>78005.917000000001</v>
      </c>
      <c r="I221" s="6">
        <f t="shared" si="51"/>
        <v>78005.917000000001</v>
      </c>
      <c r="J221" s="109">
        <v>70914.47</v>
      </c>
      <c r="K221" s="110">
        <v>0</v>
      </c>
      <c r="L221" s="7">
        <f t="shared" si="48"/>
        <v>70914.47</v>
      </c>
      <c r="M221" s="7">
        <f t="shared" si="52"/>
        <v>70914.47</v>
      </c>
      <c r="N221" s="119">
        <v>68849</v>
      </c>
      <c r="O221" s="120">
        <v>0</v>
      </c>
      <c r="P221" s="7">
        <f t="shared" si="49"/>
        <v>68849</v>
      </c>
      <c r="Q221" s="7">
        <f t="shared" si="53"/>
        <v>68849</v>
      </c>
      <c r="R221" s="18">
        <f t="shared" si="54"/>
        <v>68849</v>
      </c>
      <c r="S221" s="18">
        <f t="shared" si="55"/>
        <v>72589.795666666672</v>
      </c>
      <c r="T221" s="18">
        <f t="shared" si="56"/>
        <v>70914.47</v>
      </c>
      <c r="U221" s="18">
        <f t="shared" si="57"/>
        <v>72485.86873313805</v>
      </c>
      <c r="V221" s="19">
        <f t="shared" si="27"/>
        <v>2645.1419829332558</v>
      </c>
      <c r="W221" s="20">
        <f t="shared" si="23"/>
        <v>3.841946844446914E-2</v>
      </c>
      <c r="X221" s="21" t="str">
        <f t="shared" si="50"/>
        <v>MINIMA</v>
      </c>
    </row>
    <row r="222" spans="1:24" ht="16.5" x14ac:dyDescent="0.2">
      <c r="A222" s="68">
        <v>216</v>
      </c>
      <c r="B222" s="63" t="s">
        <v>479</v>
      </c>
      <c r="C222" s="64" t="s">
        <v>270</v>
      </c>
      <c r="D222" s="69" t="s">
        <v>1029</v>
      </c>
      <c r="E222" s="50">
        <v>1</v>
      </c>
      <c r="F222" s="78">
        <v>193178.7878151261</v>
      </c>
      <c r="G222" s="81">
        <v>36703.969684873955</v>
      </c>
      <c r="H222" s="6">
        <f t="shared" si="47"/>
        <v>229882.75750000007</v>
      </c>
      <c r="I222" s="6">
        <f t="shared" si="51"/>
        <v>229882.75750000007</v>
      </c>
      <c r="J222" s="109">
        <v>167981.55462184877</v>
      </c>
      <c r="K222" s="110">
        <v>31916.495378151267</v>
      </c>
      <c r="L222" s="7">
        <f t="shared" si="48"/>
        <v>199898.05000000005</v>
      </c>
      <c r="M222" s="7">
        <f t="shared" si="52"/>
        <v>199898.05000000005</v>
      </c>
      <c r="N222" s="119">
        <v>152710.50420168068</v>
      </c>
      <c r="O222" s="120">
        <v>29014.995798319331</v>
      </c>
      <c r="P222" s="7">
        <f t="shared" si="49"/>
        <v>181725.5</v>
      </c>
      <c r="Q222" s="7">
        <f t="shared" si="53"/>
        <v>181725.5</v>
      </c>
      <c r="R222" s="18">
        <f t="shared" si="54"/>
        <v>181725.5</v>
      </c>
      <c r="S222" s="18">
        <f t="shared" si="55"/>
        <v>203835.43583333338</v>
      </c>
      <c r="T222" s="18">
        <f t="shared" si="56"/>
        <v>199898.05000000005</v>
      </c>
      <c r="U222" s="18">
        <f t="shared" si="57"/>
        <v>202882.04291506181</v>
      </c>
      <c r="V222" s="19">
        <f t="shared" si="27"/>
        <v>15634.085559349473</v>
      </c>
      <c r="W222" s="20">
        <f t="shared" si="23"/>
        <v>8.6031325044363463E-2</v>
      </c>
      <c r="X222" s="21" t="str">
        <f t="shared" si="50"/>
        <v>MINIMA</v>
      </c>
    </row>
    <row r="223" spans="1:24" ht="16.5" x14ac:dyDescent="0.2">
      <c r="A223" s="68">
        <v>217</v>
      </c>
      <c r="B223" s="63" t="s">
        <v>480</v>
      </c>
      <c r="C223" s="64" t="s">
        <v>270</v>
      </c>
      <c r="D223" s="69" t="s">
        <v>1029</v>
      </c>
      <c r="E223" s="50">
        <v>1</v>
      </c>
      <c r="F223" s="78">
        <v>193178.7878151261</v>
      </c>
      <c r="G223" s="81">
        <v>36703.969684873955</v>
      </c>
      <c r="H223" s="6">
        <f t="shared" si="47"/>
        <v>229882.75750000007</v>
      </c>
      <c r="I223" s="6">
        <f t="shared" si="51"/>
        <v>229882.75750000007</v>
      </c>
      <c r="J223" s="109">
        <v>167981.55462184877</v>
      </c>
      <c r="K223" s="110">
        <v>31916.495378151267</v>
      </c>
      <c r="L223" s="7">
        <f t="shared" si="48"/>
        <v>199898.05000000005</v>
      </c>
      <c r="M223" s="7">
        <f t="shared" si="52"/>
        <v>199898.05000000005</v>
      </c>
      <c r="N223" s="119">
        <v>152710.50420168068</v>
      </c>
      <c r="O223" s="120">
        <v>29014.995798319331</v>
      </c>
      <c r="P223" s="7">
        <f t="shared" si="49"/>
        <v>181725.5</v>
      </c>
      <c r="Q223" s="7">
        <f t="shared" si="53"/>
        <v>181725.5</v>
      </c>
      <c r="R223" s="18">
        <f t="shared" si="54"/>
        <v>181725.5</v>
      </c>
      <c r="S223" s="18">
        <f t="shared" si="55"/>
        <v>203835.43583333338</v>
      </c>
      <c r="T223" s="18">
        <f t="shared" si="56"/>
        <v>199898.05000000005</v>
      </c>
      <c r="U223" s="18">
        <f t="shared" si="57"/>
        <v>202882.04291506181</v>
      </c>
      <c r="V223" s="19">
        <f t="shared" si="27"/>
        <v>15634.085559349473</v>
      </c>
      <c r="W223" s="20">
        <f t="shared" si="23"/>
        <v>8.6031325044363463E-2</v>
      </c>
      <c r="X223" s="21" t="str">
        <f t="shared" si="50"/>
        <v>MINIMA</v>
      </c>
    </row>
    <row r="224" spans="1:24" ht="16.5" x14ac:dyDescent="0.2">
      <c r="A224" s="68">
        <v>218</v>
      </c>
      <c r="B224" s="63" t="s">
        <v>481</v>
      </c>
      <c r="C224" s="64" t="s">
        <v>270</v>
      </c>
      <c r="D224" s="69" t="s">
        <v>1029</v>
      </c>
      <c r="E224" s="50">
        <v>1</v>
      </c>
      <c r="F224" s="78">
        <v>186459.52563025217</v>
      </c>
      <c r="G224" s="81">
        <v>35427.309869747914</v>
      </c>
      <c r="H224" s="6">
        <f t="shared" si="47"/>
        <v>221886.8355000001</v>
      </c>
      <c r="I224" s="6">
        <f t="shared" si="51"/>
        <v>221886.8355000001</v>
      </c>
      <c r="J224" s="109">
        <v>167981.55462184877</v>
      </c>
      <c r="K224" s="110">
        <v>31916.495378151267</v>
      </c>
      <c r="L224" s="7">
        <f t="shared" si="48"/>
        <v>199898.05000000005</v>
      </c>
      <c r="M224" s="7">
        <f t="shared" si="52"/>
        <v>199898.05000000005</v>
      </c>
      <c r="N224" s="119">
        <v>152710.50420168068</v>
      </c>
      <c r="O224" s="120">
        <v>29014.995798319331</v>
      </c>
      <c r="P224" s="7">
        <f t="shared" si="49"/>
        <v>181725.5</v>
      </c>
      <c r="Q224" s="7">
        <f t="shared" si="53"/>
        <v>181725.5</v>
      </c>
      <c r="R224" s="18">
        <f t="shared" si="54"/>
        <v>181725.5</v>
      </c>
      <c r="S224" s="18">
        <f t="shared" si="55"/>
        <v>201170.12850000002</v>
      </c>
      <c r="T224" s="18">
        <f t="shared" si="56"/>
        <v>199898.05000000005</v>
      </c>
      <c r="U224" s="18">
        <f t="shared" si="57"/>
        <v>200501.97527050428</v>
      </c>
      <c r="V224" s="19">
        <f t="shared" si="27"/>
        <v>13749.428670003221</v>
      </c>
      <c r="W224" s="20">
        <f t="shared" si="23"/>
        <v>7.5660425586960664E-2</v>
      </c>
      <c r="X224" s="21" t="str">
        <f t="shared" si="50"/>
        <v>MINIMA</v>
      </c>
    </row>
    <row r="225" spans="1:24" ht="38.25" x14ac:dyDescent="0.2">
      <c r="A225" s="68">
        <v>219</v>
      </c>
      <c r="B225" s="63" t="s">
        <v>482</v>
      </c>
      <c r="C225" s="64" t="s">
        <v>270</v>
      </c>
      <c r="D225" s="69" t="s">
        <v>1030</v>
      </c>
      <c r="E225" s="50">
        <v>1</v>
      </c>
      <c r="F225" s="78">
        <v>89413.95210000001</v>
      </c>
      <c r="G225" s="81">
        <v>0</v>
      </c>
      <c r="H225" s="6">
        <f t="shared" si="47"/>
        <v>89413.95210000001</v>
      </c>
      <c r="I225" s="6">
        <f t="shared" si="51"/>
        <v>89413.95210000001</v>
      </c>
      <c r="J225" s="109">
        <v>80553.11</v>
      </c>
      <c r="K225" s="110">
        <v>0</v>
      </c>
      <c r="L225" s="7">
        <f t="shared" si="48"/>
        <v>80553.11</v>
      </c>
      <c r="M225" s="7">
        <f t="shared" si="52"/>
        <v>80553.11</v>
      </c>
      <c r="N225" s="119">
        <v>75993.5</v>
      </c>
      <c r="O225" s="120">
        <v>0</v>
      </c>
      <c r="P225" s="7">
        <f t="shared" si="49"/>
        <v>75993.5</v>
      </c>
      <c r="Q225" s="7">
        <f t="shared" si="53"/>
        <v>75993.5</v>
      </c>
      <c r="R225" s="18">
        <f t="shared" si="54"/>
        <v>75993.5</v>
      </c>
      <c r="S225" s="18">
        <f t="shared" si="55"/>
        <v>81986.854033333322</v>
      </c>
      <c r="T225" s="18">
        <f t="shared" si="56"/>
        <v>80553.11</v>
      </c>
      <c r="U225" s="18">
        <f t="shared" si="57"/>
        <v>81800.259897689539</v>
      </c>
      <c r="V225" s="19">
        <f t="shared" si="27"/>
        <v>4237.9412790217375</v>
      </c>
      <c r="W225" s="20">
        <f t="shared" si="23"/>
        <v>5.5767154809578945E-2</v>
      </c>
      <c r="X225" s="21" t="str">
        <f t="shared" si="50"/>
        <v>MINIMA</v>
      </c>
    </row>
    <row r="226" spans="1:24" ht="16.5" x14ac:dyDescent="0.2">
      <c r="A226" s="68">
        <v>220</v>
      </c>
      <c r="B226" s="63" t="s">
        <v>483</v>
      </c>
      <c r="C226" s="64" t="s">
        <v>270</v>
      </c>
      <c r="D226" s="69" t="s">
        <v>1031</v>
      </c>
      <c r="E226" s="50">
        <v>1</v>
      </c>
      <c r="F226" s="78">
        <v>1979595.3109243698</v>
      </c>
      <c r="G226" s="81">
        <v>376123.10907563026</v>
      </c>
      <c r="H226" s="6">
        <f t="shared" si="47"/>
        <v>2355718.42</v>
      </c>
      <c r="I226" s="6">
        <f t="shared" si="51"/>
        <v>2355718.42</v>
      </c>
      <c r="J226" s="109">
        <v>1721387.2268907565</v>
      </c>
      <c r="K226" s="110">
        <v>327063.57310924376</v>
      </c>
      <c r="L226" s="7">
        <f t="shared" si="48"/>
        <v>2048450.8000000003</v>
      </c>
      <c r="M226" s="7">
        <f t="shared" si="52"/>
        <v>2048450.8000000003</v>
      </c>
      <c r="N226" s="119">
        <v>1608773.1092436975</v>
      </c>
      <c r="O226" s="120">
        <v>305666.89075630251</v>
      </c>
      <c r="P226" s="7">
        <f t="shared" si="49"/>
        <v>1914440</v>
      </c>
      <c r="Q226" s="7">
        <f t="shared" si="53"/>
        <v>1914440</v>
      </c>
      <c r="R226" s="18">
        <f t="shared" si="54"/>
        <v>1914440</v>
      </c>
      <c r="S226" s="18">
        <f t="shared" si="55"/>
        <v>2106203.0733333337</v>
      </c>
      <c r="T226" s="18">
        <f t="shared" si="56"/>
        <v>2048450.8000000003</v>
      </c>
      <c r="U226" s="18">
        <f t="shared" si="57"/>
        <v>2098280.566400147</v>
      </c>
      <c r="V226" s="19">
        <f t="shared" si="27"/>
        <v>135596.96953517347</v>
      </c>
      <c r="W226" s="20">
        <f t="shared" si="23"/>
        <v>7.0828529248852648E-2</v>
      </c>
      <c r="X226" s="21" t="str">
        <f t="shared" si="50"/>
        <v>MINIMA</v>
      </c>
    </row>
    <row r="227" spans="1:24" ht="16.5" x14ac:dyDescent="0.2">
      <c r="A227" s="68">
        <v>221</v>
      </c>
      <c r="B227" s="63" t="s">
        <v>484</v>
      </c>
      <c r="C227" s="64" t="s">
        <v>270</v>
      </c>
      <c r="D227" s="69" t="s">
        <v>1031</v>
      </c>
      <c r="E227" s="50">
        <v>1</v>
      </c>
      <c r="F227" s="78">
        <v>1631494.0436974799</v>
      </c>
      <c r="G227" s="81">
        <v>309983.86830252118</v>
      </c>
      <c r="H227" s="6">
        <f t="shared" si="47"/>
        <v>1941477.9120000009</v>
      </c>
      <c r="I227" s="6">
        <f t="shared" si="51"/>
        <v>1941477.9120000009</v>
      </c>
      <c r="J227" s="109">
        <v>1469814.453781513</v>
      </c>
      <c r="K227" s="110">
        <v>279264.7462184875</v>
      </c>
      <c r="L227" s="7">
        <f t="shared" si="48"/>
        <v>1749079.2000000007</v>
      </c>
      <c r="M227" s="7">
        <f t="shared" si="52"/>
        <v>1749079.2000000007</v>
      </c>
      <c r="N227" s="119">
        <v>1336194.9579831935</v>
      </c>
      <c r="O227" s="120">
        <v>253877.04201680675</v>
      </c>
      <c r="P227" s="7">
        <f t="shared" si="49"/>
        <v>1590072.0000000002</v>
      </c>
      <c r="Q227" s="7">
        <f t="shared" si="53"/>
        <v>1590072.0000000002</v>
      </c>
      <c r="R227" s="18">
        <f t="shared" si="54"/>
        <v>1590072.0000000002</v>
      </c>
      <c r="S227" s="18">
        <f t="shared" si="55"/>
        <v>1760209.7040000006</v>
      </c>
      <c r="T227" s="18">
        <f t="shared" si="56"/>
        <v>1749079.2000000007</v>
      </c>
      <c r="U227" s="18">
        <f t="shared" si="57"/>
        <v>1754363.4592961434</v>
      </c>
      <c r="V227" s="19">
        <f t="shared" si="27"/>
        <v>120305.52423390985</v>
      </c>
      <c r="W227" s="20">
        <f t="shared" si="23"/>
        <v>7.5660425586960733E-2</v>
      </c>
      <c r="X227" s="21" t="str">
        <f t="shared" si="50"/>
        <v>MINIMA</v>
      </c>
    </row>
    <row r="228" spans="1:24" ht="25.5" x14ac:dyDescent="0.2">
      <c r="A228" s="68">
        <v>222</v>
      </c>
      <c r="B228" s="63" t="s">
        <v>485</v>
      </c>
      <c r="C228" s="64" t="s">
        <v>270</v>
      </c>
      <c r="D228" s="69" t="s">
        <v>1031</v>
      </c>
      <c r="E228" s="50">
        <v>1</v>
      </c>
      <c r="F228" s="78">
        <v>2037223.109243698</v>
      </c>
      <c r="G228" s="81">
        <v>387072.39075630263</v>
      </c>
      <c r="H228" s="6">
        <f t="shared" si="47"/>
        <v>2424295.5000000005</v>
      </c>
      <c r="I228" s="6">
        <f t="shared" si="51"/>
        <v>2424295.5000000005</v>
      </c>
      <c r="J228" s="109">
        <v>1787037.8151260505</v>
      </c>
      <c r="K228" s="110">
        <v>339537.18487394962</v>
      </c>
      <c r="L228" s="7">
        <f t="shared" si="48"/>
        <v>2126575</v>
      </c>
      <c r="M228" s="7">
        <f t="shared" si="52"/>
        <v>2126575</v>
      </c>
      <c r="N228" s="119">
        <v>1624579.8319327731</v>
      </c>
      <c r="O228" s="120">
        <v>308670.16806722688</v>
      </c>
      <c r="P228" s="7">
        <f t="shared" si="49"/>
        <v>1933250</v>
      </c>
      <c r="Q228" s="7">
        <f t="shared" si="53"/>
        <v>1933250</v>
      </c>
      <c r="R228" s="18">
        <f t="shared" si="54"/>
        <v>1933250</v>
      </c>
      <c r="S228" s="18">
        <f t="shared" si="55"/>
        <v>2161373.5</v>
      </c>
      <c r="T228" s="18">
        <f t="shared" si="56"/>
        <v>2126575</v>
      </c>
      <c r="U228" s="18">
        <f t="shared" si="57"/>
        <v>2152045.3851811821</v>
      </c>
      <c r="V228" s="19">
        <f t="shared" si="27"/>
        <v>161307.67379800937</v>
      </c>
      <c r="W228" s="20">
        <f t="shared" si="23"/>
        <v>8.3438600180012604E-2</v>
      </c>
      <c r="X228" s="21" t="str">
        <f t="shared" si="50"/>
        <v>MINIMA</v>
      </c>
    </row>
    <row r="229" spans="1:24" ht="16.5" x14ac:dyDescent="0.2">
      <c r="A229" s="68">
        <v>223</v>
      </c>
      <c r="B229" s="63" t="s">
        <v>486</v>
      </c>
      <c r="C229" s="64" t="s">
        <v>270</v>
      </c>
      <c r="D229" s="69" t="s">
        <v>1031</v>
      </c>
      <c r="E229" s="50">
        <v>1</v>
      </c>
      <c r="F229" s="78">
        <v>1643393.3445378158</v>
      </c>
      <c r="G229" s="81">
        <v>312244.735462185</v>
      </c>
      <c r="H229" s="6">
        <f t="shared" si="47"/>
        <v>1955638.0800000008</v>
      </c>
      <c r="I229" s="6">
        <f t="shared" si="51"/>
        <v>1955638.0800000008</v>
      </c>
      <c r="J229" s="109">
        <v>1441573.109243698</v>
      </c>
      <c r="K229" s="110">
        <v>273898.89075630263</v>
      </c>
      <c r="L229" s="7">
        <f t="shared" si="48"/>
        <v>1715472.0000000005</v>
      </c>
      <c r="M229" s="7">
        <f t="shared" si="52"/>
        <v>1715472.0000000005</v>
      </c>
      <c r="N229" s="119">
        <v>1334789.9159663867</v>
      </c>
      <c r="O229" s="120">
        <v>253610.08403361347</v>
      </c>
      <c r="P229" s="7">
        <f t="shared" si="49"/>
        <v>1588400.0000000002</v>
      </c>
      <c r="Q229" s="7">
        <f t="shared" si="53"/>
        <v>1588400.0000000002</v>
      </c>
      <c r="R229" s="18">
        <f t="shared" si="54"/>
        <v>1588400.0000000002</v>
      </c>
      <c r="S229" s="18">
        <f t="shared" si="55"/>
        <v>1753170.0266666673</v>
      </c>
      <c r="T229" s="18">
        <f t="shared" si="56"/>
        <v>1715472.0000000005</v>
      </c>
      <c r="U229" s="18">
        <f t="shared" si="57"/>
        <v>1746669.2147693303</v>
      </c>
      <c r="V229" s="19">
        <f t="shared" si="27"/>
        <v>116510.00319228855</v>
      </c>
      <c r="W229" s="20">
        <f t="shared" si="23"/>
        <v>7.3350543435084695E-2</v>
      </c>
      <c r="X229" s="21" t="str">
        <f t="shared" si="50"/>
        <v>MINIMA</v>
      </c>
    </row>
    <row r="230" spans="1:24" ht="16.5" x14ac:dyDescent="0.2">
      <c r="A230" s="68">
        <v>224</v>
      </c>
      <c r="B230" s="63" t="s">
        <v>487</v>
      </c>
      <c r="C230" s="64" t="s">
        <v>270</v>
      </c>
      <c r="D230" s="69" t="s">
        <v>1031</v>
      </c>
      <c r="E230" s="50">
        <v>1</v>
      </c>
      <c r="F230" s="78">
        <v>1983287.0588235296</v>
      </c>
      <c r="G230" s="81">
        <v>376824.54117647064</v>
      </c>
      <c r="H230" s="6">
        <f t="shared" si="47"/>
        <v>2360111.6</v>
      </c>
      <c r="I230" s="6">
        <f t="shared" si="51"/>
        <v>2360111.6</v>
      </c>
      <c r="J230" s="109">
        <v>1770792.0168067229</v>
      </c>
      <c r="K230" s="110">
        <v>336450.48319327732</v>
      </c>
      <c r="L230" s="7">
        <f t="shared" si="48"/>
        <v>2107242.5</v>
      </c>
      <c r="M230" s="7">
        <f t="shared" si="52"/>
        <v>2107242.5</v>
      </c>
      <c r="N230" s="119">
        <v>1624579.8319327731</v>
      </c>
      <c r="O230" s="120">
        <v>308670.16806722688</v>
      </c>
      <c r="P230" s="7">
        <f t="shared" si="49"/>
        <v>1933250</v>
      </c>
      <c r="Q230" s="7">
        <f t="shared" si="53"/>
        <v>1933250</v>
      </c>
      <c r="R230" s="18">
        <f t="shared" si="54"/>
        <v>1933250</v>
      </c>
      <c r="S230" s="18">
        <f t="shared" si="55"/>
        <v>2133534.6999999997</v>
      </c>
      <c r="T230" s="18">
        <f t="shared" si="56"/>
        <v>2107242.5</v>
      </c>
      <c r="U230" s="18">
        <f t="shared" si="57"/>
        <v>2126400.3008002816</v>
      </c>
      <c r="V230" s="19">
        <f t="shared" si="27"/>
        <v>141622.66953791311</v>
      </c>
      <c r="W230" s="20">
        <f t="shared" si="23"/>
        <v>7.3256262530926222E-2</v>
      </c>
      <c r="X230" s="21" t="str">
        <f t="shared" si="50"/>
        <v>MINIMA</v>
      </c>
    </row>
    <row r="231" spans="1:24" ht="16.5" x14ac:dyDescent="0.2">
      <c r="A231" s="68">
        <v>225</v>
      </c>
      <c r="B231" s="63" t="s">
        <v>488</v>
      </c>
      <c r="C231" s="64" t="s">
        <v>270</v>
      </c>
      <c r="D231" s="69" t="s">
        <v>1031</v>
      </c>
      <c r="E231" s="50">
        <v>1</v>
      </c>
      <c r="F231" s="78">
        <v>1567310.3193277316</v>
      </c>
      <c r="G231" s="81">
        <v>297788.96067226899</v>
      </c>
      <c r="H231" s="6">
        <f t="shared" si="47"/>
        <v>1865099.2800000007</v>
      </c>
      <c r="I231" s="6">
        <f t="shared" si="51"/>
        <v>1865099.2800000007</v>
      </c>
      <c r="J231" s="109">
        <v>1374833.6134453784</v>
      </c>
      <c r="K231" s="110">
        <v>261218.38655462189</v>
      </c>
      <c r="L231" s="7">
        <f t="shared" si="48"/>
        <v>1636052.0000000002</v>
      </c>
      <c r="M231" s="7">
        <f t="shared" si="52"/>
        <v>1636052.0000000002</v>
      </c>
      <c r="N231" s="119">
        <v>1334789.9159663867</v>
      </c>
      <c r="O231" s="120">
        <v>253610.08403361347</v>
      </c>
      <c r="P231" s="7">
        <f t="shared" si="49"/>
        <v>1588400.0000000002</v>
      </c>
      <c r="Q231" s="7">
        <f t="shared" si="53"/>
        <v>1588400.0000000002</v>
      </c>
      <c r="R231" s="18">
        <f t="shared" si="54"/>
        <v>1588400.0000000002</v>
      </c>
      <c r="S231" s="18">
        <f t="shared" si="55"/>
        <v>1696517.0933333337</v>
      </c>
      <c r="T231" s="18">
        <f t="shared" si="56"/>
        <v>1636052.0000000002</v>
      </c>
      <c r="U231" s="18">
        <f t="shared" si="57"/>
        <v>1692334.9048477306</v>
      </c>
      <c r="V231" s="19">
        <f t="shared" si="27"/>
        <v>76450.329858178986</v>
      </c>
      <c r="W231" s="20">
        <f t="shared" si="23"/>
        <v>4.8130401572764402E-2</v>
      </c>
      <c r="X231" s="21" t="str">
        <f t="shared" si="50"/>
        <v>MINIMA</v>
      </c>
    </row>
    <row r="232" spans="1:24" ht="16.5" x14ac:dyDescent="0.2">
      <c r="A232" s="68">
        <v>226</v>
      </c>
      <c r="B232" s="63" t="s">
        <v>489</v>
      </c>
      <c r="C232" s="64" t="s">
        <v>270</v>
      </c>
      <c r="D232" s="69" t="s">
        <v>1031</v>
      </c>
      <c r="E232" s="50">
        <v>1</v>
      </c>
      <c r="F232" s="78">
        <v>1944622.0588235299</v>
      </c>
      <c r="G232" s="81">
        <v>369478.19117647066</v>
      </c>
      <c r="H232" s="6">
        <f t="shared" si="47"/>
        <v>2314100.2500000005</v>
      </c>
      <c r="I232" s="6">
        <f t="shared" si="51"/>
        <v>2314100.2500000005</v>
      </c>
      <c r="J232" s="109">
        <v>1705808.8235294118</v>
      </c>
      <c r="K232" s="110">
        <v>324103.67647058825</v>
      </c>
      <c r="L232" s="7">
        <f t="shared" si="48"/>
        <v>2029912.5</v>
      </c>
      <c r="M232" s="7">
        <f t="shared" si="52"/>
        <v>2029912.5</v>
      </c>
      <c r="N232" s="119">
        <v>1624579.8319327731</v>
      </c>
      <c r="O232" s="120">
        <v>308670.16806722688</v>
      </c>
      <c r="P232" s="7">
        <f t="shared" si="49"/>
        <v>1933250</v>
      </c>
      <c r="Q232" s="7">
        <f t="shared" si="53"/>
        <v>1933250</v>
      </c>
      <c r="R232" s="18">
        <f t="shared" si="54"/>
        <v>1933250</v>
      </c>
      <c r="S232" s="18">
        <f t="shared" si="55"/>
        <v>2092420.9166666667</v>
      </c>
      <c r="T232" s="18">
        <f t="shared" si="56"/>
        <v>2029912.5</v>
      </c>
      <c r="U232" s="18">
        <f t="shared" si="57"/>
        <v>2086327.5934508161</v>
      </c>
      <c r="V232" s="19">
        <f t="shared" si="27"/>
        <v>112550.8345426789</v>
      </c>
      <c r="W232" s="20">
        <f t="shared" si="23"/>
        <v>5.8218458317692436E-2</v>
      </c>
      <c r="X232" s="21" t="str">
        <f t="shared" si="50"/>
        <v>MINIMA</v>
      </c>
    </row>
    <row r="233" spans="1:24" ht="38.25" x14ac:dyDescent="0.2">
      <c r="A233" s="68">
        <v>227</v>
      </c>
      <c r="B233" s="63" t="s">
        <v>490</v>
      </c>
      <c r="C233" s="64" t="s">
        <v>270</v>
      </c>
      <c r="D233" s="69" t="s">
        <v>1032</v>
      </c>
      <c r="E233" s="50">
        <v>1</v>
      </c>
      <c r="F233" s="78">
        <v>560672.30339999998</v>
      </c>
      <c r="G233" s="81">
        <v>0</v>
      </c>
      <c r="H233" s="6">
        <f t="shared" si="47"/>
        <v>560672.30339999998</v>
      </c>
      <c r="I233" s="6">
        <f t="shared" si="51"/>
        <v>560672.30339999998</v>
      </c>
      <c r="J233" s="109">
        <v>496170.18000000005</v>
      </c>
      <c r="K233" s="110">
        <v>0</v>
      </c>
      <c r="L233" s="7">
        <f t="shared" si="48"/>
        <v>496170.18000000005</v>
      </c>
      <c r="M233" s="7">
        <f t="shared" si="52"/>
        <v>496170.18000000005</v>
      </c>
      <c r="N233" s="119">
        <v>455202</v>
      </c>
      <c r="O233" s="120">
        <v>0</v>
      </c>
      <c r="P233" s="7">
        <f t="shared" si="49"/>
        <v>455202</v>
      </c>
      <c r="Q233" s="7">
        <f t="shared" si="53"/>
        <v>455202</v>
      </c>
      <c r="R233" s="18">
        <f t="shared" si="54"/>
        <v>455202</v>
      </c>
      <c r="S233" s="18">
        <f t="shared" si="55"/>
        <v>504014.82780000003</v>
      </c>
      <c r="T233" s="18">
        <f t="shared" si="56"/>
        <v>496170.18000000005</v>
      </c>
      <c r="U233" s="18">
        <f t="shared" si="57"/>
        <v>502166.77462018409</v>
      </c>
      <c r="V233" s="19">
        <f t="shared" si="27"/>
        <v>34515.881546271245</v>
      </c>
      <c r="W233" s="20">
        <f t="shared" si="23"/>
        <v>7.5825417169237491E-2</v>
      </c>
      <c r="X233" s="21" t="str">
        <f t="shared" si="50"/>
        <v>MINIMA</v>
      </c>
    </row>
    <row r="234" spans="1:24" ht="51" x14ac:dyDescent="0.2">
      <c r="A234" s="68">
        <v>228</v>
      </c>
      <c r="B234" s="63" t="s">
        <v>491</v>
      </c>
      <c r="C234" s="64" t="s">
        <v>270</v>
      </c>
      <c r="D234" s="69" t="s">
        <v>1033</v>
      </c>
      <c r="E234" s="50">
        <v>1</v>
      </c>
      <c r="F234" s="78">
        <v>1213839.3960000002</v>
      </c>
      <c r="G234" s="81">
        <v>0</v>
      </c>
      <c r="H234" s="6">
        <f t="shared" si="47"/>
        <v>1213839.3960000002</v>
      </c>
      <c r="I234" s="6">
        <f t="shared" si="51"/>
        <v>1213839.3960000002</v>
      </c>
      <c r="J234" s="109">
        <v>1064771.4000000001</v>
      </c>
      <c r="K234" s="110">
        <v>0</v>
      </c>
      <c r="L234" s="7">
        <f t="shared" si="48"/>
        <v>1064771.4000000001</v>
      </c>
      <c r="M234" s="7">
        <f t="shared" si="52"/>
        <v>1064771.4000000001</v>
      </c>
      <c r="N234" s="119">
        <v>1014068</v>
      </c>
      <c r="O234" s="120">
        <v>0</v>
      </c>
      <c r="P234" s="7">
        <f t="shared" si="49"/>
        <v>1014068</v>
      </c>
      <c r="Q234" s="7">
        <f t="shared" si="53"/>
        <v>1014068</v>
      </c>
      <c r="R234" s="18">
        <f t="shared" si="54"/>
        <v>1014068</v>
      </c>
      <c r="S234" s="18">
        <f t="shared" si="55"/>
        <v>1097559.5986666668</v>
      </c>
      <c r="T234" s="18">
        <f t="shared" si="56"/>
        <v>1064771.4000000001</v>
      </c>
      <c r="U234" s="18">
        <f t="shared" si="57"/>
        <v>1094363.4036133362</v>
      </c>
      <c r="V234" s="19">
        <f t="shared" si="27"/>
        <v>59037.475589305781</v>
      </c>
      <c r="W234" s="20">
        <f t="shared" si="23"/>
        <v>5.8218458317692484E-2</v>
      </c>
      <c r="X234" s="21" t="str">
        <f t="shared" si="50"/>
        <v>MINIMA</v>
      </c>
    </row>
    <row r="235" spans="1:24" ht="25.5" x14ac:dyDescent="0.2">
      <c r="A235" s="68">
        <v>229</v>
      </c>
      <c r="B235" s="63" t="s">
        <v>492</v>
      </c>
      <c r="C235" s="64" t="s">
        <v>270</v>
      </c>
      <c r="D235" s="69" t="s">
        <v>1034</v>
      </c>
      <c r="E235" s="50">
        <v>1</v>
      </c>
      <c r="F235" s="78">
        <v>1414310.9911764709</v>
      </c>
      <c r="G235" s="81">
        <v>268719.08832352946</v>
      </c>
      <c r="H235" s="6">
        <f t="shared" si="47"/>
        <v>1683030.0795000005</v>
      </c>
      <c r="I235" s="6">
        <f t="shared" si="51"/>
        <v>1683030.0795000005</v>
      </c>
      <c r="J235" s="109">
        <v>1251602.6470588238</v>
      </c>
      <c r="K235" s="110">
        <v>237804.50294117653</v>
      </c>
      <c r="L235" s="7">
        <f t="shared" si="48"/>
        <v>1489407.1500000004</v>
      </c>
      <c r="M235" s="7">
        <f t="shared" si="52"/>
        <v>1489407.1500000004</v>
      </c>
      <c r="N235" s="119">
        <v>1192002.5210084035</v>
      </c>
      <c r="O235" s="120">
        <v>226480.47899159667</v>
      </c>
      <c r="P235" s="7">
        <f t="shared" si="49"/>
        <v>1418483.0000000002</v>
      </c>
      <c r="Q235" s="7">
        <f t="shared" si="53"/>
        <v>1418483.0000000002</v>
      </c>
      <c r="R235" s="18">
        <f t="shared" si="54"/>
        <v>1418483.0000000002</v>
      </c>
      <c r="S235" s="18">
        <f t="shared" si="55"/>
        <v>1530306.7431666672</v>
      </c>
      <c r="T235" s="18">
        <f t="shared" si="56"/>
        <v>1489407.1500000004</v>
      </c>
      <c r="U235" s="18">
        <f t="shared" si="57"/>
        <v>1526311.4042301779</v>
      </c>
      <c r="V235" s="19">
        <f t="shared" si="27"/>
        <v>79071.327090813051</v>
      </c>
      <c r="W235" s="20">
        <f t="shared" si="23"/>
        <v>5.5743584583539625E-2</v>
      </c>
      <c r="X235" s="21" t="str">
        <f t="shared" si="50"/>
        <v>MINIMA</v>
      </c>
    </row>
    <row r="236" spans="1:24" ht="38.25" x14ac:dyDescent="0.2">
      <c r="A236" s="68">
        <v>230</v>
      </c>
      <c r="B236" s="63" t="s">
        <v>493</v>
      </c>
      <c r="C236" s="64" t="s">
        <v>270</v>
      </c>
      <c r="D236" s="69" t="s">
        <v>1035</v>
      </c>
      <c r="E236" s="50">
        <v>1</v>
      </c>
      <c r="F236" s="78">
        <v>1593207.0000000002</v>
      </c>
      <c r="G236" s="81">
        <v>302709.33000000007</v>
      </c>
      <c r="H236" s="6">
        <f t="shared" si="47"/>
        <v>1895916.3300000003</v>
      </c>
      <c r="I236" s="6">
        <f t="shared" si="51"/>
        <v>1895916.3300000003</v>
      </c>
      <c r="J236" s="109">
        <v>1448370</v>
      </c>
      <c r="K236" s="110">
        <v>275190.3</v>
      </c>
      <c r="L236" s="7">
        <f t="shared" si="48"/>
        <v>1723560.3</v>
      </c>
      <c r="M236" s="7">
        <f t="shared" si="52"/>
        <v>1723560.3</v>
      </c>
      <c r="N236" s="119">
        <v>1316700</v>
      </c>
      <c r="O236" s="120">
        <v>250173</v>
      </c>
      <c r="P236" s="7">
        <f t="shared" si="49"/>
        <v>1566873</v>
      </c>
      <c r="Q236" s="7">
        <f t="shared" si="53"/>
        <v>1566873</v>
      </c>
      <c r="R236" s="18">
        <f t="shared" si="54"/>
        <v>1566873</v>
      </c>
      <c r="S236" s="18">
        <f t="shared" si="55"/>
        <v>1728783.21</v>
      </c>
      <c r="T236" s="18">
        <f t="shared" si="56"/>
        <v>1723560.3</v>
      </c>
      <c r="U236" s="18">
        <f t="shared" si="57"/>
        <v>1723560.3</v>
      </c>
      <c r="V236" s="19">
        <f t="shared" si="27"/>
        <v>114487.80743433793</v>
      </c>
      <c r="W236" s="20">
        <f t="shared" si="23"/>
        <v>7.3067700722609888E-2</v>
      </c>
      <c r="X236" s="21" t="str">
        <f t="shared" si="50"/>
        <v>MINIMA</v>
      </c>
    </row>
    <row r="237" spans="1:24" ht="38.25" x14ac:dyDescent="0.2">
      <c r="A237" s="68">
        <v>231</v>
      </c>
      <c r="B237" s="63" t="s">
        <v>494</v>
      </c>
      <c r="C237" s="64" t="s">
        <v>270</v>
      </c>
      <c r="D237" s="69" t="s">
        <v>1035</v>
      </c>
      <c r="E237" s="50">
        <v>1</v>
      </c>
      <c r="F237" s="78">
        <v>3183448.6588235302</v>
      </c>
      <c r="G237" s="81">
        <v>604855.24517647072</v>
      </c>
      <c r="H237" s="6">
        <f t="shared" si="47"/>
        <v>3788303.904000001</v>
      </c>
      <c r="I237" s="6">
        <f t="shared" si="51"/>
        <v>3788303.904000001</v>
      </c>
      <c r="J237" s="109">
        <v>2867971.7647058829</v>
      </c>
      <c r="K237" s="110">
        <v>544914.63529411773</v>
      </c>
      <c r="L237" s="7">
        <f t="shared" si="48"/>
        <v>3412886.4000000004</v>
      </c>
      <c r="M237" s="7">
        <f t="shared" si="52"/>
        <v>3412886.4000000004</v>
      </c>
      <c r="N237" s="119">
        <v>2655529.411764706</v>
      </c>
      <c r="O237" s="120">
        <v>504550.58823529416</v>
      </c>
      <c r="P237" s="7">
        <f t="shared" si="49"/>
        <v>3160080</v>
      </c>
      <c r="Q237" s="7">
        <f t="shared" si="53"/>
        <v>3160080</v>
      </c>
      <c r="R237" s="18">
        <f t="shared" si="54"/>
        <v>3160080</v>
      </c>
      <c r="S237" s="18">
        <f t="shared" si="55"/>
        <v>3453756.7680000006</v>
      </c>
      <c r="T237" s="18">
        <f t="shared" si="56"/>
        <v>3412886.4000000004</v>
      </c>
      <c r="U237" s="18">
        <f t="shared" si="57"/>
        <v>3444199.0334803467</v>
      </c>
      <c r="V237" s="19">
        <f t="shared" si="27"/>
        <v>207660.83412974892</v>
      </c>
      <c r="W237" s="20">
        <f t="shared" si="23"/>
        <v>6.571379019826995E-2</v>
      </c>
      <c r="X237" s="21" t="str">
        <f t="shared" si="50"/>
        <v>MINIMA</v>
      </c>
    </row>
    <row r="238" spans="1:24" ht="25.5" x14ac:dyDescent="0.2">
      <c r="A238" s="68">
        <v>232</v>
      </c>
      <c r="B238" s="63" t="s">
        <v>495</v>
      </c>
      <c r="C238" s="64" t="s">
        <v>270</v>
      </c>
      <c r="D238" s="69" t="s">
        <v>925</v>
      </c>
      <c r="E238" s="50">
        <v>1</v>
      </c>
      <c r="F238" s="78">
        <v>224967.59999999998</v>
      </c>
      <c r="G238" s="81">
        <v>0</v>
      </c>
      <c r="H238" s="6">
        <f t="shared" si="47"/>
        <v>224967.59999999998</v>
      </c>
      <c r="I238" s="6">
        <f t="shared" si="51"/>
        <v>224967.59999999998</v>
      </c>
      <c r="J238" s="109">
        <v>195624</v>
      </c>
      <c r="K238" s="110">
        <v>0</v>
      </c>
      <c r="L238" s="7">
        <f t="shared" si="48"/>
        <v>195624</v>
      </c>
      <c r="M238" s="7">
        <f t="shared" si="52"/>
        <v>195624</v>
      </c>
      <c r="N238" s="119">
        <v>188100</v>
      </c>
      <c r="O238" s="120">
        <v>0</v>
      </c>
      <c r="P238" s="7">
        <f t="shared" si="49"/>
        <v>188100</v>
      </c>
      <c r="Q238" s="7">
        <f t="shared" si="53"/>
        <v>188100</v>
      </c>
      <c r="R238" s="18">
        <f t="shared" si="54"/>
        <v>188100</v>
      </c>
      <c r="S238" s="18">
        <f t="shared" si="55"/>
        <v>202897.19999999998</v>
      </c>
      <c r="T238" s="18">
        <f t="shared" si="56"/>
        <v>195624</v>
      </c>
      <c r="U238" s="18">
        <f t="shared" si="57"/>
        <v>202291.18969518726</v>
      </c>
      <c r="V238" s="19">
        <f t="shared" si="27"/>
        <v>10463.20046257357</v>
      </c>
      <c r="W238" s="20">
        <f t="shared" si="23"/>
        <v>5.562573345334168E-2</v>
      </c>
      <c r="X238" s="21" t="str">
        <f t="shared" si="50"/>
        <v>MINIMA</v>
      </c>
    </row>
    <row r="239" spans="1:24" ht="25.5" x14ac:dyDescent="0.2">
      <c r="A239" s="68">
        <v>233</v>
      </c>
      <c r="B239" s="63" t="s">
        <v>496</v>
      </c>
      <c r="C239" s="64" t="s">
        <v>270</v>
      </c>
      <c r="D239" s="69" t="s">
        <v>925</v>
      </c>
      <c r="E239" s="50">
        <v>1</v>
      </c>
      <c r="F239" s="78">
        <v>393293.38991596643</v>
      </c>
      <c r="G239" s="81">
        <v>74725.74408403362</v>
      </c>
      <c r="H239" s="6">
        <f t="shared" si="47"/>
        <v>468019.13400000008</v>
      </c>
      <c r="I239" s="6">
        <f t="shared" si="51"/>
        <v>468019.13400000008</v>
      </c>
      <c r="J239" s="109">
        <v>341994.25210084039</v>
      </c>
      <c r="K239" s="110">
        <v>64978.907899159676</v>
      </c>
      <c r="L239" s="7">
        <f t="shared" si="48"/>
        <v>406973.16000000003</v>
      </c>
      <c r="M239" s="7">
        <f t="shared" si="52"/>
        <v>406973.16000000003</v>
      </c>
      <c r="N239" s="119">
        <v>316661.34453781514</v>
      </c>
      <c r="O239" s="120">
        <v>60165.655462184877</v>
      </c>
      <c r="P239" s="7">
        <f t="shared" si="49"/>
        <v>376827</v>
      </c>
      <c r="Q239" s="7">
        <f t="shared" si="53"/>
        <v>376827</v>
      </c>
      <c r="R239" s="18">
        <f t="shared" si="54"/>
        <v>376827</v>
      </c>
      <c r="S239" s="18">
        <f t="shared" si="55"/>
        <v>417273.09800000006</v>
      </c>
      <c r="T239" s="18">
        <f t="shared" si="56"/>
        <v>406973.16000000003</v>
      </c>
      <c r="U239" s="18">
        <f t="shared" si="57"/>
        <v>415582.38385547377</v>
      </c>
      <c r="V239" s="19">
        <f t="shared" si="27"/>
        <v>28599.7101683357</v>
      </c>
      <c r="W239" s="20">
        <f t="shared" si="23"/>
        <v>7.5896127847356207E-2</v>
      </c>
      <c r="X239" s="21" t="str">
        <f t="shared" si="50"/>
        <v>MINIMA</v>
      </c>
    </row>
    <row r="240" spans="1:24" ht="16.5" x14ac:dyDescent="0.2">
      <c r="A240" s="68">
        <v>234</v>
      </c>
      <c r="B240" s="63" t="s">
        <v>497</v>
      </c>
      <c r="C240" s="64" t="s">
        <v>270</v>
      </c>
      <c r="D240" s="69" t="s">
        <v>1036</v>
      </c>
      <c r="E240" s="50">
        <v>1</v>
      </c>
      <c r="F240" s="78">
        <v>827590.73571428598</v>
      </c>
      <c r="G240" s="81">
        <v>157242.23978571434</v>
      </c>
      <c r="H240" s="6">
        <f t="shared" si="47"/>
        <v>984832.97550000029</v>
      </c>
      <c r="I240" s="6">
        <f t="shared" si="51"/>
        <v>984832.97550000029</v>
      </c>
      <c r="J240" s="109">
        <v>752355.21428571444</v>
      </c>
      <c r="K240" s="110">
        <v>142947.49071428576</v>
      </c>
      <c r="L240" s="7">
        <f t="shared" si="48"/>
        <v>895302.70500000019</v>
      </c>
      <c r="M240" s="7">
        <f t="shared" si="52"/>
        <v>895302.70500000019</v>
      </c>
      <c r="N240" s="119">
        <v>703135.71428571432</v>
      </c>
      <c r="O240" s="120">
        <v>133595.78571428571</v>
      </c>
      <c r="P240" s="7">
        <f t="shared" si="49"/>
        <v>836731.5</v>
      </c>
      <c r="Q240" s="7">
        <f t="shared" si="53"/>
        <v>836731.5</v>
      </c>
      <c r="R240" s="18">
        <f t="shared" si="54"/>
        <v>836731.5</v>
      </c>
      <c r="S240" s="18">
        <f t="shared" si="55"/>
        <v>905622.39350000012</v>
      </c>
      <c r="T240" s="18">
        <f t="shared" si="56"/>
        <v>895302.70500000019</v>
      </c>
      <c r="U240" s="18">
        <f t="shared" si="57"/>
        <v>903593.016541283</v>
      </c>
      <c r="V240" s="19">
        <f t="shared" si="27"/>
        <v>48713.217955850334</v>
      </c>
      <c r="W240" s="20">
        <f t="shared" si="23"/>
        <v>5.8218458317692512E-2</v>
      </c>
      <c r="X240" s="21" t="str">
        <f t="shared" si="50"/>
        <v>MINIMA</v>
      </c>
    </row>
    <row r="241" spans="1:24" ht="51" x14ac:dyDescent="0.2">
      <c r="A241" s="68">
        <v>235</v>
      </c>
      <c r="B241" s="63" t="s">
        <v>498</v>
      </c>
      <c r="C241" s="64" t="s">
        <v>270</v>
      </c>
      <c r="D241" s="69" t="s">
        <v>1037</v>
      </c>
      <c r="E241" s="50">
        <v>1</v>
      </c>
      <c r="F241" s="78">
        <v>916935.25000000012</v>
      </c>
      <c r="G241" s="81">
        <v>0</v>
      </c>
      <c r="H241" s="6">
        <f t="shared" si="47"/>
        <v>916935.25000000012</v>
      </c>
      <c r="I241" s="6">
        <f t="shared" si="51"/>
        <v>916935.25000000012</v>
      </c>
      <c r="J241" s="109">
        <v>797335.00000000012</v>
      </c>
      <c r="K241" s="110">
        <v>0</v>
      </c>
      <c r="L241" s="7">
        <f t="shared" si="48"/>
        <v>797335.00000000012</v>
      </c>
      <c r="M241" s="7">
        <f t="shared" si="52"/>
        <v>797335.00000000012</v>
      </c>
      <c r="N241" s="119">
        <v>731500</v>
      </c>
      <c r="O241" s="120">
        <v>0</v>
      </c>
      <c r="P241" s="7">
        <f t="shared" si="49"/>
        <v>731500</v>
      </c>
      <c r="Q241" s="7">
        <f t="shared" si="53"/>
        <v>731500</v>
      </c>
      <c r="R241" s="18">
        <f t="shared" si="54"/>
        <v>731500</v>
      </c>
      <c r="S241" s="18">
        <f t="shared" si="55"/>
        <v>815256.75</v>
      </c>
      <c r="T241" s="18">
        <f t="shared" si="56"/>
        <v>797335.00000000012</v>
      </c>
      <c r="U241" s="18">
        <f t="shared" si="57"/>
        <v>811704.4792263204</v>
      </c>
      <c r="V241" s="19">
        <f t="shared" si="27"/>
        <v>59224.965895146364</v>
      </c>
      <c r="W241" s="20">
        <f t="shared" si="23"/>
        <v>8.0963726445859696E-2</v>
      </c>
      <c r="X241" s="21" t="str">
        <f t="shared" si="50"/>
        <v>MINIMA</v>
      </c>
    </row>
    <row r="242" spans="1:24" ht="25.5" x14ac:dyDescent="0.2">
      <c r="A242" s="68">
        <v>236</v>
      </c>
      <c r="B242" s="63" t="s">
        <v>499</v>
      </c>
      <c r="C242" s="64" t="s">
        <v>270</v>
      </c>
      <c r="D242" s="69" t="s">
        <v>1038</v>
      </c>
      <c r="E242" s="50">
        <v>1</v>
      </c>
      <c r="F242" s="78">
        <v>4851782.0120000001</v>
      </c>
      <c r="G242" s="81">
        <v>0</v>
      </c>
      <c r="H242" s="6">
        <f t="shared" si="47"/>
        <v>4851782.0120000001</v>
      </c>
      <c r="I242" s="6">
        <f t="shared" si="51"/>
        <v>4851782.0120000001</v>
      </c>
      <c r="J242" s="109">
        <v>4293612.4000000004</v>
      </c>
      <c r="K242" s="110">
        <v>0</v>
      </c>
      <c r="L242" s="7">
        <f t="shared" si="48"/>
        <v>4293612.4000000004</v>
      </c>
      <c r="M242" s="7">
        <f t="shared" si="52"/>
        <v>4293612.4000000004</v>
      </c>
      <c r="N242" s="119">
        <v>3903284</v>
      </c>
      <c r="O242" s="120">
        <v>0</v>
      </c>
      <c r="P242" s="7">
        <f t="shared" si="49"/>
        <v>3903284</v>
      </c>
      <c r="Q242" s="7">
        <f t="shared" si="53"/>
        <v>3903284</v>
      </c>
      <c r="R242" s="18">
        <f t="shared" si="54"/>
        <v>3903284</v>
      </c>
      <c r="S242" s="18">
        <f t="shared" si="55"/>
        <v>4349559.4706666665</v>
      </c>
      <c r="T242" s="18">
        <f t="shared" si="56"/>
        <v>4293612.4000000004</v>
      </c>
      <c r="U242" s="18">
        <f t="shared" si="57"/>
        <v>4332295.6765855625</v>
      </c>
      <c r="V242" s="19">
        <f t="shared" si="27"/>
        <v>315564.41158561804</v>
      </c>
      <c r="W242" s="20">
        <f t="shared" si="23"/>
        <v>8.0845875315661897E-2</v>
      </c>
      <c r="X242" s="21" t="str">
        <f t="shared" si="50"/>
        <v>MINIMA</v>
      </c>
    </row>
    <row r="243" spans="1:24" ht="25.5" x14ac:dyDescent="0.2">
      <c r="A243" s="68">
        <v>237</v>
      </c>
      <c r="B243" s="63" t="s">
        <v>500</v>
      </c>
      <c r="C243" s="64" t="s">
        <v>270</v>
      </c>
      <c r="D243" s="69" t="s">
        <v>897</v>
      </c>
      <c r="E243" s="50">
        <v>1</v>
      </c>
      <c r="F243" s="78">
        <v>59176.260000000017</v>
      </c>
      <c r="G243" s="81">
        <v>11243.489400000004</v>
      </c>
      <c r="H243" s="6">
        <f t="shared" si="47"/>
        <v>70419.749400000015</v>
      </c>
      <c r="I243" s="6">
        <f t="shared" si="51"/>
        <v>70419.749400000015</v>
      </c>
      <c r="J243" s="109">
        <v>51909.000000000007</v>
      </c>
      <c r="K243" s="110">
        <v>9862.7100000000009</v>
      </c>
      <c r="L243" s="7">
        <f t="shared" si="48"/>
        <v>61771.710000000006</v>
      </c>
      <c r="M243" s="7">
        <f t="shared" si="52"/>
        <v>61771.710000000006</v>
      </c>
      <c r="N243" s="119">
        <v>47190</v>
      </c>
      <c r="O243" s="120">
        <v>8966.1</v>
      </c>
      <c r="P243" s="7">
        <f t="shared" si="49"/>
        <v>56156.1</v>
      </c>
      <c r="Q243" s="7">
        <f t="shared" si="53"/>
        <v>56156.1</v>
      </c>
      <c r="R243" s="18">
        <f t="shared" si="54"/>
        <v>56156.1</v>
      </c>
      <c r="S243" s="18">
        <f t="shared" si="55"/>
        <v>62782.519800000009</v>
      </c>
      <c r="T243" s="18">
        <f t="shared" si="56"/>
        <v>61771.710000000006</v>
      </c>
      <c r="U243" s="18">
        <f t="shared" si="57"/>
        <v>62511.561285282791</v>
      </c>
      <c r="V243" s="19">
        <f t="shared" si="27"/>
        <v>4685.5863755688133</v>
      </c>
      <c r="W243" s="20">
        <f t="shared" si="23"/>
        <v>8.3438600180012742E-2</v>
      </c>
      <c r="X243" s="21" t="str">
        <f t="shared" si="50"/>
        <v>MINIMA</v>
      </c>
    </row>
    <row r="244" spans="1:24" ht="25.5" x14ac:dyDescent="0.2">
      <c r="A244" s="68">
        <v>238</v>
      </c>
      <c r="B244" s="63" t="s">
        <v>501</v>
      </c>
      <c r="C244" s="64" t="s">
        <v>270</v>
      </c>
      <c r="D244" s="69" t="s">
        <v>1039</v>
      </c>
      <c r="E244" s="50">
        <v>1</v>
      </c>
      <c r="F244" s="78">
        <v>68837.611764705885</v>
      </c>
      <c r="G244" s="81">
        <v>13079.146235294118</v>
      </c>
      <c r="H244" s="6">
        <f t="shared" si="47"/>
        <v>81916.758000000002</v>
      </c>
      <c r="I244" s="6">
        <f t="shared" si="51"/>
        <v>81916.758000000002</v>
      </c>
      <c r="J244" s="109">
        <v>62579.647058823532</v>
      </c>
      <c r="K244" s="110">
        <v>11890.132941176471</v>
      </c>
      <c r="L244" s="7">
        <f t="shared" si="48"/>
        <v>74469.78</v>
      </c>
      <c r="M244" s="7">
        <f t="shared" si="52"/>
        <v>74469.78</v>
      </c>
      <c r="N244" s="119">
        <v>57944.117647058825</v>
      </c>
      <c r="O244" s="120">
        <v>11009.382352941177</v>
      </c>
      <c r="P244" s="7">
        <f t="shared" si="49"/>
        <v>68953.5</v>
      </c>
      <c r="Q244" s="7">
        <f t="shared" si="53"/>
        <v>68953.5</v>
      </c>
      <c r="R244" s="18">
        <f t="shared" si="54"/>
        <v>68953.5</v>
      </c>
      <c r="S244" s="18">
        <f t="shared" si="55"/>
        <v>75113.346000000005</v>
      </c>
      <c r="T244" s="18">
        <f t="shared" si="56"/>
        <v>74469.78</v>
      </c>
      <c r="U244" s="18">
        <f t="shared" si="57"/>
        <v>74926.66124516027</v>
      </c>
      <c r="V244" s="19">
        <f t="shared" si="27"/>
        <v>4355.6688776648334</v>
      </c>
      <c r="W244" s="20">
        <f t="shared" si="23"/>
        <v>6.3168205785998299E-2</v>
      </c>
      <c r="X244" s="21" t="str">
        <f t="shared" si="50"/>
        <v>MINIMA</v>
      </c>
    </row>
    <row r="245" spans="1:24" ht="25.5" x14ac:dyDescent="0.2">
      <c r="A245" s="68">
        <v>239</v>
      </c>
      <c r="B245" s="63" t="s">
        <v>502</v>
      </c>
      <c r="C245" s="64" t="s">
        <v>270</v>
      </c>
      <c r="D245" s="69" t="s">
        <v>1040</v>
      </c>
      <c r="E245" s="50">
        <v>1</v>
      </c>
      <c r="F245" s="78">
        <v>147179.556302521</v>
      </c>
      <c r="G245" s="81">
        <v>27964.115697478992</v>
      </c>
      <c r="H245" s="6">
        <f t="shared" si="47"/>
        <v>175143.67199999999</v>
      </c>
      <c r="I245" s="6">
        <f t="shared" si="51"/>
        <v>175143.67199999999</v>
      </c>
      <c r="J245" s="109">
        <v>130247.3949579832</v>
      </c>
      <c r="K245" s="110">
        <v>24747.005042016808</v>
      </c>
      <c r="L245" s="7">
        <f t="shared" si="48"/>
        <v>154994.4</v>
      </c>
      <c r="M245" s="7">
        <f t="shared" si="52"/>
        <v>154994.4</v>
      </c>
      <c r="N245" s="119">
        <v>126453.78151260504</v>
      </c>
      <c r="O245" s="120">
        <v>24026.218487394959</v>
      </c>
      <c r="P245" s="7">
        <f t="shared" si="49"/>
        <v>150480</v>
      </c>
      <c r="Q245" s="7">
        <f t="shared" si="53"/>
        <v>150480</v>
      </c>
      <c r="R245" s="18">
        <f t="shared" si="54"/>
        <v>150480</v>
      </c>
      <c r="S245" s="18">
        <f t="shared" si="55"/>
        <v>160206.024</v>
      </c>
      <c r="T245" s="18">
        <f t="shared" si="56"/>
        <v>154994.4</v>
      </c>
      <c r="U245" s="18">
        <f t="shared" si="57"/>
        <v>159856.29638468448</v>
      </c>
      <c r="V245" s="19">
        <f t="shared" si="27"/>
        <v>6877.3375243831133</v>
      </c>
      <c r="W245" s="20">
        <f t="shared" si="23"/>
        <v>4.5702668290690543E-2</v>
      </c>
      <c r="X245" s="21" t="str">
        <f t="shared" si="50"/>
        <v>MINIMA</v>
      </c>
    </row>
    <row r="246" spans="1:24" ht="16.5" x14ac:dyDescent="0.2">
      <c r="A246" s="68">
        <v>240</v>
      </c>
      <c r="B246" s="63" t="s">
        <v>503</v>
      </c>
      <c r="C246" s="64" t="s">
        <v>270</v>
      </c>
      <c r="D246" s="69" t="s">
        <v>1041</v>
      </c>
      <c r="E246" s="50">
        <v>1</v>
      </c>
      <c r="F246" s="78">
        <v>1891535.1048000003</v>
      </c>
      <c r="G246" s="81">
        <v>0</v>
      </c>
      <c r="H246" s="6">
        <f t="shared" si="47"/>
        <v>1891535.1048000003</v>
      </c>
      <c r="I246" s="6">
        <f t="shared" si="51"/>
        <v>1891535.1048000003</v>
      </c>
      <c r="J246" s="109">
        <v>1704085.6800000002</v>
      </c>
      <c r="K246" s="110">
        <v>0</v>
      </c>
      <c r="L246" s="7">
        <f t="shared" si="48"/>
        <v>1704085.6800000002</v>
      </c>
      <c r="M246" s="7">
        <f t="shared" si="52"/>
        <v>1704085.6800000002</v>
      </c>
      <c r="N246" s="119">
        <v>1607628</v>
      </c>
      <c r="O246" s="120">
        <v>0</v>
      </c>
      <c r="P246" s="7">
        <f t="shared" si="49"/>
        <v>1607628</v>
      </c>
      <c r="Q246" s="7">
        <f t="shared" si="53"/>
        <v>1607628</v>
      </c>
      <c r="R246" s="18">
        <f t="shared" si="54"/>
        <v>1607628</v>
      </c>
      <c r="S246" s="18">
        <f t="shared" si="55"/>
        <v>1734416.2616000001</v>
      </c>
      <c r="T246" s="18">
        <f t="shared" si="56"/>
        <v>1704085.6800000002</v>
      </c>
      <c r="U246" s="18">
        <f t="shared" si="57"/>
        <v>1730468.8982452822</v>
      </c>
      <c r="V246" s="19">
        <f t="shared" si="27"/>
        <v>89652.839552214005</v>
      </c>
      <c r="W246" s="20">
        <f t="shared" si="23"/>
        <v>5.5767154809579084E-2</v>
      </c>
      <c r="X246" s="21" t="str">
        <f t="shared" si="50"/>
        <v>MINIMA</v>
      </c>
    </row>
    <row r="247" spans="1:24" ht="25.5" x14ac:dyDescent="0.2">
      <c r="A247" s="68">
        <v>241</v>
      </c>
      <c r="B247" s="63" t="s">
        <v>504</v>
      </c>
      <c r="C247" s="64" t="s">
        <v>270</v>
      </c>
      <c r="D247" s="69" t="s">
        <v>1042</v>
      </c>
      <c r="E247" s="50">
        <v>1</v>
      </c>
      <c r="F247" s="78">
        <v>2525574.5592000005</v>
      </c>
      <c r="G247" s="81">
        <v>0</v>
      </c>
      <c r="H247" s="6">
        <f t="shared" si="47"/>
        <v>2525574.5592000005</v>
      </c>
      <c r="I247" s="6">
        <f t="shared" si="51"/>
        <v>2525574.5592000005</v>
      </c>
      <c r="J247" s="109">
        <v>2254977.2850000001</v>
      </c>
      <c r="K247" s="110">
        <v>0</v>
      </c>
      <c r="L247" s="7">
        <f t="shared" si="48"/>
        <v>2254977.2850000001</v>
      </c>
      <c r="M247" s="7">
        <f t="shared" si="52"/>
        <v>2254977.2850000001</v>
      </c>
      <c r="N247" s="119">
        <v>2068786.5</v>
      </c>
      <c r="O247" s="120">
        <v>0</v>
      </c>
      <c r="P247" s="7">
        <f t="shared" si="49"/>
        <v>2068786.5</v>
      </c>
      <c r="Q247" s="7">
        <f t="shared" si="53"/>
        <v>2068786.5</v>
      </c>
      <c r="R247" s="18">
        <f t="shared" si="54"/>
        <v>2068786.5</v>
      </c>
      <c r="S247" s="18">
        <f t="shared" si="55"/>
        <v>2283112.7814000002</v>
      </c>
      <c r="T247" s="18">
        <f t="shared" si="56"/>
        <v>2254977.2850000001</v>
      </c>
      <c r="U247" s="18">
        <f t="shared" si="57"/>
        <v>2275478.2029699013</v>
      </c>
      <c r="V247" s="19">
        <f t="shared" si="27"/>
        <v>151551.56696443635</v>
      </c>
      <c r="W247" s="20">
        <f t="shared" si="23"/>
        <v>7.3256262530926389E-2</v>
      </c>
      <c r="X247" s="21" t="str">
        <f t="shared" si="50"/>
        <v>MINIMA</v>
      </c>
    </row>
    <row r="248" spans="1:24" ht="25.5" x14ac:dyDescent="0.2">
      <c r="A248" s="68">
        <v>242</v>
      </c>
      <c r="B248" s="63" t="s">
        <v>505</v>
      </c>
      <c r="C248" s="64" t="s">
        <v>270</v>
      </c>
      <c r="D248" s="69" t="s">
        <v>925</v>
      </c>
      <c r="E248" s="50">
        <v>1</v>
      </c>
      <c r="F248" s="78">
        <v>91414.400000000009</v>
      </c>
      <c r="G248" s="81">
        <v>0</v>
      </c>
      <c r="H248" s="6">
        <f t="shared" si="47"/>
        <v>91414.400000000009</v>
      </c>
      <c r="I248" s="6">
        <f t="shared" si="51"/>
        <v>91414.400000000009</v>
      </c>
      <c r="J248" s="109">
        <v>81620</v>
      </c>
      <c r="K248" s="110">
        <v>0</v>
      </c>
      <c r="L248" s="7">
        <f t="shared" si="48"/>
        <v>81620</v>
      </c>
      <c r="M248" s="7">
        <f t="shared" si="52"/>
        <v>81620</v>
      </c>
      <c r="N248" s="119">
        <v>77000</v>
      </c>
      <c r="O248" s="120">
        <v>0</v>
      </c>
      <c r="P248" s="7">
        <f t="shared" si="49"/>
        <v>77000</v>
      </c>
      <c r="Q248" s="7">
        <f t="shared" si="53"/>
        <v>77000</v>
      </c>
      <c r="R248" s="18">
        <f t="shared" si="54"/>
        <v>77000</v>
      </c>
      <c r="S248" s="18">
        <f t="shared" si="55"/>
        <v>83344.800000000003</v>
      </c>
      <c r="T248" s="18">
        <f t="shared" si="56"/>
        <v>81620</v>
      </c>
      <c r="U248" s="18">
        <f t="shared" si="57"/>
        <v>83131.824016545972</v>
      </c>
      <c r="V248" s="19">
        <f t="shared" si="27"/>
        <v>4486.4511052724083</v>
      </c>
      <c r="W248" s="20">
        <f t="shared" si="23"/>
        <v>5.826559876977154E-2</v>
      </c>
      <c r="X248" s="21" t="str">
        <f t="shared" si="50"/>
        <v>MINIMA</v>
      </c>
    </row>
    <row r="249" spans="1:24" ht="16.5" x14ac:dyDescent="0.2">
      <c r="A249" s="68">
        <v>243</v>
      </c>
      <c r="B249" s="63" t="s">
        <v>506</v>
      </c>
      <c r="C249" s="64" t="s">
        <v>270</v>
      </c>
      <c r="D249" s="69" t="s">
        <v>925</v>
      </c>
      <c r="E249" s="50">
        <v>1</v>
      </c>
      <c r="F249" s="78">
        <v>151756.25850000003</v>
      </c>
      <c r="G249" s="81">
        <v>0</v>
      </c>
      <c r="H249" s="6">
        <f t="shared" si="47"/>
        <v>151756.25850000003</v>
      </c>
      <c r="I249" s="6">
        <f t="shared" si="51"/>
        <v>151756.25850000003</v>
      </c>
      <c r="J249" s="109">
        <v>136717.35</v>
      </c>
      <c r="K249" s="110">
        <v>0</v>
      </c>
      <c r="L249" s="7">
        <f t="shared" si="48"/>
        <v>136717.35</v>
      </c>
      <c r="M249" s="7">
        <f t="shared" si="52"/>
        <v>136717.35</v>
      </c>
      <c r="N249" s="119">
        <v>130207</v>
      </c>
      <c r="O249" s="120">
        <v>0</v>
      </c>
      <c r="P249" s="7">
        <f t="shared" si="49"/>
        <v>130207</v>
      </c>
      <c r="Q249" s="7">
        <f t="shared" si="53"/>
        <v>130207</v>
      </c>
      <c r="R249" s="18">
        <f t="shared" si="54"/>
        <v>130207</v>
      </c>
      <c r="S249" s="18">
        <f t="shared" si="55"/>
        <v>139560.20283333331</v>
      </c>
      <c r="T249" s="18">
        <f t="shared" si="56"/>
        <v>136717.35</v>
      </c>
      <c r="U249" s="18">
        <f t="shared" si="57"/>
        <v>139273.40444005319</v>
      </c>
      <c r="V249" s="19">
        <f t="shared" si="27"/>
        <v>6613.7131492632161</v>
      </c>
      <c r="W249" s="20">
        <f t="shared" si="23"/>
        <v>5.079383711523356E-2</v>
      </c>
      <c r="X249" s="21" t="str">
        <f t="shared" si="50"/>
        <v>MINIMA</v>
      </c>
    </row>
    <row r="250" spans="1:24" ht="25.5" x14ac:dyDescent="0.2">
      <c r="A250" s="68">
        <v>244</v>
      </c>
      <c r="B250" s="63" t="s">
        <v>507</v>
      </c>
      <c r="C250" s="64" t="s">
        <v>270</v>
      </c>
      <c r="D250" s="69" t="s">
        <v>1043</v>
      </c>
      <c r="E250" s="50">
        <v>1</v>
      </c>
      <c r="F250" s="78">
        <v>2018939.9999999998</v>
      </c>
      <c r="G250" s="81">
        <v>0</v>
      </c>
      <c r="H250" s="6">
        <f t="shared" si="47"/>
        <v>2018939.9999999998</v>
      </c>
      <c r="I250" s="6">
        <f t="shared" si="51"/>
        <v>2018939.9999999998</v>
      </c>
      <c r="J250" s="109">
        <v>1755600</v>
      </c>
      <c r="K250" s="110">
        <v>0</v>
      </c>
      <c r="L250" s="7">
        <f t="shared" si="48"/>
        <v>1755600</v>
      </c>
      <c r="M250" s="7">
        <f t="shared" si="52"/>
        <v>1755600</v>
      </c>
      <c r="N250" s="119">
        <v>1672000</v>
      </c>
      <c r="O250" s="120">
        <v>0</v>
      </c>
      <c r="P250" s="7">
        <f t="shared" si="49"/>
        <v>1672000</v>
      </c>
      <c r="Q250" s="7">
        <f t="shared" si="53"/>
        <v>1672000</v>
      </c>
      <c r="R250" s="18">
        <f t="shared" si="54"/>
        <v>1672000</v>
      </c>
      <c r="S250" s="18">
        <f t="shared" si="55"/>
        <v>1815513.3333333333</v>
      </c>
      <c r="T250" s="18">
        <f t="shared" si="56"/>
        <v>1755600</v>
      </c>
      <c r="U250" s="18">
        <f t="shared" si="57"/>
        <v>1809652.0783606023</v>
      </c>
      <c r="V250" s="19">
        <f t="shared" si="27"/>
        <v>101479.25119068533</v>
      </c>
      <c r="W250" s="20">
        <f t="shared" si="23"/>
        <v>6.0693332051845295E-2</v>
      </c>
      <c r="X250" s="21" t="str">
        <f t="shared" si="50"/>
        <v>MINIMA</v>
      </c>
    </row>
    <row r="251" spans="1:24" ht="25.5" x14ac:dyDescent="0.2">
      <c r="A251" s="68">
        <v>245</v>
      </c>
      <c r="B251" s="63" t="s">
        <v>508</v>
      </c>
      <c r="C251" s="64" t="s">
        <v>270</v>
      </c>
      <c r="D251" s="69" t="s">
        <v>1043</v>
      </c>
      <c r="E251" s="50">
        <v>1</v>
      </c>
      <c r="F251" s="78">
        <v>1472268.1050000002</v>
      </c>
      <c r="G251" s="81">
        <v>0</v>
      </c>
      <c r="H251" s="6">
        <f t="shared" si="47"/>
        <v>1472268.1050000002</v>
      </c>
      <c r="I251" s="6">
        <f t="shared" si="51"/>
        <v>1472268.1050000002</v>
      </c>
      <c r="J251" s="109">
        <v>1291463.25</v>
      </c>
      <c r="K251" s="110">
        <v>0</v>
      </c>
      <c r="L251" s="7">
        <f t="shared" si="48"/>
        <v>1291463.25</v>
      </c>
      <c r="M251" s="7">
        <f t="shared" si="52"/>
        <v>1291463.25</v>
      </c>
      <c r="N251" s="119">
        <v>1206975</v>
      </c>
      <c r="O251" s="120">
        <v>0</v>
      </c>
      <c r="P251" s="7">
        <f t="shared" si="49"/>
        <v>1206975</v>
      </c>
      <c r="Q251" s="7">
        <f t="shared" si="53"/>
        <v>1206975</v>
      </c>
      <c r="R251" s="18">
        <f t="shared" si="54"/>
        <v>1206975</v>
      </c>
      <c r="S251" s="18">
        <f t="shared" si="55"/>
        <v>1323568.7850000001</v>
      </c>
      <c r="T251" s="18">
        <f t="shared" si="56"/>
        <v>1291463.25</v>
      </c>
      <c r="U251" s="18">
        <f t="shared" si="57"/>
        <v>1319033.2507911725</v>
      </c>
      <c r="V251" s="19">
        <f t="shared" si="27"/>
        <v>82444.256017706473</v>
      </c>
      <c r="W251" s="20">
        <f t="shared" si="23"/>
        <v>6.8306515062620574E-2</v>
      </c>
      <c r="X251" s="21" t="str">
        <f t="shared" si="50"/>
        <v>MINIMA</v>
      </c>
    </row>
    <row r="252" spans="1:24" ht="38.25" x14ac:dyDescent="0.2">
      <c r="A252" s="68">
        <v>246</v>
      </c>
      <c r="B252" s="63" t="s">
        <v>509</v>
      </c>
      <c r="C252" s="64" t="s">
        <v>270</v>
      </c>
      <c r="D252" s="69" t="s">
        <v>1043</v>
      </c>
      <c r="E252" s="50">
        <v>1</v>
      </c>
      <c r="F252" s="78">
        <v>599844.04480000015</v>
      </c>
      <c r="G252" s="81">
        <v>0</v>
      </c>
      <c r="H252" s="6">
        <f t="shared" si="47"/>
        <v>599844.04480000015</v>
      </c>
      <c r="I252" s="6">
        <f t="shared" si="51"/>
        <v>599844.04480000015</v>
      </c>
      <c r="J252" s="109">
        <v>535575.04000000004</v>
      </c>
      <c r="K252" s="110">
        <v>0</v>
      </c>
      <c r="L252" s="7">
        <f t="shared" si="48"/>
        <v>535575.04000000004</v>
      </c>
      <c r="M252" s="7">
        <f t="shared" si="52"/>
        <v>535575.04000000004</v>
      </c>
      <c r="N252" s="119">
        <v>514976</v>
      </c>
      <c r="O252" s="120">
        <v>0</v>
      </c>
      <c r="P252" s="7">
        <f t="shared" si="49"/>
        <v>514976</v>
      </c>
      <c r="Q252" s="7">
        <f t="shared" si="53"/>
        <v>514976</v>
      </c>
      <c r="R252" s="18">
        <f t="shared" si="54"/>
        <v>514976</v>
      </c>
      <c r="S252" s="18">
        <f t="shared" si="55"/>
        <v>550131.69493333343</v>
      </c>
      <c r="T252" s="18">
        <f t="shared" si="56"/>
        <v>535575.04000000004</v>
      </c>
      <c r="U252" s="18">
        <f t="shared" si="57"/>
        <v>548969.93026227807</v>
      </c>
      <c r="V252" s="19">
        <f t="shared" si="27"/>
        <v>24858.830284685624</v>
      </c>
      <c r="W252" s="20">
        <f t="shared" si="23"/>
        <v>4.8271822929001784E-2</v>
      </c>
      <c r="X252" s="21" t="str">
        <f t="shared" si="50"/>
        <v>MINIMA</v>
      </c>
    </row>
    <row r="253" spans="1:24" ht="25.5" x14ac:dyDescent="0.2">
      <c r="A253" s="68">
        <v>247</v>
      </c>
      <c r="B253" s="63" t="s">
        <v>510</v>
      </c>
      <c r="C253" s="64" t="s">
        <v>270</v>
      </c>
      <c r="D253" s="69" t="s">
        <v>925</v>
      </c>
      <c r="E253" s="50">
        <v>1</v>
      </c>
      <c r="F253" s="78">
        <v>97181.488800000006</v>
      </c>
      <c r="G253" s="81">
        <v>0</v>
      </c>
      <c r="H253" s="6">
        <f t="shared" si="47"/>
        <v>97181.488800000006</v>
      </c>
      <c r="I253" s="6">
        <f t="shared" si="51"/>
        <v>97181.488800000006</v>
      </c>
      <c r="J253" s="109">
        <v>85246.92</v>
      </c>
      <c r="K253" s="110">
        <v>0</v>
      </c>
      <c r="L253" s="7">
        <f t="shared" si="48"/>
        <v>85246.92</v>
      </c>
      <c r="M253" s="7">
        <f t="shared" si="52"/>
        <v>85246.92</v>
      </c>
      <c r="N253" s="119">
        <v>82764</v>
      </c>
      <c r="O253" s="120">
        <v>0</v>
      </c>
      <c r="P253" s="7">
        <f t="shared" si="49"/>
        <v>82764</v>
      </c>
      <c r="Q253" s="7">
        <f t="shared" si="53"/>
        <v>82764</v>
      </c>
      <c r="R253" s="18">
        <f t="shared" si="54"/>
        <v>82764</v>
      </c>
      <c r="S253" s="18">
        <f t="shared" si="55"/>
        <v>88397.469599999997</v>
      </c>
      <c r="T253" s="18">
        <f t="shared" si="56"/>
        <v>85246.92</v>
      </c>
      <c r="U253" s="18">
        <f t="shared" si="57"/>
        <v>88179.555568381737</v>
      </c>
      <c r="V253" s="19">
        <f t="shared" si="27"/>
        <v>3983.4645557682652</v>
      </c>
      <c r="W253" s="20">
        <f t="shared" si="23"/>
        <v>4.8130401572764311E-2</v>
      </c>
      <c r="X253" s="21" t="str">
        <f t="shared" si="50"/>
        <v>MINIMA</v>
      </c>
    </row>
    <row r="254" spans="1:24" ht="38.25" x14ac:dyDescent="0.2">
      <c r="A254" s="68">
        <v>248</v>
      </c>
      <c r="B254" s="63" t="s">
        <v>511</v>
      </c>
      <c r="C254" s="64" t="s">
        <v>270</v>
      </c>
      <c r="D254" s="69" t="s">
        <v>925</v>
      </c>
      <c r="E254" s="50">
        <v>1</v>
      </c>
      <c r="F254" s="78">
        <v>1730218.5384000004</v>
      </c>
      <c r="G254" s="81">
        <v>0</v>
      </c>
      <c r="H254" s="6">
        <f t="shared" si="47"/>
        <v>1730218.5384000004</v>
      </c>
      <c r="I254" s="6">
        <f t="shared" si="51"/>
        <v>1730218.5384000004</v>
      </c>
      <c r="J254" s="109">
        <v>1558755.4400000002</v>
      </c>
      <c r="K254" s="110">
        <v>0</v>
      </c>
      <c r="L254" s="7">
        <f t="shared" si="48"/>
        <v>1558755.4400000002</v>
      </c>
      <c r="M254" s="7">
        <f t="shared" si="52"/>
        <v>1558755.4400000002</v>
      </c>
      <c r="N254" s="119">
        <v>1470524</v>
      </c>
      <c r="O254" s="120">
        <v>0</v>
      </c>
      <c r="P254" s="7">
        <f t="shared" si="49"/>
        <v>1470524</v>
      </c>
      <c r="Q254" s="7">
        <f t="shared" si="53"/>
        <v>1470524</v>
      </c>
      <c r="R254" s="18">
        <f t="shared" si="54"/>
        <v>1470524</v>
      </c>
      <c r="S254" s="18">
        <f t="shared" si="55"/>
        <v>1586499.3261333334</v>
      </c>
      <c r="T254" s="18">
        <f t="shared" si="56"/>
        <v>1558755.4400000002</v>
      </c>
      <c r="U254" s="18">
        <f t="shared" si="57"/>
        <v>1582888.6073912904</v>
      </c>
      <c r="V254" s="19">
        <f t="shared" si="27"/>
        <v>82006.939559201448</v>
      </c>
      <c r="W254" s="20">
        <f t="shared" si="23"/>
        <v>5.576715480957907E-2</v>
      </c>
      <c r="X254" s="21" t="str">
        <f t="shared" si="50"/>
        <v>MINIMA</v>
      </c>
    </row>
    <row r="255" spans="1:24" ht="25.5" x14ac:dyDescent="0.2">
      <c r="A255" s="68">
        <v>249</v>
      </c>
      <c r="B255" s="63" t="s">
        <v>512</v>
      </c>
      <c r="C255" s="64" t="s">
        <v>270</v>
      </c>
      <c r="D255" s="69" t="s">
        <v>1044</v>
      </c>
      <c r="E255" s="50">
        <v>1</v>
      </c>
      <c r="F255" s="78">
        <v>496491.79411764728</v>
      </c>
      <c r="G255" s="81">
        <v>94333.440882352981</v>
      </c>
      <c r="H255" s="6">
        <f t="shared" si="47"/>
        <v>590825.23500000022</v>
      </c>
      <c r="I255" s="6">
        <f t="shared" si="51"/>
        <v>590825.23500000022</v>
      </c>
      <c r="J255" s="109">
        <v>435519.11764705891</v>
      </c>
      <c r="K255" s="110">
        <v>82748.632352941189</v>
      </c>
      <c r="L255" s="7">
        <f t="shared" si="48"/>
        <v>518267.75000000012</v>
      </c>
      <c r="M255" s="7">
        <f t="shared" si="52"/>
        <v>518267.75000000012</v>
      </c>
      <c r="N255" s="119">
        <v>399558.82352941181</v>
      </c>
      <c r="O255" s="120">
        <v>75916.176470588238</v>
      </c>
      <c r="P255" s="7">
        <f t="shared" si="49"/>
        <v>475475.00000000006</v>
      </c>
      <c r="Q255" s="7">
        <f t="shared" si="53"/>
        <v>475475.00000000006</v>
      </c>
      <c r="R255" s="18">
        <f t="shared" si="54"/>
        <v>475475.00000000006</v>
      </c>
      <c r="S255" s="18">
        <f t="shared" si="55"/>
        <v>528189.32833333348</v>
      </c>
      <c r="T255" s="18">
        <f t="shared" si="56"/>
        <v>518267.75000000012</v>
      </c>
      <c r="U255" s="18">
        <f t="shared" si="57"/>
        <v>526074.15891505254</v>
      </c>
      <c r="V255" s="19">
        <f t="shared" si="27"/>
        <v>37274.65903019422</v>
      </c>
      <c r="W255" s="20">
        <f t="shared" si="23"/>
        <v>7.8394571807548691E-2</v>
      </c>
      <c r="X255" s="21" t="str">
        <f t="shared" si="50"/>
        <v>MINIMA</v>
      </c>
    </row>
    <row r="256" spans="1:24" ht="38.25" x14ac:dyDescent="0.2">
      <c r="A256" s="68">
        <v>250</v>
      </c>
      <c r="B256" s="63" t="s">
        <v>513</v>
      </c>
      <c r="C256" s="64" t="s">
        <v>270</v>
      </c>
      <c r="D256" s="69" t="s">
        <v>1043</v>
      </c>
      <c r="E256" s="50">
        <v>1</v>
      </c>
      <c r="F256" s="78">
        <v>768150.24000000011</v>
      </c>
      <c r="G256" s="81">
        <v>0</v>
      </c>
      <c r="H256" s="6">
        <f t="shared" si="47"/>
        <v>768150.24000000011</v>
      </c>
      <c r="I256" s="6">
        <f t="shared" si="51"/>
        <v>768150.24000000011</v>
      </c>
      <c r="J256" s="109">
        <v>673816</v>
      </c>
      <c r="K256" s="110">
        <v>0</v>
      </c>
      <c r="L256" s="7">
        <f t="shared" si="48"/>
        <v>673816</v>
      </c>
      <c r="M256" s="7">
        <f t="shared" si="52"/>
        <v>673816</v>
      </c>
      <c r="N256" s="119">
        <v>647900</v>
      </c>
      <c r="O256" s="120">
        <v>0</v>
      </c>
      <c r="P256" s="7">
        <f t="shared" si="49"/>
        <v>647900</v>
      </c>
      <c r="Q256" s="7">
        <f t="shared" si="53"/>
        <v>647900</v>
      </c>
      <c r="R256" s="18">
        <f t="shared" si="54"/>
        <v>647900</v>
      </c>
      <c r="S256" s="18">
        <f t="shared" si="55"/>
        <v>696622.08000000007</v>
      </c>
      <c r="T256" s="18">
        <f t="shared" si="56"/>
        <v>673816</v>
      </c>
      <c r="U256" s="18">
        <f t="shared" si="57"/>
        <v>694755.22759954596</v>
      </c>
      <c r="V256" s="19">
        <f t="shared" si="27"/>
        <v>34451.713161513515</v>
      </c>
      <c r="W256" s="20">
        <f t="shared" si="23"/>
        <v>5.3174429945228453E-2</v>
      </c>
      <c r="X256" s="21" t="str">
        <f t="shared" si="50"/>
        <v>MINIMA</v>
      </c>
    </row>
    <row r="257" spans="1:24" ht="38.25" x14ac:dyDescent="0.2">
      <c r="A257" s="68">
        <v>251</v>
      </c>
      <c r="B257" s="63" t="s">
        <v>514</v>
      </c>
      <c r="C257" s="64" t="s">
        <v>270</v>
      </c>
      <c r="D257" s="69" t="s">
        <v>1045</v>
      </c>
      <c r="E257" s="50">
        <v>1</v>
      </c>
      <c r="F257" s="78">
        <v>897558.23300000001</v>
      </c>
      <c r="G257" s="81">
        <v>0</v>
      </c>
      <c r="H257" s="6">
        <f t="shared" si="47"/>
        <v>897558.23300000001</v>
      </c>
      <c r="I257" s="6">
        <f t="shared" si="51"/>
        <v>897558.23300000001</v>
      </c>
      <c r="J257" s="109">
        <v>780485.42</v>
      </c>
      <c r="K257" s="110">
        <v>0</v>
      </c>
      <c r="L257" s="7">
        <f t="shared" si="48"/>
        <v>780485.42</v>
      </c>
      <c r="M257" s="7">
        <f t="shared" si="52"/>
        <v>780485.42</v>
      </c>
      <c r="N257" s="119">
        <v>736307</v>
      </c>
      <c r="O257" s="120">
        <v>0</v>
      </c>
      <c r="P257" s="7">
        <f t="shared" si="49"/>
        <v>736307</v>
      </c>
      <c r="Q257" s="7">
        <f t="shared" si="53"/>
        <v>736307</v>
      </c>
      <c r="R257" s="18">
        <f t="shared" si="54"/>
        <v>736307</v>
      </c>
      <c r="S257" s="18">
        <f t="shared" si="55"/>
        <v>804783.55099999998</v>
      </c>
      <c r="T257" s="18">
        <f t="shared" si="56"/>
        <v>780485.42</v>
      </c>
      <c r="U257" s="18">
        <f t="shared" si="57"/>
        <v>801977.38097704854</v>
      </c>
      <c r="V257" s="19">
        <f t="shared" si="27"/>
        <v>48420.233564366441</v>
      </c>
      <c r="W257" s="20">
        <f t="shared" si="23"/>
        <v>6.5760930650348895E-2</v>
      </c>
      <c r="X257" s="21" t="str">
        <f t="shared" si="50"/>
        <v>MINIMA</v>
      </c>
    </row>
    <row r="258" spans="1:24" ht="38.25" x14ac:dyDescent="0.2">
      <c r="A258" s="68">
        <v>252</v>
      </c>
      <c r="B258" s="63" t="s">
        <v>515</v>
      </c>
      <c r="C258" s="64" t="s">
        <v>270</v>
      </c>
      <c r="D258" s="69" t="s">
        <v>1046</v>
      </c>
      <c r="E258" s="50">
        <v>1</v>
      </c>
      <c r="F258" s="78">
        <v>1020486.8916000002</v>
      </c>
      <c r="G258" s="81">
        <v>0</v>
      </c>
      <c r="H258" s="6">
        <f t="shared" si="47"/>
        <v>1020486.8916000002</v>
      </c>
      <c r="I258" s="6">
        <f t="shared" si="51"/>
        <v>1020486.8916000002</v>
      </c>
      <c r="J258" s="109">
        <v>919357.56</v>
      </c>
      <c r="K258" s="110">
        <v>0</v>
      </c>
      <c r="L258" s="7">
        <f t="shared" si="48"/>
        <v>919357.56</v>
      </c>
      <c r="M258" s="7">
        <f t="shared" si="52"/>
        <v>919357.56</v>
      </c>
      <c r="N258" s="119">
        <v>851257</v>
      </c>
      <c r="O258" s="120">
        <v>0</v>
      </c>
      <c r="P258" s="7">
        <f t="shared" si="49"/>
        <v>851257</v>
      </c>
      <c r="Q258" s="7">
        <f t="shared" si="53"/>
        <v>851257</v>
      </c>
      <c r="R258" s="18">
        <f t="shared" si="54"/>
        <v>851257</v>
      </c>
      <c r="S258" s="18">
        <f t="shared" si="55"/>
        <v>930367.15053333342</v>
      </c>
      <c r="T258" s="18">
        <f t="shared" si="56"/>
        <v>919357.56</v>
      </c>
      <c r="U258" s="18">
        <f t="shared" si="57"/>
        <v>927792.50419083668</v>
      </c>
      <c r="V258" s="19">
        <f t="shared" si="27"/>
        <v>55939.323902808632</v>
      </c>
      <c r="W258" s="20">
        <f t="shared" si="23"/>
        <v>6.5713790198269895E-2</v>
      </c>
      <c r="X258" s="21" t="str">
        <f t="shared" si="50"/>
        <v>MINIMA</v>
      </c>
    </row>
    <row r="259" spans="1:24" ht="38.25" x14ac:dyDescent="0.2">
      <c r="A259" s="68">
        <v>253</v>
      </c>
      <c r="B259" s="63" t="s">
        <v>516</v>
      </c>
      <c r="C259" s="64" t="s">
        <v>270</v>
      </c>
      <c r="D259" s="69" t="s">
        <v>1045</v>
      </c>
      <c r="E259" s="50">
        <v>1</v>
      </c>
      <c r="F259" s="78">
        <v>277201.92500000005</v>
      </c>
      <c r="G259" s="81">
        <v>0</v>
      </c>
      <c r="H259" s="6">
        <f t="shared" si="47"/>
        <v>277201.92500000005</v>
      </c>
      <c r="I259" s="6">
        <f t="shared" si="51"/>
        <v>277201.92500000005</v>
      </c>
      <c r="J259" s="109">
        <v>252001.75</v>
      </c>
      <c r="K259" s="110">
        <v>0</v>
      </c>
      <c r="L259" s="7">
        <f t="shared" si="48"/>
        <v>252001.75</v>
      </c>
      <c r="M259" s="7">
        <f t="shared" si="52"/>
        <v>252001.75</v>
      </c>
      <c r="N259" s="119">
        <v>237737.5</v>
      </c>
      <c r="O259" s="120">
        <v>0</v>
      </c>
      <c r="P259" s="7">
        <f t="shared" si="49"/>
        <v>237737.5</v>
      </c>
      <c r="Q259" s="7">
        <f t="shared" si="53"/>
        <v>237737.5</v>
      </c>
      <c r="R259" s="18">
        <f t="shared" si="54"/>
        <v>237737.5</v>
      </c>
      <c r="S259" s="18">
        <f t="shared" si="55"/>
        <v>255647.05833333335</v>
      </c>
      <c r="T259" s="18">
        <f t="shared" si="56"/>
        <v>252001.75</v>
      </c>
      <c r="U259" s="18">
        <f t="shared" si="57"/>
        <v>255132.52664596782</v>
      </c>
      <c r="V259" s="19">
        <f t="shared" si="27"/>
        <v>12663.970145556053</v>
      </c>
      <c r="W259" s="20">
        <f t="shared" si="23"/>
        <v>5.3268710849386627E-2</v>
      </c>
      <c r="X259" s="21" t="str">
        <f t="shared" si="50"/>
        <v>MINIMA</v>
      </c>
    </row>
    <row r="260" spans="1:24" ht="38.25" x14ac:dyDescent="0.2">
      <c r="A260" s="68">
        <v>254</v>
      </c>
      <c r="B260" s="63" t="s">
        <v>517</v>
      </c>
      <c r="C260" s="64" t="s">
        <v>270</v>
      </c>
      <c r="D260" s="69" t="s">
        <v>1047</v>
      </c>
      <c r="E260" s="50">
        <v>1</v>
      </c>
      <c r="F260" s="78">
        <v>964292.56000000017</v>
      </c>
      <c r="G260" s="81">
        <v>0</v>
      </c>
      <c r="H260" s="6">
        <f t="shared" si="47"/>
        <v>964292.56000000017</v>
      </c>
      <c r="I260" s="6">
        <f t="shared" si="51"/>
        <v>964292.56000000017</v>
      </c>
      <c r="J260" s="109">
        <v>876629.60000000009</v>
      </c>
      <c r="K260" s="110">
        <v>0</v>
      </c>
      <c r="L260" s="7">
        <f t="shared" si="48"/>
        <v>876629.60000000009</v>
      </c>
      <c r="M260" s="7">
        <f t="shared" si="52"/>
        <v>876629.60000000009</v>
      </c>
      <c r="N260" s="119">
        <v>819280</v>
      </c>
      <c r="O260" s="120">
        <v>0</v>
      </c>
      <c r="P260" s="7">
        <f t="shared" si="49"/>
        <v>819280</v>
      </c>
      <c r="Q260" s="7">
        <f t="shared" si="53"/>
        <v>819280</v>
      </c>
      <c r="R260" s="18">
        <f t="shared" si="54"/>
        <v>819280</v>
      </c>
      <c r="S260" s="18">
        <f t="shared" si="55"/>
        <v>886734.05333333334</v>
      </c>
      <c r="T260" s="18">
        <f t="shared" si="56"/>
        <v>876629.60000000009</v>
      </c>
      <c r="U260" s="18">
        <f t="shared" si="57"/>
        <v>884747.00258319697</v>
      </c>
      <c r="V260" s="19">
        <f t="shared" si="27"/>
        <v>47697.218530519051</v>
      </c>
      <c r="W260" s="20">
        <f t="shared" si="23"/>
        <v>5.8218458317692429E-2</v>
      </c>
      <c r="X260" s="21" t="str">
        <f t="shared" si="50"/>
        <v>MINIMA</v>
      </c>
    </row>
    <row r="261" spans="1:24" ht="16.5" x14ac:dyDescent="0.2">
      <c r="A261" s="68">
        <v>255</v>
      </c>
      <c r="B261" s="63" t="s">
        <v>518</v>
      </c>
      <c r="C261" s="64" t="s">
        <v>270</v>
      </c>
      <c r="D261" s="69" t="s">
        <v>1048</v>
      </c>
      <c r="E261" s="50">
        <v>1</v>
      </c>
      <c r="F261" s="78">
        <v>140864.0772</v>
      </c>
      <c r="G261" s="81">
        <v>0</v>
      </c>
      <c r="H261" s="6">
        <f t="shared" si="47"/>
        <v>140864.0772</v>
      </c>
      <c r="I261" s="6">
        <f t="shared" si="51"/>
        <v>140864.0772</v>
      </c>
      <c r="J261" s="109">
        <v>123564.98</v>
      </c>
      <c r="K261" s="110">
        <v>0</v>
      </c>
      <c r="L261" s="7">
        <f t="shared" si="48"/>
        <v>123564.98</v>
      </c>
      <c r="M261" s="7">
        <f t="shared" si="52"/>
        <v>123564.98</v>
      </c>
      <c r="N261" s="119">
        <v>119966</v>
      </c>
      <c r="O261" s="120">
        <v>0</v>
      </c>
      <c r="P261" s="7">
        <f t="shared" si="49"/>
        <v>119966</v>
      </c>
      <c r="Q261" s="7">
        <f t="shared" si="53"/>
        <v>119966</v>
      </c>
      <c r="R261" s="18">
        <f t="shared" si="54"/>
        <v>119966</v>
      </c>
      <c r="S261" s="18">
        <f t="shared" si="55"/>
        <v>128131.68573333333</v>
      </c>
      <c r="T261" s="18">
        <f t="shared" si="56"/>
        <v>123564.98</v>
      </c>
      <c r="U261" s="18">
        <f t="shared" si="57"/>
        <v>127815.82044507857</v>
      </c>
      <c r="V261" s="19">
        <f t="shared" si="27"/>
        <v>5774.0117550782452</v>
      </c>
      <c r="W261" s="20">
        <f t="shared" si="23"/>
        <v>4.8130401572764325E-2</v>
      </c>
      <c r="X261" s="21" t="str">
        <f t="shared" si="50"/>
        <v>MINIMA</v>
      </c>
    </row>
    <row r="262" spans="1:24" ht="25.5" x14ac:dyDescent="0.2">
      <c r="A262" s="68">
        <v>256</v>
      </c>
      <c r="B262" s="63" t="s">
        <v>519</v>
      </c>
      <c r="C262" s="64" t="s">
        <v>270</v>
      </c>
      <c r="D262" s="69" t="s">
        <v>1049</v>
      </c>
      <c r="E262" s="50">
        <v>1</v>
      </c>
      <c r="F262" s="78">
        <v>66919.341176470611</v>
      </c>
      <c r="G262" s="81">
        <v>12714.674823529416</v>
      </c>
      <c r="H262" s="6">
        <f t="shared" si="47"/>
        <v>79634.016000000032</v>
      </c>
      <c r="I262" s="6">
        <f t="shared" si="51"/>
        <v>79634.016000000032</v>
      </c>
      <c r="J262" s="109">
        <v>58701.176470588245</v>
      </c>
      <c r="K262" s="110">
        <v>11153.223529411767</v>
      </c>
      <c r="L262" s="7">
        <f t="shared" si="48"/>
        <v>69854.400000000009</v>
      </c>
      <c r="M262" s="7">
        <f t="shared" si="52"/>
        <v>69854.400000000009</v>
      </c>
      <c r="N262" s="119">
        <v>54352.941176470587</v>
      </c>
      <c r="O262" s="120">
        <v>10327.058823529413</v>
      </c>
      <c r="P262" s="7">
        <f t="shared" si="49"/>
        <v>64680</v>
      </c>
      <c r="Q262" s="7">
        <f t="shared" si="53"/>
        <v>64680</v>
      </c>
      <c r="R262" s="18">
        <f t="shared" si="54"/>
        <v>64680</v>
      </c>
      <c r="S262" s="18">
        <f t="shared" si="55"/>
        <v>71389.472000000009</v>
      </c>
      <c r="T262" s="18">
        <f t="shared" si="56"/>
        <v>69854.400000000009</v>
      </c>
      <c r="U262" s="18">
        <f t="shared" si="57"/>
        <v>71124.75749891733</v>
      </c>
      <c r="V262" s="19">
        <f t="shared" si="27"/>
        <v>4744.3131493812734</v>
      </c>
      <c r="W262" s="20">
        <f t="shared" si="23"/>
        <v>7.3350543435084625E-2</v>
      </c>
      <c r="X262" s="21" t="str">
        <f t="shared" si="50"/>
        <v>MINIMA</v>
      </c>
    </row>
    <row r="263" spans="1:24" ht="51" x14ac:dyDescent="0.2">
      <c r="A263" s="68">
        <v>257</v>
      </c>
      <c r="B263" s="63" t="s">
        <v>520</v>
      </c>
      <c r="C263" s="64" t="s">
        <v>270</v>
      </c>
      <c r="D263" s="69" t="s">
        <v>1050</v>
      </c>
      <c r="E263" s="50">
        <v>1</v>
      </c>
      <c r="F263" s="78">
        <v>206904.98400000003</v>
      </c>
      <c r="G263" s="81">
        <v>0</v>
      </c>
      <c r="H263" s="6">
        <f t="shared" si="47"/>
        <v>206904.98400000003</v>
      </c>
      <c r="I263" s="6">
        <f t="shared" si="51"/>
        <v>206904.98400000003</v>
      </c>
      <c r="J263" s="109">
        <v>181495.6</v>
      </c>
      <c r="K263" s="110">
        <v>0</v>
      </c>
      <c r="L263" s="7">
        <f t="shared" si="48"/>
        <v>181495.6</v>
      </c>
      <c r="M263" s="7">
        <f t="shared" si="52"/>
        <v>181495.6</v>
      </c>
      <c r="N263" s="119">
        <v>174515</v>
      </c>
      <c r="O263" s="120">
        <v>0</v>
      </c>
      <c r="P263" s="7">
        <f t="shared" si="49"/>
        <v>174515</v>
      </c>
      <c r="Q263" s="7">
        <f t="shared" si="53"/>
        <v>174515</v>
      </c>
      <c r="R263" s="18">
        <f t="shared" si="54"/>
        <v>174515</v>
      </c>
      <c r="S263" s="18">
        <f t="shared" si="55"/>
        <v>187638.52800000002</v>
      </c>
      <c r="T263" s="18">
        <f t="shared" si="56"/>
        <v>181495.6</v>
      </c>
      <c r="U263" s="18">
        <f t="shared" si="57"/>
        <v>187135.68227278092</v>
      </c>
      <c r="V263" s="19">
        <f t="shared" si="27"/>
        <v>9279.7356418915442</v>
      </c>
      <c r="W263" s="20">
        <f t="shared" si="23"/>
        <v>5.317442994522846E-2</v>
      </c>
      <c r="X263" s="21" t="str">
        <f t="shared" si="50"/>
        <v>MINIMA</v>
      </c>
    </row>
    <row r="264" spans="1:24" ht="38.25" x14ac:dyDescent="0.2">
      <c r="A264" s="68">
        <v>258</v>
      </c>
      <c r="B264" s="63" t="s">
        <v>521</v>
      </c>
      <c r="C264" s="64" t="s">
        <v>270</v>
      </c>
      <c r="D264" s="69" t="s">
        <v>1051</v>
      </c>
      <c r="E264" s="50">
        <v>1</v>
      </c>
      <c r="F264" s="78">
        <v>759137.8256000001</v>
      </c>
      <c r="G264" s="81">
        <v>0</v>
      </c>
      <c r="H264" s="6">
        <f t="shared" si="47"/>
        <v>759137.8256000001</v>
      </c>
      <c r="I264" s="6">
        <f t="shared" si="51"/>
        <v>759137.8256000001</v>
      </c>
      <c r="J264" s="109">
        <v>677801.63</v>
      </c>
      <c r="K264" s="110">
        <v>0</v>
      </c>
      <c r="L264" s="7">
        <f t="shared" si="48"/>
        <v>677801.63</v>
      </c>
      <c r="M264" s="7">
        <f t="shared" si="52"/>
        <v>677801.63</v>
      </c>
      <c r="N264" s="119">
        <v>639435.5</v>
      </c>
      <c r="O264" s="120">
        <v>0</v>
      </c>
      <c r="P264" s="7">
        <f t="shared" si="49"/>
        <v>639435.5</v>
      </c>
      <c r="Q264" s="7">
        <f t="shared" si="53"/>
        <v>639435.5</v>
      </c>
      <c r="R264" s="18">
        <f t="shared" si="54"/>
        <v>639435.5</v>
      </c>
      <c r="S264" s="18">
        <f t="shared" si="55"/>
        <v>692124.9852</v>
      </c>
      <c r="T264" s="18">
        <f t="shared" si="56"/>
        <v>677801.63</v>
      </c>
      <c r="U264" s="18">
        <f t="shared" si="57"/>
        <v>690356.35657054652</v>
      </c>
      <c r="V264" s="19">
        <f t="shared" si="27"/>
        <v>37257.092282148231</v>
      </c>
      <c r="W264" s="20">
        <f t="shared" si="23"/>
        <v>5.8265598769771512E-2</v>
      </c>
      <c r="X264" s="21" t="str">
        <f t="shared" si="50"/>
        <v>MINIMA</v>
      </c>
    </row>
    <row r="265" spans="1:24" ht="38.25" x14ac:dyDescent="0.2">
      <c r="A265" s="68">
        <v>259</v>
      </c>
      <c r="B265" s="63" t="s">
        <v>522</v>
      </c>
      <c r="C265" s="64" t="s">
        <v>270</v>
      </c>
      <c r="D265" s="69" t="s">
        <v>1050</v>
      </c>
      <c r="E265" s="50">
        <v>1</v>
      </c>
      <c r="F265" s="78">
        <v>395156.71800000005</v>
      </c>
      <c r="G265" s="81">
        <v>0</v>
      </c>
      <c r="H265" s="6">
        <f t="shared" si="47"/>
        <v>395156.71800000005</v>
      </c>
      <c r="I265" s="6">
        <f t="shared" si="51"/>
        <v>395156.71800000005</v>
      </c>
      <c r="J265" s="109">
        <v>359233.38</v>
      </c>
      <c r="K265" s="110">
        <v>0</v>
      </c>
      <c r="L265" s="7">
        <f t="shared" si="48"/>
        <v>359233.38</v>
      </c>
      <c r="M265" s="7">
        <f t="shared" si="52"/>
        <v>359233.38</v>
      </c>
      <c r="N265" s="119">
        <v>332623.5</v>
      </c>
      <c r="O265" s="120">
        <v>0</v>
      </c>
      <c r="P265" s="7">
        <f t="shared" si="49"/>
        <v>332623.5</v>
      </c>
      <c r="Q265" s="7">
        <f t="shared" si="53"/>
        <v>332623.5</v>
      </c>
      <c r="R265" s="18">
        <f t="shared" si="54"/>
        <v>332623.5</v>
      </c>
      <c r="S265" s="18">
        <f t="shared" si="55"/>
        <v>362337.8660000001</v>
      </c>
      <c r="T265" s="18">
        <f t="shared" si="56"/>
        <v>359233.38</v>
      </c>
      <c r="U265" s="18">
        <f t="shared" si="57"/>
        <v>361437.32090002054</v>
      </c>
      <c r="V265" s="19">
        <f t="shared" si="27"/>
        <v>21011.229697259056</v>
      </c>
      <c r="W265" s="20">
        <f t="shared" si="23"/>
        <v>6.3168205785998452E-2</v>
      </c>
      <c r="X265" s="21" t="str">
        <f t="shared" si="50"/>
        <v>MINIMA</v>
      </c>
    </row>
    <row r="266" spans="1:24" ht="38.25" x14ac:dyDescent="0.2">
      <c r="A266" s="68">
        <v>260</v>
      </c>
      <c r="B266" s="63" t="s">
        <v>523</v>
      </c>
      <c r="C266" s="64" t="s">
        <v>270</v>
      </c>
      <c r="D266" s="69" t="s">
        <v>1051</v>
      </c>
      <c r="E266" s="50">
        <v>1</v>
      </c>
      <c r="F266" s="78">
        <v>854215.70850000007</v>
      </c>
      <c r="G266" s="81">
        <v>0</v>
      </c>
      <c r="H266" s="6">
        <f t="shared" si="47"/>
        <v>854215.70850000007</v>
      </c>
      <c r="I266" s="6">
        <f t="shared" si="51"/>
        <v>854215.70850000007</v>
      </c>
      <c r="J266" s="109">
        <v>749312.02500000002</v>
      </c>
      <c r="K266" s="110">
        <v>0</v>
      </c>
      <c r="L266" s="7">
        <f t="shared" si="48"/>
        <v>749312.02500000002</v>
      </c>
      <c r="M266" s="7">
        <f t="shared" si="52"/>
        <v>749312.02500000002</v>
      </c>
      <c r="N266" s="119">
        <v>713630.5</v>
      </c>
      <c r="O266" s="120">
        <v>0</v>
      </c>
      <c r="P266" s="7">
        <f t="shared" si="49"/>
        <v>713630.5</v>
      </c>
      <c r="Q266" s="7">
        <f t="shared" si="53"/>
        <v>713630.5</v>
      </c>
      <c r="R266" s="18">
        <f t="shared" si="54"/>
        <v>713630.5</v>
      </c>
      <c r="S266" s="18">
        <f t="shared" si="55"/>
        <v>772386.0778333334</v>
      </c>
      <c r="T266" s="18">
        <f t="shared" si="56"/>
        <v>749312.02500000002</v>
      </c>
      <c r="U266" s="18">
        <f t="shared" si="57"/>
        <v>770136.81814462831</v>
      </c>
      <c r="V266" s="19">
        <f t="shared" si="27"/>
        <v>41546.467518484045</v>
      </c>
      <c r="W266" s="20">
        <f t="shared" si="23"/>
        <v>5.8218458317692484E-2</v>
      </c>
      <c r="X266" s="21" t="str">
        <f t="shared" si="50"/>
        <v>MINIMA</v>
      </c>
    </row>
    <row r="267" spans="1:24" ht="38.25" x14ac:dyDescent="0.2">
      <c r="A267" s="68">
        <v>261</v>
      </c>
      <c r="B267" s="63" t="s">
        <v>524</v>
      </c>
      <c r="C267" s="64" t="s">
        <v>270</v>
      </c>
      <c r="D267" s="69" t="s">
        <v>1052</v>
      </c>
      <c r="E267" s="50">
        <v>1</v>
      </c>
      <c r="F267" s="78">
        <v>177156.30336134456</v>
      </c>
      <c r="G267" s="81">
        <v>33659.697638655467</v>
      </c>
      <c r="H267" s="6">
        <f t="shared" si="47"/>
        <v>210816.00100000002</v>
      </c>
      <c r="I267" s="6">
        <f t="shared" si="51"/>
        <v>210816.00100000002</v>
      </c>
      <c r="J267" s="109">
        <v>161051.18487394959</v>
      </c>
      <c r="K267" s="110">
        <v>30599.725126050424</v>
      </c>
      <c r="L267" s="7">
        <f t="shared" si="48"/>
        <v>191650.91</v>
      </c>
      <c r="M267" s="7">
        <f t="shared" si="52"/>
        <v>191650.91</v>
      </c>
      <c r="N267" s="119">
        <v>150515.12605042016</v>
      </c>
      <c r="O267" s="120">
        <v>28597.873949579833</v>
      </c>
      <c r="P267" s="7">
        <f t="shared" si="49"/>
        <v>179113</v>
      </c>
      <c r="Q267" s="7">
        <f t="shared" si="53"/>
        <v>179113</v>
      </c>
      <c r="R267" s="18">
        <f t="shared" si="54"/>
        <v>179113</v>
      </c>
      <c r="S267" s="18">
        <f t="shared" si="55"/>
        <v>193859.97033333336</v>
      </c>
      <c r="T267" s="18">
        <f t="shared" si="56"/>
        <v>191650.91</v>
      </c>
      <c r="U267" s="18">
        <f t="shared" si="57"/>
        <v>193425.55643209178</v>
      </c>
      <c r="V267" s="19">
        <f t="shared" si="27"/>
        <v>10427.682724656861</v>
      </c>
      <c r="W267" s="20">
        <f t="shared" si="23"/>
        <v>5.8218458317692526E-2</v>
      </c>
      <c r="X267" s="21" t="str">
        <f t="shared" si="50"/>
        <v>MINIMA</v>
      </c>
    </row>
    <row r="268" spans="1:24" ht="38.25" x14ac:dyDescent="0.2">
      <c r="A268" s="68">
        <v>262</v>
      </c>
      <c r="B268" s="63" t="s">
        <v>525</v>
      </c>
      <c r="C268" s="64" t="s">
        <v>270</v>
      </c>
      <c r="D268" s="69" t="s">
        <v>1052</v>
      </c>
      <c r="E268" s="50">
        <v>1</v>
      </c>
      <c r="F268" s="78">
        <v>181882.47831932775</v>
      </c>
      <c r="G268" s="81">
        <v>34557.670880672275</v>
      </c>
      <c r="H268" s="6">
        <f t="shared" ref="H268:H331" si="58">+F268+G268</f>
        <v>216440.14920000004</v>
      </c>
      <c r="I268" s="6">
        <f t="shared" si="51"/>
        <v>216440.14920000004</v>
      </c>
      <c r="J268" s="109">
        <v>159546.03361344538</v>
      </c>
      <c r="K268" s="110">
        <v>30313.746386554623</v>
      </c>
      <c r="L268" s="7">
        <f t="shared" ref="L268:L331" si="59">+J268+K268</f>
        <v>189859.78</v>
      </c>
      <c r="M268" s="7">
        <f t="shared" si="52"/>
        <v>189859.78</v>
      </c>
      <c r="N268" s="119">
        <v>150515.12605042016</v>
      </c>
      <c r="O268" s="120">
        <v>28597.873949579833</v>
      </c>
      <c r="P268" s="7">
        <f t="shared" ref="P268:P331" si="60">+N268+O268</f>
        <v>179113</v>
      </c>
      <c r="Q268" s="7">
        <f t="shared" si="53"/>
        <v>179113</v>
      </c>
      <c r="R268" s="18">
        <f t="shared" si="54"/>
        <v>179113</v>
      </c>
      <c r="S268" s="18">
        <f t="shared" si="55"/>
        <v>195137.64306666667</v>
      </c>
      <c r="T268" s="18">
        <f t="shared" si="56"/>
        <v>189859.78</v>
      </c>
      <c r="U268" s="18">
        <f t="shared" si="57"/>
        <v>194520.7649053002</v>
      </c>
      <c r="V268" s="19">
        <f t="shared" si="27"/>
        <v>11331.133778533997</v>
      </c>
      <c r="W268" s="20">
        <f t="shared" ref="W268:W331" si="61">+V268/R268</f>
        <v>6.326248669015648E-2</v>
      </c>
      <c r="X268" s="21" t="str">
        <f t="shared" ref="X268:X331" si="62">+IF(W268&lt;=35%,"MINIMA","MEDIANA")</f>
        <v>MINIMA</v>
      </c>
    </row>
    <row r="269" spans="1:24" ht="63.75" x14ac:dyDescent="0.2">
      <c r="A269" s="68">
        <v>263</v>
      </c>
      <c r="B269" s="63" t="s">
        <v>526</v>
      </c>
      <c r="C269" s="64" t="s">
        <v>270</v>
      </c>
      <c r="D269" s="69" t="s">
        <v>1053</v>
      </c>
      <c r="E269" s="50">
        <v>1</v>
      </c>
      <c r="F269" s="78">
        <v>140706.80873949581</v>
      </c>
      <c r="G269" s="81">
        <v>26734.293660504205</v>
      </c>
      <c r="H269" s="6">
        <f t="shared" si="58"/>
        <v>167441.10240000003</v>
      </c>
      <c r="I269" s="6">
        <f t="shared" ref="I269:I332" si="63">+H269*E269</f>
        <v>167441.10240000003</v>
      </c>
      <c r="J269" s="109">
        <v>126762.89075630253</v>
      </c>
      <c r="K269" s="110">
        <v>24084.94924369748</v>
      </c>
      <c r="L269" s="7">
        <f t="shared" si="59"/>
        <v>150847.84</v>
      </c>
      <c r="M269" s="7">
        <f t="shared" ref="M269:M332" si="64">+L269*E269</f>
        <v>150847.84</v>
      </c>
      <c r="N269" s="119">
        <v>121887.3949579832</v>
      </c>
      <c r="O269" s="120">
        <v>23158.605042016807</v>
      </c>
      <c r="P269" s="7">
        <f t="shared" si="60"/>
        <v>145046</v>
      </c>
      <c r="Q269" s="7">
        <f t="shared" ref="Q269:Q332" si="65">+P269*E269</f>
        <v>145046</v>
      </c>
      <c r="R269" s="18">
        <f t="shared" ref="R269:R332" si="66">MIN(P269,H269,L269)</f>
        <v>145046</v>
      </c>
      <c r="S269" s="18">
        <f t="shared" ref="S269:S332" si="67">AVERAGE(P269,H269,L269)</f>
        <v>154444.98080000002</v>
      </c>
      <c r="T269" s="18">
        <f t="shared" ref="T269:T332" si="68">MEDIAN(P269,H269,L269)</f>
        <v>150847.84</v>
      </c>
      <c r="U269" s="18">
        <f t="shared" ref="U269:U332" si="69">GEOMEAN(P269,H269,L269)</f>
        <v>154159.03238084502</v>
      </c>
      <c r="V269" s="19">
        <f t="shared" si="27"/>
        <v>6646.0830599221745</v>
      </c>
      <c r="W269" s="20">
        <f t="shared" si="61"/>
        <v>4.582051942088837E-2</v>
      </c>
      <c r="X269" s="21" t="str">
        <f t="shared" si="62"/>
        <v>MINIMA</v>
      </c>
    </row>
    <row r="270" spans="1:24" ht="25.5" x14ac:dyDescent="0.2">
      <c r="A270" s="68">
        <v>264</v>
      </c>
      <c r="B270" s="63" t="s">
        <v>527</v>
      </c>
      <c r="C270" s="64" t="s">
        <v>270</v>
      </c>
      <c r="D270" s="69" t="s">
        <v>1054</v>
      </c>
      <c r="E270" s="50">
        <v>1</v>
      </c>
      <c r="F270" s="78">
        <v>3948519.9600000004</v>
      </c>
      <c r="G270" s="81">
        <v>0</v>
      </c>
      <c r="H270" s="6">
        <f t="shared" si="58"/>
        <v>3948519.9600000004</v>
      </c>
      <c r="I270" s="6">
        <f t="shared" si="63"/>
        <v>3948519.9600000004</v>
      </c>
      <c r="J270" s="109">
        <v>3525464.25</v>
      </c>
      <c r="K270" s="110">
        <v>0</v>
      </c>
      <c r="L270" s="7">
        <f t="shared" si="59"/>
        <v>3525464.25</v>
      </c>
      <c r="M270" s="7">
        <f t="shared" si="64"/>
        <v>3525464.25</v>
      </c>
      <c r="N270" s="119">
        <v>3357585</v>
      </c>
      <c r="O270" s="120">
        <v>0</v>
      </c>
      <c r="P270" s="7">
        <f t="shared" si="60"/>
        <v>3357585</v>
      </c>
      <c r="Q270" s="7">
        <f t="shared" si="65"/>
        <v>3357585</v>
      </c>
      <c r="R270" s="18">
        <f t="shared" si="66"/>
        <v>3357585</v>
      </c>
      <c r="S270" s="18">
        <f t="shared" si="67"/>
        <v>3610523.0700000003</v>
      </c>
      <c r="T270" s="18">
        <f t="shared" si="68"/>
        <v>3525464.25</v>
      </c>
      <c r="U270" s="18">
        <f t="shared" si="69"/>
        <v>3602128.6777883512</v>
      </c>
      <c r="V270" s="19">
        <f t="shared" si="27"/>
        <v>178854.22451723786</v>
      </c>
      <c r="W270" s="20">
        <f t="shared" si="61"/>
        <v>5.3268710849386648E-2</v>
      </c>
      <c r="X270" s="21" t="str">
        <f t="shared" si="62"/>
        <v>MINIMA</v>
      </c>
    </row>
    <row r="271" spans="1:24" ht="38.25" x14ac:dyDescent="0.2">
      <c r="A271" s="68">
        <v>265</v>
      </c>
      <c r="B271" s="63" t="s">
        <v>528</v>
      </c>
      <c r="C271" s="64" t="s">
        <v>270</v>
      </c>
      <c r="D271" s="69" t="s">
        <v>1055</v>
      </c>
      <c r="E271" s="50">
        <v>1</v>
      </c>
      <c r="F271" s="78">
        <v>2484898.2895000004</v>
      </c>
      <c r="G271" s="81">
        <v>0</v>
      </c>
      <c r="H271" s="6">
        <f t="shared" si="58"/>
        <v>2484898.2895000004</v>
      </c>
      <c r="I271" s="6">
        <f t="shared" si="63"/>
        <v>2484898.2895000004</v>
      </c>
      <c r="J271" s="109">
        <v>2258998.4450000003</v>
      </c>
      <c r="K271" s="110">
        <v>0</v>
      </c>
      <c r="L271" s="7">
        <f t="shared" si="59"/>
        <v>2258998.4450000003</v>
      </c>
      <c r="M271" s="7">
        <f t="shared" si="64"/>
        <v>2258998.4450000003</v>
      </c>
      <c r="N271" s="119">
        <v>2111213.5</v>
      </c>
      <c r="O271" s="120">
        <v>0</v>
      </c>
      <c r="P271" s="7">
        <f t="shared" si="60"/>
        <v>2111213.5</v>
      </c>
      <c r="Q271" s="7">
        <f t="shared" si="65"/>
        <v>2111213.5</v>
      </c>
      <c r="R271" s="18">
        <f t="shared" si="66"/>
        <v>2111213.5</v>
      </c>
      <c r="S271" s="18">
        <f t="shared" si="67"/>
        <v>2285036.7448333334</v>
      </c>
      <c r="T271" s="18">
        <f t="shared" si="68"/>
        <v>2258998.4450000003</v>
      </c>
      <c r="U271" s="18">
        <f t="shared" si="69"/>
        <v>2279916.2873964706</v>
      </c>
      <c r="V271" s="19">
        <f t="shared" si="27"/>
        <v>122911.59514949957</v>
      </c>
      <c r="W271" s="20">
        <f t="shared" si="61"/>
        <v>5.8218458317692443E-2</v>
      </c>
      <c r="X271" s="21" t="str">
        <f t="shared" si="62"/>
        <v>MINIMA</v>
      </c>
    </row>
    <row r="272" spans="1:24" ht="38.25" x14ac:dyDescent="0.2">
      <c r="A272" s="68">
        <v>266</v>
      </c>
      <c r="B272" s="63" t="s">
        <v>529</v>
      </c>
      <c r="C272" s="64" t="s">
        <v>270</v>
      </c>
      <c r="D272" s="69" t="s">
        <v>1056</v>
      </c>
      <c r="E272" s="50">
        <v>1</v>
      </c>
      <c r="F272" s="78">
        <v>56354.760000000009</v>
      </c>
      <c r="G272" s="81">
        <v>0</v>
      </c>
      <c r="H272" s="6">
        <f t="shared" si="58"/>
        <v>56354.760000000009</v>
      </c>
      <c r="I272" s="6">
        <f t="shared" si="63"/>
        <v>56354.760000000009</v>
      </c>
      <c r="J272" s="109">
        <v>49434</v>
      </c>
      <c r="K272" s="110">
        <v>0</v>
      </c>
      <c r="L272" s="7">
        <f t="shared" si="59"/>
        <v>49434</v>
      </c>
      <c r="M272" s="7">
        <f t="shared" si="64"/>
        <v>49434</v>
      </c>
      <c r="N272" s="119">
        <v>46200</v>
      </c>
      <c r="O272" s="120">
        <v>0</v>
      </c>
      <c r="P272" s="7">
        <f t="shared" si="60"/>
        <v>46200</v>
      </c>
      <c r="Q272" s="7">
        <f t="shared" si="65"/>
        <v>46200</v>
      </c>
      <c r="R272" s="18">
        <f t="shared" si="66"/>
        <v>46200</v>
      </c>
      <c r="S272" s="18">
        <f t="shared" si="67"/>
        <v>50662.920000000006</v>
      </c>
      <c r="T272" s="18">
        <f t="shared" si="68"/>
        <v>49434</v>
      </c>
      <c r="U272" s="18">
        <f t="shared" si="69"/>
        <v>50489.3110350688</v>
      </c>
      <c r="V272" s="19">
        <f t="shared" si="27"/>
        <v>3155.7609958930707</v>
      </c>
      <c r="W272" s="20">
        <f t="shared" si="61"/>
        <v>6.8306515062620574E-2</v>
      </c>
      <c r="X272" s="21" t="str">
        <f t="shared" si="62"/>
        <v>MINIMA</v>
      </c>
    </row>
    <row r="273" spans="1:24" ht="76.5" x14ac:dyDescent="0.2">
      <c r="A273" s="68">
        <v>267</v>
      </c>
      <c r="B273" s="63" t="s">
        <v>530</v>
      </c>
      <c r="C273" s="64" t="s">
        <v>270</v>
      </c>
      <c r="D273" s="69" t="s">
        <v>1057</v>
      </c>
      <c r="E273" s="50">
        <v>1</v>
      </c>
      <c r="F273" s="78">
        <v>200779.09915966389</v>
      </c>
      <c r="G273" s="81">
        <v>38148.028840336141</v>
      </c>
      <c r="H273" s="6">
        <f t="shared" si="58"/>
        <v>238927.12800000003</v>
      </c>
      <c r="I273" s="6">
        <f t="shared" si="63"/>
        <v>238927.12800000003</v>
      </c>
      <c r="J273" s="109">
        <v>176122.01680672271</v>
      </c>
      <c r="K273" s="110">
        <v>33463.183193277313</v>
      </c>
      <c r="L273" s="7">
        <f t="shared" si="59"/>
        <v>209585.2</v>
      </c>
      <c r="M273" s="7">
        <f t="shared" si="64"/>
        <v>209585.2</v>
      </c>
      <c r="N273" s="119">
        <v>161579.83193277312</v>
      </c>
      <c r="O273" s="120">
        <v>30700.168067226892</v>
      </c>
      <c r="P273" s="7">
        <f t="shared" si="60"/>
        <v>192280</v>
      </c>
      <c r="Q273" s="7">
        <f t="shared" si="65"/>
        <v>192280</v>
      </c>
      <c r="R273" s="18">
        <f t="shared" si="66"/>
        <v>192280</v>
      </c>
      <c r="S273" s="18">
        <f t="shared" si="67"/>
        <v>213597.44266666667</v>
      </c>
      <c r="T273" s="18">
        <f t="shared" si="68"/>
        <v>209585.2</v>
      </c>
      <c r="U273" s="18">
        <f t="shared" si="69"/>
        <v>212742.0774513619</v>
      </c>
      <c r="V273" s="19">
        <f t="shared" si="27"/>
        <v>15073.70826715544</v>
      </c>
      <c r="W273" s="20">
        <f t="shared" si="61"/>
        <v>7.839457180754858E-2</v>
      </c>
      <c r="X273" s="21" t="str">
        <f t="shared" si="62"/>
        <v>MINIMA</v>
      </c>
    </row>
    <row r="274" spans="1:24" ht="76.5" x14ac:dyDescent="0.2">
      <c r="A274" s="68">
        <v>268</v>
      </c>
      <c r="B274" s="63" t="s">
        <v>531</v>
      </c>
      <c r="C274" s="64" t="s">
        <v>270</v>
      </c>
      <c r="D274" s="69" t="s">
        <v>1058</v>
      </c>
      <c r="E274" s="50">
        <v>1</v>
      </c>
      <c r="F274" s="78">
        <v>83487.09600000002</v>
      </c>
      <c r="G274" s="81">
        <v>0</v>
      </c>
      <c r="H274" s="6">
        <f t="shared" si="58"/>
        <v>83487.09600000002</v>
      </c>
      <c r="I274" s="6">
        <f t="shared" si="63"/>
        <v>83487.09600000002</v>
      </c>
      <c r="J274" s="109">
        <v>75213.600000000006</v>
      </c>
      <c r="K274" s="110">
        <v>0</v>
      </c>
      <c r="L274" s="7">
        <f t="shared" si="59"/>
        <v>75213.600000000006</v>
      </c>
      <c r="M274" s="7">
        <f t="shared" si="64"/>
        <v>75213.600000000006</v>
      </c>
      <c r="N274" s="119">
        <v>68376</v>
      </c>
      <c r="O274" s="120">
        <v>0</v>
      </c>
      <c r="P274" s="7">
        <f t="shared" si="60"/>
        <v>68376</v>
      </c>
      <c r="Q274" s="7">
        <f t="shared" si="65"/>
        <v>68376</v>
      </c>
      <c r="R274" s="18">
        <f t="shared" si="66"/>
        <v>68376</v>
      </c>
      <c r="S274" s="18">
        <f t="shared" si="67"/>
        <v>75692.232000000004</v>
      </c>
      <c r="T274" s="18">
        <f t="shared" si="68"/>
        <v>75213.600000000006</v>
      </c>
      <c r="U274" s="18">
        <f t="shared" si="69"/>
        <v>75440.832800548073</v>
      </c>
      <c r="V274" s="19">
        <f t="shared" si="27"/>
        <v>5173.3572599340196</v>
      </c>
      <c r="W274" s="20">
        <f t="shared" si="61"/>
        <v>7.5660425586960622E-2</v>
      </c>
      <c r="X274" s="21" t="str">
        <f t="shared" si="62"/>
        <v>MINIMA</v>
      </c>
    </row>
    <row r="275" spans="1:24" ht="38.25" x14ac:dyDescent="0.2">
      <c r="A275" s="68">
        <v>269</v>
      </c>
      <c r="B275" s="63" t="s">
        <v>532</v>
      </c>
      <c r="C275" s="64" t="s">
        <v>270</v>
      </c>
      <c r="D275" s="69" t="s">
        <v>1059</v>
      </c>
      <c r="E275" s="50">
        <v>1</v>
      </c>
      <c r="F275" s="78">
        <v>146731.65525210084</v>
      </c>
      <c r="G275" s="81">
        <v>27879.014497899159</v>
      </c>
      <c r="H275" s="6">
        <f t="shared" si="58"/>
        <v>174610.66975</v>
      </c>
      <c r="I275" s="6">
        <f t="shared" si="63"/>
        <v>174610.66975</v>
      </c>
      <c r="J275" s="109">
        <v>127592.74369747902</v>
      </c>
      <c r="K275" s="110">
        <v>24242.621302521013</v>
      </c>
      <c r="L275" s="7">
        <f t="shared" si="59"/>
        <v>151835.36500000002</v>
      </c>
      <c r="M275" s="7">
        <f t="shared" si="64"/>
        <v>151835.36500000002</v>
      </c>
      <c r="N275" s="119">
        <v>117057.5630252101</v>
      </c>
      <c r="O275" s="120">
        <v>22240.936974789918</v>
      </c>
      <c r="P275" s="7">
        <f t="shared" si="60"/>
        <v>139298.5</v>
      </c>
      <c r="Q275" s="7">
        <f t="shared" si="65"/>
        <v>139298.5</v>
      </c>
      <c r="R275" s="18">
        <f t="shared" si="66"/>
        <v>139298.5</v>
      </c>
      <c r="S275" s="18">
        <f t="shared" si="67"/>
        <v>155248.17825</v>
      </c>
      <c r="T275" s="18">
        <f t="shared" si="68"/>
        <v>151835.36500000002</v>
      </c>
      <c r="U275" s="18">
        <f t="shared" si="69"/>
        <v>154571.72440124073</v>
      </c>
      <c r="V275" s="19">
        <f t="shared" si="27"/>
        <v>11278.125648318584</v>
      </c>
      <c r="W275" s="20">
        <f t="shared" si="61"/>
        <v>8.0963726445859682E-2</v>
      </c>
      <c r="X275" s="21" t="str">
        <f t="shared" si="62"/>
        <v>MINIMA</v>
      </c>
    </row>
    <row r="276" spans="1:24" ht="38.25" x14ac:dyDescent="0.2">
      <c r="A276" s="68">
        <v>270</v>
      </c>
      <c r="B276" s="63" t="s">
        <v>533</v>
      </c>
      <c r="C276" s="64" t="s">
        <v>270</v>
      </c>
      <c r="D276" s="69" t="s">
        <v>1060</v>
      </c>
      <c r="E276" s="50">
        <v>1</v>
      </c>
      <c r="F276" s="78">
        <v>3906813.9264000007</v>
      </c>
      <c r="G276" s="81">
        <v>0</v>
      </c>
      <c r="H276" s="6">
        <f t="shared" si="58"/>
        <v>3906813.9264000007</v>
      </c>
      <c r="I276" s="6">
        <f t="shared" si="63"/>
        <v>3906813.9264000007</v>
      </c>
      <c r="J276" s="109">
        <v>3488226.72</v>
      </c>
      <c r="K276" s="110">
        <v>0</v>
      </c>
      <c r="L276" s="7">
        <f t="shared" si="59"/>
        <v>3488226.72</v>
      </c>
      <c r="M276" s="7">
        <f t="shared" si="64"/>
        <v>3488226.72</v>
      </c>
      <c r="N276" s="119">
        <v>3200208</v>
      </c>
      <c r="O276" s="120">
        <v>0</v>
      </c>
      <c r="P276" s="7">
        <f t="shared" si="60"/>
        <v>3200208</v>
      </c>
      <c r="Q276" s="7">
        <f t="shared" si="65"/>
        <v>3200208</v>
      </c>
      <c r="R276" s="18">
        <f t="shared" si="66"/>
        <v>3200208</v>
      </c>
      <c r="S276" s="18">
        <f t="shared" si="67"/>
        <v>3531749.5488000005</v>
      </c>
      <c r="T276" s="18">
        <f t="shared" si="68"/>
        <v>3488226.72</v>
      </c>
      <c r="U276" s="18">
        <f t="shared" si="69"/>
        <v>3519939.6114436658</v>
      </c>
      <c r="V276" s="19">
        <f t="shared" si="27"/>
        <v>234435.27740157099</v>
      </c>
      <c r="W276" s="20">
        <f t="shared" si="61"/>
        <v>7.3256262530926416E-2</v>
      </c>
      <c r="X276" s="21" t="str">
        <f t="shared" si="62"/>
        <v>MINIMA</v>
      </c>
    </row>
    <row r="277" spans="1:24" ht="38.25" x14ac:dyDescent="0.2">
      <c r="A277" s="68">
        <v>271</v>
      </c>
      <c r="B277" s="63" t="s">
        <v>534</v>
      </c>
      <c r="C277" s="64" t="s">
        <v>270</v>
      </c>
      <c r="D277" s="69" t="s">
        <v>1061</v>
      </c>
      <c r="E277" s="50">
        <v>1</v>
      </c>
      <c r="F277" s="78">
        <v>3864251.16</v>
      </c>
      <c r="G277" s="81">
        <v>0</v>
      </c>
      <c r="H277" s="6">
        <f t="shared" si="58"/>
        <v>3864251.16</v>
      </c>
      <c r="I277" s="6">
        <f t="shared" si="63"/>
        <v>3864251.16</v>
      </c>
      <c r="J277" s="109">
        <v>3360218.4000000004</v>
      </c>
      <c r="K277" s="110">
        <v>0</v>
      </c>
      <c r="L277" s="7">
        <f t="shared" si="59"/>
        <v>3360218.4000000004</v>
      </c>
      <c r="M277" s="7">
        <f t="shared" si="64"/>
        <v>3360218.4000000004</v>
      </c>
      <c r="N277" s="119">
        <v>3200208</v>
      </c>
      <c r="O277" s="120">
        <v>0</v>
      </c>
      <c r="P277" s="7">
        <f t="shared" si="60"/>
        <v>3200208</v>
      </c>
      <c r="Q277" s="7">
        <f t="shared" si="65"/>
        <v>3200208</v>
      </c>
      <c r="R277" s="18">
        <f t="shared" si="66"/>
        <v>3200208</v>
      </c>
      <c r="S277" s="18">
        <f t="shared" si="67"/>
        <v>3474892.52</v>
      </c>
      <c r="T277" s="18">
        <f t="shared" si="68"/>
        <v>3360218.4000000004</v>
      </c>
      <c r="U277" s="18">
        <f t="shared" si="69"/>
        <v>3463674.0779821929</v>
      </c>
      <c r="V277" s="19">
        <f t="shared" si="27"/>
        <v>194231.28677897184</v>
      </c>
      <c r="W277" s="20">
        <f t="shared" si="61"/>
        <v>6.0693332051845329E-2</v>
      </c>
      <c r="X277" s="21" t="str">
        <f t="shared" si="62"/>
        <v>MINIMA</v>
      </c>
    </row>
    <row r="278" spans="1:24" ht="38.25" x14ac:dyDescent="0.2">
      <c r="A278" s="68">
        <v>272</v>
      </c>
      <c r="B278" s="63" t="s">
        <v>535</v>
      </c>
      <c r="C278" s="64" t="s">
        <v>270</v>
      </c>
      <c r="D278" s="69" t="s">
        <v>1062</v>
      </c>
      <c r="E278" s="50">
        <v>1</v>
      </c>
      <c r="F278" s="78">
        <v>596820.4</v>
      </c>
      <c r="G278" s="81">
        <v>0</v>
      </c>
      <c r="H278" s="6">
        <f t="shared" si="58"/>
        <v>596820.4</v>
      </c>
      <c r="I278" s="6">
        <f t="shared" si="63"/>
        <v>596820.4</v>
      </c>
      <c r="J278" s="109">
        <v>542564</v>
      </c>
      <c r="K278" s="110">
        <v>0</v>
      </c>
      <c r="L278" s="7">
        <f t="shared" si="59"/>
        <v>542564</v>
      </c>
      <c r="M278" s="7">
        <f t="shared" si="64"/>
        <v>542564</v>
      </c>
      <c r="N278" s="119">
        <v>493240</v>
      </c>
      <c r="O278" s="120">
        <v>0</v>
      </c>
      <c r="P278" s="7">
        <f t="shared" si="60"/>
        <v>493240</v>
      </c>
      <c r="Q278" s="7">
        <f t="shared" si="65"/>
        <v>493240</v>
      </c>
      <c r="R278" s="18">
        <f t="shared" si="66"/>
        <v>493240</v>
      </c>
      <c r="S278" s="18">
        <f t="shared" si="67"/>
        <v>544208.1333333333</v>
      </c>
      <c r="T278" s="18">
        <f t="shared" si="68"/>
        <v>542564</v>
      </c>
      <c r="U278" s="18">
        <f t="shared" si="69"/>
        <v>542564</v>
      </c>
      <c r="V278" s="19">
        <f t="shared" si="27"/>
        <v>36039.912704420094</v>
      </c>
      <c r="W278" s="20">
        <f t="shared" si="61"/>
        <v>7.3067700722609874E-2</v>
      </c>
      <c r="X278" s="21" t="str">
        <f t="shared" si="62"/>
        <v>MINIMA</v>
      </c>
    </row>
    <row r="279" spans="1:24" ht="38.25" x14ac:dyDescent="0.2">
      <c r="A279" s="68">
        <v>273</v>
      </c>
      <c r="B279" s="63" t="s">
        <v>536</v>
      </c>
      <c r="C279" s="64" t="s">
        <v>270</v>
      </c>
      <c r="D279" s="69" t="s">
        <v>898</v>
      </c>
      <c r="E279" s="50">
        <v>1</v>
      </c>
      <c r="F279" s="78">
        <v>537391.25000000012</v>
      </c>
      <c r="G279" s="81">
        <v>0</v>
      </c>
      <c r="H279" s="6">
        <f t="shared" si="58"/>
        <v>537391.25000000012</v>
      </c>
      <c r="I279" s="6">
        <f t="shared" si="63"/>
        <v>537391.25000000012</v>
      </c>
      <c r="J279" s="109">
        <v>488537.50000000006</v>
      </c>
      <c r="K279" s="110">
        <v>0</v>
      </c>
      <c r="L279" s="7">
        <f t="shared" si="59"/>
        <v>488537.50000000006</v>
      </c>
      <c r="M279" s="7">
        <f t="shared" si="64"/>
        <v>488537.50000000006</v>
      </c>
      <c r="N279" s="119">
        <v>444125</v>
      </c>
      <c r="O279" s="120">
        <v>0</v>
      </c>
      <c r="P279" s="7">
        <f t="shared" si="60"/>
        <v>444125</v>
      </c>
      <c r="Q279" s="7">
        <f t="shared" si="65"/>
        <v>444125</v>
      </c>
      <c r="R279" s="18">
        <f t="shared" si="66"/>
        <v>444125</v>
      </c>
      <c r="S279" s="18">
        <f t="shared" si="67"/>
        <v>490017.91666666674</v>
      </c>
      <c r="T279" s="18">
        <f t="shared" si="68"/>
        <v>488537.50000000006</v>
      </c>
      <c r="U279" s="18">
        <f t="shared" si="69"/>
        <v>488537.50000000006</v>
      </c>
      <c r="V279" s="19">
        <f t="shared" si="27"/>
        <v>32451.192583429183</v>
      </c>
      <c r="W279" s="20">
        <f t="shared" si="61"/>
        <v>7.3067700722610041E-2</v>
      </c>
      <c r="X279" s="21" t="str">
        <f t="shared" si="62"/>
        <v>MINIMA</v>
      </c>
    </row>
    <row r="280" spans="1:24" ht="76.5" x14ac:dyDescent="0.2">
      <c r="A280" s="68">
        <v>274</v>
      </c>
      <c r="B280" s="63" t="s">
        <v>537</v>
      </c>
      <c r="C280" s="64" t="s">
        <v>270</v>
      </c>
      <c r="D280" s="69" t="s">
        <v>1063</v>
      </c>
      <c r="E280" s="50">
        <v>1</v>
      </c>
      <c r="F280" s="78">
        <v>1416128.3691176474</v>
      </c>
      <c r="G280" s="81">
        <v>269064.390132353</v>
      </c>
      <c r="H280" s="6">
        <f t="shared" si="58"/>
        <v>1685192.7592500004</v>
      </c>
      <c r="I280" s="6">
        <f t="shared" si="63"/>
        <v>1685192.7592500004</v>
      </c>
      <c r="J280" s="109">
        <v>1275791.323529412</v>
      </c>
      <c r="K280" s="110">
        <v>242400.3514705883</v>
      </c>
      <c r="L280" s="7">
        <f t="shared" si="59"/>
        <v>1518191.6750000003</v>
      </c>
      <c r="M280" s="7">
        <f t="shared" si="64"/>
        <v>1518191.6750000003</v>
      </c>
      <c r="N280" s="119">
        <v>1238632.3529411766</v>
      </c>
      <c r="O280" s="120">
        <v>235340.14705882355</v>
      </c>
      <c r="P280" s="7">
        <f t="shared" si="60"/>
        <v>1473972.5000000002</v>
      </c>
      <c r="Q280" s="7">
        <f t="shared" si="65"/>
        <v>1473972.5000000002</v>
      </c>
      <c r="R280" s="18">
        <f t="shared" si="66"/>
        <v>1473972.5000000002</v>
      </c>
      <c r="S280" s="18">
        <f t="shared" si="67"/>
        <v>1559118.9780833337</v>
      </c>
      <c r="T280" s="18">
        <f t="shared" si="68"/>
        <v>1518191.6750000003</v>
      </c>
      <c r="U280" s="18">
        <f t="shared" si="69"/>
        <v>1556521.7380952868</v>
      </c>
      <c r="V280" s="19">
        <f t="shared" si="27"/>
        <v>60207.652046876843</v>
      </c>
      <c r="W280" s="20">
        <f t="shared" si="61"/>
        <v>4.084720172654295E-2</v>
      </c>
      <c r="X280" s="21" t="str">
        <f t="shared" si="62"/>
        <v>MINIMA</v>
      </c>
    </row>
    <row r="281" spans="1:24" ht="114.75" x14ac:dyDescent="0.2">
      <c r="A281" s="68">
        <v>275</v>
      </c>
      <c r="B281" s="63" t="s">
        <v>538</v>
      </c>
      <c r="C281" s="64" t="s">
        <v>270</v>
      </c>
      <c r="D281" s="69" t="s">
        <v>1064</v>
      </c>
      <c r="E281" s="50">
        <v>1</v>
      </c>
      <c r="F281" s="78">
        <v>141490.70100000003</v>
      </c>
      <c r="G281" s="81">
        <v>0</v>
      </c>
      <c r="H281" s="6">
        <f t="shared" si="58"/>
        <v>141490.70100000003</v>
      </c>
      <c r="I281" s="6">
        <f t="shared" si="63"/>
        <v>141490.70100000003</v>
      </c>
      <c r="J281" s="109">
        <v>127469.1</v>
      </c>
      <c r="K281" s="110">
        <v>0</v>
      </c>
      <c r="L281" s="7">
        <f t="shared" si="59"/>
        <v>127469.1</v>
      </c>
      <c r="M281" s="7">
        <f t="shared" si="64"/>
        <v>127469.1</v>
      </c>
      <c r="N281" s="119">
        <v>119130</v>
      </c>
      <c r="O281" s="120">
        <v>0</v>
      </c>
      <c r="P281" s="7">
        <f t="shared" si="60"/>
        <v>119130</v>
      </c>
      <c r="Q281" s="7">
        <f t="shared" si="65"/>
        <v>119130</v>
      </c>
      <c r="R281" s="18">
        <f t="shared" si="66"/>
        <v>119130</v>
      </c>
      <c r="S281" s="18">
        <f t="shared" si="67"/>
        <v>129363.26700000001</v>
      </c>
      <c r="T281" s="18">
        <f t="shared" si="68"/>
        <v>127469.1</v>
      </c>
      <c r="U281" s="18">
        <f t="shared" si="69"/>
        <v>129038.10795432524</v>
      </c>
      <c r="V281" s="19">
        <f t="shared" si="27"/>
        <v>7236.0124893925222</v>
      </c>
      <c r="W281" s="20">
        <f t="shared" si="61"/>
        <v>6.0740472503924468E-2</v>
      </c>
      <c r="X281" s="21" t="str">
        <f t="shared" si="62"/>
        <v>MINIMA</v>
      </c>
    </row>
    <row r="282" spans="1:24" ht="25.5" x14ac:dyDescent="0.2">
      <c r="A282" s="68">
        <v>276</v>
      </c>
      <c r="B282" s="63" t="s">
        <v>539</v>
      </c>
      <c r="C282" s="63" t="s">
        <v>540</v>
      </c>
      <c r="D282" s="69" t="s">
        <v>21</v>
      </c>
      <c r="E282" s="50">
        <v>1</v>
      </c>
      <c r="F282" s="78">
        <v>91388.43</v>
      </c>
      <c r="G282" s="81">
        <v>0</v>
      </c>
      <c r="H282" s="6">
        <f t="shared" si="58"/>
        <v>91388.43</v>
      </c>
      <c r="I282" s="6">
        <f t="shared" si="63"/>
        <v>91388.43</v>
      </c>
      <c r="J282" s="109">
        <v>79468.2</v>
      </c>
      <c r="K282" s="110">
        <v>0</v>
      </c>
      <c r="L282" s="7">
        <f t="shared" si="59"/>
        <v>79468.2</v>
      </c>
      <c r="M282" s="7">
        <f t="shared" si="64"/>
        <v>79468.2</v>
      </c>
      <c r="N282" s="119">
        <v>74970</v>
      </c>
      <c r="O282" s="120">
        <v>0</v>
      </c>
      <c r="P282" s="7">
        <f t="shared" si="60"/>
        <v>74970</v>
      </c>
      <c r="Q282" s="7">
        <f t="shared" si="65"/>
        <v>74970</v>
      </c>
      <c r="R282" s="18">
        <f t="shared" si="66"/>
        <v>74970</v>
      </c>
      <c r="S282" s="18">
        <f t="shared" si="67"/>
        <v>81942.210000000006</v>
      </c>
      <c r="T282" s="18">
        <f t="shared" si="68"/>
        <v>79468.2</v>
      </c>
      <c r="U282" s="18">
        <f t="shared" si="69"/>
        <v>81656.488736151252</v>
      </c>
      <c r="V282" s="19">
        <f t="shared" si="27"/>
        <v>4930.0969708566627</v>
      </c>
      <c r="W282" s="20">
        <f t="shared" si="61"/>
        <v>6.5760930650348978E-2</v>
      </c>
      <c r="X282" s="21" t="str">
        <f t="shared" si="62"/>
        <v>MINIMA</v>
      </c>
    </row>
    <row r="283" spans="1:24" ht="25.5" x14ac:dyDescent="0.2">
      <c r="A283" s="68">
        <v>277</v>
      </c>
      <c r="B283" s="63" t="s">
        <v>541</v>
      </c>
      <c r="C283" s="63" t="s">
        <v>542</v>
      </c>
      <c r="D283" s="69" t="s">
        <v>21</v>
      </c>
      <c r="E283" s="50">
        <v>1</v>
      </c>
      <c r="F283" s="78">
        <v>74981.862999999998</v>
      </c>
      <c r="G283" s="81">
        <v>0</v>
      </c>
      <c r="H283" s="6">
        <f t="shared" si="58"/>
        <v>74981.862999999998</v>
      </c>
      <c r="I283" s="6">
        <f t="shared" si="63"/>
        <v>74981.862999999998</v>
      </c>
      <c r="J283" s="109">
        <v>65201.62</v>
      </c>
      <c r="K283" s="110">
        <v>0</v>
      </c>
      <c r="L283" s="7">
        <f t="shared" si="59"/>
        <v>65201.62</v>
      </c>
      <c r="M283" s="7">
        <f t="shared" si="64"/>
        <v>65201.62</v>
      </c>
      <c r="N283" s="119">
        <v>59818</v>
      </c>
      <c r="O283" s="120">
        <v>0</v>
      </c>
      <c r="P283" s="7">
        <f t="shared" si="60"/>
        <v>59818</v>
      </c>
      <c r="Q283" s="7">
        <f t="shared" si="65"/>
        <v>59818</v>
      </c>
      <c r="R283" s="18">
        <f t="shared" si="66"/>
        <v>59818</v>
      </c>
      <c r="S283" s="18">
        <f t="shared" si="67"/>
        <v>66667.161000000007</v>
      </c>
      <c r="T283" s="18">
        <f t="shared" si="68"/>
        <v>65201.62</v>
      </c>
      <c r="U283" s="18">
        <f t="shared" si="69"/>
        <v>66376.676060642552</v>
      </c>
      <c r="V283" s="19">
        <f t="shared" si="27"/>
        <v>4843.0881885384397</v>
      </c>
      <c r="W283" s="20">
        <f t="shared" si="61"/>
        <v>8.0963726445859766E-2</v>
      </c>
      <c r="X283" s="21" t="str">
        <f t="shared" si="62"/>
        <v>MINIMA</v>
      </c>
    </row>
    <row r="284" spans="1:24" ht="63.75" x14ac:dyDescent="0.2">
      <c r="A284" s="68">
        <v>278</v>
      </c>
      <c r="B284" s="63" t="s">
        <v>543</v>
      </c>
      <c r="C284" s="63" t="s">
        <v>544</v>
      </c>
      <c r="D284" s="69" t="s">
        <v>21</v>
      </c>
      <c r="E284" s="50">
        <v>1</v>
      </c>
      <c r="F284" s="78">
        <v>25667.147160000004</v>
      </c>
      <c r="G284" s="81">
        <v>0</v>
      </c>
      <c r="H284" s="6">
        <f t="shared" si="58"/>
        <v>25667.147160000004</v>
      </c>
      <c r="I284" s="6">
        <f t="shared" si="63"/>
        <v>25667.147160000004</v>
      </c>
      <c r="J284" s="109">
        <v>23123.556</v>
      </c>
      <c r="K284" s="110">
        <v>0</v>
      </c>
      <c r="L284" s="7">
        <f t="shared" si="59"/>
        <v>23123.556</v>
      </c>
      <c r="M284" s="7">
        <f t="shared" si="64"/>
        <v>23123.556</v>
      </c>
      <c r="N284" s="119">
        <v>21610.799999999999</v>
      </c>
      <c r="O284" s="120">
        <v>0</v>
      </c>
      <c r="P284" s="7">
        <f t="shared" si="60"/>
        <v>21610.799999999999</v>
      </c>
      <c r="Q284" s="7">
        <f t="shared" si="65"/>
        <v>21610.799999999999</v>
      </c>
      <c r="R284" s="18">
        <f t="shared" si="66"/>
        <v>21610.799999999999</v>
      </c>
      <c r="S284" s="18">
        <f t="shared" si="67"/>
        <v>23467.167720000001</v>
      </c>
      <c r="T284" s="18">
        <f t="shared" si="68"/>
        <v>23123.556</v>
      </c>
      <c r="U284" s="18">
        <f t="shared" si="69"/>
        <v>23408.182182316224</v>
      </c>
      <c r="V284" s="19">
        <f t="shared" si="27"/>
        <v>1312.6502031878115</v>
      </c>
      <c r="W284" s="20">
        <f t="shared" si="61"/>
        <v>6.0740472503924496E-2</v>
      </c>
      <c r="X284" s="21" t="str">
        <f t="shared" si="62"/>
        <v>MINIMA</v>
      </c>
    </row>
    <row r="285" spans="1:24" ht="89.25" x14ac:dyDescent="0.2">
      <c r="A285" s="68">
        <v>279</v>
      </c>
      <c r="B285" s="63" t="s">
        <v>545</v>
      </c>
      <c r="C285" s="63" t="s">
        <v>546</v>
      </c>
      <c r="D285" s="69" t="s">
        <v>21</v>
      </c>
      <c r="E285" s="50">
        <v>1</v>
      </c>
      <c r="F285" s="78">
        <v>61814.239200000011</v>
      </c>
      <c r="G285" s="81">
        <v>0</v>
      </c>
      <c r="H285" s="6">
        <f t="shared" si="58"/>
        <v>61814.239200000011</v>
      </c>
      <c r="I285" s="6">
        <f t="shared" si="63"/>
        <v>61814.239200000011</v>
      </c>
      <c r="J285" s="109">
        <v>55191.285000000003</v>
      </c>
      <c r="K285" s="110">
        <v>0</v>
      </c>
      <c r="L285" s="7">
        <f t="shared" si="59"/>
        <v>55191.285000000003</v>
      </c>
      <c r="M285" s="7">
        <f t="shared" si="64"/>
        <v>55191.285000000003</v>
      </c>
      <c r="N285" s="119">
        <v>52067.25</v>
      </c>
      <c r="O285" s="120">
        <v>0</v>
      </c>
      <c r="P285" s="7">
        <f t="shared" si="60"/>
        <v>52067.25</v>
      </c>
      <c r="Q285" s="7">
        <f t="shared" si="65"/>
        <v>52067.25</v>
      </c>
      <c r="R285" s="18">
        <f t="shared" si="66"/>
        <v>52067.25</v>
      </c>
      <c r="S285" s="18">
        <f t="shared" si="67"/>
        <v>56357.591400000005</v>
      </c>
      <c r="T285" s="18">
        <f t="shared" si="68"/>
        <v>55191.285000000003</v>
      </c>
      <c r="U285" s="18">
        <f t="shared" si="69"/>
        <v>56213.577454876664</v>
      </c>
      <c r="V285" s="19">
        <f t="shared" si="27"/>
        <v>3033.7294975453892</v>
      </c>
      <c r="W285" s="20">
        <f t="shared" si="61"/>
        <v>5.8265598769771582E-2</v>
      </c>
      <c r="X285" s="21" t="str">
        <f t="shared" si="62"/>
        <v>MINIMA</v>
      </c>
    </row>
    <row r="286" spans="1:24" ht="127.5" x14ac:dyDescent="0.2">
      <c r="A286" s="68">
        <v>280</v>
      </c>
      <c r="B286" s="63" t="s">
        <v>547</v>
      </c>
      <c r="C286" s="63" t="s">
        <v>548</v>
      </c>
      <c r="D286" s="69" t="s">
        <v>21</v>
      </c>
      <c r="E286" s="50">
        <v>1</v>
      </c>
      <c r="F286" s="78">
        <v>327053.55047619058</v>
      </c>
      <c r="G286" s="81">
        <v>16352.677523809529</v>
      </c>
      <c r="H286" s="6">
        <f t="shared" si="58"/>
        <v>343406.22800000012</v>
      </c>
      <c r="I286" s="6">
        <f t="shared" si="63"/>
        <v>343406.22800000012</v>
      </c>
      <c r="J286" s="109">
        <v>297321.40952380962</v>
      </c>
      <c r="K286" s="110">
        <v>14866.070476190482</v>
      </c>
      <c r="L286" s="7">
        <f t="shared" si="59"/>
        <v>312187.4800000001</v>
      </c>
      <c r="M286" s="7">
        <f t="shared" si="64"/>
        <v>312187.4800000001</v>
      </c>
      <c r="N286" s="119">
        <v>270292.19047619053</v>
      </c>
      <c r="O286" s="120">
        <v>13514.609523809528</v>
      </c>
      <c r="P286" s="7">
        <f t="shared" si="60"/>
        <v>283806.80000000005</v>
      </c>
      <c r="Q286" s="7">
        <f t="shared" si="65"/>
        <v>283806.80000000005</v>
      </c>
      <c r="R286" s="18">
        <f t="shared" si="66"/>
        <v>283806.80000000005</v>
      </c>
      <c r="S286" s="18">
        <f t="shared" si="67"/>
        <v>313133.50266666675</v>
      </c>
      <c r="T286" s="18">
        <f t="shared" si="68"/>
        <v>312187.4800000001</v>
      </c>
      <c r="U286" s="18">
        <f t="shared" si="69"/>
        <v>312187.4800000001</v>
      </c>
      <c r="V286" s="19">
        <f t="shared" si="27"/>
        <v>20737.110325441634</v>
      </c>
      <c r="W286" s="20">
        <f t="shared" si="61"/>
        <v>7.3067700722609999E-2</v>
      </c>
      <c r="X286" s="21" t="str">
        <f t="shared" si="62"/>
        <v>MINIMA</v>
      </c>
    </row>
    <row r="287" spans="1:24" ht="38.25" x14ac:dyDescent="0.2">
      <c r="A287" s="68">
        <v>281</v>
      </c>
      <c r="B287" s="63" t="s">
        <v>549</v>
      </c>
      <c r="C287" s="63" t="s">
        <v>550</v>
      </c>
      <c r="D287" s="69" t="s">
        <v>21</v>
      </c>
      <c r="E287" s="50">
        <v>1</v>
      </c>
      <c r="F287" s="78">
        <v>13474.133490000004</v>
      </c>
      <c r="G287" s="81">
        <v>0</v>
      </c>
      <c r="H287" s="6">
        <f t="shared" si="58"/>
        <v>13474.133490000004</v>
      </c>
      <c r="I287" s="6">
        <f t="shared" si="63"/>
        <v>13474.133490000004</v>
      </c>
      <c r="J287" s="109">
        <v>12138.859000000002</v>
      </c>
      <c r="K287" s="110">
        <v>0</v>
      </c>
      <c r="L287" s="7">
        <f t="shared" si="59"/>
        <v>12138.859000000002</v>
      </c>
      <c r="M287" s="7">
        <f t="shared" si="64"/>
        <v>12138.859000000002</v>
      </c>
      <c r="N287" s="119">
        <v>11785.300000000001</v>
      </c>
      <c r="O287" s="120">
        <v>0</v>
      </c>
      <c r="P287" s="7">
        <f t="shared" si="60"/>
        <v>11785.300000000001</v>
      </c>
      <c r="Q287" s="7">
        <f t="shared" si="65"/>
        <v>11785.300000000001</v>
      </c>
      <c r="R287" s="18">
        <f t="shared" si="66"/>
        <v>11785.300000000001</v>
      </c>
      <c r="S287" s="18">
        <f t="shared" si="67"/>
        <v>12466.097496666669</v>
      </c>
      <c r="T287" s="18">
        <f t="shared" si="68"/>
        <v>12138.859000000002</v>
      </c>
      <c r="U287" s="18">
        <f t="shared" si="69"/>
        <v>12445.330994963868</v>
      </c>
      <c r="V287" s="19">
        <f t="shared" si="27"/>
        <v>481.39652650782688</v>
      </c>
      <c r="W287" s="20">
        <f t="shared" si="61"/>
        <v>4.0847201726542964E-2</v>
      </c>
      <c r="X287" s="21" t="str">
        <f t="shared" si="62"/>
        <v>MINIMA</v>
      </c>
    </row>
    <row r="288" spans="1:24" ht="16.5" x14ac:dyDescent="0.2">
      <c r="A288" s="68">
        <v>282</v>
      </c>
      <c r="B288" s="63" t="s">
        <v>551</v>
      </c>
      <c r="C288" s="63" t="s">
        <v>552</v>
      </c>
      <c r="D288" s="69" t="s">
        <v>21</v>
      </c>
      <c r="E288" s="50">
        <v>1</v>
      </c>
      <c r="F288" s="78">
        <v>3312.9084800000001</v>
      </c>
      <c r="G288" s="81">
        <v>0</v>
      </c>
      <c r="H288" s="6">
        <f t="shared" si="58"/>
        <v>3312.9084800000001</v>
      </c>
      <c r="I288" s="6">
        <f t="shared" si="63"/>
        <v>3312.9084800000001</v>
      </c>
      <c r="J288" s="109">
        <v>2957.9539999999997</v>
      </c>
      <c r="K288" s="110">
        <v>0</v>
      </c>
      <c r="L288" s="7">
        <f t="shared" si="59"/>
        <v>2957.9539999999997</v>
      </c>
      <c r="M288" s="7">
        <f t="shared" si="64"/>
        <v>2957.9539999999997</v>
      </c>
      <c r="N288" s="119">
        <v>2871.7999999999997</v>
      </c>
      <c r="O288" s="120">
        <v>0</v>
      </c>
      <c r="P288" s="7">
        <f t="shared" si="60"/>
        <v>2871.7999999999997</v>
      </c>
      <c r="Q288" s="7">
        <f t="shared" si="65"/>
        <v>2871.7999999999997</v>
      </c>
      <c r="R288" s="18">
        <f t="shared" si="66"/>
        <v>2871.7999999999997</v>
      </c>
      <c r="S288" s="18">
        <f t="shared" si="67"/>
        <v>3047.5541599999997</v>
      </c>
      <c r="T288" s="18">
        <f t="shared" si="68"/>
        <v>2957.9539999999997</v>
      </c>
      <c r="U288" s="18">
        <f t="shared" si="69"/>
        <v>3041.7138027498318</v>
      </c>
      <c r="V288" s="19">
        <f t="shared" si="27"/>
        <v>124.27695835774543</v>
      </c>
      <c r="W288" s="20">
        <f t="shared" si="61"/>
        <v>4.3274935008616698E-2</v>
      </c>
      <c r="X288" s="21" t="str">
        <f t="shared" si="62"/>
        <v>MINIMA</v>
      </c>
    </row>
    <row r="289" spans="1:24" ht="38.25" x14ac:dyDescent="0.2">
      <c r="A289" s="68">
        <v>283</v>
      </c>
      <c r="B289" s="63" t="s">
        <v>553</v>
      </c>
      <c r="C289" s="63" t="s">
        <v>554</v>
      </c>
      <c r="D289" s="69" t="s">
        <v>21</v>
      </c>
      <c r="E289" s="50">
        <v>1</v>
      </c>
      <c r="F289" s="78">
        <v>341244.75</v>
      </c>
      <c r="G289" s="81">
        <v>0</v>
      </c>
      <c r="H289" s="6">
        <f t="shared" si="58"/>
        <v>341244.75</v>
      </c>
      <c r="I289" s="6">
        <f t="shared" si="63"/>
        <v>341244.75</v>
      </c>
      <c r="J289" s="109">
        <v>310222.5</v>
      </c>
      <c r="K289" s="110">
        <v>0</v>
      </c>
      <c r="L289" s="7">
        <f t="shared" si="59"/>
        <v>310222.5</v>
      </c>
      <c r="M289" s="7">
        <f t="shared" si="64"/>
        <v>310222.5</v>
      </c>
      <c r="N289" s="119">
        <v>295450</v>
      </c>
      <c r="O289" s="120">
        <v>0</v>
      </c>
      <c r="P289" s="7">
        <f t="shared" si="60"/>
        <v>295450</v>
      </c>
      <c r="Q289" s="7">
        <f t="shared" si="65"/>
        <v>295450</v>
      </c>
      <c r="R289" s="18">
        <f t="shared" si="66"/>
        <v>295450</v>
      </c>
      <c r="S289" s="18">
        <f t="shared" si="67"/>
        <v>315639.08333333331</v>
      </c>
      <c r="T289" s="18">
        <f t="shared" si="68"/>
        <v>310222.5</v>
      </c>
      <c r="U289" s="18">
        <f t="shared" si="69"/>
        <v>315070.50961960218</v>
      </c>
      <c r="V289" s="19">
        <f t="shared" si="27"/>
        <v>14275.837730940293</v>
      </c>
      <c r="W289" s="20">
        <f t="shared" si="61"/>
        <v>4.8318963381080701E-2</v>
      </c>
      <c r="X289" s="21" t="str">
        <f t="shared" si="62"/>
        <v>MINIMA</v>
      </c>
    </row>
    <row r="290" spans="1:24" ht="38.25" x14ac:dyDescent="0.2">
      <c r="A290" s="68">
        <v>284</v>
      </c>
      <c r="B290" s="63" t="s">
        <v>555</v>
      </c>
      <c r="C290" s="63" t="s">
        <v>556</v>
      </c>
      <c r="D290" s="69" t="s">
        <v>21</v>
      </c>
      <c r="E290" s="50">
        <v>1</v>
      </c>
      <c r="F290" s="78">
        <v>6401.45</v>
      </c>
      <c r="G290" s="81">
        <v>0</v>
      </c>
      <c r="H290" s="6">
        <f t="shared" si="58"/>
        <v>6401.45</v>
      </c>
      <c r="I290" s="6">
        <f t="shared" si="63"/>
        <v>6401.45</v>
      </c>
      <c r="J290" s="109">
        <v>5665</v>
      </c>
      <c r="K290" s="110">
        <v>0</v>
      </c>
      <c r="L290" s="7">
        <f t="shared" si="59"/>
        <v>5665</v>
      </c>
      <c r="M290" s="7">
        <f t="shared" si="64"/>
        <v>5665</v>
      </c>
      <c r="N290" s="119">
        <v>5500</v>
      </c>
      <c r="O290" s="120">
        <v>0</v>
      </c>
      <c r="P290" s="7">
        <f t="shared" si="60"/>
        <v>5500</v>
      </c>
      <c r="Q290" s="7">
        <f t="shared" si="65"/>
        <v>5500</v>
      </c>
      <c r="R290" s="18">
        <f t="shared" si="66"/>
        <v>5500</v>
      </c>
      <c r="S290" s="18">
        <f t="shared" si="67"/>
        <v>5855.4833333333336</v>
      </c>
      <c r="T290" s="18">
        <f t="shared" si="68"/>
        <v>5665</v>
      </c>
      <c r="U290" s="18">
        <f t="shared" si="69"/>
        <v>5842.7008912530873</v>
      </c>
      <c r="V290" s="19">
        <f t="shared" si="27"/>
        <v>251.36467559879804</v>
      </c>
      <c r="W290" s="20">
        <f t="shared" si="61"/>
        <v>4.5702668290690557E-2</v>
      </c>
      <c r="X290" s="21" t="str">
        <f t="shared" si="62"/>
        <v>MINIMA</v>
      </c>
    </row>
    <row r="291" spans="1:24" ht="38.25" x14ac:dyDescent="0.2">
      <c r="A291" s="68">
        <v>285</v>
      </c>
      <c r="B291" s="63" t="s">
        <v>557</v>
      </c>
      <c r="C291" s="63" t="s">
        <v>558</v>
      </c>
      <c r="D291" s="69" t="s">
        <v>21</v>
      </c>
      <c r="E291" s="50">
        <v>1</v>
      </c>
      <c r="F291" s="78">
        <v>3615.4872000000005</v>
      </c>
      <c r="G291" s="81">
        <v>0</v>
      </c>
      <c r="H291" s="6">
        <f t="shared" si="58"/>
        <v>3615.4872000000005</v>
      </c>
      <c r="I291" s="6">
        <f t="shared" si="63"/>
        <v>3615.4872000000005</v>
      </c>
      <c r="J291" s="109">
        <v>3171.48</v>
      </c>
      <c r="K291" s="110">
        <v>0</v>
      </c>
      <c r="L291" s="7">
        <f t="shared" si="59"/>
        <v>3171.48</v>
      </c>
      <c r="M291" s="7">
        <f t="shared" si="64"/>
        <v>3171.48</v>
      </c>
      <c r="N291" s="119">
        <v>2964</v>
      </c>
      <c r="O291" s="120">
        <v>0</v>
      </c>
      <c r="P291" s="7">
        <f t="shared" si="60"/>
        <v>2964</v>
      </c>
      <c r="Q291" s="7">
        <f t="shared" si="65"/>
        <v>2964</v>
      </c>
      <c r="R291" s="18">
        <f t="shared" si="66"/>
        <v>2964</v>
      </c>
      <c r="S291" s="18">
        <f t="shared" si="67"/>
        <v>3250.3224000000005</v>
      </c>
      <c r="T291" s="18">
        <f t="shared" si="68"/>
        <v>3171.48</v>
      </c>
      <c r="U291" s="18">
        <f t="shared" si="69"/>
        <v>3239.1843703018162</v>
      </c>
      <c r="V291" s="19">
        <f t="shared" si="27"/>
        <v>202.46051064560746</v>
      </c>
      <c r="W291" s="20">
        <f t="shared" si="61"/>
        <v>6.8306515062620601E-2</v>
      </c>
      <c r="X291" s="21" t="str">
        <f t="shared" si="62"/>
        <v>MINIMA</v>
      </c>
    </row>
    <row r="292" spans="1:24" ht="25.5" x14ac:dyDescent="0.2">
      <c r="A292" s="68">
        <v>286</v>
      </c>
      <c r="B292" s="63" t="s">
        <v>559</v>
      </c>
      <c r="C292" s="63" t="s">
        <v>560</v>
      </c>
      <c r="D292" s="69" t="s">
        <v>21</v>
      </c>
      <c r="E292" s="50">
        <v>1</v>
      </c>
      <c r="F292" s="78">
        <v>133359.76500000001</v>
      </c>
      <c r="G292" s="81">
        <v>0</v>
      </c>
      <c r="H292" s="6">
        <f t="shared" si="58"/>
        <v>133359.76500000001</v>
      </c>
      <c r="I292" s="6">
        <f t="shared" si="63"/>
        <v>133359.76500000001</v>
      </c>
      <c r="J292" s="109">
        <v>121236.15000000001</v>
      </c>
      <c r="K292" s="110">
        <v>0</v>
      </c>
      <c r="L292" s="7">
        <f t="shared" si="59"/>
        <v>121236.15000000001</v>
      </c>
      <c r="M292" s="7">
        <f t="shared" si="64"/>
        <v>121236.15000000001</v>
      </c>
      <c r="N292" s="119">
        <v>117705</v>
      </c>
      <c r="O292" s="120">
        <v>0</v>
      </c>
      <c r="P292" s="7">
        <f t="shared" si="60"/>
        <v>117705</v>
      </c>
      <c r="Q292" s="7">
        <f t="shared" si="65"/>
        <v>117705</v>
      </c>
      <c r="R292" s="18">
        <f t="shared" si="66"/>
        <v>117705</v>
      </c>
      <c r="S292" s="18">
        <f t="shared" si="67"/>
        <v>124100.30500000001</v>
      </c>
      <c r="T292" s="18">
        <f t="shared" si="68"/>
        <v>121236.15000000001</v>
      </c>
      <c r="U292" s="18">
        <f t="shared" si="69"/>
        <v>123922.63038292514</v>
      </c>
      <c r="V292" s="19">
        <f t="shared" si="27"/>
        <v>4522.1635332562391</v>
      </c>
      <c r="W292" s="20">
        <f t="shared" si="61"/>
        <v>3.8419468444469133E-2</v>
      </c>
      <c r="X292" s="21" t="str">
        <f t="shared" si="62"/>
        <v>MINIMA</v>
      </c>
    </row>
    <row r="293" spans="1:24" ht="204" x14ac:dyDescent="0.2">
      <c r="A293" s="68">
        <v>287</v>
      </c>
      <c r="B293" s="63" t="s">
        <v>561</v>
      </c>
      <c r="C293" s="63" t="s">
        <v>562</v>
      </c>
      <c r="D293" s="69" t="s">
        <v>21</v>
      </c>
      <c r="E293" s="50">
        <v>1</v>
      </c>
      <c r="F293" s="78">
        <v>327269.37600000011</v>
      </c>
      <c r="G293" s="81">
        <v>0</v>
      </c>
      <c r="H293" s="6">
        <f t="shared" si="58"/>
        <v>327269.37600000011</v>
      </c>
      <c r="I293" s="6">
        <f t="shared" si="63"/>
        <v>327269.37600000011</v>
      </c>
      <c r="J293" s="109">
        <v>292204.80000000005</v>
      </c>
      <c r="K293" s="110">
        <v>0</v>
      </c>
      <c r="L293" s="7">
        <f t="shared" si="59"/>
        <v>292204.80000000005</v>
      </c>
      <c r="M293" s="7">
        <f t="shared" si="64"/>
        <v>292204.80000000005</v>
      </c>
      <c r="N293" s="119">
        <v>270560</v>
      </c>
      <c r="O293" s="120">
        <v>0</v>
      </c>
      <c r="P293" s="7">
        <f t="shared" si="60"/>
        <v>270560</v>
      </c>
      <c r="Q293" s="7">
        <f t="shared" si="65"/>
        <v>270560</v>
      </c>
      <c r="R293" s="18">
        <f t="shared" si="66"/>
        <v>270560</v>
      </c>
      <c r="S293" s="18">
        <f t="shared" si="67"/>
        <v>296678.05866666674</v>
      </c>
      <c r="T293" s="18">
        <f t="shared" si="68"/>
        <v>292204.80000000005</v>
      </c>
      <c r="U293" s="18">
        <f t="shared" si="69"/>
        <v>295768.62440304458</v>
      </c>
      <c r="V293" s="19">
        <f t="shared" si="27"/>
        <v>18468.256394628126</v>
      </c>
      <c r="W293" s="20">
        <f t="shared" si="61"/>
        <v>6.8259374610541559E-2</v>
      </c>
      <c r="X293" s="21" t="str">
        <f t="shared" si="62"/>
        <v>MINIMA</v>
      </c>
    </row>
    <row r="294" spans="1:24" ht="127.5" x14ac:dyDescent="0.2">
      <c r="A294" s="68">
        <v>288</v>
      </c>
      <c r="B294" s="63" t="s">
        <v>563</v>
      </c>
      <c r="C294" s="63" t="s">
        <v>564</v>
      </c>
      <c r="D294" s="69" t="s">
        <v>21</v>
      </c>
      <c r="E294" s="50">
        <v>1</v>
      </c>
      <c r="F294" s="78">
        <v>771246.19879999966</v>
      </c>
      <c r="G294" s="81">
        <v>38562.309939999985</v>
      </c>
      <c r="H294" s="6">
        <f t="shared" si="58"/>
        <v>809808.50873999961</v>
      </c>
      <c r="I294" s="6">
        <f t="shared" si="63"/>
        <v>809808.50873999961</v>
      </c>
      <c r="J294" s="109">
        <v>682518.75999999989</v>
      </c>
      <c r="K294" s="110">
        <v>34125.937999999995</v>
      </c>
      <c r="L294" s="7">
        <f t="shared" si="59"/>
        <v>716644.69799999986</v>
      </c>
      <c r="M294" s="7">
        <f t="shared" si="64"/>
        <v>716644.69799999986</v>
      </c>
      <c r="N294" s="119">
        <v>626163.99999999988</v>
      </c>
      <c r="O294" s="120">
        <v>31308.199999999997</v>
      </c>
      <c r="P294" s="7">
        <f t="shared" si="60"/>
        <v>657472.19999999984</v>
      </c>
      <c r="Q294" s="7">
        <f t="shared" si="65"/>
        <v>657472.19999999984</v>
      </c>
      <c r="R294" s="18">
        <f t="shared" si="66"/>
        <v>657472.19999999984</v>
      </c>
      <c r="S294" s="18">
        <f t="shared" si="67"/>
        <v>727975.13557999989</v>
      </c>
      <c r="T294" s="18">
        <f t="shared" si="68"/>
        <v>716644.69799999986</v>
      </c>
      <c r="U294" s="18">
        <f t="shared" si="69"/>
        <v>725305.8951332299</v>
      </c>
      <c r="V294" s="19">
        <f t="shared" si="27"/>
        <v>49853.103842176351</v>
      </c>
      <c r="W294" s="20">
        <f t="shared" si="61"/>
        <v>7.5825417169237519E-2</v>
      </c>
      <c r="X294" s="21" t="str">
        <f t="shared" si="62"/>
        <v>MINIMA</v>
      </c>
    </row>
    <row r="295" spans="1:24" ht="16.5" x14ac:dyDescent="0.2">
      <c r="A295" s="68">
        <v>289</v>
      </c>
      <c r="B295" s="63" t="s">
        <v>565</v>
      </c>
      <c r="C295" s="63" t="s">
        <v>566</v>
      </c>
      <c r="D295" s="69" t="s">
        <v>21</v>
      </c>
      <c r="E295" s="50">
        <v>1</v>
      </c>
      <c r="F295" s="78">
        <v>2859.7800000000007</v>
      </c>
      <c r="G295" s="81">
        <v>0</v>
      </c>
      <c r="H295" s="6">
        <f t="shared" si="58"/>
        <v>2859.7800000000007</v>
      </c>
      <c r="I295" s="6">
        <f t="shared" si="63"/>
        <v>2859.7800000000007</v>
      </c>
      <c r="J295" s="109">
        <v>2599.8000000000002</v>
      </c>
      <c r="K295" s="110">
        <v>0</v>
      </c>
      <c r="L295" s="7">
        <f t="shared" si="59"/>
        <v>2599.8000000000002</v>
      </c>
      <c r="M295" s="7">
        <f t="shared" si="64"/>
        <v>2599.8000000000002</v>
      </c>
      <c r="N295" s="119">
        <v>2476</v>
      </c>
      <c r="O295" s="120">
        <v>0</v>
      </c>
      <c r="P295" s="7">
        <f t="shared" si="60"/>
        <v>2476</v>
      </c>
      <c r="Q295" s="7">
        <f t="shared" si="65"/>
        <v>2476</v>
      </c>
      <c r="R295" s="18">
        <f t="shared" si="66"/>
        <v>2476</v>
      </c>
      <c r="S295" s="18">
        <f t="shared" si="67"/>
        <v>2645.1933333333336</v>
      </c>
      <c r="T295" s="18">
        <f t="shared" si="68"/>
        <v>2599.8000000000002</v>
      </c>
      <c r="U295" s="18">
        <f t="shared" si="69"/>
        <v>2640.4284373604164</v>
      </c>
      <c r="V295" s="19">
        <f t="shared" si="27"/>
        <v>119.63775333155613</v>
      </c>
      <c r="W295" s="20">
        <f t="shared" si="61"/>
        <v>4.8318963381080826E-2</v>
      </c>
      <c r="X295" s="21" t="str">
        <f t="shared" si="62"/>
        <v>MINIMA</v>
      </c>
    </row>
    <row r="296" spans="1:24" ht="25.5" x14ac:dyDescent="0.2">
      <c r="A296" s="68">
        <v>290</v>
      </c>
      <c r="B296" s="63" t="s">
        <v>567</v>
      </c>
      <c r="C296" s="63" t="s">
        <v>568</v>
      </c>
      <c r="D296" s="69" t="s">
        <v>21</v>
      </c>
      <c r="E296" s="50">
        <v>1</v>
      </c>
      <c r="F296" s="78">
        <v>54554.274450000004</v>
      </c>
      <c r="G296" s="81">
        <v>0</v>
      </c>
      <c r="H296" s="6">
        <f t="shared" si="58"/>
        <v>54554.274450000004</v>
      </c>
      <c r="I296" s="6">
        <f t="shared" si="63"/>
        <v>54554.274450000004</v>
      </c>
      <c r="J296" s="109">
        <v>49147.995000000003</v>
      </c>
      <c r="K296" s="110">
        <v>0</v>
      </c>
      <c r="L296" s="7">
        <f t="shared" si="59"/>
        <v>49147.995000000003</v>
      </c>
      <c r="M296" s="7">
        <f t="shared" si="64"/>
        <v>49147.995000000003</v>
      </c>
      <c r="N296" s="119">
        <v>47716.5</v>
      </c>
      <c r="O296" s="120">
        <v>0</v>
      </c>
      <c r="P296" s="7">
        <f t="shared" si="60"/>
        <v>47716.5</v>
      </c>
      <c r="Q296" s="7">
        <f t="shared" si="65"/>
        <v>47716.5</v>
      </c>
      <c r="R296" s="18">
        <f t="shared" si="66"/>
        <v>47716.5</v>
      </c>
      <c r="S296" s="18">
        <f t="shared" si="67"/>
        <v>50472.923149999995</v>
      </c>
      <c r="T296" s="18">
        <f t="shared" si="68"/>
        <v>49147.995000000003</v>
      </c>
      <c r="U296" s="18">
        <f t="shared" si="69"/>
        <v>50388.843425385297</v>
      </c>
      <c r="V296" s="19">
        <f t="shared" si="27"/>
        <v>1949.0855011845806</v>
      </c>
      <c r="W296" s="20">
        <f t="shared" si="61"/>
        <v>4.0847201726542826E-2</v>
      </c>
      <c r="X296" s="21" t="str">
        <f t="shared" si="62"/>
        <v>MINIMA</v>
      </c>
    </row>
    <row r="297" spans="1:24" ht="102" x14ac:dyDescent="0.2">
      <c r="A297" s="68">
        <v>291</v>
      </c>
      <c r="B297" s="63" t="s">
        <v>569</v>
      </c>
      <c r="C297" s="63" t="s">
        <v>570</v>
      </c>
      <c r="D297" s="69" t="s">
        <v>1065</v>
      </c>
      <c r="E297" s="50">
        <v>1</v>
      </c>
      <c r="F297" s="78">
        <v>230404.13460000005</v>
      </c>
      <c r="G297" s="81">
        <v>0</v>
      </c>
      <c r="H297" s="6">
        <f t="shared" si="58"/>
        <v>230404.13460000005</v>
      </c>
      <c r="I297" s="6">
        <f t="shared" si="63"/>
        <v>230404.13460000005</v>
      </c>
      <c r="J297" s="109">
        <v>202108.89</v>
      </c>
      <c r="K297" s="110">
        <v>0</v>
      </c>
      <c r="L297" s="7">
        <f t="shared" si="59"/>
        <v>202108.89</v>
      </c>
      <c r="M297" s="7">
        <f t="shared" si="64"/>
        <v>202108.89</v>
      </c>
      <c r="N297" s="119">
        <v>185421</v>
      </c>
      <c r="O297" s="120">
        <v>0</v>
      </c>
      <c r="P297" s="7">
        <f t="shared" si="60"/>
        <v>185421</v>
      </c>
      <c r="Q297" s="7">
        <f t="shared" si="65"/>
        <v>185421</v>
      </c>
      <c r="R297" s="18">
        <f t="shared" si="66"/>
        <v>185421</v>
      </c>
      <c r="S297" s="18">
        <f t="shared" si="67"/>
        <v>205978.00820000004</v>
      </c>
      <c r="T297" s="18">
        <f t="shared" si="68"/>
        <v>202108.89</v>
      </c>
      <c r="U297" s="18">
        <f t="shared" si="69"/>
        <v>205153.15551856134</v>
      </c>
      <c r="V297" s="19">
        <f t="shared" si="27"/>
        <v>14535.999899127492</v>
      </c>
      <c r="W297" s="20">
        <f t="shared" si="61"/>
        <v>7.8394571807548719E-2</v>
      </c>
      <c r="X297" s="21" t="str">
        <f t="shared" si="62"/>
        <v>MINIMA</v>
      </c>
    </row>
    <row r="298" spans="1:24" ht="127.5" x14ac:dyDescent="0.2">
      <c r="A298" s="68">
        <v>292</v>
      </c>
      <c r="B298" s="67" t="s">
        <v>571</v>
      </c>
      <c r="C298" s="63" t="s">
        <v>572</v>
      </c>
      <c r="D298" s="69" t="s">
        <v>1065</v>
      </c>
      <c r="E298" s="50">
        <v>1</v>
      </c>
      <c r="F298" s="78">
        <v>351595.60800000001</v>
      </c>
      <c r="G298" s="81">
        <v>0</v>
      </c>
      <c r="H298" s="6">
        <f t="shared" si="58"/>
        <v>351595.60800000001</v>
      </c>
      <c r="I298" s="6">
        <f t="shared" si="63"/>
        <v>351595.60800000001</v>
      </c>
      <c r="J298" s="109">
        <v>316752.8</v>
      </c>
      <c r="K298" s="110">
        <v>0</v>
      </c>
      <c r="L298" s="7">
        <f t="shared" si="59"/>
        <v>316752.8</v>
      </c>
      <c r="M298" s="7">
        <f t="shared" si="64"/>
        <v>316752.8</v>
      </c>
      <c r="N298" s="119">
        <v>304570</v>
      </c>
      <c r="O298" s="120">
        <v>0</v>
      </c>
      <c r="P298" s="7">
        <f t="shared" si="60"/>
        <v>304570</v>
      </c>
      <c r="Q298" s="7">
        <f t="shared" si="65"/>
        <v>304570</v>
      </c>
      <c r="R298" s="18">
        <f t="shared" si="66"/>
        <v>304570</v>
      </c>
      <c r="S298" s="18">
        <f t="shared" si="67"/>
        <v>324306.136</v>
      </c>
      <c r="T298" s="18">
        <f t="shared" si="68"/>
        <v>316752.8</v>
      </c>
      <c r="U298" s="18">
        <f t="shared" si="69"/>
        <v>323705.69675988279</v>
      </c>
      <c r="V298" s="19">
        <f t="shared" si="27"/>
        <v>13955.555600019943</v>
      </c>
      <c r="W298" s="20">
        <f t="shared" si="61"/>
        <v>4.582051942088828E-2</v>
      </c>
      <c r="X298" s="21" t="str">
        <f t="shared" si="62"/>
        <v>MINIMA</v>
      </c>
    </row>
    <row r="299" spans="1:24" ht="127.5" x14ac:dyDescent="0.2">
      <c r="A299" s="68">
        <v>293</v>
      </c>
      <c r="B299" s="67" t="s">
        <v>573</v>
      </c>
      <c r="C299" s="63" t="s">
        <v>574</v>
      </c>
      <c r="D299" s="69" t="s">
        <v>1065</v>
      </c>
      <c r="E299" s="50">
        <v>1</v>
      </c>
      <c r="F299" s="78">
        <v>589535.06849999994</v>
      </c>
      <c r="G299" s="81">
        <v>0</v>
      </c>
      <c r="H299" s="6">
        <f t="shared" si="58"/>
        <v>589535.06849999994</v>
      </c>
      <c r="I299" s="6">
        <f t="shared" si="63"/>
        <v>589535.06849999994</v>
      </c>
      <c r="J299" s="109">
        <v>521712.45</v>
      </c>
      <c r="K299" s="110">
        <v>0</v>
      </c>
      <c r="L299" s="7">
        <f t="shared" si="59"/>
        <v>521712.45</v>
      </c>
      <c r="M299" s="7">
        <f t="shared" si="64"/>
        <v>521712.45</v>
      </c>
      <c r="N299" s="119">
        <v>496869</v>
      </c>
      <c r="O299" s="120">
        <v>0</v>
      </c>
      <c r="P299" s="7">
        <f t="shared" si="60"/>
        <v>496869</v>
      </c>
      <c r="Q299" s="7">
        <f t="shared" si="65"/>
        <v>496869</v>
      </c>
      <c r="R299" s="18">
        <f t="shared" si="66"/>
        <v>496869</v>
      </c>
      <c r="S299" s="18">
        <f t="shared" si="67"/>
        <v>536038.8395</v>
      </c>
      <c r="T299" s="18">
        <f t="shared" si="68"/>
        <v>521712.45</v>
      </c>
      <c r="U299" s="18">
        <f t="shared" si="69"/>
        <v>534639.34436185996</v>
      </c>
      <c r="V299" s="19">
        <f t="shared" si="27"/>
        <v>27697.259128438687</v>
      </c>
      <c r="W299" s="20">
        <f t="shared" si="61"/>
        <v>5.57435845835395E-2</v>
      </c>
      <c r="X299" s="21" t="str">
        <f t="shared" si="62"/>
        <v>MINIMA</v>
      </c>
    </row>
    <row r="300" spans="1:24" ht="216.75" x14ac:dyDescent="0.2">
      <c r="A300" s="68">
        <v>294</v>
      </c>
      <c r="B300" s="67" t="s">
        <v>575</v>
      </c>
      <c r="C300" s="63" t="s">
        <v>576</v>
      </c>
      <c r="D300" s="69" t="s">
        <v>1066</v>
      </c>
      <c r="E300" s="50">
        <v>1</v>
      </c>
      <c r="F300" s="78">
        <v>1563772.8174999999</v>
      </c>
      <c r="G300" s="81">
        <v>0</v>
      </c>
      <c r="H300" s="6">
        <f t="shared" si="58"/>
        <v>1563772.8174999999</v>
      </c>
      <c r="I300" s="6">
        <f t="shared" si="63"/>
        <v>1563772.8174999999</v>
      </c>
      <c r="J300" s="109">
        <v>1383869.75</v>
      </c>
      <c r="K300" s="110">
        <v>0</v>
      </c>
      <c r="L300" s="7">
        <f t="shared" si="59"/>
        <v>1383869.75</v>
      </c>
      <c r="M300" s="7">
        <f t="shared" si="64"/>
        <v>1383869.75</v>
      </c>
      <c r="N300" s="119">
        <v>1305537.5</v>
      </c>
      <c r="O300" s="120">
        <v>0</v>
      </c>
      <c r="P300" s="7">
        <f t="shared" si="60"/>
        <v>1305537.5</v>
      </c>
      <c r="Q300" s="7">
        <f t="shared" si="65"/>
        <v>1305537.5</v>
      </c>
      <c r="R300" s="18">
        <f t="shared" si="66"/>
        <v>1305537.5</v>
      </c>
      <c r="S300" s="18">
        <f t="shared" si="67"/>
        <v>1417726.6891666667</v>
      </c>
      <c r="T300" s="18">
        <f t="shared" si="68"/>
        <v>1383869.75</v>
      </c>
      <c r="U300" s="18">
        <f t="shared" si="69"/>
        <v>1413685.3006183924</v>
      </c>
      <c r="V300" s="19">
        <f t="shared" si="27"/>
        <v>79329.73643557039</v>
      </c>
      <c r="W300" s="20">
        <f t="shared" si="61"/>
        <v>6.076404272996401E-2</v>
      </c>
      <c r="X300" s="21" t="str">
        <f t="shared" si="62"/>
        <v>MINIMA</v>
      </c>
    </row>
    <row r="301" spans="1:24" ht="242.25" x14ac:dyDescent="0.2">
      <c r="A301" s="68">
        <v>295</v>
      </c>
      <c r="B301" s="67" t="s">
        <v>575</v>
      </c>
      <c r="C301" s="63" t="s">
        <v>577</v>
      </c>
      <c r="D301" s="69" t="s">
        <v>1066</v>
      </c>
      <c r="E301" s="50">
        <v>1</v>
      </c>
      <c r="F301" s="78">
        <v>1610529.4140000003</v>
      </c>
      <c r="G301" s="81">
        <v>0</v>
      </c>
      <c r="H301" s="6">
        <f t="shared" si="58"/>
        <v>1610529.4140000003</v>
      </c>
      <c r="I301" s="6">
        <f t="shared" si="63"/>
        <v>1610529.4140000003</v>
      </c>
      <c r="J301" s="109">
        <v>1450927.4000000001</v>
      </c>
      <c r="K301" s="110">
        <v>0</v>
      </c>
      <c r="L301" s="7">
        <f t="shared" si="59"/>
        <v>1450927.4000000001</v>
      </c>
      <c r="M301" s="7">
        <f t="shared" si="64"/>
        <v>1450927.4000000001</v>
      </c>
      <c r="N301" s="119">
        <v>1395122.5</v>
      </c>
      <c r="O301" s="120">
        <v>0</v>
      </c>
      <c r="P301" s="7">
        <f t="shared" si="60"/>
        <v>1395122.5</v>
      </c>
      <c r="Q301" s="7">
        <f t="shared" si="65"/>
        <v>1395122.5</v>
      </c>
      <c r="R301" s="18">
        <f t="shared" si="66"/>
        <v>1395122.5</v>
      </c>
      <c r="S301" s="18">
        <f t="shared" si="67"/>
        <v>1485526.4380000001</v>
      </c>
      <c r="T301" s="18">
        <f t="shared" si="68"/>
        <v>1450927.4000000001</v>
      </c>
      <c r="U301" s="18">
        <f t="shared" si="69"/>
        <v>1482776.0479623391</v>
      </c>
      <c r="V301" s="19">
        <f t="shared" si="27"/>
        <v>63925.23760576827</v>
      </c>
      <c r="W301" s="20">
        <f t="shared" si="61"/>
        <v>4.5820519420888321E-2</v>
      </c>
      <c r="X301" s="21" t="str">
        <f t="shared" si="62"/>
        <v>MINIMA</v>
      </c>
    </row>
    <row r="302" spans="1:24" ht="306" x14ac:dyDescent="0.2">
      <c r="A302" s="68">
        <v>296</v>
      </c>
      <c r="B302" s="67" t="s">
        <v>575</v>
      </c>
      <c r="C302" s="63" t="s">
        <v>578</v>
      </c>
      <c r="D302" s="69" t="s">
        <v>1066</v>
      </c>
      <c r="E302" s="50">
        <v>1</v>
      </c>
      <c r="F302" s="78">
        <v>1547477.0874999999</v>
      </c>
      <c r="G302" s="81">
        <v>0</v>
      </c>
      <c r="H302" s="6">
        <f t="shared" si="58"/>
        <v>1547477.0874999999</v>
      </c>
      <c r="I302" s="6">
        <f t="shared" si="63"/>
        <v>1547477.0874999999</v>
      </c>
      <c r="J302" s="109">
        <v>1345632.25</v>
      </c>
      <c r="K302" s="110">
        <v>0</v>
      </c>
      <c r="L302" s="7">
        <f t="shared" si="59"/>
        <v>1345632.25</v>
      </c>
      <c r="M302" s="7">
        <f t="shared" si="64"/>
        <v>1345632.25</v>
      </c>
      <c r="N302" s="119">
        <v>1234525</v>
      </c>
      <c r="O302" s="120">
        <v>0</v>
      </c>
      <c r="P302" s="7">
        <f t="shared" si="60"/>
        <v>1234525</v>
      </c>
      <c r="Q302" s="7">
        <f t="shared" si="65"/>
        <v>1234525</v>
      </c>
      <c r="R302" s="18">
        <f t="shared" si="66"/>
        <v>1234525</v>
      </c>
      <c r="S302" s="18">
        <f t="shared" si="67"/>
        <v>1375878.1125</v>
      </c>
      <c r="T302" s="18">
        <f t="shared" si="68"/>
        <v>1345632.25</v>
      </c>
      <c r="U302" s="18">
        <f t="shared" si="69"/>
        <v>1369883.0789020821</v>
      </c>
      <c r="V302" s="19">
        <f t="shared" si="27"/>
        <v>99951.744390574968</v>
      </c>
      <c r="W302" s="20">
        <f t="shared" si="61"/>
        <v>8.0963726445859724E-2</v>
      </c>
      <c r="X302" s="21" t="str">
        <f t="shared" si="62"/>
        <v>MINIMA</v>
      </c>
    </row>
    <row r="303" spans="1:24" ht="344.25" x14ac:dyDescent="0.2">
      <c r="A303" s="68">
        <v>297</v>
      </c>
      <c r="B303" s="67" t="s">
        <v>575</v>
      </c>
      <c r="C303" s="63" t="s">
        <v>579</v>
      </c>
      <c r="D303" s="69" t="s">
        <v>1066</v>
      </c>
      <c r="E303" s="50">
        <v>1</v>
      </c>
      <c r="F303" s="78">
        <v>1398094.0999999999</v>
      </c>
      <c r="G303" s="81">
        <v>0</v>
      </c>
      <c r="H303" s="6">
        <f t="shared" si="58"/>
        <v>1398094.0999999999</v>
      </c>
      <c r="I303" s="6">
        <f t="shared" si="63"/>
        <v>1398094.0999999999</v>
      </c>
      <c r="J303" s="109">
        <v>1215734</v>
      </c>
      <c r="K303" s="110">
        <v>0</v>
      </c>
      <c r="L303" s="7">
        <f t="shared" si="59"/>
        <v>1215734</v>
      </c>
      <c r="M303" s="7">
        <f t="shared" si="64"/>
        <v>1215734</v>
      </c>
      <c r="N303" s="119">
        <v>1168975</v>
      </c>
      <c r="O303" s="120">
        <v>0</v>
      </c>
      <c r="P303" s="7">
        <f t="shared" si="60"/>
        <v>1168975</v>
      </c>
      <c r="Q303" s="7">
        <f t="shared" si="65"/>
        <v>1168975</v>
      </c>
      <c r="R303" s="18">
        <f t="shared" si="66"/>
        <v>1168975</v>
      </c>
      <c r="S303" s="18">
        <f t="shared" si="67"/>
        <v>1260934.3666666665</v>
      </c>
      <c r="T303" s="18">
        <f t="shared" si="68"/>
        <v>1215734</v>
      </c>
      <c r="U303" s="18">
        <f t="shared" si="69"/>
        <v>1257168.2268683228</v>
      </c>
      <c r="V303" s="19">
        <f t="shared" si="27"/>
        <v>65025.091763620017</v>
      </c>
      <c r="W303" s="20">
        <f t="shared" si="61"/>
        <v>5.5625733453341618E-2</v>
      </c>
      <c r="X303" s="21" t="str">
        <f t="shared" si="62"/>
        <v>MINIMA</v>
      </c>
    </row>
    <row r="304" spans="1:24" ht="216.75" x14ac:dyDescent="0.2">
      <c r="A304" s="68">
        <v>298</v>
      </c>
      <c r="B304" s="67" t="s">
        <v>575</v>
      </c>
      <c r="C304" s="63" t="s">
        <v>580</v>
      </c>
      <c r="D304" s="69" t="s">
        <v>1066</v>
      </c>
      <c r="E304" s="50">
        <v>1</v>
      </c>
      <c r="F304" s="78">
        <v>1165817.675</v>
      </c>
      <c r="G304" s="81">
        <v>0</v>
      </c>
      <c r="H304" s="6">
        <f t="shared" si="58"/>
        <v>1165817.675</v>
      </c>
      <c r="I304" s="6">
        <f t="shared" si="63"/>
        <v>1165817.675</v>
      </c>
      <c r="J304" s="109">
        <v>1059834.25</v>
      </c>
      <c r="K304" s="110">
        <v>0</v>
      </c>
      <c r="L304" s="7">
        <f t="shared" si="59"/>
        <v>1059834.25</v>
      </c>
      <c r="M304" s="7">
        <f t="shared" si="64"/>
        <v>1059834.25</v>
      </c>
      <c r="N304" s="119">
        <v>972325</v>
      </c>
      <c r="O304" s="120">
        <v>0</v>
      </c>
      <c r="P304" s="7">
        <f t="shared" si="60"/>
        <v>972325</v>
      </c>
      <c r="Q304" s="7">
        <f t="shared" si="65"/>
        <v>972325</v>
      </c>
      <c r="R304" s="18">
        <f t="shared" si="66"/>
        <v>972325</v>
      </c>
      <c r="S304" s="18">
        <f t="shared" si="67"/>
        <v>1065992.3083333333</v>
      </c>
      <c r="T304" s="18">
        <f t="shared" si="68"/>
        <v>1059834.25</v>
      </c>
      <c r="U304" s="18">
        <f t="shared" si="69"/>
        <v>1063065.471974279</v>
      </c>
      <c r="V304" s="19">
        <f t="shared" si="27"/>
        <v>66232.788897991224</v>
      </c>
      <c r="W304" s="20">
        <f t="shared" si="61"/>
        <v>6.8117953254304087E-2</v>
      </c>
      <c r="X304" s="21" t="str">
        <f t="shared" si="62"/>
        <v>MINIMA</v>
      </c>
    </row>
    <row r="305" spans="1:24" ht="89.25" x14ac:dyDescent="0.2">
      <c r="A305" s="68">
        <v>299</v>
      </c>
      <c r="B305" s="67" t="s">
        <v>575</v>
      </c>
      <c r="C305" s="63" t="s">
        <v>581</v>
      </c>
      <c r="D305" s="69" t="s">
        <v>1066</v>
      </c>
      <c r="E305" s="50">
        <v>1</v>
      </c>
      <c r="F305" s="78">
        <v>945662.78331249987</v>
      </c>
      <c r="G305" s="81">
        <v>0</v>
      </c>
      <c r="H305" s="6">
        <f t="shared" si="58"/>
        <v>945662.78331249987</v>
      </c>
      <c r="I305" s="6">
        <f t="shared" si="63"/>
        <v>945662.78331249987</v>
      </c>
      <c r="J305" s="109">
        <v>822315.46375</v>
      </c>
      <c r="K305" s="110">
        <v>0</v>
      </c>
      <c r="L305" s="7">
        <f t="shared" si="59"/>
        <v>822315.46375</v>
      </c>
      <c r="M305" s="7">
        <f t="shared" si="64"/>
        <v>822315.46375</v>
      </c>
      <c r="N305" s="119">
        <v>768519.125</v>
      </c>
      <c r="O305" s="120">
        <v>0</v>
      </c>
      <c r="P305" s="7">
        <f t="shared" si="60"/>
        <v>768519.125</v>
      </c>
      <c r="Q305" s="7">
        <f t="shared" si="65"/>
        <v>768519.125</v>
      </c>
      <c r="R305" s="18">
        <f t="shared" si="66"/>
        <v>768519.125</v>
      </c>
      <c r="S305" s="18">
        <f t="shared" si="67"/>
        <v>845499.12402083341</v>
      </c>
      <c r="T305" s="18">
        <f t="shared" si="68"/>
        <v>822315.46375</v>
      </c>
      <c r="U305" s="18">
        <f t="shared" si="69"/>
        <v>842318.76940219873</v>
      </c>
      <c r="V305" s="19">
        <f t="shared" si="27"/>
        <v>54433.079323365091</v>
      </c>
      <c r="W305" s="20">
        <f t="shared" si="61"/>
        <v>7.0828529248852579E-2</v>
      </c>
      <c r="X305" s="21" t="str">
        <f t="shared" si="62"/>
        <v>MINIMA</v>
      </c>
    </row>
    <row r="306" spans="1:24" ht="114.75" x14ac:dyDescent="0.2">
      <c r="A306" s="68">
        <v>300</v>
      </c>
      <c r="B306" s="67" t="s">
        <v>575</v>
      </c>
      <c r="C306" s="63" t="s">
        <v>582</v>
      </c>
      <c r="D306" s="69" t="s">
        <v>1066</v>
      </c>
      <c r="E306" s="50">
        <v>1</v>
      </c>
      <c r="F306" s="78">
        <v>1234827.8600000001</v>
      </c>
      <c r="G306" s="81">
        <v>0</v>
      </c>
      <c r="H306" s="6">
        <f t="shared" si="58"/>
        <v>1234827.8600000001</v>
      </c>
      <c r="I306" s="6">
        <f t="shared" si="63"/>
        <v>1234827.8600000001</v>
      </c>
      <c r="J306" s="109">
        <v>1102524.875</v>
      </c>
      <c r="K306" s="110">
        <v>0</v>
      </c>
      <c r="L306" s="7">
        <f t="shared" si="59"/>
        <v>1102524.875</v>
      </c>
      <c r="M306" s="7">
        <f t="shared" si="64"/>
        <v>1102524.875</v>
      </c>
      <c r="N306" s="119">
        <v>1070412.5</v>
      </c>
      <c r="O306" s="120">
        <v>0</v>
      </c>
      <c r="P306" s="7">
        <f t="shared" si="60"/>
        <v>1070412.5</v>
      </c>
      <c r="Q306" s="7">
        <f t="shared" si="65"/>
        <v>1070412.5</v>
      </c>
      <c r="R306" s="18">
        <f t="shared" si="66"/>
        <v>1070412.5</v>
      </c>
      <c r="S306" s="18">
        <f t="shared" si="67"/>
        <v>1135921.7450000001</v>
      </c>
      <c r="T306" s="18">
        <f t="shared" si="68"/>
        <v>1102524.875</v>
      </c>
      <c r="U306" s="18">
        <f t="shared" si="69"/>
        <v>1133744.8554516174</v>
      </c>
      <c r="V306" s="19">
        <f t="shared" si="27"/>
        <v>46322.031369911012</v>
      </c>
      <c r="W306" s="20">
        <f t="shared" si="61"/>
        <v>4.3274935008616781E-2</v>
      </c>
      <c r="X306" s="21" t="str">
        <f t="shared" si="62"/>
        <v>MINIMA</v>
      </c>
    </row>
    <row r="307" spans="1:24" ht="38.25" x14ac:dyDescent="0.2">
      <c r="A307" s="68">
        <v>301</v>
      </c>
      <c r="B307" s="63" t="s">
        <v>583</v>
      </c>
      <c r="C307" s="63" t="s">
        <v>584</v>
      </c>
      <c r="D307" s="69" t="s">
        <v>1067</v>
      </c>
      <c r="E307" s="50">
        <v>1</v>
      </c>
      <c r="F307" s="78">
        <v>199656.10433999999</v>
      </c>
      <c r="G307" s="81">
        <v>0</v>
      </c>
      <c r="H307" s="6">
        <f t="shared" si="58"/>
        <v>199656.10433999999</v>
      </c>
      <c r="I307" s="6">
        <f t="shared" si="63"/>
        <v>199656.10433999999</v>
      </c>
      <c r="J307" s="109">
        <v>176686.818</v>
      </c>
      <c r="K307" s="110">
        <v>0</v>
      </c>
      <c r="L307" s="7">
        <f t="shared" si="59"/>
        <v>176686.818</v>
      </c>
      <c r="M307" s="7">
        <f t="shared" si="64"/>
        <v>176686.818</v>
      </c>
      <c r="N307" s="119">
        <v>171540.6</v>
      </c>
      <c r="O307" s="120">
        <v>0</v>
      </c>
      <c r="P307" s="7">
        <f t="shared" si="60"/>
        <v>171540.6</v>
      </c>
      <c r="Q307" s="7">
        <f t="shared" si="65"/>
        <v>171540.6</v>
      </c>
      <c r="R307" s="18">
        <f t="shared" si="66"/>
        <v>171540.6</v>
      </c>
      <c r="S307" s="18">
        <f t="shared" si="67"/>
        <v>182627.84078</v>
      </c>
      <c r="T307" s="18">
        <f t="shared" si="68"/>
        <v>176686.818</v>
      </c>
      <c r="U307" s="18">
        <f t="shared" si="69"/>
        <v>182229.1666374708</v>
      </c>
      <c r="V307" s="19">
        <f t="shared" si="27"/>
        <v>7839.8631401860212</v>
      </c>
      <c r="W307" s="20">
        <f t="shared" si="61"/>
        <v>4.5702668290690487E-2</v>
      </c>
      <c r="X307" s="21" t="str">
        <f t="shared" si="62"/>
        <v>MINIMA</v>
      </c>
    </row>
    <row r="308" spans="1:24" ht="76.5" x14ac:dyDescent="0.2">
      <c r="A308" s="68">
        <v>302</v>
      </c>
      <c r="B308" s="63" t="s">
        <v>583</v>
      </c>
      <c r="C308" s="63" t="s">
        <v>585</v>
      </c>
      <c r="D308" s="69" t="s">
        <v>1068</v>
      </c>
      <c r="E308" s="50">
        <v>1</v>
      </c>
      <c r="F308" s="78">
        <v>95620.546560000017</v>
      </c>
      <c r="G308" s="81">
        <v>0</v>
      </c>
      <c r="H308" s="6">
        <f t="shared" si="58"/>
        <v>95620.546560000017</v>
      </c>
      <c r="I308" s="6">
        <f t="shared" si="63"/>
        <v>95620.546560000017</v>
      </c>
      <c r="J308" s="109">
        <v>85375.488000000012</v>
      </c>
      <c r="K308" s="110">
        <v>0</v>
      </c>
      <c r="L308" s="7">
        <f t="shared" si="59"/>
        <v>85375.488000000012</v>
      </c>
      <c r="M308" s="7">
        <f t="shared" si="64"/>
        <v>85375.488000000012</v>
      </c>
      <c r="N308" s="119">
        <v>77614.080000000002</v>
      </c>
      <c r="O308" s="120">
        <v>0</v>
      </c>
      <c r="P308" s="7">
        <f t="shared" si="60"/>
        <v>77614.080000000002</v>
      </c>
      <c r="Q308" s="7">
        <f t="shared" si="65"/>
        <v>77614.080000000002</v>
      </c>
      <c r="R308" s="18">
        <f t="shared" si="66"/>
        <v>77614.080000000002</v>
      </c>
      <c r="S308" s="18">
        <f t="shared" si="67"/>
        <v>86203.371520000001</v>
      </c>
      <c r="T308" s="18">
        <f t="shared" si="68"/>
        <v>85375.488000000012</v>
      </c>
      <c r="U308" s="18">
        <f t="shared" si="69"/>
        <v>85889.810574656527</v>
      </c>
      <c r="V308" s="19">
        <f t="shared" si="27"/>
        <v>6073.5462793801071</v>
      </c>
      <c r="W308" s="20">
        <f t="shared" si="61"/>
        <v>7.8253150451311246E-2</v>
      </c>
      <c r="X308" s="21" t="str">
        <f t="shared" si="62"/>
        <v>MINIMA</v>
      </c>
    </row>
    <row r="309" spans="1:24" ht="51" x14ac:dyDescent="0.2">
      <c r="A309" s="68">
        <v>303</v>
      </c>
      <c r="B309" s="63" t="s">
        <v>583</v>
      </c>
      <c r="C309" s="63" t="s">
        <v>586</v>
      </c>
      <c r="D309" s="69" t="s">
        <v>1069</v>
      </c>
      <c r="E309" s="50">
        <v>1</v>
      </c>
      <c r="F309" s="78">
        <v>755117.076</v>
      </c>
      <c r="G309" s="81">
        <v>0</v>
      </c>
      <c r="H309" s="6">
        <f t="shared" si="58"/>
        <v>755117.076</v>
      </c>
      <c r="I309" s="6">
        <f t="shared" si="63"/>
        <v>755117.076</v>
      </c>
      <c r="J309" s="109">
        <v>668245.20000000007</v>
      </c>
      <c r="K309" s="110">
        <v>0</v>
      </c>
      <c r="L309" s="7">
        <f t="shared" si="59"/>
        <v>668245.20000000007</v>
      </c>
      <c r="M309" s="7">
        <f t="shared" si="64"/>
        <v>668245.20000000007</v>
      </c>
      <c r="N309" s="119">
        <v>630420</v>
      </c>
      <c r="O309" s="120">
        <v>0</v>
      </c>
      <c r="P309" s="7">
        <f t="shared" si="60"/>
        <v>630420</v>
      </c>
      <c r="Q309" s="7">
        <f t="shared" si="65"/>
        <v>630420</v>
      </c>
      <c r="R309" s="18">
        <f t="shared" si="66"/>
        <v>630420</v>
      </c>
      <c r="S309" s="18">
        <f t="shared" si="67"/>
        <v>684594.09200000006</v>
      </c>
      <c r="T309" s="18">
        <f t="shared" si="68"/>
        <v>668245.20000000007</v>
      </c>
      <c r="U309" s="18">
        <f t="shared" si="69"/>
        <v>682642.57994569058</v>
      </c>
      <c r="V309" s="19">
        <f t="shared" si="27"/>
        <v>38306.867817823935</v>
      </c>
      <c r="W309" s="20">
        <f t="shared" si="61"/>
        <v>6.0764042729964045E-2</v>
      </c>
      <c r="X309" s="21" t="str">
        <f t="shared" si="62"/>
        <v>MINIMA</v>
      </c>
    </row>
    <row r="310" spans="1:24" ht="63.75" x14ac:dyDescent="0.2">
      <c r="A310" s="68">
        <v>304</v>
      </c>
      <c r="B310" s="63" t="s">
        <v>583</v>
      </c>
      <c r="C310" s="63" t="s">
        <v>587</v>
      </c>
      <c r="D310" s="69" t="s">
        <v>1070</v>
      </c>
      <c r="E310" s="50">
        <v>1</v>
      </c>
      <c r="F310" s="78">
        <v>244937.05979999999</v>
      </c>
      <c r="G310" s="81">
        <v>0</v>
      </c>
      <c r="H310" s="6">
        <f t="shared" si="58"/>
        <v>244937.05979999999</v>
      </c>
      <c r="I310" s="6">
        <f t="shared" si="63"/>
        <v>244937.05979999999</v>
      </c>
      <c r="J310" s="109">
        <v>216758.46000000002</v>
      </c>
      <c r="K310" s="110">
        <v>0</v>
      </c>
      <c r="L310" s="7">
        <f t="shared" si="59"/>
        <v>216758.46000000002</v>
      </c>
      <c r="M310" s="7">
        <f t="shared" si="64"/>
        <v>216758.46000000002</v>
      </c>
      <c r="N310" s="119">
        <v>202578</v>
      </c>
      <c r="O310" s="120">
        <v>0</v>
      </c>
      <c r="P310" s="7">
        <f t="shared" si="60"/>
        <v>202578</v>
      </c>
      <c r="Q310" s="7">
        <f t="shared" si="65"/>
        <v>202578</v>
      </c>
      <c r="R310" s="18">
        <f t="shared" si="66"/>
        <v>202578</v>
      </c>
      <c r="S310" s="18">
        <f t="shared" si="67"/>
        <v>221424.50659999999</v>
      </c>
      <c r="T310" s="18">
        <f t="shared" si="68"/>
        <v>216758.46000000002</v>
      </c>
      <c r="U310" s="18">
        <f t="shared" si="69"/>
        <v>220736.56438071755</v>
      </c>
      <c r="V310" s="19">
        <f t="shared" si="27"/>
        <v>13326.492618537019</v>
      </c>
      <c r="W310" s="20">
        <f t="shared" si="61"/>
        <v>6.5784500876388444E-2</v>
      </c>
      <c r="X310" s="21" t="str">
        <f t="shared" si="62"/>
        <v>MINIMA</v>
      </c>
    </row>
    <row r="311" spans="1:24" ht="76.5" x14ac:dyDescent="0.2">
      <c r="A311" s="68">
        <v>305</v>
      </c>
      <c r="B311" s="63" t="s">
        <v>583</v>
      </c>
      <c r="C311" s="63" t="s">
        <v>588</v>
      </c>
      <c r="D311" s="69" t="s">
        <v>1071</v>
      </c>
      <c r="E311" s="50">
        <v>1</v>
      </c>
      <c r="F311" s="78">
        <v>33464.200000000004</v>
      </c>
      <c r="G311" s="81">
        <v>0</v>
      </c>
      <c r="H311" s="6">
        <f t="shared" si="58"/>
        <v>33464.200000000004</v>
      </c>
      <c r="I311" s="6">
        <f t="shared" si="63"/>
        <v>33464.200000000004</v>
      </c>
      <c r="J311" s="109">
        <v>30422</v>
      </c>
      <c r="K311" s="110">
        <v>0</v>
      </c>
      <c r="L311" s="7">
        <f t="shared" si="59"/>
        <v>30422</v>
      </c>
      <c r="M311" s="7">
        <f t="shared" si="64"/>
        <v>30422</v>
      </c>
      <c r="N311" s="119">
        <v>28700</v>
      </c>
      <c r="O311" s="120">
        <v>0</v>
      </c>
      <c r="P311" s="7">
        <f t="shared" si="60"/>
        <v>28700</v>
      </c>
      <c r="Q311" s="7">
        <f t="shared" si="65"/>
        <v>28700</v>
      </c>
      <c r="R311" s="18">
        <f t="shared" si="66"/>
        <v>28700</v>
      </c>
      <c r="S311" s="18">
        <f t="shared" si="67"/>
        <v>30862.066666666669</v>
      </c>
      <c r="T311" s="18">
        <f t="shared" si="68"/>
        <v>30422</v>
      </c>
      <c r="U311" s="18">
        <f t="shared" si="69"/>
        <v>30799.951689318161</v>
      </c>
      <c r="V311" s="19">
        <f t="shared" si="27"/>
        <v>1528.8120013773967</v>
      </c>
      <c r="W311" s="20">
        <f t="shared" si="61"/>
        <v>5.3268710849386641E-2</v>
      </c>
      <c r="X311" s="21" t="str">
        <f t="shared" si="62"/>
        <v>MINIMA</v>
      </c>
    </row>
    <row r="312" spans="1:24" ht="76.5" x14ac:dyDescent="0.2">
      <c r="A312" s="68">
        <v>306</v>
      </c>
      <c r="B312" s="63" t="s">
        <v>583</v>
      </c>
      <c r="C312" s="63" t="s">
        <v>589</v>
      </c>
      <c r="D312" s="69" t="s">
        <v>1072</v>
      </c>
      <c r="E312" s="50">
        <v>1</v>
      </c>
      <c r="F312" s="78">
        <v>108181.41696</v>
      </c>
      <c r="G312" s="81">
        <v>0</v>
      </c>
      <c r="H312" s="6">
        <f t="shared" si="58"/>
        <v>108181.41696</v>
      </c>
      <c r="I312" s="6">
        <f t="shared" si="63"/>
        <v>108181.41696</v>
      </c>
      <c r="J312" s="109">
        <v>97460.73599999999</v>
      </c>
      <c r="K312" s="110">
        <v>0</v>
      </c>
      <c r="L312" s="7">
        <f t="shared" si="59"/>
        <v>97460.73599999999</v>
      </c>
      <c r="M312" s="7">
        <f t="shared" si="64"/>
        <v>97460.73599999999</v>
      </c>
      <c r="N312" s="119">
        <v>91084.799999999988</v>
      </c>
      <c r="O312" s="120">
        <v>0</v>
      </c>
      <c r="P312" s="7">
        <f t="shared" si="60"/>
        <v>91084.799999999988</v>
      </c>
      <c r="Q312" s="7">
        <f t="shared" si="65"/>
        <v>91084.799999999988</v>
      </c>
      <c r="R312" s="18">
        <f t="shared" si="66"/>
        <v>91084.799999999988</v>
      </c>
      <c r="S312" s="18">
        <f t="shared" si="67"/>
        <v>98908.984319999989</v>
      </c>
      <c r="T312" s="18">
        <f t="shared" si="68"/>
        <v>97460.73599999999</v>
      </c>
      <c r="U312" s="18">
        <f t="shared" si="69"/>
        <v>98660.373167112572</v>
      </c>
      <c r="V312" s="19">
        <f t="shared" si="27"/>
        <v>5532.5337899254564</v>
      </c>
      <c r="W312" s="20">
        <f t="shared" si="61"/>
        <v>6.0740472503924441E-2</v>
      </c>
      <c r="X312" s="21" t="str">
        <f t="shared" si="62"/>
        <v>MINIMA</v>
      </c>
    </row>
    <row r="313" spans="1:24" ht="76.5" x14ac:dyDescent="0.2">
      <c r="A313" s="68">
        <v>307</v>
      </c>
      <c r="B313" s="63" t="s">
        <v>583</v>
      </c>
      <c r="C313" s="63" t="s">
        <v>590</v>
      </c>
      <c r="D313" s="69" t="s">
        <v>1072</v>
      </c>
      <c r="E313" s="50">
        <v>1</v>
      </c>
      <c r="F313" s="78">
        <v>46221.094399999994</v>
      </c>
      <c r="G313" s="81">
        <v>0</v>
      </c>
      <c r="H313" s="6">
        <f t="shared" si="58"/>
        <v>46221.094399999994</v>
      </c>
      <c r="I313" s="6">
        <f t="shared" si="63"/>
        <v>46221.094399999994</v>
      </c>
      <c r="J313" s="109">
        <v>40192.256000000001</v>
      </c>
      <c r="K313" s="110">
        <v>0</v>
      </c>
      <c r="L313" s="7">
        <f t="shared" si="59"/>
        <v>40192.256000000001</v>
      </c>
      <c r="M313" s="7">
        <f t="shared" si="64"/>
        <v>40192.256000000001</v>
      </c>
      <c r="N313" s="119">
        <v>38646.400000000001</v>
      </c>
      <c r="O313" s="120">
        <v>0</v>
      </c>
      <c r="P313" s="7">
        <f t="shared" si="60"/>
        <v>38646.400000000001</v>
      </c>
      <c r="Q313" s="7">
        <f t="shared" si="65"/>
        <v>38646.400000000001</v>
      </c>
      <c r="R313" s="18">
        <f t="shared" si="66"/>
        <v>38646.400000000001</v>
      </c>
      <c r="S313" s="18">
        <f t="shared" si="67"/>
        <v>41686.583466666663</v>
      </c>
      <c r="T313" s="18">
        <f t="shared" si="68"/>
        <v>40192.256000000001</v>
      </c>
      <c r="U313" s="18">
        <f t="shared" si="69"/>
        <v>41562.074606252449</v>
      </c>
      <c r="V313" s="19">
        <f t="shared" si="27"/>
        <v>2149.7343453312228</v>
      </c>
      <c r="W313" s="20">
        <f t="shared" si="61"/>
        <v>5.5625733453341653E-2</v>
      </c>
      <c r="X313" s="21" t="str">
        <f t="shared" si="62"/>
        <v>MINIMA</v>
      </c>
    </row>
    <row r="314" spans="1:24" ht="76.5" x14ac:dyDescent="0.2">
      <c r="A314" s="68">
        <v>308</v>
      </c>
      <c r="B314" s="63" t="s">
        <v>591</v>
      </c>
      <c r="C314" s="63" t="s">
        <v>592</v>
      </c>
      <c r="D314" s="69" t="s">
        <v>944</v>
      </c>
      <c r="E314" s="50">
        <v>1</v>
      </c>
      <c r="F314" s="78">
        <v>158040.12760000001</v>
      </c>
      <c r="G314" s="81">
        <v>0</v>
      </c>
      <c r="H314" s="6">
        <f t="shared" si="58"/>
        <v>158040.12760000001</v>
      </c>
      <c r="I314" s="6">
        <f t="shared" si="63"/>
        <v>158040.12760000001</v>
      </c>
      <c r="J314" s="109">
        <v>139858.52000000002</v>
      </c>
      <c r="K314" s="110">
        <v>0</v>
      </c>
      <c r="L314" s="7">
        <f t="shared" si="59"/>
        <v>139858.52000000002</v>
      </c>
      <c r="M314" s="7">
        <f t="shared" si="64"/>
        <v>139858.52000000002</v>
      </c>
      <c r="N314" s="119">
        <v>131942</v>
      </c>
      <c r="O314" s="120">
        <v>0</v>
      </c>
      <c r="P314" s="7">
        <f t="shared" si="60"/>
        <v>131942</v>
      </c>
      <c r="Q314" s="7">
        <f t="shared" si="65"/>
        <v>131942</v>
      </c>
      <c r="R314" s="18">
        <f t="shared" si="66"/>
        <v>131942</v>
      </c>
      <c r="S314" s="18">
        <f t="shared" si="67"/>
        <v>143280.21586666667</v>
      </c>
      <c r="T314" s="18">
        <f t="shared" si="68"/>
        <v>139858.52000000002</v>
      </c>
      <c r="U314" s="18">
        <f t="shared" si="69"/>
        <v>142871.77958058802</v>
      </c>
      <c r="V314" s="19">
        <f t="shared" si="27"/>
        <v>8017.3293258769072</v>
      </c>
      <c r="W314" s="20">
        <f t="shared" si="61"/>
        <v>6.0764042729963975E-2</v>
      </c>
      <c r="X314" s="21" t="str">
        <f t="shared" si="62"/>
        <v>MINIMA</v>
      </c>
    </row>
    <row r="315" spans="1:24" ht="76.5" x14ac:dyDescent="0.2">
      <c r="A315" s="68">
        <v>309</v>
      </c>
      <c r="B315" s="63" t="s">
        <v>591</v>
      </c>
      <c r="C315" s="63" t="s">
        <v>593</v>
      </c>
      <c r="D315" s="69" t="s">
        <v>944</v>
      </c>
      <c r="E315" s="50">
        <v>1</v>
      </c>
      <c r="F315" s="78">
        <v>166367.23152000003</v>
      </c>
      <c r="G315" s="81">
        <v>0</v>
      </c>
      <c r="H315" s="6">
        <f t="shared" si="58"/>
        <v>166367.23152000003</v>
      </c>
      <c r="I315" s="6">
        <f t="shared" si="63"/>
        <v>166367.23152000003</v>
      </c>
      <c r="J315" s="109">
        <v>148542.171</v>
      </c>
      <c r="K315" s="110">
        <v>0</v>
      </c>
      <c r="L315" s="7">
        <f t="shared" si="59"/>
        <v>148542.171</v>
      </c>
      <c r="M315" s="7">
        <f t="shared" si="64"/>
        <v>148542.171</v>
      </c>
      <c r="N315" s="119">
        <v>144215.70000000001</v>
      </c>
      <c r="O315" s="120">
        <v>0</v>
      </c>
      <c r="P315" s="7">
        <f t="shared" si="60"/>
        <v>144215.70000000001</v>
      </c>
      <c r="Q315" s="7">
        <f t="shared" si="65"/>
        <v>144215.70000000001</v>
      </c>
      <c r="R315" s="18">
        <f t="shared" si="66"/>
        <v>144215.70000000001</v>
      </c>
      <c r="S315" s="18">
        <f t="shared" si="67"/>
        <v>153041.70084000003</v>
      </c>
      <c r="T315" s="18">
        <f t="shared" si="68"/>
        <v>148542.171</v>
      </c>
      <c r="U315" s="18">
        <f t="shared" si="69"/>
        <v>152748.41049628422</v>
      </c>
      <c r="V315" s="19">
        <f t="shared" si="27"/>
        <v>6240.9250447221802</v>
      </c>
      <c r="W315" s="20">
        <f t="shared" si="61"/>
        <v>4.3274935008616816E-2</v>
      </c>
      <c r="X315" s="21" t="str">
        <f t="shared" si="62"/>
        <v>MINIMA</v>
      </c>
    </row>
    <row r="316" spans="1:24" ht="38.25" x14ac:dyDescent="0.2">
      <c r="A316" s="68">
        <v>310</v>
      </c>
      <c r="B316" s="63" t="s">
        <v>583</v>
      </c>
      <c r="C316" s="63" t="s">
        <v>594</v>
      </c>
      <c r="D316" s="69" t="s">
        <v>1073</v>
      </c>
      <c r="E316" s="50">
        <v>1</v>
      </c>
      <c r="F316" s="78">
        <v>213343.02000000002</v>
      </c>
      <c r="G316" s="81">
        <v>0</v>
      </c>
      <c r="H316" s="6">
        <f t="shared" si="58"/>
        <v>213343.02000000002</v>
      </c>
      <c r="I316" s="6">
        <f t="shared" si="63"/>
        <v>213343.02000000002</v>
      </c>
      <c r="J316" s="109">
        <v>193948.2</v>
      </c>
      <c r="K316" s="110">
        <v>0</v>
      </c>
      <c r="L316" s="7">
        <f t="shared" si="59"/>
        <v>193948.2</v>
      </c>
      <c r="M316" s="7">
        <f t="shared" si="64"/>
        <v>193948.2</v>
      </c>
      <c r="N316" s="119">
        <v>181260</v>
      </c>
      <c r="O316" s="120">
        <v>0</v>
      </c>
      <c r="P316" s="7">
        <f t="shared" si="60"/>
        <v>181260</v>
      </c>
      <c r="Q316" s="7">
        <f t="shared" si="65"/>
        <v>181260</v>
      </c>
      <c r="R316" s="18">
        <f t="shared" si="66"/>
        <v>181260</v>
      </c>
      <c r="S316" s="18">
        <f t="shared" si="67"/>
        <v>196183.74</v>
      </c>
      <c r="T316" s="18">
        <f t="shared" si="68"/>
        <v>193948.2</v>
      </c>
      <c r="U316" s="18">
        <f t="shared" si="69"/>
        <v>195744.11884609691</v>
      </c>
      <c r="V316" s="19">
        <f t="shared" si="27"/>
        <v>10552.677754664921</v>
      </c>
      <c r="W316" s="20">
        <f t="shared" si="61"/>
        <v>5.821845831769238E-2</v>
      </c>
      <c r="X316" s="21" t="str">
        <f t="shared" si="62"/>
        <v>MINIMA</v>
      </c>
    </row>
    <row r="317" spans="1:24" ht="38.25" x14ac:dyDescent="0.2">
      <c r="A317" s="68">
        <v>311</v>
      </c>
      <c r="B317" s="63" t="s">
        <v>583</v>
      </c>
      <c r="C317" s="63" t="s">
        <v>595</v>
      </c>
      <c r="D317" s="69" t="s">
        <v>1073</v>
      </c>
      <c r="E317" s="50">
        <v>1</v>
      </c>
      <c r="F317" s="78">
        <v>232793.48682000005</v>
      </c>
      <c r="G317" s="81">
        <v>0</v>
      </c>
      <c r="H317" s="6">
        <f t="shared" si="58"/>
        <v>232793.48682000005</v>
      </c>
      <c r="I317" s="6">
        <f t="shared" si="63"/>
        <v>232793.48682000005</v>
      </c>
      <c r="J317" s="109">
        <v>209723.86200000002</v>
      </c>
      <c r="K317" s="110">
        <v>0</v>
      </c>
      <c r="L317" s="7">
        <f t="shared" si="59"/>
        <v>209723.86200000002</v>
      </c>
      <c r="M317" s="7">
        <f t="shared" si="64"/>
        <v>209723.86200000002</v>
      </c>
      <c r="N317" s="119">
        <v>203615.40000000002</v>
      </c>
      <c r="O317" s="120">
        <v>0</v>
      </c>
      <c r="P317" s="7">
        <f t="shared" si="60"/>
        <v>203615.40000000002</v>
      </c>
      <c r="Q317" s="7">
        <f t="shared" si="65"/>
        <v>203615.40000000002</v>
      </c>
      <c r="R317" s="18">
        <f t="shared" si="66"/>
        <v>203615.40000000002</v>
      </c>
      <c r="S317" s="18">
        <f t="shared" si="67"/>
        <v>215377.58294000002</v>
      </c>
      <c r="T317" s="18">
        <f t="shared" si="68"/>
        <v>209723.86200000002</v>
      </c>
      <c r="U317" s="18">
        <f t="shared" si="69"/>
        <v>215018.79872994035</v>
      </c>
      <c r="V317" s="19">
        <f t="shared" si="27"/>
        <v>8317.1193184307213</v>
      </c>
      <c r="W317" s="20">
        <f t="shared" si="61"/>
        <v>4.0847201726542888E-2</v>
      </c>
      <c r="X317" s="21" t="str">
        <f t="shared" si="62"/>
        <v>MINIMA</v>
      </c>
    </row>
    <row r="318" spans="1:24" ht="38.25" x14ac:dyDescent="0.2">
      <c r="A318" s="68">
        <v>312</v>
      </c>
      <c r="B318" s="63" t="s">
        <v>583</v>
      </c>
      <c r="C318" s="63" t="s">
        <v>596</v>
      </c>
      <c r="D318" s="69" t="s">
        <v>1073</v>
      </c>
      <c r="E318" s="50">
        <v>1</v>
      </c>
      <c r="F318" s="78">
        <v>286721.59950000001</v>
      </c>
      <c r="G318" s="81">
        <v>0</v>
      </c>
      <c r="H318" s="6">
        <f t="shared" si="58"/>
        <v>286721.59950000001</v>
      </c>
      <c r="I318" s="6">
        <f t="shared" si="63"/>
        <v>286721.59950000001</v>
      </c>
      <c r="J318" s="109">
        <v>249323.13</v>
      </c>
      <c r="K318" s="110">
        <v>0</v>
      </c>
      <c r="L318" s="7">
        <f t="shared" si="59"/>
        <v>249323.13</v>
      </c>
      <c r="M318" s="7">
        <f t="shared" si="64"/>
        <v>249323.13</v>
      </c>
      <c r="N318" s="119">
        <v>237450.6</v>
      </c>
      <c r="O318" s="120">
        <v>0</v>
      </c>
      <c r="P318" s="7">
        <f t="shared" si="60"/>
        <v>237450.6</v>
      </c>
      <c r="Q318" s="7">
        <f t="shared" si="65"/>
        <v>237450.6</v>
      </c>
      <c r="R318" s="18">
        <f t="shared" si="66"/>
        <v>237450.6</v>
      </c>
      <c r="S318" s="18">
        <f t="shared" si="67"/>
        <v>257831.77650000001</v>
      </c>
      <c r="T318" s="18">
        <f t="shared" si="68"/>
        <v>249323.13</v>
      </c>
      <c r="U318" s="18">
        <f t="shared" si="69"/>
        <v>256999.38504663401</v>
      </c>
      <c r="V318" s="19">
        <f t="shared" si="27"/>
        <v>14411.668111709905</v>
      </c>
      <c r="W318" s="20">
        <f t="shared" si="61"/>
        <v>6.0693332051845329E-2</v>
      </c>
      <c r="X318" s="21" t="str">
        <f t="shared" si="62"/>
        <v>MINIMA</v>
      </c>
    </row>
    <row r="319" spans="1:24" ht="38.25" x14ac:dyDescent="0.2">
      <c r="A319" s="68">
        <v>313</v>
      </c>
      <c r="B319" s="63" t="s">
        <v>583</v>
      </c>
      <c r="C319" s="63" t="s">
        <v>597</v>
      </c>
      <c r="D319" s="69" t="s">
        <v>1074</v>
      </c>
      <c r="E319" s="50">
        <v>1</v>
      </c>
      <c r="F319" s="78">
        <v>291060.29700000002</v>
      </c>
      <c r="G319" s="81">
        <v>0</v>
      </c>
      <c r="H319" s="6">
        <f t="shared" si="58"/>
        <v>291060.29700000002</v>
      </c>
      <c r="I319" s="6">
        <f t="shared" si="63"/>
        <v>291060.29700000002</v>
      </c>
      <c r="J319" s="109">
        <v>264600.27</v>
      </c>
      <c r="K319" s="110">
        <v>0</v>
      </c>
      <c r="L319" s="7">
        <f t="shared" si="59"/>
        <v>264600.27</v>
      </c>
      <c r="M319" s="7">
        <f t="shared" si="64"/>
        <v>264600.27</v>
      </c>
      <c r="N319" s="119">
        <v>240545.7</v>
      </c>
      <c r="O319" s="120">
        <v>0</v>
      </c>
      <c r="P319" s="7">
        <f t="shared" si="60"/>
        <v>240545.7</v>
      </c>
      <c r="Q319" s="7">
        <f t="shared" si="65"/>
        <v>240545.7</v>
      </c>
      <c r="R319" s="18">
        <f t="shared" si="66"/>
        <v>240545.7</v>
      </c>
      <c r="S319" s="18">
        <f t="shared" si="67"/>
        <v>265402.08899999998</v>
      </c>
      <c r="T319" s="18">
        <f t="shared" si="68"/>
        <v>264600.27</v>
      </c>
      <c r="U319" s="18">
        <f t="shared" si="69"/>
        <v>264600.27</v>
      </c>
      <c r="V319" s="19">
        <f t="shared" si="27"/>
        <v>17576.121217710683</v>
      </c>
      <c r="W319" s="20">
        <f t="shared" si="61"/>
        <v>7.3067700722609805E-2</v>
      </c>
      <c r="X319" s="21" t="str">
        <f t="shared" si="62"/>
        <v>MINIMA</v>
      </c>
    </row>
    <row r="320" spans="1:24" ht="38.25" x14ac:dyDescent="0.2">
      <c r="A320" s="68">
        <v>314</v>
      </c>
      <c r="B320" s="63" t="s">
        <v>583</v>
      </c>
      <c r="C320" s="63" t="s">
        <v>598</v>
      </c>
      <c r="D320" s="69" t="s">
        <v>1074</v>
      </c>
      <c r="E320" s="50">
        <v>1</v>
      </c>
      <c r="F320" s="78">
        <v>295047.10499999998</v>
      </c>
      <c r="G320" s="81">
        <v>0</v>
      </c>
      <c r="H320" s="6">
        <f t="shared" si="58"/>
        <v>295047.10499999998</v>
      </c>
      <c r="I320" s="6">
        <f t="shared" si="63"/>
        <v>295047.10499999998</v>
      </c>
      <c r="J320" s="109">
        <v>256562.7</v>
      </c>
      <c r="K320" s="110">
        <v>0</v>
      </c>
      <c r="L320" s="7">
        <f t="shared" si="59"/>
        <v>256562.7</v>
      </c>
      <c r="M320" s="7">
        <f t="shared" si="64"/>
        <v>256562.7</v>
      </c>
      <c r="N320" s="119">
        <v>249090</v>
      </c>
      <c r="O320" s="120">
        <v>0</v>
      </c>
      <c r="P320" s="7">
        <f t="shared" si="60"/>
        <v>249090</v>
      </c>
      <c r="Q320" s="7">
        <f t="shared" si="65"/>
        <v>249090</v>
      </c>
      <c r="R320" s="18">
        <f t="shared" si="66"/>
        <v>249090</v>
      </c>
      <c r="S320" s="18">
        <f t="shared" si="67"/>
        <v>266899.935</v>
      </c>
      <c r="T320" s="18">
        <f t="shared" si="68"/>
        <v>256562.7</v>
      </c>
      <c r="U320" s="18">
        <f t="shared" si="69"/>
        <v>266162.61570501991</v>
      </c>
      <c r="V320" s="19">
        <f t="shared" si="27"/>
        <v>12593.525810991634</v>
      </c>
      <c r="W320" s="20">
        <f t="shared" si="61"/>
        <v>5.0558134854838149E-2</v>
      </c>
      <c r="X320" s="21" t="str">
        <f t="shared" si="62"/>
        <v>MINIMA</v>
      </c>
    </row>
    <row r="321" spans="1:24" ht="38.25" x14ac:dyDescent="0.2">
      <c r="A321" s="68">
        <v>315</v>
      </c>
      <c r="B321" s="63" t="s">
        <v>583</v>
      </c>
      <c r="C321" s="63" t="s">
        <v>599</v>
      </c>
      <c r="D321" s="69" t="s">
        <v>1074</v>
      </c>
      <c r="E321" s="50">
        <v>1</v>
      </c>
      <c r="F321" s="78">
        <v>301851.5940000001</v>
      </c>
      <c r="G321" s="81">
        <v>0</v>
      </c>
      <c r="H321" s="6">
        <f t="shared" si="58"/>
        <v>301851.5940000001</v>
      </c>
      <c r="I321" s="6">
        <f t="shared" si="63"/>
        <v>301851.5940000001</v>
      </c>
      <c r="J321" s="109">
        <v>264782.10000000003</v>
      </c>
      <c r="K321" s="110">
        <v>0</v>
      </c>
      <c r="L321" s="7">
        <f t="shared" si="59"/>
        <v>264782.10000000003</v>
      </c>
      <c r="M321" s="7">
        <f t="shared" si="64"/>
        <v>264782.10000000003</v>
      </c>
      <c r="N321" s="119">
        <v>257070</v>
      </c>
      <c r="O321" s="120">
        <v>0</v>
      </c>
      <c r="P321" s="7">
        <f t="shared" si="60"/>
        <v>257070</v>
      </c>
      <c r="Q321" s="7">
        <f t="shared" si="65"/>
        <v>257070</v>
      </c>
      <c r="R321" s="18">
        <f t="shared" si="66"/>
        <v>257070</v>
      </c>
      <c r="S321" s="18">
        <f t="shared" si="67"/>
        <v>274567.89800000004</v>
      </c>
      <c r="T321" s="18">
        <f t="shared" si="68"/>
        <v>264782.10000000003</v>
      </c>
      <c r="U321" s="18">
        <f t="shared" si="69"/>
        <v>273891.04381088272</v>
      </c>
      <c r="V321" s="19">
        <f t="shared" si="27"/>
        <v>12372.882332310559</v>
      </c>
      <c r="W321" s="20">
        <f t="shared" si="61"/>
        <v>4.8130401572764457E-2</v>
      </c>
      <c r="X321" s="21" t="str">
        <f t="shared" si="62"/>
        <v>MINIMA</v>
      </c>
    </row>
    <row r="322" spans="1:24" ht="38.25" x14ac:dyDescent="0.2">
      <c r="A322" s="68">
        <v>316</v>
      </c>
      <c r="B322" s="63" t="s">
        <v>583</v>
      </c>
      <c r="C322" s="63" t="s">
        <v>600</v>
      </c>
      <c r="D322" s="69" t="s">
        <v>1074</v>
      </c>
      <c r="E322" s="50">
        <v>1</v>
      </c>
      <c r="F322" s="78">
        <v>383078.19000000006</v>
      </c>
      <c r="G322" s="81">
        <v>0</v>
      </c>
      <c r="H322" s="6">
        <f t="shared" si="58"/>
        <v>383078.19000000006</v>
      </c>
      <c r="I322" s="6">
        <f t="shared" si="63"/>
        <v>383078.19000000006</v>
      </c>
      <c r="J322" s="109">
        <v>348252.9</v>
      </c>
      <c r="K322" s="110">
        <v>0</v>
      </c>
      <c r="L322" s="7">
        <f t="shared" si="59"/>
        <v>348252.9</v>
      </c>
      <c r="M322" s="7">
        <f t="shared" si="64"/>
        <v>348252.9</v>
      </c>
      <c r="N322" s="119">
        <v>325470</v>
      </c>
      <c r="O322" s="120">
        <v>0</v>
      </c>
      <c r="P322" s="7">
        <f t="shared" si="60"/>
        <v>325470</v>
      </c>
      <c r="Q322" s="7">
        <f t="shared" si="65"/>
        <v>325470</v>
      </c>
      <c r="R322" s="18">
        <f t="shared" si="66"/>
        <v>325470</v>
      </c>
      <c r="S322" s="18">
        <f t="shared" si="67"/>
        <v>352267.03</v>
      </c>
      <c r="T322" s="18">
        <f t="shared" si="68"/>
        <v>348252.9</v>
      </c>
      <c r="U322" s="18">
        <f t="shared" si="69"/>
        <v>351477.64736201678</v>
      </c>
      <c r="V322" s="19">
        <f t="shared" si="27"/>
        <v>18948.361628659368</v>
      </c>
      <c r="W322" s="20">
        <f t="shared" si="61"/>
        <v>5.821845831769247E-2</v>
      </c>
      <c r="X322" s="21" t="str">
        <f t="shared" si="62"/>
        <v>MINIMA</v>
      </c>
    </row>
    <row r="323" spans="1:24" ht="76.5" x14ac:dyDescent="0.2">
      <c r="A323" s="68">
        <v>317</v>
      </c>
      <c r="B323" s="63" t="s">
        <v>601</v>
      </c>
      <c r="C323" s="63" t="s">
        <v>602</v>
      </c>
      <c r="D323" s="69" t="s">
        <v>926</v>
      </c>
      <c r="E323" s="50">
        <v>1</v>
      </c>
      <c r="F323" s="78">
        <v>51675.561600000008</v>
      </c>
      <c r="G323" s="81">
        <v>0</v>
      </c>
      <c r="H323" s="6">
        <f t="shared" si="58"/>
        <v>51675.561600000008</v>
      </c>
      <c r="I323" s="6">
        <f t="shared" si="63"/>
        <v>51675.561600000008</v>
      </c>
      <c r="J323" s="109">
        <v>46554.560000000005</v>
      </c>
      <c r="K323" s="110">
        <v>0</v>
      </c>
      <c r="L323" s="7">
        <f t="shared" si="59"/>
        <v>46554.560000000005</v>
      </c>
      <c r="M323" s="7">
        <f t="shared" si="64"/>
        <v>46554.560000000005</v>
      </c>
      <c r="N323" s="119">
        <v>44764</v>
      </c>
      <c r="O323" s="120">
        <v>0</v>
      </c>
      <c r="P323" s="7">
        <f t="shared" si="60"/>
        <v>44764</v>
      </c>
      <c r="Q323" s="7">
        <f t="shared" si="65"/>
        <v>44764</v>
      </c>
      <c r="R323" s="18">
        <f t="shared" si="66"/>
        <v>44764</v>
      </c>
      <c r="S323" s="18">
        <f t="shared" si="67"/>
        <v>47664.707200000004</v>
      </c>
      <c r="T323" s="18">
        <f t="shared" si="68"/>
        <v>46554.560000000005</v>
      </c>
      <c r="U323" s="18">
        <f t="shared" si="69"/>
        <v>47576.457989163064</v>
      </c>
      <c r="V323" s="19">
        <f t="shared" si="27"/>
        <v>2051.1097313566461</v>
      </c>
      <c r="W323" s="20">
        <f t="shared" si="61"/>
        <v>4.5820519420888349E-2</v>
      </c>
      <c r="X323" s="21" t="str">
        <f t="shared" si="62"/>
        <v>MINIMA</v>
      </c>
    </row>
    <row r="324" spans="1:24" ht="76.5" x14ac:dyDescent="0.2">
      <c r="A324" s="68">
        <v>318</v>
      </c>
      <c r="B324" s="63" t="s">
        <v>601</v>
      </c>
      <c r="C324" s="63" t="s">
        <v>603</v>
      </c>
      <c r="D324" s="69" t="s">
        <v>926</v>
      </c>
      <c r="E324" s="50">
        <v>1</v>
      </c>
      <c r="F324" s="78">
        <v>57158.111999999994</v>
      </c>
      <c r="G324" s="81">
        <v>0</v>
      </c>
      <c r="H324" s="6">
        <f t="shared" si="58"/>
        <v>57158.111999999994</v>
      </c>
      <c r="I324" s="6">
        <f t="shared" si="63"/>
        <v>57158.111999999994</v>
      </c>
      <c r="J324" s="109">
        <v>50582.400000000001</v>
      </c>
      <c r="K324" s="110">
        <v>0</v>
      </c>
      <c r="L324" s="7">
        <f t="shared" si="59"/>
        <v>50582.400000000001</v>
      </c>
      <c r="M324" s="7">
        <f t="shared" si="64"/>
        <v>50582.400000000001</v>
      </c>
      <c r="N324" s="119">
        <v>45984</v>
      </c>
      <c r="O324" s="120">
        <v>0</v>
      </c>
      <c r="P324" s="7">
        <f t="shared" si="60"/>
        <v>45984</v>
      </c>
      <c r="Q324" s="7">
        <f t="shared" si="65"/>
        <v>45984</v>
      </c>
      <c r="R324" s="18">
        <f t="shared" si="66"/>
        <v>45984</v>
      </c>
      <c r="S324" s="18">
        <f t="shared" si="67"/>
        <v>51241.503999999994</v>
      </c>
      <c r="T324" s="18">
        <f t="shared" si="68"/>
        <v>50582.400000000001</v>
      </c>
      <c r="U324" s="18">
        <f t="shared" si="69"/>
        <v>51038.121846145572</v>
      </c>
      <c r="V324" s="19">
        <f t="shared" si="27"/>
        <v>3717.6167305153936</v>
      </c>
      <c r="W324" s="20">
        <f t="shared" si="61"/>
        <v>8.0845875315661828E-2</v>
      </c>
      <c r="X324" s="21" t="str">
        <f t="shared" si="62"/>
        <v>MINIMA</v>
      </c>
    </row>
    <row r="325" spans="1:24" s="100" customFormat="1" ht="89.25" x14ac:dyDescent="0.2">
      <c r="A325" s="94">
        <v>319</v>
      </c>
      <c r="B325" s="95" t="s">
        <v>604</v>
      </c>
      <c r="C325" s="95" t="s">
        <v>605</v>
      </c>
      <c r="D325" s="96" t="s">
        <v>1075</v>
      </c>
      <c r="E325" s="97">
        <v>1</v>
      </c>
      <c r="F325" s="79">
        <v>0</v>
      </c>
      <c r="G325" s="82">
        <v>0</v>
      </c>
      <c r="H325" s="98">
        <f t="shared" si="58"/>
        <v>0</v>
      </c>
      <c r="I325" s="98">
        <f t="shared" si="63"/>
        <v>0</v>
      </c>
      <c r="J325" s="111">
        <v>0</v>
      </c>
      <c r="K325" s="112">
        <v>0</v>
      </c>
      <c r="L325" s="99">
        <f t="shared" si="59"/>
        <v>0</v>
      </c>
      <c r="M325" s="99">
        <f t="shared" si="64"/>
        <v>0</v>
      </c>
      <c r="N325" s="121">
        <v>0</v>
      </c>
      <c r="O325" s="122">
        <v>0</v>
      </c>
      <c r="P325" s="7">
        <f t="shared" si="60"/>
        <v>0</v>
      </c>
      <c r="Q325" s="7">
        <f t="shared" si="65"/>
        <v>0</v>
      </c>
      <c r="R325" s="18">
        <f t="shared" si="66"/>
        <v>0</v>
      </c>
      <c r="S325" s="18">
        <f t="shared" si="67"/>
        <v>0</v>
      </c>
      <c r="T325" s="18">
        <f t="shared" si="68"/>
        <v>0</v>
      </c>
      <c r="U325" s="18" t="e">
        <f t="shared" si="69"/>
        <v>#NUM!</v>
      </c>
      <c r="V325" s="19">
        <f t="shared" si="27"/>
        <v>0</v>
      </c>
      <c r="W325" s="20" t="e">
        <f t="shared" si="61"/>
        <v>#DIV/0!</v>
      </c>
      <c r="X325" s="21" t="e">
        <f t="shared" si="62"/>
        <v>#DIV/0!</v>
      </c>
    </row>
    <row r="326" spans="1:24" ht="63.75" x14ac:dyDescent="0.2">
      <c r="A326" s="68">
        <v>320</v>
      </c>
      <c r="B326" s="63" t="s">
        <v>606</v>
      </c>
      <c r="C326" s="63" t="s">
        <v>607</v>
      </c>
      <c r="D326" s="69" t="s">
        <v>917</v>
      </c>
      <c r="E326" s="50">
        <v>1</v>
      </c>
      <c r="F326" s="78">
        <v>129298.80000000002</v>
      </c>
      <c r="G326" s="81">
        <v>0</v>
      </c>
      <c r="H326" s="6">
        <f t="shared" si="58"/>
        <v>129298.80000000002</v>
      </c>
      <c r="I326" s="6">
        <f t="shared" si="63"/>
        <v>129298.80000000002</v>
      </c>
      <c r="J326" s="109">
        <v>113420</v>
      </c>
      <c r="K326" s="110">
        <v>0</v>
      </c>
      <c r="L326" s="7">
        <f t="shared" si="59"/>
        <v>113420</v>
      </c>
      <c r="M326" s="7">
        <f t="shared" si="64"/>
        <v>113420</v>
      </c>
      <c r="N326" s="119">
        <v>106000</v>
      </c>
      <c r="O326" s="120">
        <v>0</v>
      </c>
      <c r="P326" s="7">
        <f t="shared" si="60"/>
        <v>106000</v>
      </c>
      <c r="Q326" s="7">
        <f t="shared" si="65"/>
        <v>106000</v>
      </c>
      <c r="R326" s="18">
        <f t="shared" si="66"/>
        <v>106000</v>
      </c>
      <c r="S326" s="18">
        <f t="shared" si="67"/>
        <v>116239.60000000002</v>
      </c>
      <c r="T326" s="18">
        <f t="shared" si="68"/>
        <v>113420</v>
      </c>
      <c r="U326" s="18">
        <f t="shared" si="69"/>
        <v>115841.2764008072</v>
      </c>
      <c r="V326" s="19">
        <f t="shared" si="27"/>
        <v>7240.4905966377864</v>
      </c>
      <c r="W326" s="20">
        <f t="shared" si="61"/>
        <v>6.8306515062620629E-2</v>
      </c>
      <c r="X326" s="21" t="str">
        <f t="shared" si="62"/>
        <v>MINIMA</v>
      </c>
    </row>
    <row r="327" spans="1:24" ht="51" x14ac:dyDescent="0.2">
      <c r="A327" s="68">
        <v>321</v>
      </c>
      <c r="B327" s="63" t="s">
        <v>606</v>
      </c>
      <c r="C327" s="63" t="s">
        <v>608</v>
      </c>
      <c r="D327" s="69" t="s">
        <v>917</v>
      </c>
      <c r="E327" s="50">
        <v>1</v>
      </c>
      <c r="F327" s="78">
        <v>100081.74</v>
      </c>
      <c r="G327" s="81">
        <v>0</v>
      </c>
      <c r="H327" s="6">
        <f t="shared" si="58"/>
        <v>100081.74</v>
      </c>
      <c r="I327" s="6">
        <f t="shared" si="63"/>
        <v>100081.74</v>
      </c>
      <c r="J327" s="109">
        <v>87027.6</v>
      </c>
      <c r="K327" s="110">
        <v>0</v>
      </c>
      <c r="L327" s="7">
        <f t="shared" si="59"/>
        <v>87027.6</v>
      </c>
      <c r="M327" s="7">
        <f t="shared" si="64"/>
        <v>87027.6</v>
      </c>
      <c r="N327" s="119">
        <v>79116</v>
      </c>
      <c r="O327" s="120">
        <v>0</v>
      </c>
      <c r="P327" s="7">
        <f t="shared" si="60"/>
        <v>79116</v>
      </c>
      <c r="Q327" s="7">
        <f t="shared" si="65"/>
        <v>79116</v>
      </c>
      <c r="R327" s="18">
        <f t="shared" si="66"/>
        <v>79116</v>
      </c>
      <c r="S327" s="18">
        <f t="shared" si="67"/>
        <v>88741.779999999984</v>
      </c>
      <c r="T327" s="18">
        <f t="shared" si="68"/>
        <v>87027.6</v>
      </c>
      <c r="U327" s="18">
        <f t="shared" si="69"/>
        <v>88326.710930871166</v>
      </c>
      <c r="V327" s="19">
        <f t="shared" si="27"/>
        <v>6806.4543122098339</v>
      </c>
      <c r="W327" s="20">
        <f t="shared" si="61"/>
        <v>8.603132504436313E-2</v>
      </c>
      <c r="X327" s="21" t="str">
        <f t="shared" si="62"/>
        <v>MINIMA</v>
      </c>
    </row>
    <row r="328" spans="1:24" ht="89.25" x14ac:dyDescent="0.2">
      <c r="A328" s="68">
        <v>322</v>
      </c>
      <c r="B328" s="63" t="s">
        <v>606</v>
      </c>
      <c r="C328" s="63" t="s">
        <v>609</v>
      </c>
      <c r="D328" s="69" t="s">
        <v>1076</v>
      </c>
      <c r="E328" s="50">
        <v>1</v>
      </c>
      <c r="F328" s="78">
        <v>561507.34200000006</v>
      </c>
      <c r="G328" s="81">
        <v>0</v>
      </c>
      <c r="H328" s="6">
        <f t="shared" si="58"/>
        <v>561507.34200000006</v>
      </c>
      <c r="I328" s="6">
        <f t="shared" si="63"/>
        <v>561507.34200000006</v>
      </c>
      <c r="J328" s="109">
        <v>492550.30000000005</v>
      </c>
      <c r="K328" s="110">
        <v>0</v>
      </c>
      <c r="L328" s="7">
        <f t="shared" si="59"/>
        <v>492550.30000000005</v>
      </c>
      <c r="M328" s="7">
        <f t="shared" si="64"/>
        <v>492550.30000000005</v>
      </c>
      <c r="N328" s="119">
        <v>447773</v>
      </c>
      <c r="O328" s="120">
        <v>0</v>
      </c>
      <c r="P328" s="7">
        <f t="shared" si="60"/>
        <v>447773</v>
      </c>
      <c r="Q328" s="7">
        <f t="shared" si="65"/>
        <v>447773</v>
      </c>
      <c r="R328" s="18">
        <f t="shared" si="66"/>
        <v>447773</v>
      </c>
      <c r="S328" s="18">
        <f t="shared" si="67"/>
        <v>500610.21399999998</v>
      </c>
      <c r="T328" s="18">
        <f t="shared" si="68"/>
        <v>492550.30000000005</v>
      </c>
      <c r="U328" s="18">
        <f t="shared" si="69"/>
        <v>498449.66675739473</v>
      </c>
      <c r="V328" s="19">
        <f t="shared" si="27"/>
        <v>37361.552318404771</v>
      </c>
      <c r="W328" s="20">
        <f t="shared" si="61"/>
        <v>8.3438600180012576E-2</v>
      </c>
      <c r="X328" s="21" t="str">
        <f t="shared" si="62"/>
        <v>MINIMA</v>
      </c>
    </row>
    <row r="329" spans="1:24" ht="89.25" x14ac:dyDescent="0.2">
      <c r="A329" s="68">
        <v>323</v>
      </c>
      <c r="B329" s="63" t="s">
        <v>604</v>
      </c>
      <c r="C329" s="63" t="s">
        <v>610</v>
      </c>
      <c r="D329" s="69" t="s">
        <v>1076</v>
      </c>
      <c r="E329" s="50">
        <v>1</v>
      </c>
      <c r="F329" s="78">
        <v>664535.41200000001</v>
      </c>
      <c r="G329" s="81">
        <v>0</v>
      </c>
      <c r="H329" s="6">
        <f t="shared" si="58"/>
        <v>664535.41200000001</v>
      </c>
      <c r="I329" s="6">
        <f t="shared" si="63"/>
        <v>664535.41200000001</v>
      </c>
      <c r="J329" s="109">
        <v>577856.88</v>
      </c>
      <c r="K329" s="110">
        <v>0</v>
      </c>
      <c r="L329" s="7">
        <f t="shared" si="59"/>
        <v>577856.88</v>
      </c>
      <c r="M329" s="7">
        <f t="shared" si="64"/>
        <v>577856.88</v>
      </c>
      <c r="N329" s="119">
        <v>545148</v>
      </c>
      <c r="O329" s="120">
        <v>0</v>
      </c>
      <c r="P329" s="7">
        <f t="shared" si="60"/>
        <v>545148</v>
      </c>
      <c r="Q329" s="7">
        <f t="shared" si="65"/>
        <v>545148</v>
      </c>
      <c r="R329" s="18">
        <f t="shared" si="66"/>
        <v>545148</v>
      </c>
      <c r="S329" s="18">
        <f t="shared" si="67"/>
        <v>595846.76399999997</v>
      </c>
      <c r="T329" s="18">
        <f t="shared" si="68"/>
        <v>577856.88</v>
      </c>
      <c r="U329" s="18">
        <f t="shared" si="69"/>
        <v>593769.12793831376</v>
      </c>
      <c r="V329" s="19">
        <f t="shared" si="27"/>
        <v>35849.439822176391</v>
      </c>
      <c r="W329" s="20">
        <f t="shared" si="61"/>
        <v>6.5760930650348881E-2</v>
      </c>
      <c r="X329" s="21" t="str">
        <f t="shared" si="62"/>
        <v>MINIMA</v>
      </c>
    </row>
    <row r="330" spans="1:24" ht="63.75" x14ac:dyDescent="0.2">
      <c r="A330" s="68">
        <v>324</v>
      </c>
      <c r="B330" s="63" t="s">
        <v>601</v>
      </c>
      <c r="C330" s="63" t="s">
        <v>611</v>
      </c>
      <c r="D330" s="69" t="s">
        <v>1077</v>
      </c>
      <c r="E330" s="50">
        <v>1</v>
      </c>
      <c r="F330" s="78">
        <v>98650.950300000026</v>
      </c>
      <c r="G330" s="81">
        <v>0</v>
      </c>
      <c r="H330" s="6">
        <f t="shared" si="58"/>
        <v>98650.950300000026</v>
      </c>
      <c r="I330" s="6">
        <f t="shared" si="63"/>
        <v>98650.950300000026</v>
      </c>
      <c r="J330" s="109">
        <v>88874.73000000001</v>
      </c>
      <c r="K330" s="110">
        <v>0</v>
      </c>
      <c r="L330" s="7">
        <f t="shared" si="59"/>
        <v>88874.73000000001</v>
      </c>
      <c r="M330" s="7">
        <f t="shared" si="64"/>
        <v>88874.73000000001</v>
      </c>
      <c r="N330" s="119">
        <v>84642.6</v>
      </c>
      <c r="O330" s="120">
        <v>0</v>
      </c>
      <c r="P330" s="7">
        <f t="shared" si="60"/>
        <v>84642.6</v>
      </c>
      <c r="Q330" s="7">
        <f t="shared" si="65"/>
        <v>84642.6</v>
      </c>
      <c r="R330" s="18">
        <f t="shared" si="66"/>
        <v>84642.6</v>
      </c>
      <c r="S330" s="18">
        <f t="shared" si="67"/>
        <v>90722.760100000014</v>
      </c>
      <c r="T330" s="18">
        <f t="shared" si="68"/>
        <v>88874.73000000001</v>
      </c>
      <c r="U330" s="18">
        <f t="shared" si="69"/>
        <v>90536.323413162463</v>
      </c>
      <c r="V330" s="19">
        <f t="shared" si="27"/>
        <v>4299.3224374098827</v>
      </c>
      <c r="W330" s="20">
        <f t="shared" si="61"/>
        <v>5.0793837115233727E-2</v>
      </c>
      <c r="X330" s="21" t="str">
        <f t="shared" si="62"/>
        <v>MINIMA</v>
      </c>
    </row>
    <row r="331" spans="1:24" ht="51" x14ac:dyDescent="0.2">
      <c r="A331" s="68">
        <v>325</v>
      </c>
      <c r="B331" s="63" t="s">
        <v>601</v>
      </c>
      <c r="C331" s="63" t="s">
        <v>612</v>
      </c>
      <c r="D331" s="69" t="s">
        <v>935</v>
      </c>
      <c r="E331" s="50">
        <v>1</v>
      </c>
      <c r="F331" s="78">
        <v>44121.890610000002</v>
      </c>
      <c r="G331" s="81">
        <v>0</v>
      </c>
      <c r="H331" s="6">
        <f t="shared" si="58"/>
        <v>44121.890610000002</v>
      </c>
      <c r="I331" s="6">
        <f t="shared" si="63"/>
        <v>44121.890610000002</v>
      </c>
      <c r="J331" s="109">
        <v>39749.451000000001</v>
      </c>
      <c r="K331" s="110">
        <v>0</v>
      </c>
      <c r="L331" s="7">
        <f t="shared" si="59"/>
        <v>39749.451000000001</v>
      </c>
      <c r="M331" s="7">
        <f t="shared" si="64"/>
        <v>39749.451000000001</v>
      </c>
      <c r="N331" s="119">
        <v>38591.699999999997</v>
      </c>
      <c r="O331" s="120">
        <v>0</v>
      </c>
      <c r="P331" s="7">
        <f t="shared" si="60"/>
        <v>38591.699999999997</v>
      </c>
      <c r="Q331" s="7">
        <f t="shared" si="65"/>
        <v>38591.699999999997</v>
      </c>
      <c r="R331" s="18">
        <f t="shared" si="66"/>
        <v>38591.699999999997</v>
      </c>
      <c r="S331" s="18">
        <f t="shared" si="67"/>
        <v>40821.013870000002</v>
      </c>
      <c r="T331" s="18">
        <f t="shared" si="68"/>
        <v>39749.451000000001</v>
      </c>
      <c r="U331" s="18">
        <f t="shared" si="69"/>
        <v>40753.012664789785</v>
      </c>
      <c r="V331" s="19">
        <f t="shared" ref="V331:V394" si="70">+STDEVA(R331,S331)</f>
        <v>1576.3629548702293</v>
      </c>
      <c r="W331" s="20">
        <f t="shared" si="61"/>
        <v>4.0847201726542999E-2</v>
      </c>
      <c r="X331" s="21" t="str">
        <f t="shared" si="62"/>
        <v>MINIMA</v>
      </c>
    </row>
    <row r="332" spans="1:24" ht="51" x14ac:dyDescent="0.2">
      <c r="A332" s="68">
        <v>326</v>
      </c>
      <c r="B332" s="63" t="s">
        <v>601</v>
      </c>
      <c r="C332" s="63" t="s">
        <v>613</v>
      </c>
      <c r="D332" s="69" t="s">
        <v>1078</v>
      </c>
      <c r="E332" s="50">
        <v>1</v>
      </c>
      <c r="F332" s="78">
        <v>164976.24000000005</v>
      </c>
      <c r="G332" s="81">
        <v>0</v>
      </c>
      <c r="H332" s="6">
        <f t="shared" ref="H332:H395" si="71">+F332+G332</f>
        <v>164976.24000000005</v>
      </c>
      <c r="I332" s="6">
        <f t="shared" si="63"/>
        <v>164976.24000000005</v>
      </c>
      <c r="J332" s="109">
        <v>149978.40000000002</v>
      </c>
      <c r="K332" s="110">
        <v>0</v>
      </c>
      <c r="L332" s="7">
        <f t="shared" ref="L332:L395" si="72">+J332+K332</f>
        <v>149978.40000000002</v>
      </c>
      <c r="M332" s="7">
        <f t="shared" si="64"/>
        <v>149978.40000000002</v>
      </c>
      <c r="N332" s="119">
        <v>136344</v>
      </c>
      <c r="O332" s="120">
        <v>0</v>
      </c>
      <c r="P332" s="7">
        <f t="shared" ref="P332:P395" si="73">+N332+O332</f>
        <v>136344</v>
      </c>
      <c r="Q332" s="7">
        <f t="shared" si="65"/>
        <v>136344</v>
      </c>
      <c r="R332" s="18">
        <f t="shared" si="66"/>
        <v>136344</v>
      </c>
      <c r="S332" s="18">
        <f t="shared" si="67"/>
        <v>150432.88000000003</v>
      </c>
      <c r="T332" s="18">
        <f t="shared" si="68"/>
        <v>149978.40000000002</v>
      </c>
      <c r="U332" s="18">
        <f t="shared" si="69"/>
        <v>149978.40000000002</v>
      </c>
      <c r="V332" s="19">
        <f t="shared" si="70"/>
        <v>9962.3425873235501</v>
      </c>
      <c r="W332" s="20">
        <f t="shared" ref="W332:W395" si="74">+V332/R332</f>
        <v>7.3067700722610096E-2</v>
      </c>
      <c r="X332" s="21" t="str">
        <f t="shared" ref="X332:X395" si="75">+IF(W332&lt;=35%,"MINIMA","MEDIANA")</f>
        <v>MINIMA</v>
      </c>
    </row>
    <row r="333" spans="1:24" ht="38.25" x14ac:dyDescent="0.2">
      <c r="A333" s="68">
        <v>327</v>
      </c>
      <c r="B333" s="63" t="s">
        <v>601</v>
      </c>
      <c r="C333" s="63" t="s">
        <v>614</v>
      </c>
      <c r="D333" s="69" t="s">
        <v>1070</v>
      </c>
      <c r="E333" s="50">
        <v>1</v>
      </c>
      <c r="F333" s="78">
        <v>193406.92800000001</v>
      </c>
      <c r="G333" s="81">
        <v>0</v>
      </c>
      <c r="H333" s="6">
        <f t="shared" si="71"/>
        <v>193406.92800000001</v>
      </c>
      <c r="I333" s="6">
        <f t="shared" ref="I333:I396" si="76">+H333*E333</f>
        <v>193406.92800000001</v>
      </c>
      <c r="J333" s="109">
        <v>175824.48</v>
      </c>
      <c r="K333" s="110">
        <v>0</v>
      </c>
      <c r="L333" s="7">
        <f t="shared" si="72"/>
        <v>175824.48</v>
      </c>
      <c r="M333" s="7">
        <f t="shared" ref="M333:M396" si="77">+L333*E333</f>
        <v>175824.48</v>
      </c>
      <c r="N333" s="119">
        <v>169062</v>
      </c>
      <c r="O333" s="120">
        <v>0</v>
      </c>
      <c r="P333" s="7">
        <f t="shared" si="73"/>
        <v>169062</v>
      </c>
      <c r="Q333" s="7">
        <f t="shared" ref="Q333:Q396" si="78">+P333*E333</f>
        <v>169062</v>
      </c>
      <c r="R333" s="18">
        <f t="shared" ref="R333:R396" si="79">MIN(P333,H333,L333)</f>
        <v>169062</v>
      </c>
      <c r="S333" s="18">
        <f t="shared" ref="S333:S396" si="80">AVERAGE(P333,H333,L333)</f>
        <v>179431.13600000003</v>
      </c>
      <c r="T333" s="18">
        <f t="shared" ref="T333:T396" si="81">MEDIAN(P333,H333,L333)</f>
        <v>175824.48</v>
      </c>
      <c r="U333" s="18">
        <f t="shared" ref="U333:U396" si="82">GEOMEAN(P333,H333,L333)</f>
        <v>179142.70333976948</v>
      </c>
      <c r="V333" s="19">
        <f t="shared" si="70"/>
        <v>7332.0863806455718</v>
      </c>
      <c r="W333" s="20">
        <f t="shared" si="74"/>
        <v>4.3369215912775025E-2</v>
      </c>
      <c r="X333" s="21" t="str">
        <f t="shared" si="75"/>
        <v>MINIMA</v>
      </c>
    </row>
    <row r="334" spans="1:24" ht="51" x14ac:dyDescent="0.2">
      <c r="A334" s="68">
        <v>328</v>
      </c>
      <c r="B334" s="63" t="s">
        <v>601</v>
      </c>
      <c r="C334" s="63" t="s">
        <v>615</v>
      </c>
      <c r="D334" s="69" t="s">
        <v>941</v>
      </c>
      <c r="E334" s="50">
        <v>1</v>
      </c>
      <c r="F334" s="78">
        <v>60152.465100000001</v>
      </c>
      <c r="G334" s="81">
        <v>0</v>
      </c>
      <c r="H334" s="6">
        <f t="shared" si="71"/>
        <v>60152.465100000001</v>
      </c>
      <c r="I334" s="6">
        <f t="shared" si="76"/>
        <v>60152.465100000001</v>
      </c>
      <c r="J334" s="109">
        <v>53232.270000000004</v>
      </c>
      <c r="K334" s="110">
        <v>0</v>
      </c>
      <c r="L334" s="7">
        <f t="shared" si="72"/>
        <v>53232.270000000004</v>
      </c>
      <c r="M334" s="7">
        <f t="shared" si="77"/>
        <v>53232.270000000004</v>
      </c>
      <c r="N334" s="119">
        <v>50697.4</v>
      </c>
      <c r="O334" s="120">
        <v>0</v>
      </c>
      <c r="P334" s="7">
        <f t="shared" si="73"/>
        <v>50697.4</v>
      </c>
      <c r="Q334" s="7">
        <f t="shared" si="78"/>
        <v>50697.4</v>
      </c>
      <c r="R334" s="18">
        <f t="shared" si="79"/>
        <v>50697.4</v>
      </c>
      <c r="S334" s="18">
        <f t="shared" si="80"/>
        <v>54694.045033333336</v>
      </c>
      <c r="T334" s="18">
        <f t="shared" si="81"/>
        <v>53232.270000000004</v>
      </c>
      <c r="U334" s="18">
        <f t="shared" si="82"/>
        <v>54551.249316924499</v>
      </c>
      <c r="V334" s="19">
        <f t="shared" si="70"/>
        <v>2826.0548050655357</v>
      </c>
      <c r="W334" s="20">
        <f t="shared" si="74"/>
        <v>5.57435845835395E-2</v>
      </c>
      <c r="X334" s="21" t="str">
        <f t="shared" si="75"/>
        <v>MINIMA</v>
      </c>
    </row>
    <row r="335" spans="1:24" ht="38.25" x14ac:dyDescent="0.2">
      <c r="A335" s="68">
        <v>329</v>
      </c>
      <c r="B335" s="63" t="s">
        <v>616</v>
      </c>
      <c r="C335" s="63" t="s">
        <v>617</v>
      </c>
      <c r="D335" s="69" t="s">
        <v>916</v>
      </c>
      <c r="E335" s="50">
        <v>1</v>
      </c>
      <c r="F335" s="78">
        <v>371209.08</v>
      </c>
      <c r="G335" s="81">
        <v>0</v>
      </c>
      <c r="H335" s="6">
        <f t="shared" si="71"/>
        <v>371209.08</v>
      </c>
      <c r="I335" s="6">
        <f t="shared" si="76"/>
        <v>371209.08</v>
      </c>
      <c r="J335" s="109">
        <v>325622</v>
      </c>
      <c r="K335" s="110">
        <v>0</v>
      </c>
      <c r="L335" s="7">
        <f t="shared" si="72"/>
        <v>325622</v>
      </c>
      <c r="M335" s="7">
        <f t="shared" si="77"/>
        <v>325622</v>
      </c>
      <c r="N335" s="119">
        <v>296020</v>
      </c>
      <c r="O335" s="120">
        <v>0</v>
      </c>
      <c r="P335" s="7">
        <f t="shared" si="73"/>
        <v>296020</v>
      </c>
      <c r="Q335" s="7">
        <f t="shared" si="78"/>
        <v>296020</v>
      </c>
      <c r="R335" s="18">
        <f t="shared" si="79"/>
        <v>296020</v>
      </c>
      <c r="S335" s="18">
        <f t="shared" si="80"/>
        <v>330950.36000000004</v>
      </c>
      <c r="T335" s="18">
        <f t="shared" si="81"/>
        <v>325622</v>
      </c>
      <c r="U335" s="18">
        <f t="shared" si="82"/>
        <v>329522.03539187036</v>
      </c>
      <c r="V335" s="19">
        <f t="shared" si="70"/>
        <v>24699.494425287365</v>
      </c>
      <c r="W335" s="20">
        <f t="shared" si="74"/>
        <v>8.3438600180012715E-2</v>
      </c>
      <c r="X335" s="21" t="str">
        <f t="shared" si="75"/>
        <v>MINIMA</v>
      </c>
    </row>
    <row r="336" spans="1:24" ht="38.25" x14ac:dyDescent="0.2">
      <c r="A336" s="68">
        <v>330</v>
      </c>
      <c r="B336" s="63" t="s">
        <v>616</v>
      </c>
      <c r="C336" s="63" t="s">
        <v>618</v>
      </c>
      <c r="D336" s="69" t="s">
        <v>916</v>
      </c>
      <c r="E336" s="50">
        <v>1</v>
      </c>
      <c r="F336" s="78">
        <v>457922.85000000003</v>
      </c>
      <c r="G336" s="81">
        <v>0</v>
      </c>
      <c r="H336" s="6">
        <f t="shared" si="71"/>
        <v>457922.85000000003</v>
      </c>
      <c r="I336" s="6">
        <f t="shared" si="76"/>
        <v>457922.85000000003</v>
      </c>
      <c r="J336" s="109">
        <v>416293.5</v>
      </c>
      <c r="K336" s="110">
        <v>0</v>
      </c>
      <c r="L336" s="7">
        <f t="shared" si="72"/>
        <v>416293.5</v>
      </c>
      <c r="M336" s="7">
        <f t="shared" si="77"/>
        <v>416293.5</v>
      </c>
      <c r="N336" s="119">
        <v>396470</v>
      </c>
      <c r="O336" s="120">
        <v>0</v>
      </c>
      <c r="P336" s="7">
        <f t="shared" si="73"/>
        <v>396470</v>
      </c>
      <c r="Q336" s="7">
        <f t="shared" si="78"/>
        <v>396470</v>
      </c>
      <c r="R336" s="18">
        <f t="shared" si="79"/>
        <v>396470</v>
      </c>
      <c r="S336" s="18">
        <f t="shared" si="80"/>
        <v>423562.1166666667</v>
      </c>
      <c r="T336" s="18">
        <f t="shared" si="81"/>
        <v>416293.5</v>
      </c>
      <c r="U336" s="18">
        <f t="shared" si="82"/>
        <v>422799.13673678681</v>
      </c>
      <c r="V336" s="19">
        <f t="shared" si="70"/>
        <v>19157.019411697107</v>
      </c>
      <c r="W336" s="20">
        <f t="shared" si="74"/>
        <v>4.8318963381080805E-2</v>
      </c>
      <c r="X336" s="21" t="str">
        <f t="shared" si="75"/>
        <v>MINIMA</v>
      </c>
    </row>
    <row r="337" spans="1:24" s="100" customFormat="1" ht="38.25" x14ac:dyDescent="0.2">
      <c r="A337" s="94">
        <v>331</v>
      </c>
      <c r="B337" s="95" t="s">
        <v>616</v>
      </c>
      <c r="C337" s="95" t="s">
        <v>619</v>
      </c>
      <c r="D337" s="96" t="s">
        <v>1072</v>
      </c>
      <c r="E337" s="97">
        <v>1</v>
      </c>
      <c r="F337" s="79">
        <v>0</v>
      </c>
      <c r="G337" s="82">
        <v>0</v>
      </c>
      <c r="H337" s="98">
        <f t="shared" si="71"/>
        <v>0</v>
      </c>
      <c r="I337" s="98">
        <f t="shared" si="76"/>
        <v>0</v>
      </c>
      <c r="J337" s="111">
        <v>0</v>
      </c>
      <c r="K337" s="112">
        <v>0</v>
      </c>
      <c r="L337" s="99">
        <f t="shared" si="72"/>
        <v>0</v>
      </c>
      <c r="M337" s="99">
        <f t="shared" si="77"/>
        <v>0</v>
      </c>
      <c r="N337" s="121">
        <v>0</v>
      </c>
      <c r="O337" s="122">
        <v>0</v>
      </c>
      <c r="P337" s="7">
        <f t="shared" si="73"/>
        <v>0</v>
      </c>
      <c r="Q337" s="7">
        <f t="shared" si="78"/>
        <v>0</v>
      </c>
      <c r="R337" s="18">
        <f t="shared" si="79"/>
        <v>0</v>
      </c>
      <c r="S337" s="18">
        <f t="shared" si="80"/>
        <v>0</v>
      </c>
      <c r="T337" s="18">
        <f t="shared" si="81"/>
        <v>0</v>
      </c>
      <c r="U337" s="18" t="e">
        <f t="shared" si="82"/>
        <v>#NUM!</v>
      </c>
      <c r="V337" s="19">
        <f t="shared" si="70"/>
        <v>0</v>
      </c>
      <c r="W337" s="20" t="e">
        <f t="shared" si="74"/>
        <v>#DIV/0!</v>
      </c>
      <c r="X337" s="21" t="e">
        <f t="shared" si="75"/>
        <v>#DIV/0!</v>
      </c>
    </row>
    <row r="338" spans="1:24" ht="51" x14ac:dyDescent="0.2">
      <c r="A338" s="68">
        <v>332</v>
      </c>
      <c r="B338" s="63" t="s">
        <v>616</v>
      </c>
      <c r="C338" s="63" t="s">
        <v>620</v>
      </c>
      <c r="D338" s="69" t="s">
        <v>941</v>
      </c>
      <c r="E338" s="50">
        <v>1</v>
      </c>
      <c r="F338" s="78">
        <v>62568.251250000001</v>
      </c>
      <c r="G338" s="81">
        <v>0</v>
      </c>
      <c r="H338" s="6">
        <f t="shared" si="71"/>
        <v>62568.251250000001</v>
      </c>
      <c r="I338" s="6">
        <f t="shared" si="76"/>
        <v>62568.251250000001</v>
      </c>
      <c r="J338" s="109">
        <v>54407.175000000003</v>
      </c>
      <c r="K338" s="110">
        <v>0</v>
      </c>
      <c r="L338" s="7">
        <f t="shared" si="72"/>
        <v>54407.175000000003</v>
      </c>
      <c r="M338" s="7">
        <f t="shared" si="77"/>
        <v>54407.175000000003</v>
      </c>
      <c r="N338" s="119">
        <v>52822.5</v>
      </c>
      <c r="O338" s="120">
        <v>0</v>
      </c>
      <c r="P338" s="7">
        <f t="shared" si="73"/>
        <v>52822.5</v>
      </c>
      <c r="Q338" s="7">
        <f t="shared" si="78"/>
        <v>52822.5</v>
      </c>
      <c r="R338" s="18">
        <f t="shared" si="79"/>
        <v>52822.5</v>
      </c>
      <c r="S338" s="18">
        <f t="shared" si="80"/>
        <v>56599.308750000004</v>
      </c>
      <c r="T338" s="18">
        <f t="shared" si="81"/>
        <v>54407.175000000003</v>
      </c>
      <c r="U338" s="18">
        <f t="shared" si="82"/>
        <v>56442.951415465948</v>
      </c>
      <c r="V338" s="19">
        <f t="shared" si="70"/>
        <v>2670.6070783696905</v>
      </c>
      <c r="W338" s="20">
        <f t="shared" si="74"/>
        <v>5.0558134854838191E-2</v>
      </c>
      <c r="X338" s="21" t="str">
        <f t="shared" si="75"/>
        <v>MINIMA</v>
      </c>
    </row>
    <row r="339" spans="1:24" ht="51" x14ac:dyDescent="0.2">
      <c r="A339" s="68">
        <v>333</v>
      </c>
      <c r="B339" s="63" t="s">
        <v>616</v>
      </c>
      <c r="C339" s="63" t="s">
        <v>621</v>
      </c>
      <c r="D339" s="69" t="s">
        <v>1079</v>
      </c>
      <c r="E339" s="50">
        <v>1</v>
      </c>
      <c r="F339" s="78">
        <v>74801.012160000013</v>
      </c>
      <c r="G339" s="81">
        <v>0</v>
      </c>
      <c r="H339" s="6">
        <f t="shared" si="71"/>
        <v>74801.012160000013</v>
      </c>
      <c r="I339" s="6">
        <f t="shared" si="76"/>
        <v>74801.012160000013</v>
      </c>
      <c r="J339" s="109">
        <v>66786.618000000002</v>
      </c>
      <c r="K339" s="110">
        <v>0</v>
      </c>
      <c r="L339" s="7">
        <f t="shared" si="72"/>
        <v>66786.618000000002</v>
      </c>
      <c r="M339" s="7">
        <f t="shared" si="77"/>
        <v>66786.618000000002</v>
      </c>
      <c r="N339" s="119">
        <v>62417.4</v>
      </c>
      <c r="O339" s="120">
        <v>0</v>
      </c>
      <c r="P339" s="7">
        <f t="shared" si="73"/>
        <v>62417.4</v>
      </c>
      <c r="Q339" s="7">
        <f t="shared" si="78"/>
        <v>62417.4</v>
      </c>
      <c r="R339" s="18">
        <f t="shared" si="79"/>
        <v>62417.4</v>
      </c>
      <c r="S339" s="18">
        <f t="shared" si="80"/>
        <v>68001.676720000003</v>
      </c>
      <c r="T339" s="18">
        <f t="shared" si="81"/>
        <v>66786.618000000002</v>
      </c>
      <c r="U339" s="18">
        <f t="shared" si="82"/>
        <v>67811.11209637353</v>
      </c>
      <c r="V339" s="19">
        <f t="shared" si="70"/>
        <v>3948.6799367341723</v>
      </c>
      <c r="W339" s="20">
        <f t="shared" si="74"/>
        <v>6.3262486690156466E-2</v>
      </c>
      <c r="X339" s="21" t="str">
        <f t="shared" si="75"/>
        <v>MINIMA</v>
      </c>
    </row>
    <row r="340" spans="1:24" ht="51" x14ac:dyDescent="0.2">
      <c r="A340" s="68">
        <v>334</v>
      </c>
      <c r="B340" s="63" t="s">
        <v>622</v>
      </c>
      <c r="C340" s="63" t="s">
        <v>623</v>
      </c>
      <c r="D340" s="69" t="s">
        <v>916</v>
      </c>
      <c r="E340" s="50">
        <v>1</v>
      </c>
      <c r="F340" s="78">
        <v>151058.56542857143</v>
      </c>
      <c r="G340" s="81">
        <v>7552.9282714285719</v>
      </c>
      <c r="H340" s="6">
        <f t="shared" si="71"/>
        <v>158611.49369999999</v>
      </c>
      <c r="I340" s="6">
        <f t="shared" si="76"/>
        <v>158611.49369999999</v>
      </c>
      <c r="J340" s="109">
        <v>131355.27428571429</v>
      </c>
      <c r="K340" s="110">
        <v>6567.7637142857147</v>
      </c>
      <c r="L340" s="7">
        <f t="shared" si="72"/>
        <v>137923.038</v>
      </c>
      <c r="M340" s="7">
        <f t="shared" si="77"/>
        <v>137923.038</v>
      </c>
      <c r="N340" s="119">
        <v>119413.8857142857</v>
      </c>
      <c r="O340" s="120">
        <v>5970.6942857142858</v>
      </c>
      <c r="P340" s="7">
        <f t="shared" si="73"/>
        <v>125384.57999999999</v>
      </c>
      <c r="Q340" s="7">
        <f t="shared" si="78"/>
        <v>125384.57999999999</v>
      </c>
      <c r="R340" s="18">
        <f t="shared" si="79"/>
        <v>125384.57999999999</v>
      </c>
      <c r="S340" s="18">
        <f t="shared" si="80"/>
        <v>140639.70389999999</v>
      </c>
      <c r="T340" s="18">
        <f t="shared" si="81"/>
        <v>137923.038</v>
      </c>
      <c r="U340" s="18">
        <f t="shared" si="82"/>
        <v>139981.89434309988</v>
      </c>
      <c r="V340" s="19">
        <f t="shared" si="70"/>
        <v>10787.001557530975</v>
      </c>
      <c r="W340" s="20">
        <f t="shared" si="74"/>
        <v>8.6031325044363324E-2</v>
      </c>
      <c r="X340" s="21" t="str">
        <f t="shared" si="75"/>
        <v>MINIMA</v>
      </c>
    </row>
    <row r="341" spans="1:24" ht="89.25" x14ac:dyDescent="0.2">
      <c r="A341" s="68">
        <v>335</v>
      </c>
      <c r="B341" s="63" t="s">
        <v>624</v>
      </c>
      <c r="C341" s="63" t="s">
        <v>625</v>
      </c>
      <c r="D341" s="69" t="s">
        <v>941</v>
      </c>
      <c r="E341" s="50">
        <v>1</v>
      </c>
      <c r="F341" s="78">
        <v>115462.62000000001</v>
      </c>
      <c r="G341" s="81">
        <v>0</v>
      </c>
      <c r="H341" s="6">
        <f t="shared" si="71"/>
        <v>115462.62000000001</v>
      </c>
      <c r="I341" s="6">
        <f t="shared" si="76"/>
        <v>115462.62000000001</v>
      </c>
      <c r="J341" s="109">
        <v>101283</v>
      </c>
      <c r="K341" s="110">
        <v>0</v>
      </c>
      <c r="L341" s="7">
        <f t="shared" si="72"/>
        <v>101283</v>
      </c>
      <c r="M341" s="7">
        <f t="shared" si="77"/>
        <v>101283</v>
      </c>
      <c r="N341" s="119">
        <v>95550</v>
      </c>
      <c r="O341" s="120">
        <v>0</v>
      </c>
      <c r="P341" s="7">
        <f t="shared" si="73"/>
        <v>95550</v>
      </c>
      <c r="Q341" s="7">
        <f t="shared" si="78"/>
        <v>95550</v>
      </c>
      <c r="R341" s="18">
        <f t="shared" si="79"/>
        <v>95550</v>
      </c>
      <c r="S341" s="18">
        <f t="shared" si="80"/>
        <v>104098.54</v>
      </c>
      <c r="T341" s="18">
        <f t="shared" si="81"/>
        <v>101283</v>
      </c>
      <c r="U341" s="18">
        <f t="shared" si="82"/>
        <v>103769.45887066507</v>
      </c>
      <c r="V341" s="19">
        <f t="shared" si="70"/>
        <v>6044.730603244444</v>
      </c>
      <c r="W341" s="20">
        <f t="shared" si="74"/>
        <v>6.3262486690156397E-2</v>
      </c>
      <c r="X341" s="21" t="str">
        <f t="shared" si="75"/>
        <v>MINIMA</v>
      </c>
    </row>
    <row r="342" spans="1:24" ht="204" x14ac:dyDescent="0.2">
      <c r="A342" s="68">
        <v>336</v>
      </c>
      <c r="B342" s="63" t="s">
        <v>626</v>
      </c>
      <c r="C342" s="63" t="s">
        <v>627</v>
      </c>
      <c r="D342" s="69" t="s">
        <v>1067</v>
      </c>
      <c r="E342" s="50">
        <v>1</v>
      </c>
      <c r="F342" s="78">
        <v>120878.3619047619</v>
      </c>
      <c r="G342" s="81">
        <v>6043.9180952380957</v>
      </c>
      <c r="H342" s="6">
        <f t="shared" si="71"/>
        <v>126922.28</v>
      </c>
      <c r="I342" s="6">
        <f t="shared" si="76"/>
        <v>126922.28</v>
      </c>
      <c r="J342" s="109">
        <v>105111.61904761905</v>
      </c>
      <c r="K342" s="110">
        <v>5255.580952380953</v>
      </c>
      <c r="L342" s="7">
        <f t="shared" si="72"/>
        <v>110367.20000000001</v>
      </c>
      <c r="M342" s="7">
        <f t="shared" si="77"/>
        <v>110367.20000000001</v>
      </c>
      <c r="N342" s="119">
        <v>99161.904761904763</v>
      </c>
      <c r="O342" s="120">
        <v>4958.0952380952385</v>
      </c>
      <c r="P342" s="7">
        <f t="shared" si="73"/>
        <v>104120</v>
      </c>
      <c r="Q342" s="7">
        <f t="shared" si="78"/>
        <v>104120</v>
      </c>
      <c r="R342" s="18">
        <f t="shared" si="79"/>
        <v>104120</v>
      </c>
      <c r="S342" s="18">
        <f t="shared" si="80"/>
        <v>113803.15999999999</v>
      </c>
      <c r="T342" s="18">
        <f t="shared" si="81"/>
        <v>110367.20000000001</v>
      </c>
      <c r="U342" s="18">
        <f t="shared" si="82"/>
        <v>113406.34396702773</v>
      </c>
      <c r="V342" s="19">
        <f t="shared" si="70"/>
        <v>6847.0280993143215</v>
      </c>
      <c r="W342" s="20">
        <f t="shared" si="74"/>
        <v>6.5760930650348839E-2</v>
      </c>
      <c r="X342" s="21" t="str">
        <f t="shared" si="75"/>
        <v>MINIMA</v>
      </c>
    </row>
    <row r="343" spans="1:24" ht="127.5" x14ac:dyDescent="0.2">
      <c r="A343" s="68">
        <v>337</v>
      </c>
      <c r="B343" s="63" t="s">
        <v>628</v>
      </c>
      <c r="C343" s="63" t="s">
        <v>629</v>
      </c>
      <c r="D343" s="69" t="s">
        <v>1080</v>
      </c>
      <c r="E343" s="50">
        <v>1</v>
      </c>
      <c r="F343" s="78">
        <v>111520.215</v>
      </c>
      <c r="G343" s="81">
        <v>0</v>
      </c>
      <c r="H343" s="6">
        <f t="shared" si="71"/>
        <v>111520.215</v>
      </c>
      <c r="I343" s="6">
        <f t="shared" si="76"/>
        <v>111520.215</v>
      </c>
      <c r="J343" s="109">
        <v>96974.1</v>
      </c>
      <c r="K343" s="110">
        <v>0</v>
      </c>
      <c r="L343" s="7">
        <f t="shared" si="72"/>
        <v>96974.1</v>
      </c>
      <c r="M343" s="7">
        <f t="shared" si="77"/>
        <v>96974.1</v>
      </c>
      <c r="N343" s="119">
        <v>90630</v>
      </c>
      <c r="O343" s="120">
        <v>0</v>
      </c>
      <c r="P343" s="7">
        <f t="shared" si="73"/>
        <v>90630</v>
      </c>
      <c r="Q343" s="7">
        <f t="shared" si="78"/>
        <v>90630</v>
      </c>
      <c r="R343" s="18">
        <f t="shared" si="79"/>
        <v>90630</v>
      </c>
      <c r="S343" s="18">
        <f t="shared" si="80"/>
        <v>99708.104999999996</v>
      </c>
      <c r="T343" s="18">
        <f t="shared" si="81"/>
        <v>96974.1</v>
      </c>
      <c r="U343" s="18">
        <f t="shared" si="82"/>
        <v>99333.051823428948</v>
      </c>
      <c r="V343" s="19">
        <f t="shared" si="70"/>
        <v>6419.1896058234997</v>
      </c>
      <c r="W343" s="20">
        <f t="shared" si="74"/>
        <v>7.0828529248852468E-2</v>
      </c>
      <c r="X343" s="21" t="str">
        <f>+IF(W343&lt;=35%,"MINIMA","MEDIANA")</f>
        <v>MINIMA</v>
      </c>
    </row>
    <row r="344" spans="1:24" ht="204" x14ac:dyDescent="0.2">
      <c r="A344" s="68">
        <v>338</v>
      </c>
      <c r="B344" s="63" t="s">
        <v>628</v>
      </c>
      <c r="C344" s="63" t="s">
        <v>630</v>
      </c>
      <c r="D344" s="69" t="s">
        <v>1081</v>
      </c>
      <c r="E344" s="50">
        <v>1</v>
      </c>
      <c r="F344" s="78">
        <v>82639.227800000008</v>
      </c>
      <c r="G344" s="81">
        <v>4131.9613900000004</v>
      </c>
      <c r="H344" s="6">
        <f t="shared" si="71"/>
        <v>86771.189190000005</v>
      </c>
      <c r="I344" s="6">
        <f t="shared" si="76"/>
        <v>86771.189190000005</v>
      </c>
      <c r="J344" s="109">
        <v>73132.060000000012</v>
      </c>
      <c r="K344" s="110">
        <v>3656.603000000001</v>
      </c>
      <c r="L344" s="7">
        <f t="shared" si="72"/>
        <v>76788.663000000015</v>
      </c>
      <c r="M344" s="7">
        <f t="shared" si="77"/>
        <v>76788.663000000015</v>
      </c>
      <c r="N344" s="119">
        <v>71002</v>
      </c>
      <c r="O344" s="120">
        <v>3550.1000000000004</v>
      </c>
      <c r="P344" s="7">
        <f t="shared" si="73"/>
        <v>74552.100000000006</v>
      </c>
      <c r="Q344" s="7">
        <f t="shared" si="78"/>
        <v>74552.100000000006</v>
      </c>
      <c r="R344" s="18">
        <f t="shared" si="79"/>
        <v>74552.100000000006</v>
      </c>
      <c r="S344" s="18">
        <f t="shared" si="80"/>
        <v>79370.650730000008</v>
      </c>
      <c r="T344" s="18">
        <f t="shared" si="81"/>
        <v>76788.663000000015</v>
      </c>
      <c r="U344" s="18">
        <f t="shared" si="82"/>
        <v>79197.385657234423</v>
      </c>
      <c r="V344" s="19">
        <f t="shared" si="70"/>
        <v>3407.2298966743911</v>
      </c>
      <c r="W344" s="20">
        <f t="shared" si="74"/>
        <v>4.570266829069055E-2</v>
      </c>
      <c r="X344" s="21" t="str">
        <f t="shared" si="75"/>
        <v>MINIMA</v>
      </c>
    </row>
    <row r="345" spans="1:24" ht="191.25" x14ac:dyDescent="0.2">
      <c r="A345" s="68">
        <v>339</v>
      </c>
      <c r="B345" s="63" t="s">
        <v>628</v>
      </c>
      <c r="C345" s="63" t="s">
        <v>631</v>
      </c>
      <c r="D345" s="69" t="s">
        <v>1082</v>
      </c>
      <c r="E345" s="50">
        <v>1</v>
      </c>
      <c r="F345" s="78">
        <v>91359.084960000007</v>
      </c>
      <c r="G345" s="81">
        <v>0</v>
      </c>
      <c r="H345" s="6">
        <f t="shared" si="71"/>
        <v>91359.084960000007</v>
      </c>
      <c r="I345" s="6">
        <f t="shared" si="76"/>
        <v>91359.084960000007</v>
      </c>
      <c r="J345" s="109">
        <v>83053.713600000003</v>
      </c>
      <c r="K345" s="110">
        <v>0</v>
      </c>
      <c r="L345" s="7">
        <f t="shared" si="72"/>
        <v>83053.713600000003</v>
      </c>
      <c r="M345" s="7">
        <f t="shared" si="77"/>
        <v>83053.713600000003</v>
      </c>
      <c r="N345" s="119">
        <v>79859.34</v>
      </c>
      <c r="O345" s="120">
        <v>0</v>
      </c>
      <c r="P345" s="7">
        <f t="shared" si="73"/>
        <v>79859.34</v>
      </c>
      <c r="Q345" s="7">
        <f t="shared" si="78"/>
        <v>79859.34</v>
      </c>
      <c r="R345" s="18">
        <f t="shared" si="79"/>
        <v>79859.34</v>
      </c>
      <c r="S345" s="18">
        <f t="shared" si="80"/>
        <v>84757.379520000002</v>
      </c>
      <c r="T345" s="18">
        <f t="shared" si="81"/>
        <v>83053.713600000003</v>
      </c>
      <c r="U345" s="18">
        <f t="shared" si="82"/>
        <v>84621.133397982907</v>
      </c>
      <c r="V345" s="19">
        <f t="shared" si="70"/>
        <v>3463.4369591117065</v>
      </c>
      <c r="W345" s="20">
        <f t="shared" si="74"/>
        <v>4.3369215912774969E-2</v>
      </c>
      <c r="X345" s="21" t="str">
        <f t="shared" si="75"/>
        <v>MINIMA</v>
      </c>
    </row>
    <row r="346" spans="1:24" ht="140.25" x14ac:dyDescent="0.2">
      <c r="A346" s="68">
        <v>340</v>
      </c>
      <c r="B346" s="63" t="s">
        <v>628</v>
      </c>
      <c r="C346" s="63" t="s">
        <v>632</v>
      </c>
      <c r="D346" s="69" t="s">
        <v>1083</v>
      </c>
      <c r="E346" s="50">
        <v>1</v>
      </c>
      <c r="F346" s="78">
        <v>143615.04120000004</v>
      </c>
      <c r="G346" s="81">
        <v>0</v>
      </c>
      <c r="H346" s="6">
        <f t="shared" si="71"/>
        <v>143615.04120000004</v>
      </c>
      <c r="I346" s="6">
        <f t="shared" si="76"/>
        <v>143615.04120000004</v>
      </c>
      <c r="J346" s="109">
        <v>129382.92000000001</v>
      </c>
      <c r="K346" s="110">
        <v>0</v>
      </c>
      <c r="L346" s="7">
        <f t="shared" si="72"/>
        <v>129382.92000000001</v>
      </c>
      <c r="M346" s="7">
        <f t="shared" si="77"/>
        <v>129382.92000000001</v>
      </c>
      <c r="N346" s="119">
        <v>119799</v>
      </c>
      <c r="O346" s="120">
        <v>0</v>
      </c>
      <c r="P346" s="7">
        <f t="shared" si="73"/>
        <v>119799</v>
      </c>
      <c r="Q346" s="7">
        <f t="shared" si="78"/>
        <v>119799</v>
      </c>
      <c r="R346" s="18">
        <f t="shared" si="79"/>
        <v>119799</v>
      </c>
      <c r="S346" s="18">
        <f t="shared" si="80"/>
        <v>130932.32040000001</v>
      </c>
      <c r="T346" s="18">
        <f t="shared" si="81"/>
        <v>129382.92000000001</v>
      </c>
      <c r="U346" s="18">
        <f t="shared" si="82"/>
        <v>130569.9855737551</v>
      </c>
      <c r="V346" s="19">
        <f t="shared" si="70"/>
        <v>7872.4463519625342</v>
      </c>
      <c r="W346" s="20">
        <f t="shared" si="74"/>
        <v>6.5713790198269881E-2</v>
      </c>
      <c r="X346" s="21" t="str">
        <f t="shared" si="75"/>
        <v>MINIMA</v>
      </c>
    </row>
    <row r="347" spans="1:24" ht="102" x14ac:dyDescent="0.2">
      <c r="A347" s="68">
        <v>341</v>
      </c>
      <c r="B347" s="63" t="s">
        <v>628</v>
      </c>
      <c r="C347" s="63" t="s">
        <v>633</v>
      </c>
      <c r="D347" s="69" t="s">
        <v>1038</v>
      </c>
      <c r="E347" s="50">
        <v>1</v>
      </c>
      <c r="F347" s="78">
        <v>182206.48409523806</v>
      </c>
      <c r="G347" s="81">
        <v>9110.3242047619042</v>
      </c>
      <c r="H347" s="6">
        <f t="shared" si="71"/>
        <v>191316.80829999998</v>
      </c>
      <c r="I347" s="6">
        <f t="shared" si="76"/>
        <v>191316.80829999998</v>
      </c>
      <c r="J347" s="109">
        <v>161244.6761904762</v>
      </c>
      <c r="K347" s="110">
        <v>8062.2338095238101</v>
      </c>
      <c r="L347" s="7">
        <f t="shared" si="72"/>
        <v>169306.91</v>
      </c>
      <c r="M347" s="7">
        <f t="shared" si="77"/>
        <v>169306.91</v>
      </c>
      <c r="N347" s="119">
        <v>152117.61904761905</v>
      </c>
      <c r="O347" s="120">
        <v>7605.8809523809532</v>
      </c>
      <c r="P347" s="7">
        <f t="shared" si="73"/>
        <v>159723.5</v>
      </c>
      <c r="Q347" s="7">
        <f t="shared" si="78"/>
        <v>159723.5</v>
      </c>
      <c r="R347" s="18">
        <f t="shared" si="79"/>
        <v>159723.5</v>
      </c>
      <c r="S347" s="18">
        <f t="shared" si="80"/>
        <v>173449.07276666665</v>
      </c>
      <c r="T347" s="18">
        <f t="shared" si="81"/>
        <v>169306.91</v>
      </c>
      <c r="U347" s="18">
        <f t="shared" si="82"/>
        <v>172954.63677858489</v>
      </c>
      <c r="V347" s="19">
        <f t="shared" si="70"/>
        <v>9705.4455789793901</v>
      </c>
      <c r="W347" s="20">
        <f t="shared" si="74"/>
        <v>6.0764042729963906E-2</v>
      </c>
      <c r="X347" s="21" t="str">
        <f t="shared" si="75"/>
        <v>MINIMA</v>
      </c>
    </row>
    <row r="348" spans="1:24" ht="38.25" x14ac:dyDescent="0.2">
      <c r="A348" s="68">
        <v>342</v>
      </c>
      <c r="B348" s="63" t="s">
        <v>634</v>
      </c>
      <c r="C348" s="63" t="s">
        <v>635</v>
      </c>
      <c r="D348" s="69" t="s">
        <v>1081</v>
      </c>
      <c r="E348" s="50">
        <v>1</v>
      </c>
      <c r="F348" s="78">
        <v>220456.886</v>
      </c>
      <c r="G348" s="81">
        <v>0</v>
      </c>
      <c r="H348" s="6">
        <f t="shared" si="71"/>
        <v>220456.886</v>
      </c>
      <c r="I348" s="6">
        <f t="shared" si="76"/>
        <v>220456.886</v>
      </c>
      <c r="J348" s="109">
        <v>191701.64</v>
      </c>
      <c r="K348" s="110">
        <v>0</v>
      </c>
      <c r="L348" s="7">
        <f t="shared" si="72"/>
        <v>191701.64</v>
      </c>
      <c r="M348" s="7">
        <f t="shared" si="77"/>
        <v>191701.64</v>
      </c>
      <c r="N348" s="119">
        <v>184328.5</v>
      </c>
      <c r="O348" s="120">
        <v>0</v>
      </c>
      <c r="P348" s="7">
        <f t="shared" si="73"/>
        <v>184328.5</v>
      </c>
      <c r="Q348" s="7">
        <f t="shared" si="78"/>
        <v>184328.5</v>
      </c>
      <c r="R348" s="18">
        <f t="shared" si="79"/>
        <v>184328.5</v>
      </c>
      <c r="S348" s="18">
        <f t="shared" si="80"/>
        <v>198829.00866666669</v>
      </c>
      <c r="T348" s="18">
        <f t="shared" si="81"/>
        <v>191701.64</v>
      </c>
      <c r="U348" s="18">
        <f t="shared" si="82"/>
        <v>198235.14917453125</v>
      </c>
      <c r="V348" s="19">
        <f t="shared" si="70"/>
        <v>10253.40800885432</v>
      </c>
      <c r="W348" s="20">
        <f t="shared" si="74"/>
        <v>5.5625733453341833E-2</v>
      </c>
      <c r="X348" s="21" t="str">
        <f t="shared" si="75"/>
        <v>MINIMA</v>
      </c>
    </row>
    <row r="349" spans="1:24" ht="51" x14ac:dyDescent="0.2">
      <c r="A349" s="68">
        <v>343</v>
      </c>
      <c r="B349" s="63" t="s">
        <v>634</v>
      </c>
      <c r="C349" s="63" t="s">
        <v>636</v>
      </c>
      <c r="D349" s="69" t="s">
        <v>1079</v>
      </c>
      <c r="E349" s="50">
        <v>1</v>
      </c>
      <c r="F349" s="78">
        <v>65931.14880000001</v>
      </c>
      <c r="G349" s="81">
        <v>0</v>
      </c>
      <c r="H349" s="6">
        <f t="shared" si="71"/>
        <v>65931.14880000001</v>
      </c>
      <c r="I349" s="6">
        <f t="shared" si="76"/>
        <v>65931.14880000001</v>
      </c>
      <c r="J349" s="109">
        <v>59937.408000000003</v>
      </c>
      <c r="K349" s="110">
        <v>0</v>
      </c>
      <c r="L349" s="7">
        <f t="shared" si="72"/>
        <v>59937.408000000003</v>
      </c>
      <c r="M349" s="7">
        <f t="shared" si="77"/>
        <v>59937.408000000003</v>
      </c>
      <c r="N349" s="119">
        <v>55497.599999999999</v>
      </c>
      <c r="O349" s="120">
        <v>0</v>
      </c>
      <c r="P349" s="7">
        <f t="shared" si="73"/>
        <v>55497.599999999999</v>
      </c>
      <c r="Q349" s="7">
        <f t="shared" si="78"/>
        <v>55497.599999999999</v>
      </c>
      <c r="R349" s="18">
        <f t="shared" si="79"/>
        <v>55497.599999999999</v>
      </c>
      <c r="S349" s="18">
        <f t="shared" si="80"/>
        <v>60455.385600000001</v>
      </c>
      <c r="T349" s="18">
        <f t="shared" si="81"/>
        <v>59937.408000000003</v>
      </c>
      <c r="U349" s="18">
        <f t="shared" si="82"/>
        <v>60305.131358370585</v>
      </c>
      <c r="V349" s="19">
        <f t="shared" si="70"/>
        <v>3505.6838174290183</v>
      </c>
      <c r="W349" s="20">
        <f t="shared" si="74"/>
        <v>6.3168205785998285E-2</v>
      </c>
      <c r="X349" s="21" t="str">
        <f t="shared" si="75"/>
        <v>MINIMA</v>
      </c>
    </row>
    <row r="350" spans="1:24" ht="63.75" x14ac:dyDescent="0.2">
      <c r="A350" s="68">
        <v>344</v>
      </c>
      <c r="B350" s="63" t="s">
        <v>637</v>
      </c>
      <c r="C350" s="63" t="s">
        <v>638</v>
      </c>
      <c r="D350" s="69" t="s">
        <v>941</v>
      </c>
      <c r="E350" s="50">
        <v>1</v>
      </c>
      <c r="F350" s="78">
        <v>268126.70325000002</v>
      </c>
      <c r="G350" s="81">
        <v>0</v>
      </c>
      <c r="H350" s="6">
        <f t="shared" si="71"/>
        <v>268126.70325000002</v>
      </c>
      <c r="I350" s="6">
        <f t="shared" si="76"/>
        <v>268126.70325000002</v>
      </c>
      <c r="J350" s="109">
        <v>233153.65500000003</v>
      </c>
      <c r="K350" s="110">
        <v>0</v>
      </c>
      <c r="L350" s="7">
        <f t="shared" si="72"/>
        <v>233153.65500000003</v>
      </c>
      <c r="M350" s="7">
        <f t="shared" si="77"/>
        <v>233153.65500000003</v>
      </c>
      <c r="N350" s="119">
        <v>222051.1</v>
      </c>
      <c r="O350" s="120">
        <v>0</v>
      </c>
      <c r="P350" s="7">
        <f t="shared" si="73"/>
        <v>222051.1</v>
      </c>
      <c r="Q350" s="7">
        <f t="shared" si="78"/>
        <v>222051.1</v>
      </c>
      <c r="R350" s="18">
        <f t="shared" si="79"/>
        <v>222051.1</v>
      </c>
      <c r="S350" s="18">
        <f t="shared" si="80"/>
        <v>241110.48608333335</v>
      </c>
      <c r="T350" s="18">
        <f t="shared" si="81"/>
        <v>233153.65500000003</v>
      </c>
      <c r="U350" s="18">
        <f t="shared" si="82"/>
        <v>240332.07812036961</v>
      </c>
      <c r="V350" s="19">
        <f t="shared" si="70"/>
        <v>13477.02114477752</v>
      </c>
      <c r="W350" s="20">
        <f t="shared" si="74"/>
        <v>6.0693332051845364E-2</v>
      </c>
      <c r="X350" s="21" t="str">
        <f t="shared" si="75"/>
        <v>MINIMA</v>
      </c>
    </row>
    <row r="351" spans="1:24" ht="25.5" x14ac:dyDescent="0.2">
      <c r="A351" s="68">
        <v>345</v>
      </c>
      <c r="B351" s="63" t="s">
        <v>637</v>
      </c>
      <c r="C351" s="63" t="s">
        <v>639</v>
      </c>
      <c r="D351" s="69" t="s">
        <v>1084</v>
      </c>
      <c r="E351" s="50">
        <v>1</v>
      </c>
      <c r="F351" s="78">
        <v>986608.45140000025</v>
      </c>
      <c r="G351" s="81">
        <v>0</v>
      </c>
      <c r="H351" s="6">
        <f t="shared" si="71"/>
        <v>986608.45140000025</v>
      </c>
      <c r="I351" s="6">
        <f t="shared" si="76"/>
        <v>986608.45140000025</v>
      </c>
      <c r="J351" s="109">
        <v>865446.01000000013</v>
      </c>
      <c r="K351" s="110">
        <v>0</v>
      </c>
      <c r="L351" s="7">
        <f t="shared" si="72"/>
        <v>865446.01000000013</v>
      </c>
      <c r="M351" s="7">
        <f t="shared" si="77"/>
        <v>865446.01000000013</v>
      </c>
      <c r="N351" s="119">
        <v>786769.10000000009</v>
      </c>
      <c r="O351" s="120">
        <v>0</v>
      </c>
      <c r="P351" s="7">
        <f t="shared" si="73"/>
        <v>786769.10000000009</v>
      </c>
      <c r="Q351" s="7">
        <f t="shared" si="78"/>
        <v>786769.10000000009</v>
      </c>
      <c r="R351" s="18">
        <f t="shared" si="79"/>
        <v>786769.10000000009</v>
      </c>
      <c r="S351" s="18">
        <f t="shared" si="80"/>
        <v>879607.85380000016</v>
      </c>
      <c r="T351" s="18">
        <f t="shared" si="81"/>
        <v>865446.01000000013</v>
      </c>
      <c r="U351" s="18">
        <f t="shared" si="82"/>
        <v>875811.61818603484</v>
      </c>
      <c r="V351" s="19">
        <f t="shared" si="70"/>
        <v>65646.912368888399</v>
      </c>
      <c r="W351" s="20">
        <f t="shared" si="74"/>
        <v>8.3438600180012645E-2</v>
      </c>
      <c r="X351" s="21" t="str">
        <f t="shared" si="75"/>
        <v>MINIMA</v>
      </c>
    </row>
    <row r="352" spans="1:24" ht="63.75" x14ac:dyDescent="0.2">
      <c r="A352" s="68">
        <v>346</v>
      </c>
      <c r="B352" s="63" t="s">
        <v>640</v>
      </c>
      <c r="C352" s="63" t="s">
        <v>641</v>
      </c>
      <c r="D352" s="69" t="s">
        <v>1078</v>
      </c>
      <c r="E352" s="50">
        <v>1</v>
      </c>
      <c r="F352" s="78">
        <v>97404.15360000002</v>
      </c>
      <c r="G352" s="81">
        <v>0</v>
      </c>
      <c r="H352" s="6">
        <f t="shared" si="71"/>
        <v>97404.15360000002</v>
      </c>
      <c r="I352" s="6">
        <f t="shared" si="76"/>
        <v>97404.15360000002</v>
      </c>
      <c r="J352" s="109">
        <v>85442.240000000005</v>
      </c>
      <c r="K352" s="110">
        <v>0</v>
      </c>
      <c r="L352" s="7">
        <f t="shared" si="72"/>
        <v>85442.240000000005</v>
      </c>
      <c r="M352" s="7">
        <f t="shared" si="77"/>
        <v>85442.240000000005</v>
      </c>
      <c r="N352" s="119">
        <v>82156</v>
      </c>
      <c r="O352" s="120">
        <v>0</v>
      </c>
      <c r="P352" s="7">
        <f t="shared" si="73"/>
        <v>82156</v>
      </c>
      <c r="Q352" s="7">
        <f t="shared" si="78"/>
        <v>82156</v>
      </c>
      <c r="R352" s="18">
        <f t="shared" si="79"/>
        <v>82156</v>
      </c>
      <c r="S352" s="18">
        <f t="shared" si="80"/>
        <v>88334.131200000003</v>
      </c>
      <c r="T352" s="18">
        <f t="shared" si="81"/>
        <v>85442.240000000005</v>
      </c>
      <c r="U352" s="18">
        <f t="shared" si="82"/>
        <v>88097.407746053868</v>
      </c>
      <c r="V352" s="19">
        <f t="shared" si="70"/>
        <v>4368.5984665801843</v>
      </c>
      <c r="W352" s="20">
        <f t="shared" si="74"/>
        <v>5.3174429945228398E-2</v>
      </c>
      <c r="X352" s="21" t="str">
        <f t="shared" si="75"/>
        <v>MINIMA</v>
      </c>
    </row>
    <row r="353" spans="1:24" ht="51" x14ac:dyDescent="0.2">
      <c r="A353" s="68">
        <v>347</v>
      </c>
      <c r="B353" s="63" t="s">
        <v>642</v>
      </c>
      <c r="C353" s="63" t="s">
        <v>643</v>
      </c>
      <c r="D353" s="69" t="s">
        <v>1078</v>
      </c>
      <c r="E353" s="50">
        <v>1</v>
      </c>
      <c r="F353" s="78">
        <v>42857.645599999996</v>
      </c>
      <c r="G353" s="81">
        <v>0</v>
      </c>
      <c r="H353" s="6">
        <f t="shared" si="71"/>
        <v>42857.645599999996</v>
      </c>
      <c r="I353" s="6">
        <f t="shared" si="76"/>
        <v>42857.645599999996</v>
      </c>
      <c r="J353" s="109">
        <v>37927.120000000003</v>
      </c>
      <c r="K353" s="110">
        <v>0</v>
      </c>
      <c r="L353" s="7">
        <f t="shared" si="72"/>
        <v>37927.120000000003</v>
      </c>
      <c r="M353" s="7">
        <f t="shared" si="77"/>
        <v>37927.120000000003</v>
      </c>
      <c r="N353" s="119">
        <v>34479.199999999997</v>
      </c>
      <c r="O353" s="120">
        <v>0</v>
      </c>
      <c r="P353" s="7">
        <f t="shared" si="73"/>
        <v>34479.199999999997</v>
      </c>
      <c r="Q353" s="7">
        <f t="shared" si="78"/>
        <v>34479.199999999997</v>
      </c>
      <c r="R353" s="18">
        <f t="shared" si="79"/>
        <v>34479.199999999997</v>
      </c>
      <c r="S353" s="18">
        <f t="shared" si="80"/>
        <v>38421.321866666665</v>
      </c>
      <c r="T353" s="18">
        <f t="shared" si="81"/>
        <v>37927.120000000003</v>
      </c>
      <c r="U353" s="18">
        <f t="shared" si="82"/>
        <v>38268.824172704037</v>
      </c>
      <c r="V353" s="19">
        <f t="shared" si="70"/>
        <v>2787.501104183772</v>
      </c>
      <c r="W353" s="20">
        <f t="shared" si="74"/>
        <v>8.0845875315661966E-2</v>
      </c>
      <c r="X353" s="21" t="str">
        <f t="shared" si="75"/>
        <v>MINIMA</v>
      </c>
    </row>
    <row r="354" spans="1:24" s="93" customFormat="1" ht="38.25" x14ac:dyDescent="0.2">
      <c r="A354" s="87">
        <v>348</v>
      </c>
      <c r="B354" s="88" t="s">
        <v>644</v>
      </c>
      <c r="C354" s="88" t="s">
        <v>645</v>
      </c>
      <c r="D354" s="89" t="s">
        <v>1075</v>
      </c>
      <c r="E354" s="90">
        <v>1</v>
      </c>
      <c r="F354" s="84">
        <v>591601.86</v>
      </c>
      <c r="G354" s="85">
        <v>0</v>
      </c>
      <c r="H354" s="91">
        <f t="shared" si="71"/>
        <v>591601.86</v>
      </c>
      <c r="I354" s="91">
        <f t="shared" si="76"/>
        <v>591601.86</v>
      </c>
      <c r="J354" s="115">
        <v>514436.4</v>
      </c>
      <c r="K354" s="116">
        <v>0</v>
      </c>
      <c r="L354" s="92">
        <f t="shared" si="72"/>
        <v>514436.4</v>
      </c>
      <c r="M354" s="92">
        <f t="shared" si="77"/>
        <v>514436.4</v>
      </c>
      <c r="N354" s="127">
        <v>476330</v>
      </c>
      <c r="O354" s="128">
        <v>0</v>
      </c>
      <c r="P354" s="7">
        <f t="shared" si="73"/>
        <v>476330</v>
      </c>
      <c r="Q354" s="7">
        <f t="shared" si="78"/>
        <v>476330</v>
      </c>
      <c r="R354" s="18">
        <f t="shared" si="79"/>
        <v>476330</v>
      </c>
      <c r="S354" s="18">
        <f t="shared" si="80"/>
        <v>527456.08666666655</v>
      </c>
      <c r="T354" s="18">
        <f t="shared" si="81"/>
        <v>514436.4</v>
      </c>
      <c r="U354" s="18">
        <f t="shared" si="82"/>
        <v>525318.93123867933</v>
      </c>
      <c r="V354" s="19">
        <f t="shared" si="70"/>
        <v>36151.602577531048</v>
      </c>
      <c r="W354" s="20">
        <f t="shared" si="74"/>
        <v>7.5896127847355929E-2</v>
      </c>
      <c r="X354" s="21" t="str">
        <f t="shared" si="75"/>
        <v>MINIMA</v>
      </c>
    </row>
    <row r="355" spans="1:24" ht="38.25" x14ac:dyDescent="0.2">
      <c r="A355" s="68">
        <v>349</v>
      </c>
      <c r="B355" s="63" t="s">
        <v>646</v>
      </c>
      <c r="C355" s="63" t="s">
        <v>647</v>
      </c>
      <c r="D355" s="69" t="s">
        <v>1085</v>
      </c>
      <c r="E355" s="50">
        <v>1</v>
      </c>
      <c r="F355" s="78">
        <v>20515.227199999998</v>
      </c>
      <c r="G355" s="81">
        <v>0</v>
      </c>
      <c r="H355" s="6">
        <f t="shared" si="71"/>
        <v>20515.227199999998</v>
      </c>
      <c r="I355" s="6">
        <f t="shared" si="76"/>
        <v>20515.227199999998</v>
      </c>
      <c r="J355" s="109">
        <v>17839.327999999998</v>
      </c>
      <c r="K355" s="110">
        <v>0</v>
      </c>
      <c r="L355" s="7">
        <f t="shared" si="72"/>
        <v>17839.327999999998</v>
      </c>
      <c r="M355" s="7">
        <f t="shared" si="77"/>
        <v>17839.327999999998</v>
      </c>
      <c r="N355" s="119">
        <v>17153.199999999997</v>
      </c>
      <c r="O355" s="120">
        <v>0</v>
      </c>
      <c r="P355" s="7">
        <f t="shared" si="73"/>
        <v>17153.199999999997</v>
      </c>
      <c r="Q355" s="7">
        <f t="shared" si="78"/>
        <v>17153.199999999997</v>
      </c>
      <c r="R355" s="18">
        <f t="shared" si="79"/>
        <v>17153.199999999997</v>
      </c>
      <c r="S355" s="18">
        <f t="shared" si="80"/>
        <v>18502.585066666663</v>
      </c>
      <c r="T355" s="18">
        <f t="shared" si="81"/>
        <v>17839.327999999998</v>
      </c>
      <c r="U355" s="18">
        <f t="shared" si="82"/>
        <v>18447.321823920713</v>
      </c>
      <c r="V355" s="19">
        <f t="shared" si="70"/>
        <v>954.15933107186083</v>
      </c>
      <c r="W355" s="20">
        <f t="shared" si="74"/>
        <v>5.5625733453341708E-2</v>
      </c>
      <c r="X355" s="21" t="str">
        <f t="shared" si="75"/>
        <v>MINIMA</v>
      </c>
    </row>
    <row r="356" spans="1:24" ht="89.25" x14ac:dyDescent="0.2">
      <c r="A356" s="68">
        <v>350</v>
      </c>
      <c r="B356" s="63" t="s">
        <v>601</v>
      </c>
      <c r="C356" s="63" t="s">
        <v>648</v>
      </c>
      <c r="D356" s="69" t="s">
        <v>1086</v>
      </c>
      <c r="E356" s="50">
        <v>1</v>
      </c>
      <c r="F356" s="78">
        <v>191655.79680000001</v>
      </c>
      <c r="G356" s="81">
        <v>0</v>
      </c>
      <c r="H356" s="6">
        <f t="shared" si="71"/>
        <v>191655.79680000001</v>
      </c>
      <c r="I356" s="6">
        <f t="shared" si="76"/>
        <v>191655.79680000001</v>
      </c>
      <c r="J356" s="109">
        <v>172662.88</v>
      </c>
      <c r="K356" s="110">
        <v>0</v>
      </c>
      <c r="L356" s="7">
        <f t="shared" si="72"/>
        <v>172662.88</v>
      </c>
      <c r="M356" s="7">
        <f t="shared" si="77"/>
        <v>172662.88</v>
      </c>
      <c r="N356" s="119">
        <v>166022</v>
      </c>
      <c r="O356" s="120">
        <v>0</v>
      </c>
      <c r="P356" s="7">
        <f t="shared" si="73"/>
        <v>166022</v>
      </c>
      <c r="Q356" s="7">
        <f t="shared" si="78"/>
        <v>166022</v>
      </c>
      <c r="R356" s="18">
        <f t="shared" si="79"/>
        <v>166022</v>
      </c>
      <c r="S356" s="18">
        <f t="shared" si="80"/>
        <v>176780.22560000001</v>
      </c>
      <c r="T356" s="18">
        <f t="shared" si="81"/>
        <v>172662.88</v>
      </c>
      <c r="U356" s="18">
        <f t="shared" si="82"/>
        <v>176452.92440972279</v>
      </c>
      <c r="V356" s="19">
        <f t="shared" si="70"/>
        <v>7607.2142752947175</v>
      </c>
      <c r="W356" s="20">
        <f t="shared" si="74"/>
        <v>4.58205194208883E-2</v>
      </c>
      <c r="X356" s="21" t="str">
        <f t="shared" si="75"/>
        <v>MINIMA</v>
      </c>
    </row>
    <row r="357" spans="1:24" ht="63.75" x14ac:dyDescent="0.2">
      <c r="A357" s="68">
        <v>351</v>
      </c>
      <c r="B357" s="63" t="s">
        <v>649</v>
      </c>
      <c r="C357" s="63" t="s">
        <v>650</v>
      </c>
      <c r="D357" s="69" t="s">
        <v>1087</v>
      </c>
      <c r="E357" s="50">
        <v>1</v>
      </c>
      <c r="F357" s="78">
        <v>145361.27650000001</v>
      </c>
      <c r="G357" s="81">
        <v>0</v>
      </c>
      <c r="H357" s="6">
        <f t="shared" si="71"/>
        <v>145361.27650000001</v>
      </c>
      <c r="I357" s="6">
        <f t="shared" si="76"/>
        <v>145361.27650000001</v>
      </c>
      <c r="J357" s="109">
        <v>126401.11000000002</v>
      </c>
      <c r="K357" s="110">
        <v>0</v>
      </c>
      <c r="L357" s="7">
        <f t="shared" si="72"/>
        <v>126401.11000000002</v>
      </c>
      <c r="M357" s="7">
        <f t="shared" si="77"/>
        <v>126401.11000000002</v>
      </c>
      <c r="N357" s="119">
        <v>114910.1</v>
      </c>
      <c r="O357" s="120">
        <v>0</v>
      </c>
      <c r="P357" s="7">
        <f t="shared" si="73"/>
        <v>114910.1</v>
      </c>
      <c r="Q357" s="7">
        <f t="shared" si="78"/>
        <v>114910.1</v>
      </c>
      <c r="R357" s="18">
        <f t="shared" si="79"/>
        <v>114910.1</v>
      </c>
      <c r="S357" s="18">
        <f t="shared" si="80"/>
        <v>128890.82883333333</v>
      </c>
      <c r="T357" s="18">
        <f t="shared" si="81"/>
        <v>126401.11000000002</v>
      </c>
      <c r="U357" s="18">
        <f t="shared" si="82"/>
        <v>128287.97191133903</v>
      </c>
      <c r="V357" s="19">
        <f t="shared" si="70"/>
        <v>9885.8681639802853</v>
      </c>
      <c r="W357" s="20">
        <f t="shared" si="74"/>
        <v>8.6031325044363241E-2</v>
      </c>
      <c r="X357" s="21" t="str">
        <f t="shared" si="75"/>
        <v>MINIMA</v>
      </c>
    </row>
    <row r="358" spans="1:24" ht="38.25" x14ac:dyDescent="0.2">
      <c r="A358" s="68">
        <v>352</v>
      </c>
      <c r="B358" s="63" t="s">
        <v>649</v>
      </c>
      <c r="C358" s="63" t="s">
        <v>651</v>
      </c>
      <c r="D358" s="69" t="s">
        <v>1081</v>
      </c>
      <c r="E358" s="50">
        <v>1</v>
      </c>
      <c r="F358" s="78">
        <v>67571.960400000011</v>
      </c>
      <c r="G358" s="81">
        <v>0</v>
      </c>
      <c r="H358" s="6">
        <f t="shared" si="71"/>
        <v>67571.960400000011</v>
      </c>
      <c r="I358" s="6">
        <f t="shared" si="76"/>
        <v>67571.960400000011</v>
      </c>
      <c r="J358" s="109">
        <v>60875.64</v>
      </c>
      <c r="K358" s="110">
        <v>0</v>
      </c>
      <c r="L358" s="7">
        <f t="shared" si="72"/>
        <v>60875.64</v>
      </c>
      <c r="M358" s="7">
        <f t="shared" si="77"/>
        <v>60875.64</v>
      </c>
      <c r="N358" s="119">
        <v>57976.799999999996</v>
      </c>
      <c r="O358" s="120">
        <v>0</v>
      </c>
      <c r="P358" s="7">
        <f t="shared" si="73"/>
        <v>57976.799999999996</v>
      </c>
      <c r="Q358" s="7">
        <f t="shared" si="78"/>
        <v>57976.799999999996</v>
      </c>
      <c r="R358" s="18">
        <f t="shared" si="79"/>
        <v>57976.799999999996</v>
      </c>
      <c r="S358" s="18">
        <f t="shared" si="80"/>
        <v>62141.466799999995</v>
      </c>
      <c r="T358" s="18">
        <f t="shared" si="81"/>
        <v>60875.64</v>
      </c>
      <c r="U358" s="18">
        <f t="shared" si="82"/>
        <v>62013.765116622562</v>
      </c>
      <c r="V358" s="19">
        <f t="shared" si="70"/>
        <v>2944.8641356624785</v>
      </c>
      <c r="W358" s="20">
        <f t="shared" si="74"/>
        <v>5.0793837115233657E-2</v>
      </c>
      <c r="X358" s="21" t="str">
        <f t="shared" si="75"/>
        <v>MINIMA</v>
      </c>
    </row>
    <row r="359" spans="1:24" ht="114.75" x14ac:dyDescent="0.2">
      <c r="A359" s="68">
        <v>353</v>
      </c>
      <c r="B359" s="63" t="s">
        <v>649</v>
      </c>
      <c r="C359" s="63" t="s">
        <v>652</v>
      </c>
      <c r="D359" s="69" t="s">
        <v>1088</v>
      </c>
      <c r="E359" s="50">
        <v>1</v>
      </c>
      <c r="F359" s="78">
        <v>139752.59999999998</v>
      </c>
      <c r="G359" s="81">
        <v>0</v>
      </c>
      <c r="H359" s="6">
        <f t="shared" si="71"/>
        <v>139752.59999999998</v>
      </c>
      <c r="I359" s="6">
        <f t="shared" si="76"/>
        <v>139752.59999999998</v>
      </c>
      <c r="J359" s="109">
        <v>121524</v>
      </c>
      <c r="K359" s="110">
        <v>0</v>
      </c>
      <c r="L359" s="7">
        <f t="shared" si="72"/>
        <v>121524</v>
      </c>
      <c r="M359" s="7">
        <f t="shared" si="77"/>
        <v>121524</v>
      </c>
      <c r="N359" s="119">
        <v>116850</v>
      </c>
      <c r="O359" s="120">
        <v>0</v>
      </c>
      <c r="P359" s="7">
        <f t="shared" si="73"/>
        <v>116850</v>
      </c>
      <c r="Q359" s="7">
        <f t="shared" si="78"/>
        <v>116850</v>
      </c>
      <c r="R359" s="18">
        <f t="shared" si="79"/>
        <v>116850</v>
      </c>
      <c r="S359" s="18">
        <f t="shared" si="80"/>
        <v>126042.2</v>
      </c>
      <c r="T359" s="18">
        <f t="shared" si="81"/>
        <v>121524</v>
      </c>
      <c r="U359" s="18">
        <f t="shared" si="82"/>
        <v>125665.73905307088</v>
      </c>
      <c r="V359" s="19">
        <f t="shared" si="70"/>
        <v>6499.8669540229803</v>
      </c>
      <c r="W359" s="20">
        <f t="shared" si="74"/>
        <v>5.5625733453341722E-2</v>
      </c>
      <c r="X359" s="21" t="str">
        <f t="shared" si="75"/>
        <v>MINIMA</v>
      </c>
    </row>
    <row r="360" spans="1:24" ht="140.25" x14ac:dyDescent="0.2">
      <c r="A360" s="68">
        <v>354</v>
      </c>
      <c r="B360" s="63" t="s">
        <v>653</v>
      </c>
      <c r="C360" s="63" t="s">
        <v>654</v>
      </c>
      <c r="D360" s="69" t="s">
        <v>1089</v>
      </c>
      <c r="E360" s="50">
        <v>1</v>
      </c>
      <c r="F360" s="78">
        <v>129755.97800000002</v>
      </c>
      <c r="G360" s="81">
        <v>0</v>
      </c>
      <c r="H360" s="6">
        <f t="shared" si="71"/>
        <v>129755.97800000002</v>
      </c>
      <c r="I360" s="6">
        <f t="shared" si="76"/>
        <v>129755.97800000002</v>
      </c>
      <c r="J360" s="109">
        <v>117959.98000000001</v>
      </c>
      <c r="K360" s="110">
        <v>0</v>
      </c>
      <c r="L360" s="7">
        <f t="shared" si="72"/>
        <v>117959.98000000001</v>
      </c>
      <c r="M360" s="7">
        <f t="shared" si="77"/>
        <v>117959.98000000001</v>
      </c>
      <c r="N360" s="119">
        <v>111283</v>
      </c>
      <c r="O360" s="120">
        <v>0</v>
      </c>
      <c r="P360" s="7">
        <f t="shared" si="73"/>
        <v>111283</v>
      </c>
      <c r="Q360" s="7">
        <f t="shared" si="78"/>
        <v>111283</v>
      </c>
      <c r="R360" s="18">
        <f t="shared" si="79"/>
        <v>111283</v>
      </c>
      <c r="S360" s="18">
        <f t="shared" si="80"/>
        <v>119666.31933333333</v>
      </c>
      <c r="T360" s="18">
        <f t="shared" si="81"/>
        <v>117959.98000000001</v>
      </c>
      <c r="U360" s="18">
        <f t="shared" si="82"/>
        <v>119425.47121402067</v>
      </c>
      <c r="V360" s="19">
        <f t="shared" si="70"/>
        <v>5927.9019494522863</v>
      </c>
      <c r="W360" s="20">
        <f t="shared" si="74"/>
        <v>5.3268710849386579E-2</v>
      </c>
      <c r="X360" s="21" t="str">
        <f t="shared" si="75"/>
        <v>MINIMA</v>
      </c>
    </row>
    <row r="361" spans="1:24" ht="229.5" x14ac:dyDescent="0.2">
      <c r="A361" s="68">
        <v>355</v>
      </c>
      <c r="B361" s="63" t="s">
        <v>655</v>
      </c>
      <c r="C361" s="63" t="s">
        <v>656</v>
      </c>
      <c r="D361" s="69" t="s">
        <v>1090</v>
      </c>
      <c r="E361" s="50">
        <v>1</v>
      </c>
      <c r="F361" s="78">
        <v>119237.50048000002</v>
      </c>
      <c r="G361" s="81">
        <v>0</v>
      </c>
      <c r="H361" s="6">
        <f t="shared" si="71"/>
        <v>119237.50048000002</v>
      </c>
      <c r="I361" s="6">
        <f t="shared" si="76"/>
        <v>119237.50048000002</v>
      </c>
      <c r="J361" s="109">
        <v>106462.054</v>
      </c>
      <c r="K361" s="110">
        <v>0</v>
      </c>
      <c r="L361" s="7">
        <f t="shared" si="72"/>
        <v>106462.054</v>
      </c>
      <c r="M361" s="7">
        <f t="shared" si="77"/>
        <v>106462.054</v>
      </c>
      <c r="N361" s="119">
        <v>100435.9</v>
      </c>
      <c r="O361" s="120">
        <v>0</v>
      </c>
      <c r="P361" s="7">
        <f t="shared" si="73"/>
        <v>100435.9</v>
      </c>
      <c r="Q361" s="7">
        <f t="shared" si="78"/>
        <v>100435.9</v>
      </c>
      <c r="R361" s="18">
        <f t="shared" si="79"/>
        <v>100435.9</v>
      </c>
      <c r="S361" s="18">
        <f t="shared" si="80"/>
        <v>108711.81816000001</v>
      </c>
      <c r="T361" s="18">
        <f t="shared" si="81"/>
        <v>106462.054</v>
      </c>
      <c r="U361" s="18">
        <f t="shared" si="82"/>
        <v>108434.02030835595</v>
      </c>
      <c r="V361" s="19">
        <f t="shared" si="70"/>
        <v>5851.9578514809064</v>
      </c>
      <c r="W361" s="20">
        <f t="shared" si="74"/>
        <v>5.826559876977163E-2</v>
      </c>
      <c r="X361" s="21" t="str">
        <f t="shared" si="75"/>
        <v>MINIMA</v>
      </c>
    </row>
    <row r="362" spans="1:24" ht="38.25" x14ac:dyDescent="0.2">
      <c r="A362" s="68">
        <v>356</v>
      </c>
      <c r="B362" s="63" t="s">
        <v>657</v>
      </c>
      <c r="C362" s="63" t="s">
        <v>658</v>
      </c>
      <c r="D362" s="69" t="s">
        <v>1091</v>
      </c>
      <c r="E362" s="50">
        <v>1</v>
      </c>
      <c r="F362" s="78">
        <v>32383.036400000008</v>
      </c>
      <c r="G362" s="81">
        <v>0</v>
      </c>
      <c r="H362" s="6">
        <f t="shared" si="71"/>
        <v>32383.036400000008</v>
      </c>
      <c r="I362" s="6">
        <f t="shared" si="76"/>
        <v>32383.036400000008</v>
      </c>
      <c r="J362" s="109">
        <v>29439.124000000003</v>
      </c>
      <c r="K362" s="110">
        <v>0</v>
      </c>
      <c r="L362" s="7">
        <f t="shared" si="72"/>
        <v>29439.124000000003</v>
      </c>
      <c r="M362" s="7">
        <f t="shared" si="77"/>
        <v>29439.124000000003</v>
      </c>
      <c r="N362" s="119">
        <v>27513.200000000001</v>
      </c>
      <c r="O362" s="120">
        <v>0</v>
      </c>
      <c r="P362" s="7">
        <f t="shared" si="73"/>
        <v>27513.200000000001</v>
      </c>
      <c r="Q362" s="7">
        <f t="shared" si="78"/>
        <v>27513.200000000001</v>
      </c>
      <c r="R362" s="18">
        <f t="shared" si="79"/>
        <v>27513.200000000001</v>
      </c>
      <c r="S362" s="18">
        <f t="shared" si="80"/>
        <v>29778.45346666667</v>
      </c>
      <c r="T362" s="18">
        <f t="shared" si="81"/>
        <v>29439.124000000003</v>
      </c>
      <c r="U362" s="18">
        <f t="shared" si="82"/>
        <v>29711.723991153227</v>
      </c>
      <c r="V362" s="19">
        <f t="shared" si="70"/>
        <v>1601.7760873863365</v>
      </c>
      <c r="W362" s="20">
        <f t="shared" si="74"/>
        <v>5.821845831769247E-2</v>
      </c>
      <c r="X362" s="21" t="str">
        <f t="shared" si="75"/>
        <v>MINIMA</v>
      </c>
    </row>
    <row r="363" spans="1:24" ht="38.25" x14ac:dyDescent="0.2">
      <c r="A363" s="68">
        <v>357</v>
      </c>
      <c r="B363" s="63" t="s">
        <v>659</v>
      </c>
      <c r="C363" s="63" t="s">
        <v>660</v>
      </c>
      <c r="D363" s="69" t="s">
        <v>1075</v>
      </c>
      <c r="E363" s="50">
        <v>1</v>
      </c>
      <c r="F363" s="78">
        <v>569552.1111000001</v>
      </c>
      <c r="G363" s="81">
        <v>0</v>
      </c>
      <c r="H363" s="6">
        <f t="shared" si="71"/>
        <v>569552.1111000001</v>
      </c>
      <c r="I363" s="6">
        <f t="shared" si="76"/>
        <v>569552.1111000001</v>
      </c>
      <c r="J363" s="109">
        <v>513110.01</v>
      </c>
      <c r="K363" s="110">
        <v>0</v>
      </c>
      <c r="L363" s="7">
        <f t="shared" si="72"/>
        <v>513110.01</v>
      </c>
      <c r="M363" s="7">
        <f t="shared" si="77"/>
        <v>513110.01</v>
      </c>
      <c r="N363" s="119">
        <v>488676.2</v>
      </c>
      <c r="O363" s="120">
        <v>0</v>
      </c>
      <c r="P363" s="7">
        <f t="shared" si="73"/>
        <v>488676.2</v>
      </c>
      <c r="Q363" s="7">
        <f t="shared" si="78"/>
        <v>488676.2</v>
      </c>
      <c r="R363" s="18">
        <f t="shared" si="79"/>
        <v>488676.2</v>
      </c>
      <c r="S363" s="18">
        <f t="shared" si="80"/>
        <v>523779.44036666671</v>
      </c>
      <c r="T363" s="18">
        <f t="shared" si="81"/>
        <v>513110.01</v>
      </c>
      <c r="U363" s="18">
        <f t="shared" si="82"/>
        <v>522703.06544831162</v>
      </c>
      <c r="V363" s="19">
        <f t="shared" si="70"/>
        <v>24821.739304891369</v>
      </c>
      <c r="W363" s="20">
        <f t="shared" si="74"/>
        <v>5.0793837115233706E-2</v>
      </c>
      <c r="X363" s="21" t="str">
        <f t="shared" si="75"/>
        <v>MINIMA</v>
      </c>
    </row>
    <row r="364" spans="1:24" ht="63.75" x14ac:dyDescent="0.2">
      <c r="A364" s="68">
        <v>358</v>
      </c>
      <c r="B364" s="63" t="s">
        <v>659</v>
      </c>
      <c r="C364" s="63" t="s">
        <v>661</v>
      </c>
      <c r="D364" s="69" t="s">
        <v>1078</v>
      </c>
      <c r="E364" s="50">
        <v>1</v>
      </c>
      <c r="F364" s="78">
        <v>106156.85244000002</v>
      </c>
      <c r="G364" s="81">
        <v>0</v>
      </c>
      <c r="H364" s="6">
        <f t="shared" si="71"/>
        <v>106156.85244000002</v>
      </c>
      <c r="I364" s="6">
        <f t="shared" si="76"/>
        <v>106156.85244000002</v>
      </c>
      <c r="J364" s="109">
        <v>95636.804000000004</v>
      </c>
      <c r="K364" s="110">
        <v>0</v>
      </c>
      <c r="L364" s="7">
        <f t="shared" si="72"/>
        <v>95636.804000000004</v>
      </c>
      <c r="M364" s="7">
        <f t="shared" si="77"/>
        <v>95636.804000000004</v>
      </c>
      <c r="N364" s="119">
        <v>90223.4</v>
      </c>
      <c r="O364" s="120">
        <v>0</v>
      </c>
      <c r="P364" s="7">
        <f t="shared" si="73"/>
        <v>90223.4</v>
      </c>
      <c r="Q364" s="7">
        <f t="shared" si="78"/>
        <v>90223.4</v>
      </c>
      <c r="R364" s="18">
        <f t="shared" si="79"/>
        <v>90223.4</v>
      </c>
      <c r="S364" s="18">
        <f t="shared" si="80"/>
        <v>97339.018813333343</v>
      </c>
      <c r="T364" s="18">
        <f t="shared" si="81"/>
        <v>95636.804000000004</v>
      </c>
      <c r="U364" s="18">
        <f t="shared" si="82"/>
        <v>97117.48463820199</v>
      </c>
      <c r="V364" s="19">
        <f t="shared" si="70"/>
        <v>5031.5023152465856</v>
      </c>
      <c r="W364" s="20">
        <f t="shared" si="74"/>
        <v>5.5767154809579174E-2</v>
      </c>
      <c r="X364" s="21" t="str">
        <f t="shared" si="75"/>
        <v>MINIMA</v>
      </c>
    </row>
    <row r="365" spans="1:24" ht="63.75" x14ac:dyDescent="0.2">
      <c r="A365" s="68">
        <v>359</v>
      </c>
      <c r="B365" s="63" t="s">
        <v>659</v>
      </c>
      <c r="C365" s="63" t="s">
        <v>662</v>
      </c>
      <c r="D365" s="69" t="s">
        <v>1092</v>
      </c>
      <c r="E365" s="50">
        <v>1</v>
      </c>
      <c r="F365" s="78">
        <v>55290.262500000004</v>
      </c>
      <c r="G365" s="81">
        <v>0</v>
      </c>
      <c r="H365" s="6">
        <f t="shared" si="71"/>
        <v>55290.262500000004</v>
      </c>
      <c r="I365" s="6">
        <f t="shared" si="76"/>
        <v>55290.262500000004</v>
      </c>
      <c r="J365" s="109">
        <v>50263.875</v>
      </c>
      <c r="K365" s="110">
        <v>0</v>
      </c>
      <c r="L365" s="7">
        <f t="shared" si="72"/>
        <v>50263.875</v>
      </c>
      <c r="M365" s="7">
        <f t="shared" si="77"/>
        <v>50263.875</v>
      </c>
      <c r="N365" s="119">
        <v>47418.75</v>
      </c>
      <c r="O365" s="120">
        <v>0</v>
      </c>
      <c r="P365" s="7">
        <f t="shared" si="73"/>
        <v>47418.75</v>
      </c>
      <c r="Q365" s="7">
        <f t="shared" si="78"/>
        <v>47418.75</v>
      </c>
      <c r="R365" s="18">
        <f t="shared" si="79"/>
        <v>47418.75</v>
      </c>
      <c r="S365" s="18">
        <f t="shared" si="80"/>
        <v>50990.962500000001</v>
      </c>
      <c r="T365" s="18">
        <f t="shared" si="81"/>
        <v>50263.875</v>
      </c>
      <c r="U365" s="18">
        <f t="shared" si="82"/>
        <v>50888.334814210997</v>
      </c>
      <c r="V365" s="19">
        <f t="shared" si="70"/>
        <v>2525.935682589351</v>
      </c>
      <c r="W365" s="20">
        <f t="shared" si="74"/>
        <v>5.3268710849386607E-2</v>
      </c>
      <c r="X365" s="21" t="str">
        <f t="shared" si="75"/>
        <v>MINIMA</v>
      </c>
    </row>
    <row r="366" spans="1:24" ht="76.5" x14ac:dyDescent="0.2">
      <c r="A366" s="68">
        <v>360</v>
      </c>
      <c r="B366" s="63" t="s">
        <v>663</v>
      </c>
      <c r="C366" s="63" t="s">
        <v>664</v>
      </c>
      <c r="D366" s="69" t="s">
        <v>1093</v>
      </c>
      <c r="E366" s="50">
        <v>1</v>
      </c>
      <c r="F366" s="78">
        <v>89908.63865546223</v>
      </c>
      <c r="G366" s="81">
        <v>17082.641344537824</v>
      </c>
      <c r="H366" s="6">
        <f t="shared" si="71"/>
        <v>106991.28000000006</v>
      </c>
      <c r="I366" s="6">
        <f t="shared" si="76"/>
        <v>106991.28000000006</v>
      </c>
      <c r="J366" s="109">
        <v>78867.226890756327</v>
      </c>
      <c r="K366" s="110">
        <v>14984.773109243702</v>
      </c>
      <c r="L366" s="7">
        <f t="shared" si="72"/>
        <v>93852.000000000029</v>
      </c>
      <c r="M366" s="7">
        <f t="shared" si="77"/>
        <v>93852.000000000029</v>
      </c>
      <c r="N366" s="119">
        <v>73025.210084033621</v>
      </c>
      <c r="O366" s="120">
        <v>13874.789915966388</v>
      </c>
      <c r="P366" s="7">
        <f t="shared" si="73"/>
        <v>86900.000000000015</v>
      </c>
      <c r="Q366" s="7">
        <f t="shared" si="78"/>
        <v>86900.000000000015</v>
      </c>
      <c r="R366" s="18">
        <f t="shared" si="79"/>
        <v>86900.000000000015</v>
      </c>
      <c r="S366" s="18">
        <f t="shared" si="80"/>
        <v>95914.42666666671</v>
      </c>
      <c r="T366" s="18">
        <f t="shared" si="81"/>
        <v>93852.000000000029</v>
      </c>
      <c r="U366" s="18">
        <f t="shared" si="82"/>
        <v>95558.772830178044</v>
      </c>
      <c r="V366" s="19">
        <f t="shared" si="70"/>
        <v>6374.1622245088656</v>
      </c>
      <c r="W366" s="20">
        <f t="shared" si="74"/>
        <v>7.335054343508475E-2</v>
      </c>
      <c r="X366" s="21" t="str">
        <f t="shared" si="75"/>
        <v>MINIMA</v>
      </c>
    </row>
    <row r="367" spans="1:24" ht="76.5" x14ac:dyDescent="0.2">
      <c r="A367" s="68">
        <v>361</v>
      </c>
      <c r="B367" s="63" t="s">
        <v>659</v>
      </c>
      <c r="C367" s="63" t="s">
        <v>665</v>
      </c>
      <c r="D367" s="69" t="s">
        <v>1094</v>
      </c>
      <c r="E367" s="50">
        <v>1</v>
      </c>
      <c r="F367" s="78">
        <v>79605.900000000009</v>
      </c>
      <c r="G367" s="81">
        <v>0</v>
      </c>
      <c r="H367" s="6">
        <f t="shared" si="71"/>
        <v>79605.900000000009</v>
      </c>
      <c r="I367" s="6">
        <f t="shared" si="76"/>
        <v>79605.900000000009</v>
      </c>
      <c r="J367" s="109">
        <v>72369</v>
      </c>
      <c r="K367" s="110">
        <v>0</v>
      </c>
      <c r="L367" s="7">
        <f t="shared" si="72"/>
        <v>72369</v>
      </c>
      <c r="M367" s="7">
        <f t="shared" si="77"/>
        <v>72369</v>
      </c>
      <c r="N367" s="119">
        <v>65790</v>
      </c>
      <c r="O367" s="120">
        <v>0</v>
      </c>
      <c r="P367" s="7">
        <f t="shared" si="73"/>
        <v>65790</v>
      </c>
      <c r="Q367" s="7">
        <f t="shared" si="78"/>
        <v>65790</v>
      </c>
      <c r="R367" s="18">
        <f t="shared" si="79"/>
        <v>65790</v>
      </c>
      <c r="S367" s="18">
        <f t="shared" si="80"/>
        <v>72588.3</v>
      </c>
      <c r="T367" s="18">
        <f t="shared" si="81"/>
        <v>72369</v>
      </c>
      <c r="U367" s="18">
        <f t="shared" si="82"/>
        <v>72369</v>
      </c>
      <c r="V367" s="19">
        <f t="shared" si="70"/>
        <v>4807.1240305405081</v>
      </c>
      <c r="W367" s="20">
        <f t="shared" si="74"/>
        <v>7.3067700722609943E-2</v>
      </c>
      <c r="X367" s="21" t="str">
        <f t="shared" si="75"/>
        <v>MINIMA</v>
      </c>
    </row>
    <row r="368" spans="1:24" ht="38.25" x14ac:dyDescent="0.2">
      <c r="A368" s="68">
        <v>362</v>
      </c>
      <c r="B368" s="63" t="s">
        <v>659</v>
      </c>
      <c r="C368" s="63" t="s">
        <v>666</v>
      </c>
      <c r="D368" s="69" t="s">
        <v>1094</v>
      </c>
      <c r="E368" s="50">
        <v>1</v>
      </c>
      <c r="F368" s="78">
        <v>99342.142200000017</v>
      </c>
      <c r="G368" s="81">
        <v>0</v>
      </c>
      <c r="H368" s="6">
        <f t="shared" si="71"/>
        <v>99342.142200000017</v>
      </c>
      <c r="I368" s="6">
        <f t="shared" si="76"/>
        <v>99342.142200000017</v>
      </c>
      <c r="J368" s="109">
        <v>87142.23000000001</v>
      </c>
      <c r="K368" s="110">
        <v>0</v>
      </c>
      <c r="L368" s="7">
        <f t="shared" si="72"/>
        <v>87142.23000000001</v>
      </c>
      <c r="M368" s="7">
        <f t="shared" si="77"/>
        <v>87142.23000000001</v>
      </c>
      <c r="N368" s="119">
        <v>80687.25</v>
      </c>
      <c r="O368" s="120">
        <v>0</v>
      </c>
      <c r="P368" s="7">
        <f t="shared" si="73"/>
        <v>80687.25</v>
      </c>
      <c r="Q368" s="7">
        <f t="shared" si="78"/>
        <v>80687.25</v>
      </c>
      <c r="R368" s="18">
        <f t="shared" si="79"/>
        <v>80687.25</v>
      </c>
      <c r="S368" s="18">
        <f t="shared" si="80"/>
        <v>89057.207399999999</v>
      </c>
      <c r="T368" s="18">
        <f t="shared" si="81"/>
        <v>87142.23000000001</v>
      </c>
      <c r="U368" s="18">
        <f t="shared" si="82"/>
        <v>88726.980357212684</v>
      </c>
      <c r="V368" s="19">
        <f t="shared" si="70"/>
        <v>5918.4536357825236</v>
      </c>
      <c r="W368" s="20">
        <f t="shared" si="74"/>
        <v>7.3350543435084528E-2</v>
      </c>
      <c r="X368" s="21" t="str">
        <f t="shared" si="75"/>
        <v>MINIMA</v>
      </c>
    </row>
    <row r="369" spans="1:24" ht="76.5" x14ac:dyDescent="0.2">
      <c r="A369" s="68">
        <v>363</v>
      </c>
      <c r="B369" s="63" t="s">
        <v>663</v>
      </c>
      <c r="C369" s="63" t="s">
        <v>667</v>
      </c>
      <c r="D369" s="69" t="s">
        <v>1095</v>
      </c>
      <c r="E369" s="50">
        <v>1</v>
      </c>
      <c r="F369" s="78">
        <v>111121.92000000001</v>
      </c>
      <c r="G369" s="81">
        <v>0</v>
      </c>
      <c r="H369" s="6">
        <f t="shared" si="71"/>
        <v>111121.92000000001</v>
      </c>
      <c r="I369" s="6">
        <f t="shared" si="76"/>
        <v>111121.92000000001</v>
      </c>
      <c r="J369" s="109">
        <v>99216</v>
      </c>
      <c r="K369" s="110">
        <v>0</v>
      </c>
      <c r="L369" s="7">
        <f t="shared" si="72"/>
        <v>99216</v>
      </c>
      <c r="M369" s="7">
        <f t="shared" si="77"/>
        <v>99216</v>
      </c>
      <c r="N369" s="119">
        <v>93600</v>
      </c>
      <c r="O369" s="120">
        <v>0</v>
      </c>
      <c r="P369" s="7">
        <f t="shared" si="73"/>
        <v>93600</v>
      </c>
      <c r="Q369" s="7">
        <f t="shared" si="78"/>
        <v>93600</v>
      </c>
      <c r="R369" s="18">
        <f t="shared" si="79"/>
        <v>93600</v>
      </c>
      <c r="S369" s="18">
        <f t="shared" si="80"/>
        <v>101312.64000000001</v>
      </c>
      <c r="T369" s="18">
        <f t="shared" si="81"/>
        <v>99216</v>
      </c>
      <c r="U369" s="18">
        <f t="shared" si="82"/>
        <v>101053.74971361952</v>
      </c>
      <c r="V369" s="19">
        <f t="shared" si="70"/>
        <v>5453.6600448506233</v>
      </c>
      <c r="W369" s="20">
        <f t="shared" si="74"/>
        <v>5.8265598769771616E-2</v>
      </c>
      <c r="X369" s="21" t="str">
        <f t="shared" si="75"/>
        <v>MINIMA</v>
      </c>
    </row>
    <row r="370" spans="1:24" ht="89.25" x14ac:dyDescent="0.2">
      <c r="A370" s="68">
        <v>364</v>
      </c>
      <c r="B370" s="63" t="s">
        <v>663</v>
      </c>
      <c r="C370" s="63" t="s">
        <v>668</v>
      </c>
      <c r="D370" s="69" t="s">
        <v>1096</v>
      </c>
      <c r="E370" s="50">
        <v>1</v>
      </c>
      <c r="F370" s="78">
        <v>91688.003549999994</v>
      </c>
      <c r="G370" s="81">
        <v>0</v>
      </c>
      <c r="H370" s="6">
        <f t="shared" si="71"/>
        <v>91688.003549999994</v>
      </c>
      <c r="I370" s="6">
        <f t="shared" si="76"/>
        <v>91688.003549999994</v>
      </c>
      <c r="J370" s="109">
        <v>82601.804999999993</v>
      </c>
      <c r="K370" s="110">
        <v>0</v>
      </c>
      <c r="L370" s="7">
        <f t="shared" si="72"/>
        <v>82601.804999999993</v>
      </c>
      <c r="M370" s="7">
        <f t="shared" si="77"/>
        <v>82601.804999999993</v>
      </c>
      <c r="N370" s="119">
        <v>75092.549999999988</v>
      </c>
      <c r="O370" s="120">
        <v>0</v>
      </c>
      <c r="P370" s="7">
        <f t="shared" si="73"/>
        <v>75092.549999999988</v>
      </c>
      <c r="Q370" s="7">
        <f t="shared" si="78"/>
        <v>75092.549999999988</v>
      </c>
      <c r="R370" s="18">
        <f t="shared" si="79"/>
        <v>75092.549999999988</v>
      </c>
      <c r="S370" s="18">
        <f t="shared" si="80"/>
        <v>83127.452849999987</v>
      </c>
      <c r="T370" s="18">
        <f t="shared" si="81"/>
        <v>82601.804999999993</v>
      </c>
      <c r="U370" s="18">
        <f t="shared" si="82"/>
        <v>82851.358797191933</v>
      </c>
      <c r="V370" s="19">
        <f t="shared" si="70"/>
        <v>5681.5342914101166</v>
      </c>
      <c r="W370" s="20">
        <f t="shared" si="74"/>
        <v>7.5660425586960595E-2</v>
      </c>
      <c r="X370" s="21" t="str">
        <f t="shared" si="75"/>
        <v>MINIMA</v>
      </c>
    </row>
    <row r="371" spans="1:24" ht="89.25" x14ac:dyDescent="0.2">
      <c r="A371" s="68">
        <v>365</v>
      </c>
      <c r="B371" s="63" t="s">
        <v>669</v>
      </c>
      <c r="C371" s="63" t="s">
        <v>670</v>
      </c>
      <c r="D371" s="69" t="s">
        <v>1097</v>
      </c>
      <c r="E371" s="50">
        <v>1</v>
      </c>
      <c r="F371" s="78">
        <v>85905.450224999993</v>
      </c>
      <c r="G371" s="81">
        <v>0</v>
      </c>
      <c r="H371" s="6">
        <f t="shared" si="71"/>
        <v>85905.450224999993</v>
      </c>
      <c r="I371" s="6">
        <f t="shared" si="76"/>
        <v>85905.450224999993</v>
      </c>
      <c r="J371" s="109">
        <v>74700.391499999998</v>
      </c>
      <c r="K371" s="110">
        <v>0</v>
      </c>
      <c r="L371" s="7">
        <f t="shared" si="72"/>
        <v>74700.391499999998</v>
      </c>
      <c r="M371" s="7">
        <f t="shared" si="77"/>
        <v>74700.391499999998</v>
      </c>
      <c r="N371" s="119">
        <v>69813.45</v>
      </c>
      <c r="O371" s="120">
        <v>0</v>
      </c>
      <c r="P371" s="7">
        <f t="shared" si="73"/>
        <v>69813.45</v>
      </c>
      <c r="Q371" s="7">
        <f t="shared" si="78"/>
        <v>69813.45</v>
      </c>
      <c r="R371" s="18">
        <f t="shared" si="79"/>
        <v>69813.45</v>
      </c>
      <c r="S371" s="18">
        <f t="shared" si="80"/>
        <v>76806.430574999991</v>
      </c>
      <c r="T371" s="18">
        <f t="shared" si="81"/>
        <v>74700.391499999998</v>
      </c>
      <c r="U371" s="18">
        <f t="shared" si="82"/>
        <v>76517.522308533225</v>
      </c>
      <c r="V371" s="19">
        <f t="shared" si="70"/>
        <v>4944.783985288298</v>
      </c>
      <c r="W371" s="20">
        <f t="shared" si="74"/>
        <v>7.0828529248852454E-2</v>
      </c>
      <c r="X371" s="21" t="str">
        <f t="shared" si="75"/>
        <v>MINIMA</v>
      </c>
    </row>
    <row r="372" spans="1:24" ht="102" x14ac:dyDescent="0.2">
      <c r="A372" s="68">
        <v>366</v>
      </c>
      <c r="B372" s="63" t="s">
        <v>663</v>
      </c>
      <c r="C372" s="63" t="s">
        <v>671</v>
      </c>
      <c r="D372" s="69" t="s">
        <v>1098</v>
      </c>
      <c r="E372" s="50">
        <v>1</v>
      </c>
      <c r="F372" s="78">
        <v>55668.695039999999</v>
      </c>
      <c r="G372" s="81">
        <v>0</v>
      </c>
      <c r="H372" s="6">
        <f t="shared" si="71"/>
        <v>55668.695039999999</v>
      </c>
      <c r="I372" s="6">
        <f t="shared" si="76"/>
        <v>55668.695039999999</v>
      </c>
      <c r="J372" s="109">
        <v>49704.191999999995</v>
      </c>
      <c r="K372" s="110">
        <v>0</v>
      </c>
      <c r="L372" s="7">
        <f t="shared" si="72"/>
        <v>49704.191999999995</v>
      </c>
      <c r="M372" s="7">
        <f t="shared" si="77"/>
        <v>49704.191999999995</v>
      </c>
      <c r="N372" s="119">
        <v>46022.399999999994</v>
      </c>
      <c r="O372" s="120">
        <v>0</v>
      </c>
      <c r="P372" s="7">
        <f t="shared" si="73"/>
        <v>46022.399999999994</v>
      </c>
      <c r="Q372" s="7">
        <f t="shared" si="78"/>
        <v>46022.399999999994</v>
      </c>
      <c r="R372" s="18">
        <f t="shared" si="79"/>
        <v>46022.399999999994</v>
      </c>
      <c r="S372" s="18">
        <f t="shared" si="80"/>
        <v>50465.095679999991</v>
      </c>
      <c r="T372" s="18">
        <f t="shared" si="81"/>
        <v>49704.191999999995</v>
      </c>
      <c r="U372" s="18">
        <f t="shared" si="82"/>
        <v>50310.400427730172</v>
      </c>
      <c r="V372" s="19">
        <f t="shared" si="70"/>
        <v>3141.460242076178</v>
      </c>
      <c r="W372" s="20">
        <f t="shared" si="74"/>
        <v>6.8259374610541351E-2</v>
      </c>
      <c r="X372" s="21" t="str">
        <f t="shared" si="75"/>
        <v>MINIMA</v>
      </c>
    </row>
    <row r="373" spans="1:24" ht="76.5" x14ac:dyDescent="0.2">
      <c r="A373" s="68">
        <v>367</v>
      </c>
      <c r="B373" s="63" t="s">
        <v>659</v>
      </c>
      <c r="C373" s="63" t="s">
        <v>672</v>
      </c>
      <c r="D373" s="69" t="s">
        <v>1099</v>
      </c>
      <c r="E373" s="50">
        <v>1</v>
      </c>
      <c r="F373" s="78">
        <v>56925.250200000017</v>
      </c>
      <c r="G373" s="81">
        <v>0</v>
      </c>
      <c r="H373" s="6">
        <f t="shared" si="71"/>
        <v>56925.250200000017</v>
      </c>
      <c r="I373" s="6">
        <f t="shared" si="76"/>
        <v>56925.250200000017</v>
      </c>
      <c r="J373" s="109">
        <v>49934.430000000008</v>
      </c>
      <c r="K373" s="110">
        <v>0</v>
      </c>
      <c r="L373" s="7">
        <f t="shared" si="72"/>
        <v>49934.430000000008</v>
      </c>
      <c r="M373" s="7">
        <f t="shared" si="77"/>
        <v>49934.430000000008</v>
      </c>
      <c r="N373" s="119">
        <v>47556.600000000006</v>
      </c>
      <c r="O373" s="120">
        <v>0</v>
      </c>
      <c r="P373" s="7">
        <f t="shared" si="73"/>
        <v>47556.600000000006</v>
      </c>
      <c r="Q373" s="7">
        <f t="shared" si="78"/>
        <v>47556.600000000006</v>
      </c>
      <c r="R373" s="18">
        <f t="shared" si="79"/>
        <v>47556.600000000006</v>
      </c>
      <c r="S373" s="18">
        <f t="shared" si="80"/>
        <v>51472.093400000012</v>
      </c>
      <c r="T373" s="18">
        <f t="shared" si="81"/>
        <v>49934.430000000008</v>
      </c>
      <c r="U373" s="18">
        <f t="shared" si="82"/>
        <v>51322.201903894005</v>
      </c>
      <c r="V373" s="19">
        <f t="shared" si="70"/>
        <v>2768.6719348311758</v>
      </c>
      <c r="W373" s="20">
        <f t="shared" si="74"/>
        <v>5.8218458317692505E-2</v>
      </c>
      <c r="X373" s="21" t="str">
        <f t="shared" si="75"/>
        <v>MINIMA</v>
      </c>
    </row>
    <row r="374" spans="1:24" ht="127.5" x14ac:dyDescent="0.2">
      <c r="A374" s="68">
        <v>368</v>
      </c>
      <c r="B374" s="63" t="s">
        <v>659</v>
      </c>
      <c r="C374" s="63" t="s">
        <v>673</v>
      </c>
      <c r="D374" s="69" t="s">
        <v>1100</v>
      </c>
      <c r="E374" s="50">
        <v>1</v>
      </c>
      <c r="F374" s="78">
        <v>58445.496000000006</v>
      </c>
      <c r="G374" s="81">
        <v>0</v>
      </c>
      <c r="H374" s="6">
        <f t="shared" si="71"/>
        <v>58445.496000000006</v>
      </c>
      <c r="I374" s="6">
        <f t="shared" si="76"/>
        <v>58445.496000000006</v>
      </c>
      <c r="J374" s="109">
        <v>52653.599999999999</v>
      </c>
      <c r="K374" s="110">
        <v>0</v>
      </c>
      <c r="L374" s="7">
        <f t="shared" si="72"/>
        <v>52653.599999999999</v>
      </c>
      <c r="M374" s="7">
        <f t="shared" si="77"/>
        <v>52653.599999999999</v>
      </c>
      <c r="N374" s="119">
        <v>51120</v>
      </c>
      <c r="O374" s="120">
        <v>0</v>
      </c>
      <c r="P374" s="7">
        <f t="shared" si="73"/>
        <v>51120</v>
      </c>
      <c r="Q374" s="7">
        <f t="shared" si="78"/>
        <v>51120</v>
      </c>
      <c r="R374" s="18">
        <f t="shared" si="79"/>
        <v>51120</v>
      </c>
      <c r="S374" s="18">
        <f t="shared" si="80"/>
        <v>54073.032000000007</v>
      </c>
      <c r="T374" s="18">
        <f t="shared" si="81"/>
        <v>52653.599999999999</v>
      </c>
      <c r="U374" s="18">
        <f t="shared" si="82"/>
        <v>53982.955076455662</v>
      </c>
      <c r="V374" s="19">
        <f t="shared" si="70"/>
        <v>2088.1089522608772</v>
      </c>
      <c r="W374" s="20">
        <f t="shared" si="74"/>
        <v>4.0847201726542985E-2</v>
      </c>
      <c r="X374" s="21" t="str">
        <f t="shared" si="75"/>
        <v>MINIMA</v>
      </c>
    </row>
    <row r="375" spans="1:24" ht="51" x14ac:dyDescent="0.2">
      <c r="A375" s="68">
        <v>369</v>
      </c>
      <c r="B375" s="63" t="s">
        <v>659</v>
      </c>
      <c r="C375" s="63" t="s">
        <v>674</v>
      </c>
      <c r="D375" s="69" t="s">
        <v>1101</v>
      </c>
      <c r="E375" s="50">
        <v>1</v>
      </c>
      <c r="F375" s="78">
        <v>151882.48881000004</v>
      </c>
      <c r="G375" s="81">
        <v>0</v>
      </c>
      <c r="H375" s="6">
        <f t="shared" si="71"/>
        <v>151882.48881000004</v>
      </c>
      <c r="I375" s="6">
        <f t="shared" si="76"/>
        <v>151882.48881000004</v>
      </c>
      <c r="J375" s="109">
        <v>136831.07100000003</v>
      </c>
      <c r="K375" s="110">
        <v>0</v>
      </c>
      <c r="L375" s="7">
        <f t="shared" si="72"/>
        <v>136831.07100000003</v>
      </c>
      <c r="M375" s="7">
        <f t="shared" si="77"/>
        <v>136831.07100000003</v>
      </c>
      <c r="N375" s="119">
        <v>132845.70000000001</v>
      </c>
      <c r="O375" s="120">
        <v>0</v>
      </c>
      <c r="P375" s="7">
        <f t="shared" si="73"/>
        <v>132845.70000000001</v>
      </c>
      <c r="Q375" s="7">
        <f t="shared" si="78"/>
        <v>132845.70000000001</v>
      </c>
      <c r="R375" s="18">
        <f t="shared" si="79"/>
        <v>132845.70000000001</v>
      </c>
      <c r="S375" s="18">
        <f t="shared" si="80"/>
        <v>140519.75327000002</v>
      </c>
      <c r="T375" s="18">
        <f t="shared" si="81"/>
        <v>136831.07100000003</v>
      </c>
      <c r="U375" s="18">
        <f t="shared" si="82"/>
        <v>140285.67009390271</v>
      </c>
      <c r="V375" s="19">
        <f t="shared" si="70"/>
        <v>5426.3751064038024</v>
      </c>
      <c r="W375" s="20">
        <f t="shared" si="74"/>
        <v>4.0847201726542916E-2</v>
      </c>
      <c r="X375" s="21" t="str">
        <f t="shared" si="75"/>
        <v>MINIMA</v>
      </c>
    </row>
    <row r="376" spans="1:24" ht="63.75" x14ac:dyDescent="0.2">
      <c r="A376" s="68">
        <v>370</v>
      </c>
      <c r="B376" s="63" t="s">
        <v>659</v>
      </c>
      <c r="C376" s="63" t="s">
        <v>675</v>
      </c>
      <c r="D376" s="69" t="s">
        <v>1081</v>
      </c>
      <c r="E376" s="50">
        <v>1</v>
      </c>
      <c r="F376" s="78">
        <v>167032.80000000002</v>
      </c>
      <c r="G376" s="81">
        <v>0</v>
      </c>
      <c r="H376" s="6">
        <f t="shared" si="71"/>
        <v>167032.80000000002</v>
      </c>
      <c r="I376" s="6">
        <f t="shared" si="76"/>
        <v>167032.80000000002</v>
      </c>
      <c r="J376" s="109">
        <v>151848</v>
      </c>
      <c r="K376" s="110">
        <v>0</v>
      </c>
      <c r="L376" s="7">
        <f t="shared" si="72"/>
        <v>151848</v>
      </c>
      <c r="M376" s="7">
        <f t="shared" si="77"/>
        <v>151848</v>
      </c>
      <c r="N376" s="119">
        <v>140600</v>
      </c>
      <c r="O376" s="120">
        <v>0</v>
      </c>
      <c r="P376" s="7">
        <f t="shared" si="73"/>
        <v>140600</v>
      </c>
      <c r="Q376" s="7">
        <f t="shared" si="78"/>
        <v>140600</v>
      </c>
      <c r="R376" s="18">
        <f t="shared" si="79"/>
        <v>140600</v>
      </c>
      <c r="S376" s="18">
        <f t="shared" si="80"/>
        <v>153160.26666666669</v>
      </c>
      <c r="T376" s="18">
        <f t="shared" si="81"/>
        <v>151848</v>
      </c>
      <c r="U376" s="18">
        <f t="shared" si="82"/>
        <v>152779.60612687585</v>
      </c>
      <c r="V376" s="19">
        <f t="shared" si="70"/>
        <v>8881.449733511372</v>
      </c>
      <c r="W376" s="20">
        <f t="shared" si="74"/>
        <v>6.3168205785998383E-2</v>
      </c>
      <c r="X376" s="21" t="str">
        <f t="shared" si="75"/>
        <v>MINIMA</v>
      </c>
    </row>
    <row r="377" spans="1:24" ht="63.75" x14ac:dyDescent="0.2">
      <c r="A377" s="68">
        <v>371</v>
      </c>
      <c r="B377" s="63" t="s">
        <v>659</v>
      </c>
      <c r="C377" s="63" t="s">
        <v>676</v>
      </c>
      <c r="D377" s="69" t="s">
        <v>1102</v>
      </c>
      <c r="E377" s="50">
        <v>1</v>
      </c>
      <c r="F377" s="78">
        <v>146252.65200000003</v>
      </c>
      <c r="G377" s="81">
        <v>0</v>
      </c>
      <c r="H377" s="6">
        <f t="shared" si="71"/>
        <v>146252.65200000003</v>
      </c>
      <c r="I377" s="6">
        <f t="shared" si="76"/>
        <v>146252.65200000003</v>
      </c>
      <c r="J377" s="109">
        <v>128291.8</v>
      </c>
      <c r="K377" s="110">
        <v>0</v>
      </c>
      <c r="L377" s="7">
        <f t="shared" si="72"/>
        <v>128291.8</v>
      </c>
      <c r="M377" s="7">
        <f t="shared" si="77"/>
        <v>128291.8</v>
      </c>
      <c r="N377" s="119">
        <v>121030</v>
      </c>
      <c r="O377" s="120">
        <v>0</v>
      </c>
      <c r="P377" s="7">
        <f t="shared" si="73"/>
        <v>121030</v>
      </c>
      <c r="Q377" s="7">
        <f t="shared" si="78"/>
        <v>121030</v>
      </c>
      <c r="R377" s="18">
        <f t="shared" si="79"/>
        <v>121030</v>
      </c>
      <c r="S377" s="18">
        <f t="shared" si="80"/>
        <v>131858.15066666665</v>
      </c>
      <c r="T377" s="18">
        <f t="shared" si="81"/>
        <v>128291.8</v>
      </c>
      <c r="U377" s="18">
        <f t="shared" si="82"/>
        <v>131441.31456950909</v>
      </c>
      <c r="V377" s="19">
        <f t="shared" si="70"/>
        <v>7656.6587641096266</v>
      </c>
      <c r="W377" s="20">
        <f t="shared" si="74"/>
        <v>6.3262486690156383E-2</v>
      </c>
      <c r="X377" s="21" t="str">
        <f t="shared" si="75"/>
        <v>MINIMA</v>
      </c>
    </row>
    <row r="378" spans="1:24" ht="127.5" x14ac:dyDescent="0.2">
      <c r="A378" s="68">
        <v>372</v>
      </c>
      <c r="B378" s="63" t="s">
        <v>659</v>
      </c>
      <c r="C378" s="63" t="s">
        <v>677</v>
      </c>
      <c r="D378" s="69" t="s">
        <v>1075</v>
      </c>
      <c r="E378" s="50">
        <v>1</v>
      </c>
      <c r="F378" s="78">
        <v>110855.46985714287</v>
      </c>
      <c r="G378" s="81">
        <v>21062.539272857146</v>
      </c>
      <c r="H378" s="6">
        <f t="shared" si="71"/>
        <v>131918.00913000002</v>
      </c>
      <c r="I378" s="6">
        <f t="shared" si="76"/>
        <v>131918.00913000002</v>
      </c>
      <c r="J378" s="109">
        <v>98102.185714285733</v>
      </c>
      <c r="K378" s="110">
        <v>18639.415285714291</v>
      </c>
      <c r="L378" s="7">
        <f t="shared" si="72"/>
        <v>116741.60100000002</v>
      </c>
      <c r="M378" s="7">
        <f t="shared" si="77"/>
        <v>116741.60100000002</v>
      </c>
      <c r="N378" s="119">
        <v>91684.285714285725</v>
      </c>
      <c r="O378" s="120">
        <v>17420.014285714289</v>
      </c>
      <c r="P378" s="7">
        <f t="shared" si="73"/>
        <v>109104.30000000002</v>
      </c>
      <c r="Q378" s="7">
        <f t="shared" si="78"/>
        <v>109104.30000000002</v>
      </c>
      <c r="R378" s="18">
        <f t="shared" si="79"/>
        <v>109104.30000000002</v>
      </c>
      <c r="S378" s="18">
        <f t="shared" si="80"/>
        <v>119254.63671000004</v>
      </c>
      <c r="T378" s="18">
        <f t="shared" si="81"/>
        <v>116741.60100000002</v>
      </c>
      <c r="U378" s="18">
        <f t="shared" si="82"/>
        <v>118884.12533030796</v>
      </c>
      <c r="V378" s="19">
        <f t="shared" si="70"/>
        <v>7177.371918967764</v>
      </c>
      <c r="W378" s="20">
        <f t="shared" si="74"/>
        <v>6.5784500876388582E-2</v>
      </c>
      <c r="X378" s="21" t="str">
        <f t="shared" si="75"/>
        <v>MINIMA</v>
      </c>
    </row>
    <row r="379" spans="1:24" ht="140.25" x14ac:dyDescent="0.2">
      <c r="A379" s="68">
        <v>373</v>
      </c>
      <c r="B379" s="63" t="s">
        <v>659</v>
      </c>
      <c r="C379" s="63" t="s">
        <v>678</v>
      </c>
      <c r="D379" s="69" t="s">
        <v>1093</v>
      </c>
      <c r="E379" s="50">
        <v>1</v>
      </c>
      <c r="F379" s="78">
        <v>115680.37411764709</v>
      </c>
      <c r="G379" s="81">
        <v>21979.271082352949</v>
      </c>
      <c r="H379" s="6">
        <f t="shared" si="71"/>
        <v>137659.64520000003</v>
      </c>
      <c r="I379" s="6">
        <f t="shared" si="76"/>
        <v>137659.64520000003</v>
      </c>
      <c r="J379" s="109">
        <v>105163.97647058826</v>
      </c>
      <c r="K379" s="110">
        <v>19981.155529411768</v>
      </c>
      <c r="L379" s="7">
        <f t="shared" si="72"/>
        <v>125145.13200000003</v>
      </c>
      <c r="M379" s="7">
        <f t="shared" si="77"/>
        <v>125145.13200000003</v>
      </c>
      <c r="N379" s="119">
        <v>100156.1680672269</v>
      </c>
      <c r="O379" s="120">
        <v>19029.671932773112</v>
      </c>
      <c r="P379" s="7">
        <f t="shared" si="73"/>
        <v>119185.84000000001</v>
      </c>
      <c r="Q379" s="7">
        <f t="shared" si="78"/>
        <v>119185.84000000001</v>
      </c>
      <c r="R379" s="18">
        <f t="shared" si="79"/>
        <v>119185.84000000001</v>
      </c>
      <c r="S379" s="18">
        <f t="shared" si="80"/>
        <v>127330.20573333337</v>
      </c>
      <c r="T379" s="18">
        <f t="shared" si="81"/>
        <v>125145.13200000003</v>
      </c>
      <c r="U379" s="18">
        <f t="shared" si="82"/>
        <v>127100.84057620703</v>
      </c>
      <c r="V379" s="19">
        <f t="shared" si="70"/>
        <v>5758.9362385033637</v>
      </c>
      <c r="W379" s="20">
        <f t="shared" si="74"/>
        <v>4.8318963381080868E-2</v>
      </c>
      <c r="X379" s="21" t="str">
        <f t="shared" si="75"/>
        <v>MINIMA</v>
      </c>
    </row>
    <row r="380" spans="1:24" ht="63.75" x14ac:dyDescent="0.2">
      <c r="A380" s="68">
        <v>374</v>
      </c>
      <c r="B380" s="63" t="s">
        <v>679</v>
      </c>
      <c r="C380" s="63" t="s">
        <v>680</v>
      </c>
      <c r="D380" s="69" t="s">
        <v>965</v>
      </c>
      <c r="E380" s="50">
        <v>1</v>
      </c>
      <c r="F380" s="78">
        <v>45025.882352941182</v>
      </c>
      <c r="G380" s="81">
        <v>8554.9176470588245</v>
      </c>
      <c r="H380" s="6">
        <f t="shared" si="71"/>
        <v>53580.800000000003</v>
      </c>
      <c r="I380" s="6">
        <f t="shared" si="76"/>
        <v>53580.800000000003</v>
      </c>
      <c r="J380" s="109">
        <v>40201.680672268907</v>
      </c>
      <c r="K380" s="110">
        <v>7638.319327731092</v>
      </c>
      <c r="L380" s="7">
        <f t="shared" si="72"/>
        <v>47840</v>
      </c>
      <c r="M380" s="7">
        <f t="shared" si="77"/>
        <v>47840</v>
      </c>
      <c r="N380" s="119">
        <v>38655.462184873948</v>
      </c>
      <c r="O380" s="120">
        <v>7344.5378151260502</v>
      </c>
      <c r="P380" s="7">
        <f t="shared" si="73"/>
        <v>46000</v>
      </c>
      <c r="Q380" s="7">
        <f t="shared" si="78"/>
        <v>46000</v>
      </c>
      <c r="R380" s="18">
        <f t="shared" si="79"/>
        <v>46000</v>
      </c>
      <c r="S380" s="18">
        <f t="shared" si="80"/>
        <v>49140.266666666663</v>
      </c>
      <c r="T380" s="18">
        <f t="shared" si="81"/>
        <v>47840</v>
      </c>
      <c r="U380" s="18">
        <f t="shared" si="82"/>
        <v>49036.492559002334</v>
      </c>
      <c r="V380" s="19">
        <f t="shared" si="70"/>
        <v>2220.5038547340728</v>
      </c>
      <c r="W380" s="20">
        <f t="shared" si="74"/>
        <v>4.8271822929001583E-2</v>
      </c>
      <c r="X380" s="21" t="str">
        <f t="shared" si="75"/>
        <v>MINIMA</v>
      </c>
    </row>
    <row r="381" spans="1:24" ht="63.75" x14ac:dyDescent="0.2">
      <c r="A381" s="68">
        <v>375</v>
      </c>
      <c r="B381" s="63" t="s">
        <v>681</v>
      </c>
      <c r="C381" s="63" t="s">
        <v>682</v>
      </c>
      <c r="D381" s="69" t="s">
        <v>994</v>
      </c>
      <c r="E381" s="50">
        <v>1</v>
      </c>
      <c r="F381" s="78">
        <v>286236.58800000005</v>
      </c>
      <c r="G381" s="81">
        <v>0</v>
      </c>
      <c r="H381" s="6">
        <f t="shared" si="71"/>
        <v>286236.58800000005</v>
      </c>
      <c r="I381" s="6">
        <f t="shared" si="76"/>
        <v>286236.58800000005</v>
      </c>
      <c r="J381" s="109">
        <v>257870.80000000002</v>
      </c>
      <c r="K381" s="110">
        <v>0</v>
      </c>
      <c r="L381" s="7">
        <f t="shared" si="72"/>
        <v>257870.80000000002</v>
      </c>
      <c r="M381" s="7">
        <f t="shared" si="77"/>
        <v>257870.80000000002</v>
      </c>
      <c r="N381" s="119">
        <v>250360</v>
      </c>
      <c r="O381" s="120">
        <v>0</v>
      </c>
      <c r="P381" s="7">
        <f t="shared" si="73"/>
        <v>250360</v>
      </c>
      <c r="Q381" s="7">
        <f t="shared" si="78"/>
        <v>250360</v>
      </c>
      <c r="R381" s="18">
        <f t="shared" si="79"/>
        <v>250360</v>
      </c>
      <c r="S381" s="18">
        <f t="shared" si="80"/>
        <v>264822.46266666666</v>
      </c>
      <c r="T381" s="18">
        <f t="shared" si="81"/>
        <v>257870.80000000002</v>
      </c>
      <c r="U381" s="18">
        <f t="shared" si="82"/>
        <v>264381.3112860219</v>
      </c>
      <c r="V381" s="19">
        <f t="shared" si="70"/>
        <v>10226.505424257273</v>
      </c>
      <c r="W381" s="20">
        <f t="shared" si="74"/>
        <v>4.0847201726542874E-2</v>
      </c>
      <c r="X381" s="21" t="str">
        <f t="shared" si="75"/>
        <v>MINIMA</v>
      </c>
    </row>
    <row r="382" spans="1:24" ht="63.75" x14ac:dyDescent="0.2">
      <c r="A382" s="68">
        <v>376</v>
      </c>
      <c r="B382" s="63" t="s">
        <v>681</v>
      </c>
      <c r="C382" s="63" t="s">
        <v>683</v>
      </c>
      <c r="D382" s="69" t="s">
        <v>994</v>
      </c>
      <c r="E382" s="50">
        <v>1</v>
      </c>
      <c r="F382" s="78">
        <v>470279.04000000004</v>
      </c>
      <c r="G382" s="81">
        <v>0</v>
      </c>
      <c r="H382" s="6">
        <f t="shared" si="71"/>
        <v>470279.04000000004</v>
      </c>
      <c r="I382" s="6">
        <f t="shared" si="76"/>
        <v>470279.04000000004</v>
      </c>
      <c r="J382" s="109">
        <v>427526.40000000002</v>
      </c>
      <c r="K382" s="110">
        <v>0</v>
      </c>
      <c r="L382" s="7">
        <f t="shared" si="72"/>
        <v>427526.40000000002</v>
      </c>
      <c r="M382" s="7">
        <f t="shared" si="77"/>
        <v>427526.40000000002</v>
      </c>
      <c r="N382" s="119">
        <v>407168</v>
      </c>
      <c r="O382" s="120">
        <v>0</v>
      </c>
      <c r="P382" s="7">
        <f t="shared" si="73"/>
        <v>407168</v>
      </c>
      <c r="Q382" s="7">
        <f t="shared" si="78"/>
        <v>407168</v>
      </c>
      <c r="R382" s="18">
        <f t="shared" si="79"/>
        <v>407168</v>
      </c>
      <c r="S382" s="18">
        <f t="shared" si="80"/>
        <v>434991.14666666667</v>
      </c>
      <c r="T382" s="18">
        <f t="shared" si="81"/>
        <v>427526.40000000002</v>
      </c>
      <c r="U382" s="18">
        <f t="shared" si="82"/>
        <v>434207.57915313647</v>
      </c>
      <c r="V382" s="19">
        <f t="shared" si="70"/>
        <v>19673.935681947885</v>
      </c>
      <c r="W382" s="20">
        <f t="shared" si="74"/>
        <v>4.8318963381080743E-2</v>
      </c>
      <c r="X382" s="21" t="str">
        <f t="shared" si="75"/>
        <v>MINIMA</v>
      </c>
    </row>
    <row r="383" spans="1:24" ht="63.75" x14ac:dyDescent="0.2">
      <c r="A383" s="68">
        <v>377</v>
      </c>
      <c r="B383" s="63" t="s">
        <v>681</v>
      </c>
      <c r="C383" s="63" t="s">
        <v>684</v>
      </c>
      <c r="D383" s="69" t="s">
        <v>994</v>
      </c>
      <c r="E383" s="50">
        <v>1</v>
      </c>
      <c r="F383" s="78">
        <v>587497.05000000005</v>
      </c>
      <c r="G383" s="81">
        <v>0</v>
      </c>
      <c r="H383" s="6">
        <f t="shared" si="71"/>
        <v>587497.05000000005</v>
      </c>
      <c r="I383" s="6">
        <f t="shared" si="76"/>
        <v>587497.05000000005</v>
      </c>
      <c r="J383" s="109">
        <v>510867.00000000006</v>
      </c>
      <c r="K383" s="110">
        <v>0</v>
      </c>
      <c r="L383" s="7">
        <f t="shared" si="72"/>
        <v>510867.00000000006</v>
      </c>
      <c r="M383" s="7">
        <f t="shared" si="77"/>
        <v>510867.00000000006</v>
      </c>
      <c r="N383" s="119">
        <v>473025</v>
      </c>
      <c r="O383" s="120">
        <v>0</v>
      </c>
      <c r="P383" s="7">
        <f t="shared" si="73"/>
        <v>473025</v>
      </c>
      <c r="Q383" s="7">
        <f t="shared" si="78"/>
        <v>473025</v>
      </c>
      <c r="R383" s="18">
        <f t="shared" si="79"/>
        <v>473025</v>
      </c>
      <c r="S383" s="18">
        <f t="shared" si="80"/>
        <v>523796.35000000003</v>
      </c>
      <c r="T383" s="18">
        <f t="shared" si="81"/>
        <v>510867.00000000006</v>
      </c>
      <c r="U383" s="18">
        <f t="shared" si="82"/>
        <v>521674.02315448591</v>
      </c>
      <c r="V383" s="19">
        <f t="shared" si="70"/>
        <v>35900.765874995646</v>
      </c>
      <c r="W383" s="20">
        <f t="shared" si="74"/>
        <v>7.5896127847356151E-2</v>
      </c>
      <c r="X383" s="21" t="str">
        <f t="shared" si="75"/>
        <v>MINIMA</v>
      </c>
    </row>
    <row r="384" spans="1:24" ht="63.75" x14ac:dyDescent="0.2">
      <c r="A384" s="68">
        <v>378</v>
      </c>
      <c r="B384" s="63" t="s">
        <v>681</v>
      </c>
      <c r="C384" s="63" t="s">
        <v>685</v>
      </c>
      <c r="D384" s="69" t="s">
        <v>994</v>
      </c>
      <c r="E384" s="50">
        <v>1</v>
      </c>
      <c r="F384" s="78">
        <v>669169.10699999996</v>
      </c>
      <c r="G384" s="81">
        <v>0</v>
      </c>
      <c r="H384" s="6">
        <f t="shared" si="71"/>
        <v>669169.10699999996</v>
      </c>
      <c r="I384" s="6">
        <f t="shared" si="76"/>
        <v>669169.10699999996</v>
      </c>
      <c r="J384" s="109">
        <v>581886.18000000005</v>
      </c>
      <c r="K384" s="110">
        <v>0</v>
      </c>
      <c r="L384" s="7">
        <f t="shared" si="72"/>
        <v>581886.18000000005</v>
      </c>
      <c r="M384" s="7">
        <f t="shared" si="77"/>
        <v>581886.18000000005</v>
      </c>
      <c r="N384" s="119">
        <v>538783.5</v>
      </c>
      <c r="O384" s="120">
        <v>0</v>
      </c>
      <c r="P384" s="7">
        <f t="shared" si="73"/>
        <v>538783.5</v>
      </c>
      <c r="Q384" s="7">
        <f t="shared" si="78"/>
        <v>538783.5</v>
      </c>
      <c r="R384" s="18">
        <f t="shared" si="79"/>
        <v>538783.5</v>
      </c>
      <c r="S384" s="18">
        <f t="shared" si="80"/>
        <v>596612.929</v>
      </c>
      <c r="T384" s="18">
        <f t="shared" si="81"/>
        <v>581886.18000000005</v>
      </c>
      <c r="U384" s="18">
        <f t="shared" si="82"/>
        <v>594195.56271709735</v>
      </c>
      <c r="V384" s="19">
        <f t="shared" si="70"/>
        <v>40891.581398045986</v>
      </c>
      <c r="W384" s="20">
        <f t="shared" si="74"/>
        <v>7.5896127847356096E-2</v>
      </c>
      <c r="X384" s="21" t="str">
        <f t="shared" si="75"/>
        <v>MINIMA</v>
      </c>
    </row>
    <row r="385" spans="1:24" ht="63.75" x14ac:dyDescent="0.2">
      <c r="A385" s="68">
        <v>379</v>
      </c>
      <c r="B385" s="63" t="s">
        <v>686</v>
      </c>
      <c r="C385" s="63" t="s">
        <v>687</v>
      </c>
      <c r="D385" s="69" t="s">
        <v>1103</v>
      </c>
      <c r="E385" s="50">
        <v>1</v>
      </c>
      <c r="F385" s="78">
        <v>290438.94</v>
      </c>
      <c r="G385" s="81">
        <v>0</v>
      </c>
      <c r="H385" s="6">
        <f t="shared" si="71"/>
        <v>290438.94</v>
      </c>
      <c r="I385" s="6">
        <f t="shared" si="76"/>
        <v>290438.94</v>
      </c>
      <c r="J385" s="109">
        <v>252555.6</v>
      </c>
      <c r="K385" s="110">
        <v>0</v>
      </c>
      <c r="L385" s="7">
        <f t="shared" si="72"/>
        <v>252555.6</v>
      </c>
      <c r="M385" s="7">
        <f t="shared" si="77"/>
        <v>252555.6</v>
      </c>
      <c r="N385" s="119">
        <v>238260</v>
      </c>
      <c r="O385" s="120">
        <v>0</v>
      </c>
      <c r="P385" s="7">
        <f t="shared" si="73"/>
        <v>238260</v>
      </c>
      <c r="Q385" s="7">
        <f t="shared" si="78"/>
        <v>238260</v>
      </c>
      <c r="R385" s="18">
        <f t="shared" si="79"/>
        <v>238260</v>
      </c>
      <c r="S385" s="18">
        <f t="shared" si="80"/>
        <v>260418.17999999996</v>
      </c>
      <c r="T385" s="18">
        <f t="shared" si="81"/>
        <v>252555.6</v>
      </c>
      <c r="U385" s="18">
        <f t="shared" si="82"/>
        <v>259510.13747199409</v>
      </c>
      <c r="V385" s="19">
        <f t="shared" si="70"/>
        <v>15668.199336752108</v>
      </c>
      <c r="W385" s="20">
        <f t="shared" si="74"/>
        <v>6.5760930650348812E-2</v>
      </c>
      <c r="X385" s="21" t="str">
        <f t="shared" si="75"/>
        <v>MINIMA</v>
      </c>
    </row>
    <row r="386" spans="1:24" ht="63.75" x14ac:dyDescent="0.2">
      <c r="A386" s="68">
        <v>380</v>
      </c>
      <c r="B386" s="63" t="s">
        <v>686</v>
      </c>
      <c r="C386" s="63" t="s">
        <v>688</v>
      </c>
      <c r="D386" s="69" t="s">
        <v>1103</v>
      </c>
      <c r="E386" s="50">
        <v>1</v>
      </c>
      <c r="F386" s="78">
        <v>344613.83000000007</v>
      </c>
      <c r="G386" s="81">
        <v>0</v>
      </c>
      <c r="H386" s="6">
        <f t="shared" si="71"/>
        <v>344613.83000000007</v>
      </c>
      <c r="I386" s="6">
        <f t="shared" si="76"/>
        <v>344613.83000000007</v>
      </c>
      <c r="J386" s="109">
        <v>313285.30000000005</v>
      </c>
      <c r="K386" s="110">
        <v>0</v>
      </c>
      <c r="L386" s="7">
        <f t="shared" si="72"/>
        <v>313285.30000000005</v>
      </c>
      <c r="M386" s="7">
        <f t="shared" si="77"/>
        <v>313285.30000000005</v>
      </c>
      <c r="N386" s="119">
        <v>292790</v>
      </c>
      <c r="O386" s="120">
        <v>0</v>
      </c>
      <c r="P386" s="7">
        <f t="shared" si="73"/>
        <v>292790</v>
      </c>
      <c r="Q386" s="7">
        <f t="shared" si="78"/>
        <v>292790</v>
      </c>
      <c r="R386" s="18">
        <f t="shared" si="79"/>
        <v>292790</v>
      </c>
      <c r="S386" s="18">
        <f t="shared" si="80"/>
        <v>316896.37666666671</v>
      </c>
      <c r="T386" s="18">
        <f t="shared" si="81"/>
        <v>313285.30000000005</v>
      </c>
      <c r="U386" s="18">
        <f t="shared" si="82"/>
        <v>316186.25486565556</v>
      </c>
      <c r="V386" s="19">
        <f t="shared" si="70"/>
        <v>17045.78241083719</v>
      </c>
      <c r="W386" s="20">
        <f t="shared" si="74"/>
        <v>5.8218458317692512E-2</v>
      </c>
      <c r="X386" s="21" t="str">
        <f t="shared" si="75"/>
        <v>MINIMA</v>
      </c>
    </row>
    <row r="387" spans="1:24" ht="63.75" x14ac:dyDescent="0.2">
      <c r="A387" s="68">
        <v>381</v>
      </c>
      <c r="B387" s="63" t="s">
        <v>686</v>
      </c>
      <c r="C387" s="63" t="s">
        <v>689</v>
      </c>
      <c r="D387" s="69" t="s">
        <v>1103</v>
      </c>
      <c r="E387" s="50">
        <v>1</v>
      </c>
      <c r="F387" s="78">
        <v>499113.08999999997</v>
      </c>
      <c r="G387" s="81">
        <v>0</v>
      </c>
      <c r="H387" s="6">
        <f t="shared" si="71"/>
        <v>499113.08999999997</v>
      </c>
      <c r="I387" s="6">
        <f t="shared" si="76"/>
        <v>499113.08999999997</v>
      </c>
      <c r="J387" s="109">
        <v>441693</v>
      </c>
      <c r="K387" s="110">
        <v>0</v>
      </c>
      <c r="L387" s="7">
        <f t="shared" si="72"/>
        <v>441693</v>
      </c>
      <c r="M387" s="7">
        <f t="shared" si="77"/>
        <v>441693</v>
      </c>
      <c r="N387" s="119">
        <v>420660</v>
      </c>
      <c r="O387" s="120">
        <v>0</v>
      </c>
      <c r="P387" s="7">
        <f t="shared" si="73"/>
        <v>420660</v>
      </c>
      <c r="Q387" s="7">
        <f t="shared" si="78"/>
        <v>420660</v>
      </c>
      <c r="R387" s="18">
        <f t="shared" si="79"/>
        <v>420660</v>
      </c>
      <c r="S387" s="18">
        <f t="shared" si="80"/>
        <v>453822.02999999997</v>
      </c>
      <c r="T387" s="18">
        <f t="shared" si="81"/>
        <v>441693</v>
      </c>
      <c r="U387" s="18">
        <f t="shared" si="82"/>
        <v>452637.18726517452</v>
      </c>
      <c r="V387" s="19">
        <f t="shared" si="70"/>
        <v>23449.096290911704</v>
      </c>
      <c r="W387" s="20">
        <f t="shared" si="74"/>
        <v>5.5743584583539445E-2</v>
      </c>
      <c r="X387" s="21" t="str">
        <f t="shared" si="75"/>
        <v>MINIMA</v>
      </c>
    </row>
    <row r="388" spans="1:24" ht="102" x14ac:dyDescent="0.2">
      <c r="A388" s="68">
        <v>382</v>
      </c>
      <c r="B388" s="63" t="s">
        <v>690</v>
      </c>
      <c r="C388" s="63" t="s">
        <v>691</v>
      </c>
      <c r="D388" s="69" t="s">
        <v>1104</v>
      </c>
      <c r="E388" s="50">
        <v>1</v>
      </c>
      <c r="F388" s="78">
        <v>659109.33347999991</v>
      </c>
      <c r="G388" s="81">
        <v>0</v>
      </c>
      <c r="H388" s="6">
        <f t="shared" si="71"/>
        <v>659109.33347999991</v>
      </c>
      <c r="I388" s="6">
        <f t="shared" si="76"/>
        <v>659109.33347999991</v>
      </c>
      <c r="J388" s="109">
        <v>583282.59600000002</v>
      </c>
      <c r="K388" s="110">
        <v>0</v>
      </c>
      <c r="L388" s="7">
        <f t="shared" si="72"/>
        <v>583282.59600000002</v>
      </c>
      <c r="M388" s="7">
        <f t="shared" si="77"/>
        <v>583282.59600000002</v>
      </c>
      <c r="N388" s="119">
        <v>550266.6</v>
      </c>
      <c r="O388" s="120">
        <v>0</v>
      </c>
      <c r="P388" s="7">
        <f t="shared" si="73"/>
        <v>550266.6</v>
      </c>
      <c r="Q388" s="7">
        <f t="shared" si="78"/>
        <v>550266.6</v>
      </c>
      <c r="R388" s="18">
        <f t="shared" si="79"/>
        <v>550266.6</v>
      </c>
      <c r="S388" s="18">
        <f t="shared" si="80"/>
        <v>597552.84316000005</v>
      </c>
      <c r="T388" s="18">
        <f t="shared" si="81"/>
        <v>583282.59600000002</v>
      </c>
      <c r="U388" s="18">
        <f t="shared" si="82"/>
        <v>595849.45192402415</v>
      </c>
      <c r="V388" s="19">
        <f t="shared" si="70"/>
        <v>33436.423195272051</v>
      </c>
      <c r="W388" s="20">
        <f t="shared" si="74"/>
        <v>6.076404272996408E-2</v>
      </c>
      <c r="X388" s="21" t="str">
        <f t="shared" si="75"/>
        <v>MINIMA</v>
      </c>
    </row>
    <row r="389" spans="1:24" ht="63.75" x14ac:dyDescent="0.2">
      <c r="A389" s="68">
        <v>383</v>
      </c>
      <c r="B389" s="63" t="s">
        <v>659</v>
      </c>
      <c r="C389" s="63" t="s">
        <v>692</v>
      </c>
      <c r="D389" s="69" t="s">
        <v>1105</v>
      </c>
      <c r="E389" s="50">
        <v>1</v>
      </c>
      <c r="F389" s="78">
        <v>81187.706495999999</v>
      </c>
      <c r="G389" s="81">
        <v>0</v>
      </c>
      <c r="H389" s="6">
        <f t="shared" si="71"/>
        <v>81187.706495999999</v>
      </c>
      <c r="I389" s="6">
        <f t="shared" si="76"/>
        <v>81187.706495999999</v>
      </c>
      <c r="J389" s="109">
        <v>71217.286399999997</v>
      </c>
      <c r="K389" s="110">
        <v>0</v>
      </c>
      <c r="L389" s="7">
        <f t="shared" si="72"/>
        <v>71217.286399999997</v>
      </c>
      <c r="M389" s="7">
        <f t="shared" si="77"/>
        <v>71217.286399999997</v>
      </c>
      <c r="N389" s="119">
        <v>65336.959999999999</v>
      </c>
      <c r="O389" s="120">
        <v>0</v>
      </c>
      <c r="P389" s="7">
        <f t="shared" si="73"/>
        <v>65336.959999999999</v>
      </c>
      <c r="Q389" s="7">
        <f t="shared" si="78"/>
        <v>65336.959999999999</v>
      </c>
      <c r="R389" s="18">
        <f t="shared" si="79"/>
        <v>65336.959999999999</v>
      </c>
      <c r="S389" s="18">
        <f t="shared" si="80"/>
        <v>72580.650965333334</v>
      </c>
      <c r="T389" s="18">
        <f t="shared" si="81"/>
        <v>71217.286399999997</v>
      </c>
      <c r="U389" s="18">
        <f t="shared" si="82"/>
        <v>72289.996904288186</v>
      </c>
      <c r="V389" s="19">
        <f t="shared" si="70"/>
        <v>5122.0630024069296</v>
      </c>
      <c r="W389" s="20">
        <f t="shared" si="74"/>
        <v>7.839457180754858E-2</v>
      </c>
      <c r="X389" s="21" t="str">
        <f t="shared" si="75"/>
        <v>MINIMA</v>
      </c>
    </row>
    <row r="390" spans="1:24" ht="153" x14ac:dyDescent="0.2">
      <c r="A390" s="68">
        <v>384</v>
      </c>
      <c r="B390" s="63" t="s">
        <v>693</v>
      </c>
      <c r="C390" s="63" t="s">
        <v>694</v>
      </c>
      <c r="D390" s="69" t="s">
        <v>1106</v>
      </c>
      <c r="E390" s="50">
        <v>1</v>
      </c>
      <c r="F390" s="78">
        <v>178456.74000000005</v>
      </c>
      <c r="G390" s="81">
        <v>0</v>
      </c>
      <c r="H390" s="6">
        <f t="shared" si="71"/>
        <v>178456.74000000005</v>
      </c>
      <c r="I390" s="6">
        <f t="shared" si="76"/>
        <v>178456.74000000005</v>
      </c>
      <c r="J390" s="109">
        <v>162233.40000000002</v>
      </c>
      <c r="K390" s="110">
        <v>0</v>
      </c>
      <c r="L390" s="7">
        <f t="shared" si="72"/>
        <v>162233.40000000002</v>
      </c>
      <c r="M390" s="7">
        <f t="shared" si="77"/>
        <v>162233.40000000002</v>
      </c>
      <c r="N390" s="119">
        <v>151620</v>
      </c>
      <c r="O390" s="120">
        <v>0</v>
      </c>
      <c r="P390" s="7">
        <f t="shared" si="73"/>
        <v>151620</v>
      </c>
      <c r="Q390" s="7">
        <f t="shared" si="78"/>
        <v>151620</v>
      </c>
      <c r="R390" s="18">
        <f t="shared" si="79"/>
        <v>151620</v>
      </c>
      <c r="S390" s="18">
        <f t="shared" si="80"/>
        <v>164103.38000000003</v>
      </c>
      <c r="T390" s="18">
        <f t="shared" si="81"/>
        <v>162233.40000000002</v>
      </c>
      <c r="U390" s="18">
        <f t="shared" si="82"/>
        <v>163735.64658195528</v>
      </c>
      <c r="V390" s="19">
        <f t="shared" si="70"/>
        <v>8827.0826501285464</v>
      </c>
      <c r="W390" s="20">
        <f t="shared" si="74"/>
        <v>5.821845831769256E-2</v>
      </c>
      <c r="X390" s="21" t="str">
        <f t="shared" si="75"/>
        <v>MINIMA</v>
      </c>
    </row>
    <row r="391" spans="1:24" ht="63.75" x14ac:dyDescent="0.2">
      <c r="A391" s="68">
        <v>385</v>
      </c>
      <c r="B391" s="63" t="s">
        <v>693</v>
      </c>
      <c r="C391" s="63" t="s">
        <v>695</v>
      </c>
      <c r="D391" s="69" t="s">
        <v>1107</v>
      </c>
      <c r="E391" s="50">
        <v>1</v>
      </c>
      <c r="F391" s="78">
        <v>164086.62199999997</v>
      </c>
      <c r="G391" s="81">
        <v>0</v>
      </c>
      <c r="H391" s="6">
        <f t="shared" si="71"/>
        <v>164086.62199999997</v>
      </c>
      <c r="I391" s="6">
        <f t="shared" si="76"/>
        <v>164086.62199999997</v>
      </c>
      <c r="J391" s="109">
        <v>145209.4</v>
      </c>
      <c r="K391" s="110">
        <v>0</v>
      </c>
      <c r="L391" s="7">
        <f t="shared" si="72"/>
        <v>145209.4</v>
      </c>
      <c r="M391" s="7">
        <f t="shared" si="77"/>
        <v>145209.4</v>
      </c>
      <c r="N391" s="119">
        <v>140980</v>
      </c>
      <c r="O391" s="120">
        <v>0</v>
      </c>
      <c r="P391" s="7">
        <f t="shared" si="73"/>
        <v>140980</v>
      </c>
      <c r="Q391" s="7">
        <f t="shared" si="78"/>
        <v>140980</v>
      </c>
      <c r="R391" s="18">
        <f t="shared" si="79"/>
        <v>140980</v>
      </c>
      <c r="S391" s="18">
        <f t="shared" si="80"/>
        <v>150092.00733333334</v>
      </c>
      <c r="T391" s="18">
        <f t="shared" si="81"/>
        <v>145209.4</v>
      </c>
      <c r="U391" s="18">
        <f t="shared" si="82"/>
        <v>149764.35848161095</v>
      </c>
      <c r="V391" s="19">
        <f t="shared" si="70"/>
        <v>6443.1621756215563</v>
      </c>
      <c r="W391" s="20">
        <f t="shared" si="74"/>
        <v>4.5702668290690571E-2</v>
      </c>
      <c r="X391" s="21" t="str">
        <f t="shared" si="75"/>
        <v>MINIMA</v>
      </c>
    </row>
    <row r="392" spans="1:24" s="93" customFormat="1" ht="178.5" x14ac:dyDescent="0.2">
      <c r="A392" s="87">
        <v>386</v>
      </c>
      <c r="B392" s="88" t="s">
        <v>693</v>
      </c>
      <c r="C392" s="88" t="s">
        <v>696</v>
      </c>
      <c r="D392" s="89" t="s">
        <v>1108</v>
      </c>
      <c r="E392" s="90">
        <v>1</v>
      </c>
      <c r="F392" s="84">
        <v>269157.95200000005</v>
      </c>
      <c r="G392" s="85">
        <v>0</v>
      </c>
      <c r="H392" s="91">
        <f t="shared" si="71"/>
        <v>269157.95200000005</v>
      </c>
      <c r="I392" s="91">
        <f t="shared" si="76"/>
        <v>269157.95200000005</v>
      </c>
      <c r="J392" s="115">
        <v>240319.6</v>
      </c>
      <c r="K392" s="116">
        <v>0</v>
      </c>
      <c r="L392" s="92">
        <f t="shared" si="72"/>
        <v>240319.6</v>
      </c>
      <c r="M392" s="92">
        <f t="shared" si="77"/>
        <v>240319.6</v>
      </c>
      <c r="N392" s="127">
        <v>233320</v>
      </c>
      <c r="O392" s="128">
        <v>0</v>
      </c>
      <c r="P392" s="7">
        <f t="shared" si="73"/>
        <v>233320</v>
      </c>
      <c r="Q392" s="7">
        <f t="shared" si="78"/>
        <v>233320</v>
      </c>
      <c r="R392" s="18">
        <f t="shared" si="79"/>
        <v>233320</v>
      </c>
      <c r="S392" s="18">
        <f t="shared" si="80"/>
        <v>247599.18400000001</v>
      </c>
      <c r="T392" s="18">
        <f t="shared" si="81"/>
        <v>240319.6</v>
      </c>
      <c r="U392" s="18">
        <f t="shared" si="82"/>
        <v>247124.68293669156</v>
      </c>
      <c r="V392" s="19">
        <f t="shared" si="70"/>
        <v>10096.907836210456</v>
      </c>
      <c r="W392" s="20">
        <f t="shared" si="74"/>
        <v>4.3274935008616733E-2</v>
      </c>
      <c r="X392" s="21" t="str">
        <f t="shared" si="75"/>
        <v>MINIMA</v>
      </c>
    </row>
    <row r="393" spans="1:24" ht="191.25" x14ac:dyDescent="0.2">
      <c r="A393" s="68">
        <v>387</v>
      </c>
      <c r="B393" s="63" t="s">
        <v>697</v>
      </c>
      <c r="C393" s="63" t="s">
        <v>698</v>
      </c>
      <c r="D393" s="69" t="s">
        <v>1106</v>
      </c>
      <c r="E393" s="50">
        <v>1</v>
      </c>
      <c r="F393" s="78">
        <v>182470.68000000002</v>
      </c>
      <c r="G393" s="81">
        <v>0</v>
      </c>
      <c r="H393" s="6">
        <f t="shared" si="71"/>
        <v>182470.68000000002</v>
      </c>
      <c r="I393" s="6">
        <f t="shared" si="76"/>
        <v>182470.68000000002</v>
      </c>
      <c r="J393" s="109">
        <v>164388</v>
      </c>
      <c r="K393" s="110">
        <v>0</v>
      </c>
      <c r="L393" s="7">
        <f t="shared" si="72"/>
        <v>164388</v>
      </c>
      <c r="M393" s="7">
        <f t="shared" si="77"/>
        <v>164388</v>
      </c>
      <c r="N393" s="119">
        <v>159600</v>
      </c>
      <c r="O393" s="120">
        <v>0</v>
      </c>
      <c r="P393" s="7">
        <f t="shared" si="73"/>
        <v>159600</v>
      </c>
      <c r="Q393" s="7">
        <f t="shared" si="78"/>
        <v>159600</v>
      </c>
      <c r="R393" s="18">
        <f t="shared" si="79"/>
        <v>159600</v>
      </c>
      <c r="S393" s="18">
        <f t="shared" si="80"/>
        <v>168819.56000000003</v>
      </c>
      <c r="T393" s="18">
        <f t="shared" si="81"/>
        <v>164388</v>
      </c>
      <c r="U393" s="18">
        <f t="shared" si="82"/>
        <v>168538.33392414561</v>
      </c>
      <c r="V393" s="19">
        <f t="shared" si="70"/>
        <v>6519.2133955562649</v>
      </c>
      <c r="W393" s="20">
        <f t="shared" si="74"/>
        <v>4.0847201726543013E-2</v>
      </c>
      <c r="X393" s="21" t="str">
        <f t="shared" si="75"/>
        <v>MINIMA</v>
      </c>
    </row>
    <row r="394" spans="1:24" s="100" customFormat="1" ht="89.25" x14ac:dyDescent="0.2">
      <c r="A394" s="94">
        <v>388</v>
      </c>
      <c r="B394" s="95" t="s">
        <v>699</v>
      </c>
      <c r="C394" s="95" t="s">
        <v>700</v>
      </c>
      <c r="D394" s="96" t="s">
        <v>1104</v>
      </c>
      <c r="E394" s="97">
        <v>1</v>
      </c>
      <c r="F394" s="79">
        <v>0</v>
      </c>
      <c r="G394" s="82">
        <v>0</v>
      </c>
      <c r="H394" s="98">
        <f t="shared" si="71"/>
        <v>0</v>
      </c>
      <c r="I394" s="98">
        <f t="shared" si="76"/>
        <v>0</v>
      </c>
      <c r="J394" s="111">
        <v>0</v>
      </c>
      <c r="K394" s="112">
        <v>0</v>
      </c>
      <c r="L394" s="99">
        <f t="shared" si="72"/>
        <v>0</v>
      </c>
      <c r="M394" s="99">
        <f t="shared" si="77"/>
        <v>0</v>
      </c>
      <c r="N394" s="121">
        <v>0</v>
      </c>
      <c r="O394" s="122">
        <v>0</v>
      </c>
      <c r="P394" s="7">
        <f t="shared" si="73"/>
        <v>0</v>
      </c>
      <c r="Q394" s="7">
        <f t="shared" si="78"/>
        <v>0</v>
      </c>
      <c r="R394" s="18">
        <f t="shared" si="79"/>
        <v>0</v>
      </c>
      <c r="S394" s="18">
        <f t="shared" si="80"/>
        <v>0</v>
      </c>
      <c r="T394" s="18">
        <f t="shared" si="81"/>
        <v>0</v>
      </c>
      <c r="U394" s="18" t="e">
        <f t="shared" si="82"/>
        <v>#NUM!</v>
      </c>
      <c r="V394" s="19">
        <f t="shared" si="70"/>
        <v>0</v>
      </c>
      <c r="W394" s="20" t="e">
        <f t="shared" si="74"/>
        <v>#DIV/0!</v>
      </c>
      <c r="X394" s="21" t="e">
        <f t="shared" si="75"/>
        <v>#DIV/0!</v>
      </c>
    </row>
    <row r="395" spans="1:24" ht="63.75" x14ac:dyDescent="0.2">
      <c r="A395" s="68">
        <v>389</v>
      </c>
      <c r="B395" s="63" t="s">
        <v>701</v>
      </c>
      <c r="C395" s="63" t="s">
        <v>702</v>
      </c>
      <c r="D395" s="69" t="s">
        <v>1104</v>
      </c>
      <c r="E395" s="50">
        <v>1</v>
      </c>
      <c r="F395" s="78">
        <v>264075.01120000007</v>
      </c>
      <c r="G395" s="81">
        <v>0</v>
      </c>
      <c r="H395" s="6">
        <f t="shared" si="71"/>
        <v>264075.01120000007</v>
      </c>
      <c r="I395" s="6">
        <f t="shared" si="76"/>
        <v>264075.01120000007</v>
      </c>
      <c r="J395" s="109">
        <v>240068.19200000004</v>
      </c>
      <c r="K395" s="110">
        <v>0</v>
      </c>
      <c r="L395" s="7">
        <f t="shared" si="72"/>
        <v>240068.19200000004</v>
      </c>
      <c r="M395" s="7">
        <f t="shared" si="77"/>
        <v>240068.19200000004</v>
      </c>
      <c r="N395" s="119">
        <v>230834.80000000002</v>
      </c>
      <c r="O395" s="120">
        <v>0</v>
      </c>
      <c r="P395" s="7">
        <f t="shared" si="73"/>
        <v>230834.80000000002</v>
      </c>
      <c r="Q395" s="7">
        <f t="shared" si="78"/>
        <v>230834.80000000002</v>
      </c>
      <c r="R395" s="18">
        <f t="shared" si="79"/>
        <v>230834.80000000002</v>
      </c>
      <c r="S395" s="18">
        <f t="shared" si="80"/>
        <v>244992.66773333339</v>
      </c>
      <c r="T395" s="18">
        <f t="shared" si="81"/>
        <v>240068.19200000004</v>
      </c>
      <c r="U395" s="18">
        <f t="shared" si="82"/>
        <v>244598.84596713053</v>
      </c>
      <c r="V395" s="19">
        <f t="shared" ref="V395:V458" si="83">+STDEVA(R395,S395)</f>
        <v>10011.124281382245</v>
      </c>
      <c r="W395" s="20">
        <f t="shared" si="74"/>
        <v>4.3369215912775039E-2</v>
      </c>
      <c r="X395" s="21" t="str">
        <f t="shared" si="75"/>
        <v>MINIMA</v>
      </c>
    </row>
    <row r="396" spans="1:24" ht="140.25" x14ac:dyDescent="0.2">
      <c r="A396" s="68">
        <v>390</v>
      </c>
      <c r="B396" s="63" t="s">
        <v>703</v>
      </c>
      <c r="C396" s="63" t="s">
        <v>704</v>
      </c>
      <c r="D396" s="69" t="s">
        <v>1109</v>
      </c>
      <c r="E396" s="50">
        <v>1</v>
      </c>
      <c r="F396" s="78">
        <v>147875.33749999999</v>
      </c>
      <c r="G396" s="81">
        <v>0</v>
      </c>
      <c r="H396" s="6">
        <f t="shared" ref="H396:H459" si="84">+F396+G396</f>
        <v>147875.33749999999</v>
      </c>
      <c r="I396" s="6">
        <f t="shared" si="76"/>
        <v>147875.33749999999</v>
      </c>
      <c r="J396" s="109">
        <v>128587.25000000001</v>
      </c>
      <c r="K396" s="110">
        <v>0</v>
      </c>
      <c r="L396" s="7">
        <f t="shared" ref="L396:L459" si="85">+J396+K396</f>
        <v>128587.25000000001</v>
      </c>
      <c r="M396" s="7">
        <f t="shared" si="77"/>
        <v>128587.25000000001</v>
      </c>
      <c r="N396" s="119">
        <v>120175</v>
      </c>
      <c r="O396" s="120">
        <v>0</v>
      </c>
      <c r="P396" s="7">
        <f t="shared" ref="P396:P459" si="86">+N396+O396</f>
        <v>120175</v>
      </c>
      <c r="Q396" s="7">
        <f t="shared" si="78"/>
        <v>120175</v>
      </c>
      <c r="R396" s="18">
        <f t="shared" si="79"/>
        <v>120175</v>
      </c>
      <c r="S396" s="18">
        <f t="shared" si="80"/>
        <v>132212.52916666667</v>
      </c>
      <c r="T396" s="18">
        <f t="shared" si="81"/>
        <v>128587.25000000001</v>
      </c>
      <c r="U396" s="18">
        <f t="shared" si="82"/>
        <v>131715.21022708347</v>
      </c>
      <c r="V396" s="19">
        <f t="shared" si="83"/>
        <v>8511.8185024808554</v>
      </c>
      <c r="W396" s="20">
        <f t="shared" ref="W396:W459" si="87">+V396/R396</f>
        <v>7.0828529248852551E-2</v>
      </c>
      <c r="X396" s="21" t="str">
        <f t="shared" ref="X396:X459" si="88">+IF(W396&lt;=35%,"MINIMA","MEDIANA")</f>
        <v>MINIMA</v>
      </c>
    </row>
    <row r="397" spans="1:24" ht="114.75" x14ac:dyDescent="0.2">
      <c r="A397" s="68">
        <v>391</v>
      </c>
      <c r="B397" s="63" t="s">
        <v>705</v>
      </c>
      <c r="C397" s="63" t="s">
        <v>706</v>
      </c>
      <c r="D397" s="69" t="s">
        <v>1110</v>
      </c>
      <c r="E397" s="50">
        <v>1</v>
      </c>
      <c r="F397" s="78">
        <v>14857.190399999999</v>
      </c>
      <c r="G397" s="81">
        <v>0</v>
      </c>
      <c r="H397" s="6">
        <f t="shared" si="84"/>
        <v>14857.190399999999</v>
      </c>
      <c r="I397" s="6">
        <f t="shared" ref="I397:I460" si="89">+H397*E397</f>
        <v>14857.190399999999</v>
      </c>
      <c r="J397" s="109">
        <v>12919.296</v>
      </c>
      <c r="K397" s="110">
        <v>0</v>
      </c>
      <c r="L397" s="7">
        <f t="shared" si="85"/>
        <v>12919.296</v>
      </c>
      <c r="M397" s="7">
        <f t="shared" ref="M397:M460" si="90">+L397*E397</f>
        <v>12919.296</v>
      </c>
      <c r="N397" s="119">
        <v>12422.4</v>
      </c>
      <c r="O397" s="120">
        <v>0</v>
      </c>
      <c r="P397" s="7">
        <f t="shared" si="86"/>
        <v>12422.4</v>
      </c>
      <c r="Q397" s="7">
        <f t="shared" ref="Q397:Q460" si="91">+P397*E397</f>
        <v>12422.4</v>
      </c>
      <c r="R397" s="18">
        <f t="shared" ref="R397:R460" si="92">MIN(P397,H397,L397)</f>
        <v>12422.4</v>
      </c>
      <c r="S397" s="18">
        <f t="shared" ref="S397:S460" si="93">AVERAGE(P397,H397,L397)</f>
        <v>13399.6288</v>
      </c>
      <c r="T397" s="18">
        <f t="shared" ref="T397:T460" si="94">MEDIAN(P397,H397,L397)</f>
        <v>12919.296</v>
      </c>
      <c r="U397" s="18">
        <f t="shared" ref="U397:U460" si="95">GEOMEAN(P397,H397,L397)</f>
        <v>13359.606990268443</v>
      </c>
      <c r="V397" s="19">
        <f t="shared" si="83"/>
        <v>691.00511125079299</v>
      </c>
      <c r="W397" s="20">
        <f t="shared" si="87"/>
        <v>5.5625733453341784E-2</v>
      </c>
      <c r="X397" s="21" t="str">
        <f t="shared" si="88"/>
        <v>MINIMA</v>
      </c>
    </row>
    <row r="398" spans="1:24" ht="63.75" x14ac:dyDescent="0.2">
      <c r="A398" s="68">
        <v>392</v>
      </c>
      <c r="B398" s="63" t="s">
        <v>707</v>
      </c>
      <c r="C398" s="63" t="s">
        <v>708</v>
      </c>
      <c r="D398" s="69" t="s">
        <v>1111</v>
      </c>
      <c r="E398" s="50">
        <v>1</v>
      </c>
      <c r="F398" s="78">
        <v>112709.52000000003</v>
      </c>
      <c r="G398" s="81">
        <v>0</v>
      </c>
      <c r="H398" s="6">
        <f t="shared" si="84"/>
        <v>112709.52000000003</v>
      </c>
      <c r="I398" s="6">
        <f t="shared" si="89"/>
        <v>112709.52000000003</v>
      </c>
      <c r="J398" s="109">
        <v>98868.000000000015</v>
      </c>
      <c r="K398" s="110">
        <v>0</v>
      </c>
      <c r="L398" s="7">
        <f t="shared" si="85"/>
        <v>98868.000000000015</v>
      </c>
      <c r="M398" s="7">
        <f t="shared" si="90"/>
        <v>98868.000000000015</v>
      </c>
      <c r="N398" s="119">
        <v>89880</v>
      </c>
      <c r="O398" s="120">
        <v>0</v>
      </c>
      <c r="P398" s="7">
        <f t="shared" si="86"/>
        <v>89880</v>
      </c>
      <c r="Q398" s="7">
        <f t="shared" si="91"/>
        <v>89880</v>
      </c>
      <c r="R398" s="18">
        <f t="shared" si="92"/>
        <v>89880</v>
      </c>
      <c r="S398" s="18">
        <f t="shared" si="93"/>
        <v>100485.84000000001</v>
      </c>
      <c r="T398" s="18">
        <f t="shared" si="94"/>
        <v>98868.000000000015</v>
      </c>
      <c r="U398" s="18">
        <f t="shared" si="95"/>
        <v>100052.16046558108</v>
      </c>
      <c r="V398" s="19">
        <f t="shared" si="83"/>
        <v>7499.4613841795408</v>
      </c>
      <c r="W398" s="20">
        <f t="shared" si="87"/>
        <v>8.3438600180012687E-2</v>
      </c>
      <c r="X398" s="21" t="str">
        <f t="shared" si="88"/>
        <v>MINIMA</v>
      </c>
    </row>
    <row r="399" spans="1:24" s="93" customFormat="1" ht="204" x14ac:dyDescent="0.2">
      <c r="A399" s="87">
        <v>393</v>
      </c>
      <c r="B399" s="88" t="s">
        <v>709</v>
      </c>
      <c r="C399" s="88" t="s">
        <v>710</v>
      </c>
      <c r="D399" s="105" t="s">
        <v>1112</v>
      </c>
      <c r="E399" s="90">
        <v>1</v>
      </c>
      <c r="F399" s="84">
        <v>274617.64000000007</v>
      </c>
      <c r="G399" s="85">
        <v>0</v>
      </c>
      <c r="H399" s="91">
        <f t="shared" si="84"/>
        <v>274617.64000000007</v>
      </c>
      <c r="I399" s="91">
        <f t="shared" si="89"/>
        <v>274617.64000000007</v>
      </c>
      <c r="J399" s="115">
        <v>249652.40000000002</v>
      </c>
      <c r="K399" s="116">
        <v>0</v>
      </c>
      <c r="L399" s="92">
        <f t="shared" si="85"/>
        <v>249652.40000000002</v>
      </c>
      <c r="M399" s="92">
        <f t="shared" si="90"/>
        <v>249652.40000000002</v>
      </c>
      <c r="N399" s="127">
        <v>233320</v>
      </c>
      <c r="O399" s="128">
        <v>0</v>
      </c>
      <c r="P399" s="7">
        <f t="shared" si="86"/>
        <v>233320</v>
      </c>
      <c r="Q399" s="7">
        <f t="shared" si="91"/>
        <v>233320</v>
      </c>
      <c r="R399" s="18">
        <f t="shared" si="92"/>
        <v>233320</v>
      </c>
      <c r="S399" s="18">
        <f t="shared" si="93"/>
        <v>252530.01333333334</v>
      </c>
      <c r="T399" s="18">
        <f t="shared" si="94"/>
        <v>249652.40000000002</v>
      </c>
      <c r="U399" s="18">
        <f t="shared" si="95"/>
        <v>251964.12782285851</v>
      </c>
      <c r="V399" s="19">
        <f t="shared" si="83"/>
        <v>13583.530694683996</v>
      </c>
      <c r="W399" s="20">
        <f t="shared" si="87"/>
        <v>5.8218458317692422E-2</v>
      </c>
      <c r="X399" s="21" t="str">
        <f t="shared" si="88"/>
        <v>MINIMA</v>
      </c>
    </row>
    <row r="400" spans="1:24" ht="16.5" x14ac:dyDescent="0.2">
      <c r="A400" s="68">
        <v>394</v>
      </c>
      <c r="B400" s="63" t="s">
        <v>711</v>
      </c>
      <c r="C400" s="63" t="s">
        <v>712</v>
      </c>
      <c r="D400" s="71" t="s">
        <v>21</v>
      </c>
      <c r="E400" s="50">
        <v>1</v>
      </c>
      <c r="F400" s="78">
        <v>23670.308879999997</v>
      </c>
      <c r="G400" s="81">
        <v>0</v>
      </c>
      <c r="H400" s="6">
        <f t="shared" si="84"/>
        <v>23670.308879999997</v>
      </c>
      <c r="I400" s="6">
        <f t="shared" si="89"/>
        <v>23670.308879999997</v>
      </c>
      <c r="J400" s="109">
        <v>20947.175999999999</v>
      </c>
      <c r="K400" s="110">
        <v>0</v>
      </c>
      <c r="L400" s="7">
        <f t="shared" si="85"/>
        <v>20947.175999999999</v>
      </c>
      <c r="M400" s="7">
        <f t="shared" si="90"/>
        <v>20947.175999999999</v>
      </c>
      <c r="N400" s="119">
        <v>19576.8</v>
      </c>
      <c r="O400" s="120">
        <v>0</v>
      </c>
      <c r="P400" s="7">
        <f t="shared" si="86"/>
        <v>19576.8</v>
      </c>
      <c r="Q400" s="7">
        <f t="shared" si="91"/>
        <v>19576.8</v>
      </c>
      <c r="R400" s="18">
        <f t="shared" si="92"/>
        <v>19576.8</v>
      </c>
      <c r="S400" s="18">
        <f t="shared" si="93"/>
        <v>21398.094959999999</v>
      </c>
      <c r="T400" s="18">
        <f t="shared" si="94"/>
        <v>20947.175999999999</v>
      </c>
      <c r="U400" s="18">
        <f t="shared" si="95"/>
        <v>21331.613371483731</v>
      </c>
      <c r="V400" s="19">
        <f t="shared" si="83"/>
        <v>1287.8500167568814</v>
      </c>
      <c r="W400" s="20">
        <f t="shared" si="87"/>
        <v>6.5784500876388444E-2</v>
      </c>
      <c r="X400" s="21" t="str">
        <f t="shared" si="88"/>
        <v>MINIMA</v>
      </c>
    </row>
    <row r="401" spans="1:24" ht="127.5" x14ac:dyDescent="0.2">
      <c r="A401" s="68">
        <v>395</v>
      </c>
      <c r="B401" s="63" t="s">
        <v>713</v>
      </c>
      <c r="C401" s="63" t="s">
        <v>714</v>
      </c>
      <c r="D401" s="71" t="s">
        <v>925</v>
      </c>
      <c r="E401" s="50">
        <v>1</v>
      </c>
      <c r="F401" s="78">
        <v>140105.90880000003</v>
      </c>
      <c r="G401" s="81">
        <v>0</v>
      </c>
      <c r="H401" s="6">
        <f t="shared" si="84"/>
        <v>140105.90880000003</v>
      </c>
      <c r="I401" s="6">
        <f t="shared" si="89"/>
        <v>140105.90880000003</v>
      </c>
      <c r="J401" s="109">
        <v>127369.00800000002</v>
      </c>
      <c r="K401" s="110">
        <v>0</v>
      </c>
      <c r="L401" s="7">
        <f t="shared" si="85"/>
        <v>127369.00800000002</v>
      </c>
      <c r="M401" s="7">
        <f t="shared" si="90"/>
        <v>127369.00800000002</v>
      </c>
      <c r="N401" s="119">
        <v>122470.20000000001</v>
      </c>
      <c r="O401" s="120">
        <v>0</v>
      </c>
      <c r="P401" s="7">
        <f t="shared" si="86"/>
        <v>122470.20000000001</v>
      </c>
      <c r="Q401" s="7">
        <f t="shared" si="91"/>
        <v>122470.20000000001</v>
      </c>
      <c r="R401" s="18">
        <f t="shared" si="92"/>
        <v>122470.20000000001</v>
      </c>
      <c r="S401" s="18">
        <f t="shared" si="93"/>
        <v>129981.70560000003</v>
      </c>
      <c r="T401" s="18">
        <f t="shared" si="94"/>
        <v>127369.00800000002</v>
      </c>
      <c r="U401" s="18">
        <f t="shared" si="95"/>
        <v>129772.76210243721</v>
      </c>
      <c r="V401" s="19">
        <f t="shared" si="83"/>
        <v>5311.4365466807394</v>
      </c>
      <c r="W401" s="20">
        <f t="shared" si="87"/>
        <v>4.3369215912775018E-2</v>
      </c>
      <c r="X401" s="21" t="str">
        <f t="shared" si="88"/>
        <v>MINIMA</v>
      </c>
    </row>
    <row r="402" spans="1:24" ht="51" x14ac:dyDescent="0.2">
      <c r="A402" s="68">
        <v>396</v>
      </c>
      <c r="B402" s="63" t="s">
        <v>715</v>
      </c>
      <c r="C402" s="63" t="s">
        <v>716</v>
      </c>
      <c r="D402" s="71" t="s">
        <v>1113</v>
      </c>
      <c r="E402" s="50">
        <v>1</v>
      </c>
      <c r="F402" s="78">
        <v>38785.824000000008</v>
      </c>
      <c r="G402" s="81">
        <v>0</v>
      </c>
      <c r="H402" s="6">
        <f t="shared" si="84"/>
        <v>38785.824000000008</v>
      </c>
      <c r="I402" s="6">
        <f t="shared" si="89"/>
        <v>38785.824000000008</v>
      </c>
      <c r="J402" s="109">
        <v>35259.840000000004</v>
      </c>
      <c r="K402" s="110">
        <v>0</v>
      </c>
      <c r="L402" s="7">
        <f t="shared" si="85"/>
        <v>35259.840000000004</v>
      </c>
      <c r="M402" s="7">
        <f t="shared" si="90"/>
        <v>35259.840000000004</v>
      </c>
      <c r="N402" s="119">
        <v>33264</v>
      </c>
      <c r="O402" s="120">
        <v>0</v>
      </c>
      <c r="P402" s="7">
        <f t="shared" si="86"/>
        <v>33264</v>
      </c>
      <c r="Q402" s="7">
        <f t="shared" si="91"/>
        <v>33264</v>
      </c>
      <c r="R402" s="18">
        <f t="shared" si="92"/>
        <v>33264</v>
      </c>
      <c r="S402" s="18">
        <f t="shared" si="93"/>
        <v>35769.888000000006</v>
      </c>
      <c r="T402" s="18">
        <f t="shared" si="94"/>
        <v>35259.840000000004</v>
      </c>
      <c r="U402" s="18">
        <f t="shared" si="95"/>
        <v>35697.89522625364</v>
      </c>
      <c r="V402" s="19">
        <f t="shared" si="83"/>
        <v>1771.9303976939996</v>
      </c>
      <c r="W402" s="20">
        <f t="shared" si="87"/>
        <v>5.3268710849386711E-2</v>
      </c>
      <c r="X402" s="21" t="str">
        <f t="shared" si="88"/>
        <v>MINIMA</v>
      </c>
    </row>
    <row r="403" spans="1:24" ht="63.75" x14ac:dyDescent="0.2">
      <c r="A403" s="68">
        <v>397</v>
      </c>
      <c r="B403" s="63" t="s">
        <v>717</v>
      </c>
      <c r="C403" s="63" t="s">
        <v>718</v>
      </c>
      <c r="D403" s="71" t="s">
        <v>1114</v>
      </c>
      <c r="E403" s="50">
        <v>1</v>
      </c>
      <c r="F403" s="78">
        <v>363916.12000000005</v>
      </c>
      <c r="G403" s="81">
        <v>0</v>
      </c>
      <c r="H403" s="6">
        <f t="shared" si="84"/>
        <v>363916.12000000005</v>
      </c>
      <c r="I403" s="6">
        <f t="shared" si="89"/>
        <v>363916.12000000005</v>
      </c>
      <c r="J403" s="109">
        <v>316448.80000000005</v>
      </c>
      <c r="K403" s="110">
        <v>0</v>
      </c>
      <c r="L403" s="7">
        <f t="shared" si="85"/>
        <v>316448.80000000005</v>
      </c>
      <c r="M403" s="7">
        <f t="shared" si="90"/>
        <v>316448.80000000005</v>
      </c>
      <c r="N403" s="119">
        <v>290320</v>
      </c>
      <c r="O403" s="120">
        <v>0</v>
      </c>
      <c r="P403" s="7">
        <f t="shared" si="86"/>
        <v>290320</v>
      </c>
      <c r="Q403" s="7">
        <f t="shared" si="91"/>
        <v>290320</v>
      </c>
      <c r="R403" s="18">
        <f t="shared" si="92"/>
        <v>290320</v>
      </c>
      <c r="S403" s="18">
        <f t="shared" si="93"/>
        <v>323561.64000000007</v>
      </c>
      <c r="T403" s="18">
        <f t="shared" si="94"/>
        <v>316448.80000000005</v>
      </c>
      <c r="U403" s="18">
        <f t="shared" si="95"/>
        <v>322151.80370332923</v>
      </c>
      <c r="V403" s="19">
        <f t="shared" si="83"/>
        <v>23505.389061762038</v>
      </c>
      <c r="W403" s="20">
        <f t="shared" si="87"/>
        <v>8.0963726445859877E-2</v>
      </c>
      <c r="X403" s="21" t="str">
        <f t="shared" si="88"/>
        <v>MINIMA</v>
      </c>
    </row>
    <row r="404" spans="1:24" ht="89.25" x14ac:dyDescent="0.2">
      <c r="A404" s="68">
        <v>398</v>
      </c>
      <c r="B404" s="63" t="s">
        <v>719</v>
      </c>
      <c r="C404" s="63" t="s">
        <v>720</v>
      </c>
      <c r="D404" s="71" t="s">
        <v>1115</v>
      </c>
      <c r="E404" s="50">
        <v>1</v>
      </c>
      <c r="F404" s="78">
        <v>11200.64925</v>
      </c>
      <c r="G404" s="81">
        <v>0</v>
      </c>
      <c r="H404" s="6">
        <f t="shared" si="84"/>
        <v>11200.64925</v>
      </c>
      <c r="I404" s="6">
        <f t="shared" si="89"/>
        <v>11200.64925</v>
      </c>
      <c r="J404" s="109">
        <v>9739.6950000000015</v>
      </c>
      <c r="K404" s="110">
        <v>0</v>
      </c>
      <c r="L404" s="7">
        <f t="shared" si="85"/>
        <v>9739.6950000000015</v>
      </c>
      <c r="M404" s="7">
        <f t="shared" si="90"/>
        <v>9739.6950000000015</v>
      </c>
      <c r="N404" s="119">
        <v>8935.5</v>
      </c>
      <c r="O404" s="120">
        <v>0</v>
      </c>
      <c r="P404" s="7">
        <f t="shared" si="86"/>
        <v>8935.5</v>
      </c>
      <c r="Q404" s="7">
        <f t="shared" si="91"/>
        <v>8935.5</v>
      </c>
      <c r="R404" s="18">
        <f t="shared" si="92"/>
        <v>8935.5</v>
      </c>
      <c r="S404" s="18">
        <f t="shared" si="93"/>
        <v>9958.6147500000006</v>
      </c>
      <c r="T404" s="18">
        <f t="shared" si="94"/>
        <v>9739.6950000000015</v>
      </c>
      <c r="U404" s="18">
        <f t="shared" si="95"/>
        <v>9915.2226577262954</v>
      </c>
      <c r="V404" s="19">
        <f t="shared" si="83"/>
        <v>723.45137765697973</v>
      </c>
      <c r="W404" s="20">
        <f t="shared" si="87"/>
        <v>8.0963726445859738E-2</v>
      </c>
      <c r="X404" s="21" t="str">
        <f t="shared" si="88"/>
        <v>MINIMA</v>
      </c>
    </row>
    <row r="405" spans="1:24" ht="102" x14ac:dyDescent="0.2">
      <c r="A405" s="68">
        <v>399</v>
      </c>
      <c r="B405" s="63" t="s">
        <v>721</v>
      </c>
      <c r="C405" s="63" t="s">
        <v>722</v>
      </c>
      <c r="D405" s="71" t="s">
        <v>1116</v>
      </c>
      <c r="E405" s="50">
        <v>1</v>
      </c>
      <c r="F405" s="78">
        <v>138155.88864000005</v>
      </c>
      <c r="G405" s="81">
        <v>0</v>
      </c>
      <c r="H405" s="6">
        <f t="shared" si="84"/>
        <v>138155.88864000005</v>
      </c>
      <c r="I405" s="6">
        <f t="shared" si="89"/>
        <v>138155.88864000005</v>
      </c>
      <c r="J405" s="109">
        <v>123353.47200000002</v>
      </c>
      <c r="K405" s="110">
        <v>0</v>
      </c>
      <c r="L405" s="7">
        <f t="shared" si="85"/>
        <v>123353.47200000002</v>
      </c>
      <c r="M405" s="7">
        <f t="shared" si="90"/>
        <v>123353.47200000002</v>
      </c>
      <c r="N405" s="119">
        <v>116371.20000000001</v>
      </c>
      <c r="O405" s="120">
        <v>0</v>
      </c>
      <c r="P405" s="7">
        <f t="shared" si="86"/>
        <v>116371.20000000001</v>
      </c>
      <c r="Q405" s="7">
        <f t="shared" si="91"/>
        <v>116371.20000000001</v>
      </c>
      <c r="R405" s="18">
        <f t="shared" si="92"/>
        <v>116371.20000000001</v>
      </c>
      <c r="S405" s="18">
        <f t="shared" si="93"/>
        <v>125960.18688000004</v>
      </c>
      <c r="T405" s="18">
        <f t="shared" si="94"/>
        <v>123353.47200000002</v>
      </c>
      <c r="U405" s="18">
        <f t="shared" si="95"/>
        <v>125638.31323369189</v>
      </c>
      <c r="V405" s="19">
        <f t="shared" si="83"/>
        <v>6780.4376475568533</v>
      </c>
      <c r="W405" s="20">
        <f t="shared" si="87"/>
        <v>5.8265598769771665E-2</v>
      </c>
      <c r="X405" s="21" t="str">
        <f t="shared" si="88"/>
        <v>MINIMA</v>
      </c>
    </row>
    <row r="406" spans="1:24" ht="89.25" x14ac:dyDescent="0.2">
      <c r="A406" s="68">
        <v>400</v>
      </c>
      <c r="B406" s="63" t="s">
        <v>721</v>
      </c>
      <c r="C406" s="63" t="s">
        <v>723</v>
      </c>
      <c r="D406" s="71" t="s">
        <v>898</v>
      </c>
      <c r="E406" s="50">
        <v>1</v>
      </c>
      <c r="F406" s="78">
        <v>131843.58440000002</v>
      </c>
      <c r="G406" s="81">
        <v>0</v>
      </c>
      <c r="H406" s="6">
        <f t="shared" si="84"/>
        <v>131843.58440000002</v>
      </c>
      <c r="I406" s="6">
        <f t="shared" si="89"/>
        <v>131843.58440000002</v>
      </c>
      <c r="J406" s="109">
        <v>119857.804</v>
      </c>
      <c r="K406" s="110">
        <v>0</v>
      </c>
      <c r="L406" s="7">
        <f t="shared" si="85"/>
        <v>119857.804</v>
      </c>
      <c r="M406" s="7">
        <f t="shared" si="90"/>
        <v>119857.804</v>
      </c>
      <c r="N406" s="119">
        <v>113073.4</v>
      </c>
      <c r="O406" s="120">
        <v>0</v>
      </c>
      <c r="P406" s="7">
        <f t="shared" si="86"/>
        <v>113073.4</v>
      </c>
      <c r="Q406" s="7">
        <f t="shared" si="91"/>
        <v>113073.4</v>
      </c>
      <c r="R406" s="18">
        <f t="shared" si="92"/>
        <v>113073.4</v>
      </c>
      <c r="S406" s="18">
        <f t="shared" si="93"/>
        <v>121591.59613333334</v>
      </c>
      <c r="T406" s="18">
        <f t="shared" si="94"/>
        <v>119857.804</v>
      </c>
      <c r="U406" s="18">
        <f t="shared" si="95"/>
        <v>121346.87307829088</v>
      </c>
      <c r="V406" s="19">
        <f t="shared" si="83"/>
        <v>6023.2742493570377</v>
      </c>
      <c r="W406" s="20">
        <f t="shared" si="87"/>
        <v>5.3268710849386662E-2</v>
      </c>
      <c r="X406" s="21" t="str">
        <f t="shared" si="88"/>
        <v>MINIMA</v>
      </c>
    </row>
    <row r="407" spans="1:24" ht="267.75" x14ac:dyDescent="0.2">
      <c r="A407" s="68">
        <v>401</v>
      </c>
      <c r="B407" s="63" t="s">
        <v>709</v>
      </c>
      <c r="C407" s="63" t="s">
        <v>724</v>
      </c>
      <c r="D407" s="71" t="s">
        <v>895</v>
      </c>
      <c r="E407" s="50">
        <v>1</v>
      </c>
      <c r="F407" s="78">
        <v>217093.90499999997</v>
      </c>
      <c r="G407" s="81">
        <v>0</v>
      </c>
      <c r="H407" s="6">
        <f t="shared" si="84"/>
        <v>217093.90499999997</v>
      </c>
      <c r="I407" s="6">
        <f t="shared" si="89"/>
        <v>217093.90499999997</v>
      </c>
      <c r="J407" s="109">
        <v>192118.5</v>
      </c>
      <c r="K407" s="110">
        <v>0</v>
      </c>
      <c r="L407" s="7">
        <f t="shared" si="85"/>
        <v>192118.5</v>
      </c>
      <c r="M407" s="7">
        <f t="shared" si="90"/>
        <v>192118.5</v>
      </c>
      <c r="N407" s="119">
        <v>179550</v>
      </c>
      <c r="O407" s="120">
        <v>0</v>
      </c>
      <c r="P407" s="7">
        <f t="shared" si="86"/>
        <v>179550</v>
      </c>
      <c r="Q407" s="7">
        <f t="shared" si="91"/>
        <v>179550</v>
      </c>
      <c r="R407" s="18">
        <f t="shared" si="92"/>
        <v>179550</v>
      </c>
      <c r="S407" s="18">
        <f t="shared" si="93"/>
        <v>196254.13500000001</v>
      </c>
      <c r="T407" s="18">
        <f t="shared" si="94"/>
        <v>192118.5</v>
      </c>
      <c r="U407" s="18">
        <f t="shared" si="95"/>
        <v>195644.39442860446</v>
      </c>
      <c r="V407" s="19">
        <f t="shared" si="83"/>
        <v>11811.607132355557</v>
      </c>
      <c r="W407" s="20">
        <f t="shared" si="87"/>
        <v>6.5784500876388513E-2</v>
      </c>
      <c r="X407" s="21" t="str">
        <f t="shared" si="88"/>
        <v>MINIMA</v>
      </c>
    </row>
    <row r="408" spans="1:24" ht="102" x14ac:dyDescent="0.2">
      <c r="A408" s="68">
        <v>402</v>
      </c>
      <c r="B408" s="63" t="s">
        <v>725</v>
      </c>
      <c r="C408" s="63" t="s">
        <v>726</v>
      </c>
      <c r="D408" s="71" t="s">
        <v>1117</v>
      </c>
      <c r="E408" s="50">
        <v>1</v>
      </c>
      <c r="F408" s="78">
        <v>244407.24461000002</v>
      </c>
      <c r="G408" s="81">
        <v>0</v>
      </c>
      <c r="H408" s="6">
        <f t="shared" si="84"/>
        <v>244407.24461000002</v>
      </c>
      <c r="I408" s="6">
        <f t="shared" si="89"/>
        <v>244407.24461000002</v>
      </c>
      <c r="J408" s="109">
        <v>216289.59700000004</v>
      </c>
      <c r="K408" s="110">
        <v>0</v>
      </c>
      <c r="L408" s="7">
        <f t="shared" si="85"/>
        <v>216289.59700000004</v>
      </c>
      <c r="M408" s="7">
        <f t="shared" si="90"/>
        <v>216289.59700000004</v>
      </c>
      <c r="N408" s="119">
        <v>209989.90000000002</v>
      </c>
      <c r="O408" s="120">
        <v>0</v>
      </c>
      <c r="P408" s="7">
        <f t="shared" si="86"/>
        <v>209989.90000000002</v>
      </c>
      <c r="Q408" s="7">
        <f t="shared" si="91"/>
        <v>209989.90000000002</v>
      </c>
      <c r="R408" s="18">
        <f t="shared" si="92"/>
        <v>209989.90000000002</v>
      </c>
      <c r="S408" s="18">
        <f t="shared" si="93"/>
        <v>223562.24720333339</v>
      </c>
      <c r="T408" s="18">
        <f t="shared" si="94"/>
        <v>216289.59700000004</v>
      </c>
      <c r="U408" s="18">
        <f t="shared" si="95"/>
        <v>223074.21379711761</v>
      </c>
      <c r="V408" s="19">
        <f t="shared" si="83"/>
        <v>9597.0987440952977</v>
      </c>
      <c r="W408" s="20">
        <f t="shared" si="87"/>
        <v>4.5702668290690633E-2</v>
      </c>
      <c r="X408" s="21" t="str">
        <f t="shared" si="88"/>
        <v>MINIMA</v>
      </c>
    </row>
    <row r="409" spans="1:24" ht="102" x14ac:dyDescent="0.2">
      <c r="A409" s="68">
        <v>403</v>
      </c>
      <c r="B409" s="63" t="s">
        <v>727</v>
      </c>
      <c r="C409" s="63" t="s">
        <v>728</v>
      </c>
      <c r="D409" s="71" t="s">
        <v>1118</v>
      </c>
      <c r="E409" s="50">
        <v>1</v>
      </c>
      <c r="F409" s="78">
        <v>53389.439999999995</v>
      </c>
      <c r="G409" s="81">
        <v>0</v>
      </c>
      <c r="H409" s="6">
        <f t="shared" si="84"/>
        <v>53389.439999999995</v>
      </c>
      <c r="I409" s="6">
        <f t="shared" si="89"/>
        <v>53389.439999999995</v>
      </c>
      <c r="J409" s="109">
        <v>46425.599999999999</v>
      </c>
      <c r="K409" s="110">
        <v>0</v>
      </c>
      <c r="L409" s="7">
        <f t="shared" si="85"/>
        <v>46425.599999999999</v>
      </c>
      <c r="M409" s="7">
        <f t="shared" si="90"/>
        <v>46425.599999999999</v>
      </c>
      <c r="N409" s="119">
        <v>44640</v>
      </c>
      <c r="O409" s="120">
        <v>0</v>
      </c>
      <c r="P409" s="7">
        <f t="shared" si="86"/>
        <v>44640</v>
      </c>
      <c r="Q409" s="7">
        <f t="shared" si="91"/>
        <v>44640</v>
      </c>
      <c r="R409" s="18">
        <f t="shared" si="92"/>
        <v>44640</v>
      </c>
      <c r="S409" s="18">
        <f t="shared" si="93"/>
        <v>48151.68</v>
      </c>
      <c r="T409" s="18">
        <f t="shared" si="94"/>
        <v>46425.599999999999</v>
      </c>
      <c r="U409" s="18">
        <f t="shared" si="95"/>
        <v>48007.861286513347</v>
      </c>
      <c r="V409" s="19">
        <f t="shared" si="83"/>
        <v>2483.1327413571753</v>
      </c>
      <c r="W409" s="20">
        <f t="shared" si="87"/>
        <v>5.5625733453341743E-2</v>
      </c>
      <c r="X409" s="21" t="str">
        <f t="shared" si="88"/>
        <v>MINIMA</v>
      </c>
    </row>
    <row r="410" spans="1:24" ht="89.25" x14ac:dyDescent="0.2">
      <c r="A410" s="68">
        <v>404</v>
      </c>
      <c r="B410" s="63" t="s">
        <v>729</v>
      </c>
      <c r="C410" s="63" t="s">
        <v>730</v>
      </c>
      <c r="D410" s="71" t="s">
        <v>1119</v>
      </c>
      <c r="E410" s="50">
        <v>1</v>
      </c>
      <c r="F410" s="78">
        <v>61757.220000000016</v>
      </c>
      <c r="G410" s="81">
        <v>0</v>
      </c>
      <c r="H410" s="6">
        <f t="shared" si="84"/>
        <v>61757.220000000016</v>
      </c>
      <c r="I410" s="6">
        <f t="shared" si="89"/>
        <v>61757.220000000016</v>
      </c>
      <c r="J410" s="109">
        <v>54173.000000000007</v>
      </c>
      <c r="K410" s="110">
        <v>0</v>
      </c>
      <c r="L410" s="7">
        <f t="shared" si="85"/>
        <v>54173.000000000007</v>
      </c>
      <c r="M410" s="7">
        <f t="shared" si="90"/>
        <v>54173.000000000007</v>
      </c>
      <c r="N410" s="119">
        <v>49700</v>
      </c>
      <c r="O410" s="120">
        <v>0</v>
      </c>
      <c r="P410" s="7">
        <f t="shared" si="86"/>
        <v>49700</v>
      </c>
      <c r="Q410" s="7">
        <f t="shared" si="91"/>
        <v>49700</v>
      </c>
      <c r="R410" s="18">
        <f t="shared" si="92"/>
        <v>49700</v>
      </c>
      <c r="S410" s="18">
        <f t="shared" si="93"/>
        <v>55210.073333333341</v>
      </c>
      <c r="T410" s="18">
        <f t="shared" si="94"/>
        <v>54173.000000000007</v>
      </c>
      <c r="U410" s="18">
        <f t="shared" si="95"/>
        <v>54988.98090978097</v>
      </c>
      <c r="V410" s="19">
        <f t="shared" si="83"/>
        <v>3896.2102188351696</v>
      </c>
      <c r="W410" s="20">
        <f t="shared" si="87"/>
        <v>7.8394571807548691E-2</v>
      </c>
      <c r="X410" s="21" t="str">
        <f t="shared" si="88"/>
        <v>MINIMA</v>
      </c>
    </row>
    <row r="411" spans="1:24" ht="89.25" x14ac:dyDescent="0.2">
      <c r="A411" s="68">
        <v>405</v>
      </c>
      <c r="B411" s="63" t="s">
        <v>731</v>
      </c>
      <c r="C411" s="63" t="s">
        <v>732</v>
      </c>
      <c r="D411" s="71" t="s">
        <v>1120</v>
      </c>
      <c r="E411" s="50">
        <v>1</v>
      </c>
      <c r="F411" s="78">
        <v>46838.550720000007</v>
      </c>
      <c r="G411" s="81">
        <v>0</v>
      </c>
      <c r="H411" s="6">
        <f t="shared" si="84"/>
        <v>46838.550720000007</v>
      </c>
      <c r="I411" s="6">
        <f t="shared" si="89"/>
        <v>46838.550720000007</v>
      </c>
      <c r="J411" s="109">
        <v>41086.448000000004</v>
      </c>
      <c r="K411" s="110">
        <v>0</v>
      </c>
      <c r="L411" s="7">
        <f t="shared" si="85"/>
        <v>41086.448000000004</v>
      </c>
      <c r="M411" s="7">
        <f t="shared" si="90"/>
        <v>41086.448000000004</v>
      </c>
      <c r="N411" s="119">
        <v>38760.800000000003</v>
      </c>
      <c r="O411" s="120">
        <v>0</v>
      </c>
      <c r="P411" s="7">
        <f t="shared" si="86"/>
        <v>38760.800000000003</v>
      </c>
      <c r="Q411" s="7">
        <f t="shared" si="91"/>
        <v>38760.800000000003</v>
      </c>
      <c r="R411" s="18">
        <f t="shared" si="92"/>
        <v>38760.800000000003</v>
      </c>
      <c r="S411" s="18">
        <f t="shared" si="93"/>
        <v>42228.59957333334</v>
      </c>
      <c r="T411" s="18">
        <f t="shared" si="94"/>
        <v>41086.448000000004</v>
      </c>
      <c r="U411" s="18">
        <f t="shared" si="95"/>
        <v>42095.104567180271</v>
      </c>
      <c r="V411" s="19">
        <f t="shared" si="83"/>
        <v>2452.1045940998188</v>
      </c>
      <c r="W411" s="20">
        <f t="shared" si="87"/>
        <v>6.3262486690156508E-2</v>
      </c>
      <c r="X411" s="21" t="str">
        <f t="shared" si="88"/>
        <v>MINIMA</v>
      </c>
    </row>
    <row r="412" spans="1:24" ht="191.25" x14ac:dyDescent="0.2">
      <c r="A412" s="68">
        <v>406</v>
      </c>
      <c r="B412" s="63" t="s">
        <v>733</v>
      </c>
      <c r="C412" s="63" t="s">
        <v>734</v>
      </c>
      <c r="D412" s="71" t="s">
        <v>1121</v>
      </c>
      <c r="E412" s="50">
        <v>1</v>
      </c>
      <c r="F412" s="78">
        <v>55317.319200000005</v>
      </c>
      <c r="G412" s="81">
        <v>0</v>
      </c>
      <c r="H412" s="6">
        <f t="shared" si="84"/>
        <v>55317.319200000005</v>
      </c>
      <c r="I412" s="6">
        <f t="shared" si="89"/>
        <v>55317.319200000005</v>
      </c>
      <c r="J412" s="109">
        <v>50288.472000000002</v>
      </c>
      <c r="K412" s="110">
        <v>0</v>
      </c>
      <c r="L412" s="7">
        <f t="shared" si="85"/>
        <v>50288.472000000002</v>
      </c>
      <c r="M412" s="7">
        <f t="shared" si="90"/>
        <v>50288.472000000002</v>
      </c>
      <c r="N412" s="119">
        <v>48354.3</v>
      </c>
      <c r="O412" s="120">
        <v>0</v>
      </c>
      <c r="P412" s="7">
        <f t="shared" si="86"/>
        <v>48354.3</v>
      </c>
      <c r="Q412" s="7">
        <f t="shared" si="91"/>
        <v>48354.3</v>
      </c>
      <c r="R412" s="18">
        <f t="shared" si="92"/>
        <v>48354.3</v>
      </c>
      <c r="S412" s="18">
        <f t="shared" si="93"/>
        <v>51320.030400000011</v>
      </c>
      <c r="T412" s="18">
        <f t="shared" si="94"/>
        <v>50288.472000000002</v>
      </c>
      <c r="U412" s="18">
        <f t="shared" si="95"/>
        <v>51237.534277970306</v>
      </c>
      <c r="V412" s="19">
        <f t="shared" si="83"/>
        <v>2097.0880770110975</v>
      </c>
      <c r="W412" s="20">
        <f t="shared" si="87"/>
        <v>4.3369215912775025E-2</v>
      </c>
      <c r="X412" s="21" t="str">
        <f t="shared" si="88"/>
        <v>MINIMA</v>
      </c>
    </row>
    <row r="413" spans="1:24" ht="204" x14ac:dyDescent="0.2">
      <c r="A413" s="68">
        <v>407</v>
      </c>
      <c r="B413" s="63" t="s">
        <v>735</v>
      </c>
      <c r="C413" s="63" t="s">
        <v>736</v>
      </c>
      <c r="D413" s="71" t="s">
        <v>897</v>
      </c>
      <c r="E413" s="50">
        <v>1</v>
      </c>
      <c r="F413" s="78">
        <v>32722.559999999998</v>
      </c>
      <c r="G413" s="81">
        <v>0</v>
      </c>
      <c r="H413" s="6">
        <f t="shared" si="84"/>
        <v>32722.559999999998</v>
      </c>
      <c r="I413" s="6">
        <f t="shared" si="89"/>
        <v>32722.559999999998</v>
      </c>
      <c r="J413" s="109">
        <v>28454.400000000001</v>
      </c>
      <c r="K413" s="110">
        <v>0</v>
      </c>
      <c r="L413" s="7">
        <f t="shared" si="85"/>
        <v>28454.400000000001</v>
      </c>
      <c r="M413" s="7">
        <f t="shared" si="90"/>
        <v>28454.400000000001</v>
      </c>
      <c r="N413" s="119">
        <v>27360</v>
      </c>
      <c r="O413" s="120">
        <v>0</v>
      </c>
      <c r="P413" s="7">
        <f t="shared" si="86"/>
        <v>27360</v>
      </c>
      <c r="Q413" s="7">
        <f t="shared" si="91"/>
        <v>27360</v>
      </c>
      <c r="R413" s="18">
        <f t="shared" si="92"/>
        <v>27360</v>
      </c>
      <c r="S413" s="18">
        <f t="shared" si="93"/>
        <v>29512.319999999996</v>
      </c>
      <c r="T413" s="18">
        <f t="shared" si="94"/>
        <v>28454.400000000001</v>
      </c>
      <c r="U413" s="18">
        <f t="shared" si="95"/>
        <v>29424.173046572694</v>
      </c>
      <c r="V413" s="19">
        <f t="shared" si="83"/>
        <v>1521.9200672834272</v>
      </c>
      <c r="W413" s="20">
        <f t="shared" si="87"/>
        <v>5.5625733453341639E-2</v>
      </c>
      <c r="X413" s="21" t="str">
        <f t="shared" si="88"/>
        <v>MINIMA</v>
      </c>
    </row>
    <row r="414" spans="1:24" ht="114.75" x14ac:dyDescent="0.2">
      <c r="A414" s="68">
        <v>408</v>
      </c>
      <c r="B414" s="63" t="s">
        <v>737</v>
      </c>
      <c r="C414" s="63" t="s">
        <v>738</v>
      </c>
      <c r="D414" s="71" t="s">
        <v>1122</v>
      </c>
      <c r="E414" s="50">
        <v>1</v>
      </c>
      <c r="F414" s="78">
        <v>28365.282000000007</v>
      </c>
      <c r="G414" s="81">
        <v>0</v>
      </c>
      <c r="H414" s="6">
        <f t="shared" si="84"/>
        <v>28365.282000000007</v>
      </c>
      <c r="I414" s="6">
        <f t="shared" si="89"/>
        <v>28365.282000000007</v>
      </c>
      <c r="J414" s="109">
        <v>25786.620000000003</v>
      </c>
      <c r="K414" s="110">
        <v>0</v>
      </c>
      <c r="L414" s="7">
        <f t="shared" si="85"/>
        <v>25786.620000000003</v>
      </c>
      <c r="M414" s="7">
        <f t="shared" si="90"/>
        <v>25786.620000000003</v>
      </c>
      <c r="N414" s="119">
        <v>24327</v>
      </c>
      <c r="O414" s="120">
        <v>0</v>
      </c>
      <c r="P414" s="7">
        <f t="shared" si="86"/>
        <v>24327</v>
      </c>
      <c r="Q414" s="7">
        <f t="shared" si="91"/>
        <v>24327</v>
      </c>
      <c r="R414" s="18">
        <f t="shared" si="92"/>
        <v>24327</v>
      </c>
      <c r="S414" s="18">
        <f t="shared" si="93"/>
        <v>26159.634000000002</v>
      </c>
      <c r="T414" s="18">
        <f t="shared" si="94"/>
        <v>25786.620000000003</v>
      </c>
      <c r="U414" s="18">
        <f t="shared" si="95"/>
        <v>26106.983440628675</v>
      </c>
      <c r="V414" s="19">
        <f t="shared" si="83"/>
        <v>1295.8679288330286</v>
      </c>
      <c r="W414" s="20">
        <f t="shared" si="87"/>
        <v>5.3268710849386634E-2</v>
      </c>
      <c r="X414" s="21" t="str">
        <f t="shared" si="88"/>
        <v>MINIMA</v>
      </c>
    </row>
    <row r="415" spans="1:24" ht="89.25" x14ac:dyDescent="0.2">
      <c r="A415" s="68">
        <v>409</v>
      </c>
      <c r="B415" s="63" t="s">
        <v>739</v>
      </c>
      <c r="C415" s="63" t="s">
        <v>740</v>
      </c>
      <c r="D415" s="71" t="s">
        <v>1123</v>
      </c>
      <c r="E415" s="50">
        <v>1</v>
      </c>
      <c r="F415" s="78">
        <v>110829.56500000002</v>
      </c>
      <c r="G415" s="81">
        <v>0</v>
      </c>
      <c r="H415" s="6">
        <f t="shared" si="84"/>
        <v>110829.56500000002</v>
      </c>
      <c r="I415" s="6">
        <f t="shared" si="89"/>
        <v>110829.56500000002</v>
      </c>
      <c r="J415" s="109">
        <v>100754.15000000001</v>
      </c>
      <c r="K415" s="110">
        <v>0</v>
      </c>
      <c r="L415" s="7">
        <f t="shared" si="85"/>
        <v>100754.15000000001</v>
      </c>
      <c r="M415" s="7">
        <f t="shared" si="90"/>
        <v>100754.15000000001</v>
      </c>
      <c r="N415" s="119">
        <v>92435</v>
      </c>
      <c r="O415" s="120">
        <v>0</v>
      </c>
      <c r="P415" s="7">
        <f t="shared" si="86"/>
        <v>92435</v>
      </c>
      <c r="Q415" s="7">
        <f t="shared" si="91"/>
        <v>92435</v>
      </c>
      <c r="R415" s="18">
        <f t="shared" si="92"/>
        <v>92435</v>
      </c>
      <c r="S415" s="18">
        <f t="shared" si="93"/>
        <v>101339.57166666667</v>
      </c>
      <c r="T415" s="18">
        <f t="shared" si="94"/>
        <v>100754.15000000001</v>
      </c>
      <c r="U415" s="18">
        <f t="shared" si="95"/>
        <v>101061.32918719821</v>
      </c>
      <c r="V415" s="19">
        <f t="shared" si="83"/>
        <v>6296.4830090615997</v>
      </c>
      <c r="W415" s="20">
        <f t="shared" si="87"/>
        <v>6.8117953254304101E-2</v>
      </c>
      <c r="X415" s="21" t="str">
        <f t="shared" si="88"/>
        <v>MINIMA</v>
      </c>
    </row>
    <row r="416" spans="1:24" ht="89.25" x14ac:dyDescent="0.2">
      <c r="A416" s="68">
        <v>410</v>
      </c>
      <c r="B416" s="63" t="s">
        <v>741</v>
      </c>
      <c r="C416" s="63" t="s">
        <v>742</v>
      </c>
      <c r="D416" s="71" t="s">
        <v>1072</v>
      </c>
      <c r="E416" s="50">
        <v>1</v>
      </c>
      <c r="F416" s="78">
        <v>155356.91999999998</v>
      </c>
      <c r="G416" s="81">
        <v>0</v>
      </c>
      <c r="H416" s="6">
        <f t="shared" si="84"/>
        <v>155356.91999999998</v>
      </c>
      <c r="I416" s="6">
        <f t="shared" si="89"/>
        <v>155356.91999999998</v>
      </c>
      <c r="J416" s="109">
        <v>137484</v>
      </c>
      <c r="K416" s="110">
        <v>0</v>
      </c>
      <c r="L416" s="7">
        <f t="shared" si="85"/>
        <v>137484</v>
      </c>
      <c r="M416" s="7">
        <f t="shared" si="90"/>
        <v>137484</v>
      </c>
      <c r="N416" s="119">
        <v>127300</v>
      </c>
      <c r="O416" s="120">
        <v>0</v>
      </c>
      <c r="P416" s="7">
        <f t="shared" si="86"/>
        <v>127300</v>
      </c>
      <c r="Q416" s="7">
        <f t="shared" si="91"/>
        <v>127300</v>
      </c>
      <c r="R416" s="18">
        <f t="shared" si="92"/>
        <v>127300</v>
      </c>
      <c r="S416" s="18">
        <f t="shared" si="93"/>
        <v>140046.97333333333</v>
      </c>
      <c r="T416" s="18">
        <f t="shared" si="94"/>
        <v>137484</v>
      </c>
      <c r="U416" s="18">
        <f t="shared" si="95"/>
        <v>139573.74188114796</v>
      </c>
      <c r="V416" s="19">
        <f t="shared" si="83"/>
        <v>9013.4712836040853</v>
      </c>
      <c r="W416" s="20">
        <f t="shared" si="87"/>
        <v>7.0804959022812919E-2</v>
      </c>
      <c r="X416" s="21" t="str">
        <f t="shared" si="88"/>
        <v>MINIMA</v>
      </c>
    </row>
    <row r="417" spans="1:24" ht="102" x14ac:dyDescent="0.2">
      <c r="A417" s="68">
        <v>411</v>
      </c>
      <c r="B417" s="63" t="s">
        <v>743</v>
      </c>
      <c r="C417" s="63" t="s">
        <v>744</v>
      </c>
      <c r="D417" s="71" t="s">
        <v>1124</v>
      </c>
      <c r="E417" s="50">
        <v>1</v>
      </c>
      <c r="F417" s="78">
        <v>581424.22044000006</v>
      </c>
      <c r="G417" s="81">
        <v>0</v>
      </c>
      <c r="H417" s="6">
        <f t="shared" si="84"/>
        <v>581424.22044000006</v>
      </c>
      <c r="I417" s="6">
        <f t="shared" si="89"/>
        <v>581424.22044000006</v>
      </c>
      <c r="J417" s="109">
        <v>523805.60399999999</v>
      </c>
      <c r="K417" s="110">
        <v>0</v>
      </c>
      <c r="L417" s="7">
        <f t="shared" si="85"/>
        <v>523805.60399999999</v>
      </c>
      <c r="M417" s="7">
        <f t="shared" si="90"/>
        <v>523805.60399999999</v>
      </c>
      <c r="N417" s="119">
        <v>480555.6</v>
      </c>
      <c r="O417" s="120">
        <v>0</v>
      </c>
      <c r="P417" s="7">
        <f t="shared" si="86"/>
        <v>480555.6</v>
      </c>
      <c r="Q417" s="7">
        <f t="shared" si="91"/>
        <v>480555.6</v>
      </c>
      <c r="R417" s="18">
        <f t="shared" si="92"/>
        <v>480555.6</v>
      </c>
      <c r="S417" s="18">
        <f t="shared" si="93"/>
        <v>528595.14147999999</v>
      </c>
      <c r="T417" s="18">
        <f t="shared" si="94"/>
        <v>523805.60399999999</v>
      </c>
      <c r="U417" s="18">
        <f t="shared" si="95"/>
        <v>526989.91080949409</v>
      </c>
      <c r="V417" s="19">
        <f t="shared" si="83"/>
        <v>33969.085545600443</v>
      </c>
      <c r="W417" s="20">
        <f t="shared" si="87"/>
        <v>7.0687107892615231E-2</v>
      </c>
      <c r="X417" s="21" t="str">
        <f t="shared" si="88"/>
        <v>MINIMA</v>
      </c>
    </row>
    <row r="418" spans="1:24" ht="76.5" x14ac:dyDescent="0.2">
      <c r="A418" s="68">
        <v>412</v>
      </c>
      <c r="B418" s="63" t="s">
        <v>741</v>
      </c>
      <c r="C418" s="63" t="s">
        <v>745</v>
      </c>
      <c r="D418" s="71" t="s">
        <v>1125</v>
      </c>
      <c r="E418" s="50">
        <v>1</v>
      </c>
      <c r="F418" s="78">
        <v>69387.328999999998</v>
      </c>
      <c r="G418" s="81">
        <v>0</v>
      </c>
      <c r="H418" s="6">
        <f t="shared" si="84"/>
        <v>69387.328999999998</v>
      </c>
      <c r="I418" s="6">
        <f t="shared" si="89"/>
        <v>69387.328999999998</v>
      </c>
      <c r="J418" s="109">
        <v>63079.39</v>
      </c>
      <c r="K418" s="110">
        <v>0</v>
      </c>
      <c r="L418" s="7">
        <f t="shared" si="85"/>
        <v>63079.39</v>
      </c>
      <c r="M418" s="7">
        <f t="shared" si="90"/>
        <v>63079.39</v>
      </c>
      <c r="N418" s="119">
        <v>57344.899999999994</v>
      </c>
      <c r="O418" s="120">
        <v>0</v>
      </c>
      <c r="P418" s="7">
        <f t="shared" si="86"/>
        <v>57344.899999999994</v>
      </c>
      <c r="Q418" s="7">
        <f t="shared" si="91"/>
        <v>57344.899999999994</v>
      </c>
      <c r="R418" s="18">
        <f t="shared" si="92"/>
        <v>57344.899999999994</v>
      </c>
      <c r="S418" s="18">
        <f t="shared" si="93"/>
        <v>63270.539666666671</v>
      </c>
      <c r="T418" s="18">
        <f t="shared" si="94"/>
        <v>63079.39</v>
      </c>
      <c r="U418" s="18">
        <f t="shared" si="95"/>
        <v>63079.389999999992</v>
      </c>
      <c r="V418" s="19">
        <f t="shared" si="83"/>
        <v>4190.0599911680001</v>
      </c>
      <c r="W418" s="20">
        <f t="shared" si="87"/>
        <v>7.3067700722610041E-2</v>
      </c>
      <c r="X418" s="21" t="str">
        <f t="shared" si="88"/>
        <v>MINIMA</v>
      </c>
    </row>
    <row r="419" spans="1:24" ht="63.75" x14ac:dyDescent="0.2">
      <c r="A419" s="68">
        <v>413</v>
      </c>
      <c r="B419" s="63" t="s">
        <v>746</v>
      </c>
      <c r="C419" s="63" t="s">
        <v>747</v>
      </c>
      <c r="D419" s="71" t="s">
        <v>21</v>
      </c>
      <c r="E419" s="50">
        <v>1</v>
      </c>
      <c r="F419" s="78">
        <v>110718.44453781513</v>
      </c>
      <c r="G419" s="81">
        <v>21036.504462184876</v>
      </c>
      <c r="H419" s="6">
        <f t="shared" si="84"/>
        <v>131754.94899999999</v>
      </c>
      <c r="I419" s="6">
        <f t="shared" si="89"/>
        <v>131754.94899999999</v>
      </c>
      <c r="J419" s="109">
        <v>97980.924369747911</v>
      </c>
      <c r="K419" s="110">
        <v>18616.375630252103</v>
      </c>
      <c r="L419" s="7">
        <f t="shared" si="85"/>
        <v>116597.30000000002</v>
      </c>
      <c r="M419" s="7">
        <f t="shared" si="90"/>
        <v>116597.30000000002</v>
      </c>
      <c r="N419" s="119">
        <v>89890.756302521011</v>
      </c>
      <c r="O419" s="120">
        <v>17079.243697478993</v>
      </c>
      <c r="P419" s="7">
        <f t="shared" si="86"/>
        <v>106970</v>
      </c>
      <c r="Q419" s="7">
        <f t="shared" si="91"/>
        <v>106970</v>
      </c>
      <c r="R419" s="18">
        <f t="shared" si="92"/>
        <v>106970</v>
      </c>
      <c r="S419" s="18">
        <f t="shared" si="93"/>
        <v>118440.74966666667</v>
      </c>
      <c r="T419" s="18">
        <f t="shared" si="94"/>
        <v>116597.30000000002</v>
      </c>
      <c r="U419" s="18">
        <f t="shared" si="95"/>
        <v>118006.46719724672</v>
      </c>
      <c r="V419" s="19">
        <f t="shared" si="83"/>
        <v>8111.0448745933318</v>
      </c>
      <c r="W419" s="20">
        <f t="shared" si="87"/>
        <v>7.5825417169237463E-2</v>
      </c>
      <c r="X419" s="21" t="str">
        <f t="shared" si="88"/>
        <v>MINIMA</v>
      </c>
    </row>
    <row r="420" spans="1:24" ht="51" x14ac:dyDescent="0.2">
      <c r="A420" s="68">
        <v>414</v>
      </c>
      <c r="B420" s="63" t="s">
        <v>748</v>
      </c>
      <c r="C420" s="63" t="s">
        <v>749</v>
      </c>
      <c r="D420" s="71" t="s">
        <v>21</v>
      </c>
      <c r="E420" s="50">
        <v>1</v>
      </c>
      <c r="F420" s="78">
        <v>38812.5</v>
      </c>
      <c r="G420" s="81">
        <v>7374.375</v>
      </c>
      <c r="H420" s="6">
        <f t="shared" si="84"/>
        <v>46186.875</v>
      </c>
      <c r="I420" s="6">
        <f t="shared" si="89"/>
        <v>46186.875</v>
      </c>
      <c r="J420" s="109">
        <v>33750</v>
      </c>
      <c r="K420" s="110">
        <v>6412.5</v>
      </c>
      <c r="L420" s="7">
        <f t="shared" si="85"/>
        <v>40162.5</v>
      </c>
      <c r="M420" s="7">
        <f t="shared" si="90"/>
        <v>40162.5</v>
      </c>
      <c r="N420" s="119">
        <v>32142.857142857145</v>
      </c>
      <c r="O420" s="120">
        <v>6107.1428571428578</v>
      </c>
      <c r="P420" s="7">
        <f t="shared" si="86"/>
        <v>38250</v>
      </c>
      <c r="Q420" s="7">
        <f t="shared" si="91"/>
        <v>38250</v>
      </c>
      <c r="R420" s="18">
        <f t="shared" si="92"/>
        <v>38250</v>
      </c>
      <c r="S420" s="18">
        <f t="shared" si="93"/>
        <v>41533.125</v>
      </c>
      <c r="T420" s="18">
        <f t="shared" si="94"/>
        <v>40162.5</v>
      </c>
      <c r="U420" s="18">
        <f t="shared" si="95"/>
        <v>41399.03827589297</v>
      </c>
      <c r="V420" s="19">
        <f t="shared" si="83"/>
        <v>2321.5199509830836</v>
      </c>
      <c r="W420" s="20">
        <f t="shared" si="87"/>
        <v>6.0693332051845322E-2</v>
      </c>
      <c r="X420" s="21" t="str">
        <f t="shared" si="88"/>
        <v>MINIMA</v>
      </c>
    </row>
    <row r="421" spans="1:24" ht="25.5" x14ac:dyDescent="0.2">
      <c r="A421" s="68">
        <v>415</v>
      </c>
      <c r="B421" s="63" t="s">
        <v>583</v>
      </c>
      <c r="C421" s="63" t="s">
        <v>750</v>
      </c>
      <c r="D421" s="71" t="s">
        <v>936</v>
      </c>
      <c r="E421" s="50">
        <v>1</v>
      </c>
      <c r="F421" s="78">
        <v>205278.98496</v>
      </c>
      <c r="G421" s="81">
        <v>0</v>
      </c>
      <c r="H421" s="6">
        <f t="shared" si="84"/>
        <v>205278.98496</v>
      </c>
      <c r="I421" s="6">
        <f t="shared" si="89"/>
        <v>205278.98496</v>
      </c>
      <c r="J421" s="109">
        <v>183284.80799999999</v>
      </c>
      <c r="K421" s="110">
        <v>0</v>
      </c>
      <c r="L421" s="7">
        <f t="shared" si="85"/>
        <v>183284.80799999999</v>
      </c>
      <c r="M421" s="7">
        <f t="shared" si="90"/>
        <v>183284.80799999999</v>
      </c>
      <c r="N421" s="119">
        <v>174556.96</v>
      </c>
      <c r="O421" s="120">
        <v>0</v>
      </c>
      <c r="P421" s="7">
        <f t="shared" si="86"/>
        <v>174556.96</v>
      </c>
      <c r="Q421" s="7">
        <f t="shared" si="91"/>
        <v>174556.96</v>
      </c>
      <c r="R421" s="18">
        <f t="shared" si="92"/>
        <v>174556.96</v>
      </c>
      <c r="S421" s="18">
        <f t="shared" si="93"/>
        <v>187706.91765333331</v>
      </c>
      <c r="T421" s="18">
        <f t="shared" si="94"/>
        <v>183284.80799999999</v>
      </c>
      <c r="U421" s="18">
        <f t="shared" si="95"/>
        <v>187270.5029131218</v>
      </c>
      <c r="V421" s="19">
        <f t="shared" si="83"/>
        <v>9298.4242289879276</v>
      </c>
      <c r="W421" s="20">
        <f t="shared" si="87"/>
        <v>5.3268710849386516E-2</v>
      </c>
      <c r="X421" s="21" t="str">
        <f t="shared" si="88"/>
        <v>MINIMA</v>
      </c>
    </row>
    <row r="422" spans="1:24" ht="16.5" x14ac:dyDescent="0.2">
      <c r="A422" s="68">
        <v>416</v>
      </c>
      <c r="B422" s="63" t="s">
        <v>751</v>
      </c>
      <c r="C422" s="63" t="s">
        <v>752</v>
      </c>
      <c r="D422" s="71" t="s">
        <v>1126</v>
      </c>
      <c r="E422" s="50">
        <v>1</v>
      </c>
      <c r="F422" s="78">
        <v>29286.924369747903</v>
      </c>
      <c r="G422" s="81">
        <v>5564.5156302521018</v>
      </c>
      <c r="H422" s="6">
        <f t="shared" si="84"/>
        <v>34851.440000000002</v>
      </c>
      <c r="I422" s="6">
        <f t="shared" si="89"/>
        <v>34851.440000000002</v>
      </c>
      <c r="J422" s="109">
        <v>25466.890756302524</v>
      </c>
      <c r="K422" s="110">
        <v>4838.7092436974799</v>
      </c>
      <c r="L422" s="7">
        <f t="shared" si="85"/>
        <v>30305.600000000006</v>
      </c>
      <c r="M422" s="7">
        <f t="shared" si="90"/>
        <v>30305.600000000006</v>
      </c>
      <c r="N422" s="119">
        <v>24487.394957983193</v>
      </c>
      <c r="O422" s="120">
        <v>4652.6050420168067</v>
      </c>
      <c r="P422" s="7">
        <f t="shared" si="86"/>
        <v>29140</v>
      </c>
      <c r="Q422" s="7">
        <f t="shared" si="91"/>
        <v>29140</v>
      </c>
      <c r="R422" s="18">
        <f t="shared" si="92"/>
        <v>29140</v>
      </c>
      <c r="S422" s="18">
        <f t="shared" si="93"/>
        <v>31432.346666666668</v>
      </c>
      <c r="T422" s="18">
        <f t="shared" si="94"/>
        <v>30305.600000000006</v>
      </c>
      <c r="U422" s="18">
        <f t="shared" si="95"/>
        <v>31338.465006473991</v>
      </c>
      <c r="V422" s="19">
        <f t="shared" si="83"/>
        <v>1620.9338728303794</v>
      </c>
      <c r="W422" s="20">
        <f t="shared" si="87"/>
        <v>5.5625733453341777E-2</v>
      </c>
      <c r="X422" s="21" t="str">
        <f t="shared" si="88"/>
        <v>MINIMA</v>
      </c>
    </row>
    <row r="423" spans="1:24" ht="38.25" x14ac:dyDescent="0.2">
      <c r="A423" s="68">
        <v>417</v>
      </c>
      <c r="B423" s="63" t="s">
        <v>753</v>
      </c>
      <c r="C423" s="63" t="s">
        <v>754</v>
      </c>
      <c r="D423" s="71" t="s">
        <v>917</v>
      </c>
      <c r="E423" s="50">
        <v>1</v>
      </c>
      <c r="F423" s="78">
        <v>39072.755580000005</v>
      </c>
      <c r="G423" s="81">
        <v>0</v>
      </c>
      <c r="H423" s="6">
        <f t="shared" si="84"/>
        <v>39072.755580000005</v>
      </c>
      <c r="I423" s="6">
        <f t="shared" si="89"/>
        <v>39072.755580000005</v>
      </c>
      <c r="J423" s="109">
        <v>34274.347000000002</v>
      </c>
      <c r="K423" s="110">
        <v>0</v>
      </c>
      <c r="L423" s="7">
        <f t="shared" si="85"/>
        <v>34274.347000000002</v>
      </c>
      <c r="M423" s="7">
        <f t="shared" si="90"/>
        <v>34274.347000000002</v>
      </c>
      <c r="N423" s="119">
        <v>32032.1</v>
      </c>
      <c r="O423" s="120">
        <v>0</v>
      </c>
      <c r="P423" s="7">
        <f t="shared" si="86"/>
        <v>32032.1</v>
      </c>
      <c r="Q423" s="7">
        <f t="shared" si="91"/>
        <v>32032.1</v>
      </c>
      <c r="R423" s="18">
        <f t="shared" si="92"/>
        <v>32032.1</v>
      </c>
      <c r="S423" s="18">
        <f t="shared" si="93"/>
        <v>35126.400860000002</v>
      </c>
      <c r="T423" s="18">
        <f t="shared" si="94"/>
        <v>34274.347000000002</v>
      </c>
      <c r="U423" s="18">
        <f t="shared" si="95"/>
        <v>35006.031601870724</v>
      </c>
      <c r="V423" s="19">
        <f t="shared" si="83"/>
        <v>2188.001121137368</v>
      </c>
      <c r="W423" s="20">
        <f t="shared" si="87"/>
        <v>6.830651506262056E-2</v>
      </c>
      <c r="X423" s="21" t="str">
        <f t="shared" si="88"/>
        <v>MINIMA</v>
      </c>
    </row>
    <row r="424" spans="1:24" ht="25.5" x14ac:dyDescent="0.2">
      <c r="A424" s="68">
        <v>418</v>
      </c>
      <c r="B424" s="63" t="s">
        <v>659</v>
      </c>
      <c r="C424" s="63" t="s">
        <v>755</v>
      </c>
      <c r="D424" s="71" t="s">
        <v>1126</v>
      </c>
      <c r="E424" s="50">
        <v>1</v>
      </c>
      <c r="F424" s="78">
        <v>30300.040650000003</v>
      </c>
      <c r="G424" s="81">
        <v>0</v>
      </c>
      <c r="H424" s="6">
        <f t="shared" si="84"/>
        <v>30300.040650000003</v>
      </c>
      <c r="I424" s="6">
        <f t="shared" si="89"/>
        <v>30300.040650000003</v>
      </c>
      <c r="J424" s="109">
        <v>27545.4915</v>
      </c>
      <c r="K424" s="110">
        <v>0</v>
      </c>
      <c r="L424" s="7">
        <f t="shared" si="85"/>
        <v>27545.4915</v>
      </c>
      <c r="M424" s="7">
        <f t="shared" si="90"/>
        <v>27545.4915</v>
      </c>
      <c r="N424" s="119">
        <v>25743.449999999997</v>
      </c>
      <c r="O424" s="120">
        <v>0</v>
      </c>
      <c r="P424" s="7">
        <f t="shared" si="86"/>
        <v>25743.449999999997</v>
      </c>
      <c r="Q424" s="7">
        <f t="shared" si="91"/>
        <v>25743.449999999997</v>
      </c>
      <c r="R424" s="18">
        <f t="shared" si="92"/>
        <v>25743.449999999997</v>
      </c>
      <c r="S424" s="18">
        <f t="shared" si="93"/>
        <v>27862.994049999998</v>
      </c>
      <c r="T424" s="18">
        <f t="shared" si="94"/>
        <v>27545.4915</v>
      </c>
      <c r="U424" s="18">
        <f t="shared" si="95"/>
        <v>27800.556859254953</v>
      </c>
      <c r="V424" s="19">
        <f t="shared" si="83"/>
        <v>1498.7439707785991</v>
      </c>
      <c r="W424" s="20">
        <f t="shared" si="87"/>
        <v>5.8218458317692436E-2</v>
      </c>
      <c r="X424" s="21" t="str">
        <f t="shared" si="88"/>
        <v>MINIMA</v>
      </c>
    </row>
    <row r="425" spans="1:24" ht="127.5" x14ac:dyDescent="0.2">
      <c r="A425" s="68">
        <v>419</v>
      </c>
      <c r="B425" s="63" t="s">
        <v>756</v>
      </c>
      <c r="C425" s="63" t="s">
        <v>757</v>
      </c>
      <c r="D425" s="71" t="s">
        <v>936</v>
      </c>
      <c r="E425" s="50">
        <v>1</v>
      </c>
      <c r="F425" s="78">
        <v>248314.67232000001</v>
      </c>
      <c r="G425" s="81">
        <v>0</v>
      </c>
      <c r="H425" s="6">
        <f t="shared" si="84"/>
        <v>248314.67232000001</v>
      </c>
      <c r="I425" s="6">
        <f t="shared" si="89"/>
        <v>248314.67232000001</v>
      </c>
      <c r="J425" s="109">
        <v>223706.91199999998</v>
      </c>
      <c r="K425" s="110">
        <v>0</v>
      </c>
      <c r="L425" s="7">
        <f t="shared" si="85"/>
        <v>223706.91199999998</v>
      </c>
      <c r="M425" s="7">
        <f t="shared" si="90"/>
        <v>223706.91199999998</v>
      </c>
      <c r="N425" s="119">
        <v>215102.8</v>
      </c>
      <c r="O425" s="120">
        <v>0</v>
      </c>
      <c r="P425" s="7">
        <f t="shared" si="86"/>
        <v>215102.8</v>
      </c>
      <c r="Q425" s="7">
        <f t="shared" si="91"/>
        <v>215102.8</v>
      </c>
      <c r="R425" s="18">
        <f t="shared" si="92"/>
        <v>215102.8</v>
      </c>
      <c r="S425" s="18">
        <f t="shared" si="93"/>
        <v>229041.46143999998</v>
      </c>
      <c r="T425" s="18">
        <f t="shared" si="94"/>
        <v>223706.91199999998</v>
      </c>
      <c r="U425" s="18">
        <f t="shared" si="95"/>
        <v>228617.40075845196</v>
      </c>
      <c r="V425" s="19">
        <f t="shared" si="83"/>
        <v>9856.1220248874451</v>
      </c>
      <c r="W425" s="20">
        <f t="shared" si="87"/>
        <v>4.5820519420888273E-2</v>
      </c>
      <c r="X425" s="21" t="str">
        <f t="shared" si="88"/>
        <v>MINIMA</v>
      </c>
    </row>
    <row r="426" spans="1:24" ht="38.25" x14ac:dyDescent="0.2">
      <c r="A426" s="68">
        <v>420</v>
      </c>
      <c r="B426" s="63" t="s">
        <v>758</v>
      </c>
      <c r="C426" s="63" t="s">
        <v>759</v>
      </c>
      <c r="D426" s="71" t="s">
        <v>912</v>
      </c>
      <c r="E426" s="50">
        <v>1</v>
      </c>
      <c r="F426" s="78">
        <v>44409.78300000001</v>
      </c>
      <c r="G426" s="81">
        <v>0</v>
      </c>
      <c r="H426" s="6">
        <f t="shared" si="84"/>
        <v>44409.78300000001</v>
      </c>
      <c r="I426" s="6">
        <f t="shared" si="89"/>
        <v>44409.78300000001</v>
      </c>
      <c r="J426" s="109">
        <v>38955.950000000004</v>
      </c>
      <c r="K426" s="110">
        <v>0</v>
      </c>
      <c r="L426" s="7">
        <f t="shared" si="85"/>
        <v>38955.950000000004</v>
      </c>
      <c r="M426" s="7">
        <f t="shared" si="90"/>
        <v>38955.950000000004</v>
      </c>
      <c r="N426" s="119">
        <v>35414.5</v>
      </c>
      <c r="O426" s="120">
        <v>0</v>
      </c>
      <c r="P426" s="7">
        <f t="shared" si="86"/>
        <v>35414.5</v>
      </c>
      <c r="Q426" s="7">
        <f t="shared" si="91"/>
        <v>35414.5</v>
      </c>
      <c r="R426" s="18">
        <f t="shared" si="92"/>
        <v>35414.5</v>
      </c>
      <c r="S426" s="18">
        <f t="shared" si="93"/>
        <v>39593.411</v>
      </c>
      <c r="T426" s="18">
        <f t="shared" si="94"/>
        <v>38955.950000000004</v>
      </c>
      <c r="U426" s="18">
        <f t="shared" si="95"/>
        <v>39422.532674769929</v>
      </c>
      <c r="V426" s="19">
        <f t="shared" si="83"/>
        <v>2954.9363060750566</v>
      </c>
      <c r="W426" s="20">
        <f t="shared" si="87"/>
        <v>8.3438600180012604E-2</v>
      </c>
      <c r="X426" s="21" t="str">
        <f t="shared" si="88"/>
        <v>MINIMA</v>
      </c>
    </row>
    <row r="427" spans="1:24" ht="25.5" x14ac:dyDescent="0.2">
      <c r="A427" s="68">
        <v>421</v>
      </c>
      <c r="B427" s="63" t="s">
        <v>760</v>
      </c>
      <c r="C427" s="63" t="s">
        <v>761</v>
      </c>
      <c r="D427" s="71" t="s">
        <v>914</v>
      </c>
      <c r="E427" s="50">
        <v>1</v>
      </c>
      <c r="F427" s="78">
        <v>51948.19008</v>
      </c>
      <c r="G427" s="81">
        <v>0</v>
      </c>
      <c r="H427" s="6">
        <f t="shared" si="84"/>
        <v>51948.19008</v>
      </c>
      <c r="I427" s="6">
        <f t="shared" si="89"/>
        <v>51948.19008</v>
      </c>
      <c r="J427" s="109">
        <v>45172.339200000002</v>
      </c>
      <c r="K427" s="110">
        <v>0</v>
      </c>
      <c r="L427" s="7">
        <f t="shared" si="85"/>
        <v>45172.339200000002</v>
      </c>
      <c r="M427" s="7">
        <f t="shared" si="90"/>
        <v>45172.339200000002</v>
      </c>
      <c r="N427" s="119">
        <v>43856.639999999999</v>
      </c>
      <c r="O427" s="120">
        <v>0</v>
      </c>
      <c r="P427" s="7">
        <f t="shared" si="86"/>
        <v>43856.639999999999</v>
      </c>
      <c r="Q427" s="7">
        <f t="shared" si="91"/>
        <v>43856.639999999999</v>
      </c>
      <c r="R427" s="18">
        <f t="shared" si="92"/>
        <v>43856.639999999999</v>
      </c>
      <c r="S427" s="18">
        <f t="shared" si="93"/>
        <v>46992.389759999998</v>
      </c>
      <c r="T427" s="18">
        <f t="shared" si="94"/>
        <v>45172.339200000002</v>
      </c>
      <c r="U427" s="18">
        <f t="shared" si="95"/>
        <v>46862.571835213799</v>
      </c>
      <c r="V427" s="19">
        <f t="shared" si="83"/>
        <v>2217.3099194000879</v>
      </c>
      <c r="W427" s="20">
        <f t="shared" si="87"/>
        <v>5.0558134854838128E-2</v>
      </c>
      <c r="X427" s="21" t="str">
        <f t="shared" si="88"/>
        <v>MINIMA</v>
      </c>
    </row>
    <row r="428" spans="1:24" ht="25.5" x14ac:dyDescent="0.2">
      <c r="A428" s="68">
        <v>422</v>
      </c>
      <c r="B428" s="63" t="s">
        <v>762</v>
      </c>
      <c r="C428" s="63" t="s">
        <v>763</v>
      </c>
      <c r="D428" s="71" t="s">
        <v>912</v>
      </c>
      <c r="E428" s="50">
        <v>1</v>
      </c>
      <c r="F428" s="78">
        <v>29877.120000000003</v>
      </c>
      <c r="G428" s="81">
        <v>0</v>
      </c>
      <c r="H428" s="6">
        <f t="shared" si="84"/>
        <v>29877.120000000003</v>
      </c>
      <c r="I428" s="6">
        <f t="shared" si="89"/>
        <v>29877.120000000003</v>
      </c>
      <c r="J428" s="109">
        <v>26208</v>
      </c>
      <c r="K428" s="110">
        <v>0</v>
      </c>
      <c r="L428" s="7">
        <f t="shared" si="85"/>
        <v>26208</v>
      </c>
      <c r="M428" s="7">
        <f t="shared" si="90"/>
        <v>26208</v>
      </c>
      <c r="N428" s="119">
        <v>25200</v>
      </c>
      <c r="O428" s="120">
        <v>0</v>
      </c>
      <c r="P428" s="7">
        <f t="shared" si="86"/>
        <v>25200</v>
      </c>
      <c r="Q428" s="7">
        <f t="shared" si="91"/>
        <v>25200</v>
      </c>
      <c r="R428" s="18">
        <f t="shared" si="92"/>
        <v>25200</v>
      </c>
      <c r="S428" s="18">
        <f t="shared" si="93"/>
        <v>27095.039999999997</v>
      </c>
      <c r="T428" s="18">
        <f t="shared" si="94"/>
        <v>26208</v>
      </c>
      <c r="U428" s="18">
        <f t="shared" si="95"/>
        <v>27022.428979022312</v>
      </c>
      <c r="V428" s="19">
        <f t="shared" si="83"/>
        <v>1339.995634619753</v>
      </c>
      <c r="W428" s="20">
        <f t="shared" si="87"/>
        <v>5.3174429945228294E-2</v>
      </c>
      <c r="X428" s="21" t="str">
        <f t="shared" si="88"/>
        <v>MINIMA</v>
      </c>
    </row>
    <row r="429" spans="1:24" ht="114.75" x14ac:dyDescent="0.2">
      <c r="A429" s="68">
        <v>423</v>
      </c>
      <c r="B429" s="63" t="s">
        <v>764</v>
      </c>
      <c r="C429" s="63" t="s">
        <v>765</v>
      </c>
      <c r="D429" s="71" t="s">
        <v>914</v>
      </c>
      <c r="E429" s="50">
        <v>1</v>
      </c>
      <c r="F429" s="78">
        <v>532218.50000000012</v>
      </c>
      <c r="G429" s="81">
        <v>0</v>
      </c>
      <c r="H429" s="6">
        <f t="shared" si="84"/>
        <v>532218.50000000012</v>
      </c>
      <c r="I429" s="6">
        <f t="shared" si="89"/>
        <v>532218.50000000012</v>
      </c>
      <c r="J429" s="109">
        <v>483835.00000000006</v>
      </c>
      <c r="K429" s="110">
        <v>0</v>
      </c>
      <c r="L429" s="7">
        <f t="shared" si="85"/>
        <v>483835.00000000006</v>
      </c>
      <c r="M429" s="7">
        <f t="shared" si="90"/>
        <v>483835.00000000006</v>
      </c>
      <c r="N429" s="119">
        <v>439850</v>
      </c>
      <c r="O429" s="120">
        <v>0</v>
      </c>
      <c r="P429" s="7">
        <f t="shared" si="86"/>
        <v>439850</v>
      </c>
      <c r="Q429" s="7">
        <f t="shared" si="91"/>
        <v>439850</v>
      </c>
      <c r="R429" s="18">
        <f t="shared" si="92"/>
        <v>439850</v>
      </c>
      <c r="S429" s="18">
        <f t="shared" si="93"/>
        <v>485301.16666666674</v>
      </c>
      <c r="T429" s="18">
        <f t="shared" si="94"/>
        <v>483835.00000000006</v>
      </c>
      <c r="U429" s="18">
        <f t="shared" si="95"/>
        <v>483835</v>
      </c>
      <c r="V429" s="19">
        <f t="shared" si="83"/>
        <v>32138.828162840022</v>
      </c>
      <c r="W429" s="20">
        <f t="shared" si="87"/>
        <v>7.3067700722610027E-2</v>
      </c>
      <c r="X429" s="21" t="str">
        <f t="shared" si="88"/>
        <v>MINIMA</v>
      </c>
    </row>
    <row r="430" spans="1:24" ht="76.5" x14ac:dyDescent="0.2">
      <c r="A430" s="68">
        <v>424</v>
      </c>
      <c r="B430" s="63" t="s">
        <v>741</v>
      </c>
      <c r="C430" s="63" t="s">
        <v>766</v>
      </c>
      <c r="D430" s="71" t="s">
        <v>897</v>
      </c>
      <c r="E430" s="50">
        <v>1</v>
      </c>
      <c r="F430" s="78">
        <v>84068.452930000014</v>
      </c>
      <c r="G430" s="81">
        <v>0</v>
      </c>
      <c r="H430" s="6">
        <f t="shared" si="84"/>
        <v>84068.452930000014</v>
      </c>
      <c r="I430" s="6">
        <f t="shared" si="89"/>
        <v>84068.452930000014</v>
      </c>
      <c r="J430" s="109">
        <v>74396.861000000019</v>
      </c>
      <c r="K430" s="110">
        <v>0</v>
      </c>
      <c r="L430" s="7">
        <f t="shared" si="85"/>
        <v>74396.861000000019</v>
      </c>
      <c r="M430" s="7">
        <f t="shared" si="90"/>
        <v>74396.861000000019</v>
      </c>
      <c r="N430" s="119">
        <v>67633.510000000009</v>
      </c>
      <c r="O430" s="120">
        <v>0</v>
      </c>
      <c r="P430" s="7">
        <f t="shared" si="86"/>
        <v>67633.510000000009</v>
      </c>
      <c r="Q430" s="7">
        <f t="shared" si="91"/>
        <v>67633.510000000009</v>
      </c>
      <c r="R430" s="18">
        <f t="shared" si="92"/>
        <v>67633.510000000009</v>
      </c>
      <c r="S430" s="18">
        <f t="shared" si="93"/>
        <v>75366.274643333352</v>
      </c>
      <c r="T430" s="18">
        <f t="shared" si="94"/>
        <v>74396.861000000019</v>
      </c>
      <c r="U430" s="18">
        <f t="shared" si="95"/>
        <v>75067.139097566673</v>
      </c>
      <c r="V430" s="19">
        <f t="shared" si="83"/>
        <v>5467.890316620581</v>
      </c>
      <c r="W430" s="20">
        <f t="shared" si="87"/>
        <v>8.0845875315662022E-2</v>
      </c>
      <c r="X430" s="21" t="str">
        <f t="shared" si="88"/>
        <v>MINIMA</v>
      </c>
    </row>
    <row r="431" spans="1:24" ht="89.25" x14ac:dyDescent="0.2">
      <c r="A431" s="68">
        <v>425</v>
      </c>
      <c r="B431" s="63" t="s">
        <v>741</v>
      </c>
      <c r="C431" s="63" t="s">
        <v>767</v>
      </c>
      <c r="D431" s="71" t="s">
        <v>1127</v>
      </c>
      <c r="E431" s="50">
        <v>1</v>
      </c>
      <c r="F431" s="78">
        <v>119540.40000000001</v>
      </c>
      <c r="G431" s="81">
        <v>0</v>
      </c>
      <c r="H431" s="6">
        <f t="shared" si="84"/>
        <v>119540.40000000001</v>
      </c>
      <c r="I431" s="6">
        <f t="shared" si="89"/>
        <v>119540.40000000001</v>
      </c>
      <c r="J431" s="109">
        <v>106732.5</v>
      </c>
      <c r="K431" s="110">
        <v>0</v>
      </c>
      <c r="L431" s="7">
        <f t="shared" si="85"/>
        <v>106732.5</v>
      </c>
      <c r="M431" s="7">
        <f t="shared" si="90"/>
        <v>106732.5</v>
      </c>
      <c r="N431" s="119">
        <v>101650</v>
      </c>
      <c r="O431" s="120">
        <v>0</v>
      </c>
      <c r="P431" s="7">
        <f t="shared" si="86"/>
        <v>101650</v>
      </c>
      <c r="Q431" s="7">
        <f t="shared" si="91"/>
        <v>101650</v>
      </c>
      <c r="R431" s="18">
        <f t="shared" si="92"/>
        <v>101650</v>
      </c>
      <c r="S431" s="18">
        <f t="shared" si="93"/>
        <v>109307.63333333335</v>
      </c>
      <c r="T431" s="18">
        <f t="shared" si="94"/>
        <v>106732.5</v>
      </c>
      <c r="U431" s="18">
        <f t="shared" si="95"/>
        <v>109053.49532392655</v>
      </c>
      <c r="V431" s="19">
        <f t="shared" si="83"/>
        <v>5414.764457840155</v>
      </c>
      <c r="W431" s="20">
        <f t="shared" si="87"/>
        <v>5.3268710849386669E-2</v>
      </c>
      <c r="X431" s="21" t="str">
        <f t="shared" si="88"/>
        <v>MINIMA</v>
      </c>
    </row>
    <row r="432" spans="1:24" ht="102" x14ac:dyDescent="0.2">
      <c r="A432" s="68">
        <v>426</v>
      </c>
      <c r="B432" s="63" t="s">
        <v>768</v>
      </c>
      <c r="C432" s="63" t="s">
        <v>769</v>
      </c>
      <c r="D432" s="71" t="s">
        <v>1128</v>
      </c>
      <c r="E432" s="50">
        <v>1</v>
      </c>
      <c r="F432" s="78">
        <v>39992.951999999997</v>
      </c>
      <c r="G432" s="81">
        <v>0</v>
      </c>
      <c r="H432" s="6">
        <f t="shared" si="84"/>
        <v>39992.951999999997</v>
      </c>
      <c r="I432" s="6">
        <f t="shared" si="89"/>
        <v>39992.951999999997</v>
      </c>
      <c r="J432" s="109">
        <v>34776.480000000003</v>
      </c>
      <c r="K432" s="110">
        <v>0</v>
      </c>
      <c r="L432" s="7">
        <f t="shared" si="85"/>
        <v>34776.480000000003</v>
      </c>
      <c r="M432" s="7">
        <f t="shared" si="90"/>
        <v>34776.480000000003</v>
      </c>
      <c r="N432" s="119">
        <v>32808</v>
      </c>
      <c r="O432" s="120">
        <v>0</v>
      </c>
      <c r="P432" s="7">
        <f t="shared" si="86"/>
        <v>32808</v>
      </c>
      <c r="Q432" s="7">
        <f t="shared" si="91"/>
        <v>32808</v>
      </c>
      <c r="R432" s="18">
        <f t="shared" si="92"/>
        <v>32808</v>
      </c>
      <c r="S432" s="18">
        <f t="shared" si="93"/>
        <v>35859.144</v>
      </c>
      <c r="T432" s="18">
        <f t="shared" si="94"/>
        <v>34776.480000000003</v>
      </c>
      <c r="U432" s="18">
        <f t="shared" si="95"/>
        <v>35734.108075972392</v>
      </c>
      <c r="V432" s="19">
        <f t="shared" si="83"/>
        <v>2157.4846127766473</v>
      </c>
      <c r="W432" s="20">
        <f t="shared" si="87"/>
        <v>6.5760930650348923E-2</v>
      </c>
      <c r="X432" s="21" t="str">
        <f t="shared" si="88"/>
        <v>MINIMA</v>
      </c>
    </row>
    <row r="433" spans="1:24" ht="89.25" x14ac:dyDescent="0.2">
      <c r="A433" s="68">
        <v>427</v>
      </c>
      <c r="B433" s="63" t="s">
        <v>770</v>
      </c>
      <c r="C433" s="63" t="s">
        <v>771</v>
      </c>
      <c r="D433" s="71" t="s">
        <v>1129</v>
      </c>
      <c r="E433" s="50">
        <v>1</v>
      </c>
      <c r="F433" s="78">
        <v>103209.759552</v>
      </c>
      <c r="G433" s="81">
        <v>0</v>
      </c>
      <c r="H433" s="6">
        <f t="shared" si="84"/>
        <v>103209.759552</v>
      </c>
      <c r="I433" s="6">
        <f t="shared" si="89"/>
        <v>103209.759552</v>
      </c>
      <c r="J433" s="109">
        <v>91336.070400000011</v>
      </c>
      <c r="K433" s="110">
        <v>0</v>
      </c>
      <c r="L433" s="7">
        <f t="shared" si="85"/>
        <v>91336.070400000011</v>
      </c>
      <c r="M433" s="7">
        <f t="shared" si="90"/>
        <v>91336.070400000011</v>
      </c>
      <c r="N433" s="119">
        <v>83794.559999999998</v>
      </c>
      <c r="O433" s="120">
        <v>0</v>
      </c>
      <c r="P433" s="7">
        <f t="shared" si="86"/>
        <v>83794.559999999998</v>
      </c>
      <c r="Q433" s="7">
        <f t="shared" si="91"/>
        <v>83794.559999999998</v>
      </c>
      <c r="R433" s="18">
        <f t="shared" si="92"/>
        <v>83794.559999999998</v>
      </c>
      <c r="S433" s="18">
        <f t="shared" si="93"/>
        <v>92780.129983999999</v>
      </c>
      <c r="T433" s="18">
        <f t="shared" si="94"/>
        <v>91336.070400000011</v>
      </c>
      <c r="U433" s="18">
        <f t="shared" si="95"/>
        <v>92439.936392892603</v>
      </c>
      <c r="V433" s="19">
        <f t="shared" si="83"/>
        <v>6353.7574685126983</v>
      </c>
      <c r="W433" s="20">
        <f t="shared" si="87"/>
        <v>7.5825417169237463E-2</v>
      </c>
      <c r="X433" s="21" t="str">
        <f t="shared" si="88"/>
        <v>MINIMA</v>
      </c>
    </row>
    <row r="434" spans="1:24" s="100" customFormat="1" ht="114.75" x14ac:dyDescent="0.2">
      <c r="A434" s="94">
        <v>428</v>
      </c>
      <c r="B434" s="95" t="s">
        <v>772</v>
      </c>
      <c r="C434" s="95" t="s">
        <v>773</v>
      </c>
      <c r="D434" s="106" t="s">
        <v>1130</v>
      </c>
      <c r="E434" s="97">
        <v>1</v>
      </c>
      <c r="F434" s="79">
        <v>0</v>
      </c>
      <c r="G434" s="82">
        <v>0</v>
      </c>
      <c r="H434" s="98">
        <f t="shared" si="84"/>
        <v>0</v>
      </c>
      <c r="I434" s="98">
        <f t="shared" si="89"/>
        <v>0</v>
      </c>
      <c r="J434" s="111">
        <v>0</v>
      </c>
      <c r="K434" s="112">
        <v>0</v>
      </c>
      <c r="L434" s="99">
        <f t="shared" si="85"/>
        <v>0</v>
      </c>
      <c r="M434" s="99">
        <f t="shared" si="90"/>
        <v>0</v>
      </c>
      <c r="N434" s="121">
        <v>0</v>
      </c>
      <c r="O434" s="122">
        <v>0</v>
      </c>
      <c r="P434" s="7">
        <f t="shared" si="86"/>
        <v>0</v>
      </c>
      <c r="Q434" s="7">
        <f t="shared" si="91"/>
        <v>0</v>
      </c>
      <c r="R434" s="18">
        <f t="shared" si="92"/>
        <v>0</v>
      </c>
      <c r="S434" s="18">
        <f t="shared" si="93"/>
        <v>0</v>
      </c>
      <c r="T434" s="18">
        <f t="shared" si="94"/>
        <v>0</v>
      </c>
      <c r="U434" s="18" t="e">
        <f t="shared" si="95"/>
        <v>#NUM!</v>
      </c>
      <c r="V434" s="19">
        <f t="shared" si="83"/>
        <v>0</v>
      </c>
      <c r="W434" s="20" t="e">
        <f t="shared" si="87"/>
        <v>#DIV/0!</v>
      </c>
      <c r="X434" s="21" t="e">
        <f t="shared" si="88"/>
        <v>#DIV/0!</v>
      </c>
    </row>
    <row r="435" spans="1:24" ht="89.25" x14ac:dyDescent="0.2">
      <c r="A435" s="68">
        <v>429</v>
      </c>
      <c r="B435" s="63" t="s">
        <v>774</v>
      </c>
      <c r="C435" s="63" t="s">
        <v>775</v>
      </c>
      <c r="D435" s="71" t="s">
        <v>21</v>
      </c>
      <c r="E435" s="50">
        <v>1</v>
      </c>
      <c r="F435" s="78">
        <v>25116.405600000002</v>
      </c>
      <c r="G435" s="81">
        <v>0</v>
      </c>
      <c r="H435" s="6">
        <f t="shared" si="84"/>
        <v>25116.405600000002</v>
      </c>
      <c r="I435" s="6">
        <f t="shared" si="89"/>
        <v>25116.405600000002</v>
      </c>
      <c r="J435" s="109">
        <v>22833.096000000001</v>
      </c>
      <c r="K435" s="110">
        <v>0</v>
      </c>
      <c r="L435" s="7">
        <f t="shared" si="85"/>
        <v>22833.096000000001</v>
      </c>
      <c r="M435" s="7">
        <f t="shared" si="90"/>
        <v>22833.096000000001</v>
      </c>
      <c r="N435" s="119">
        <v>21954.9</v>
      </c>
      <c r="O435" s="120">
        <v>0</v>
      </c>
      <c r="P435" s="7">
        <f t="shared" si="86"/>
        <v>21954.9</v>
      </c>
      <c r="Q435" s="7">
        <f t="shared" si="91"/>
        <v>21954.9</v>
      </c>
      <c r="R435" s="18">
        <f t="shared" si="92"/>
        <v>21954.9</v>
      </c>
      <c r="S435" s="18">
        <f t="shared" si="93"/>
        <v>23301.467200000003</v>
      </c>
      <c r="T435" s="18">
        <f t="shared" si="94"/>
        <v>22833.096000000001</v>
      </c>
      <c r="U435" s="18">
        <f t="shared" si="95"/>
        <v>23264.010466895605</v>
      </c>
      <c r="V435" s="19">
        <f t="shared" si="83"/>
        <v>952.16679844338296</v>
      </c>
      <c r="W435" s="20">
        <f t="shared" si="87"/>
        <v>4.3369215912774955E-2</v>
      </c>
      <c r="X435" s="21" t="str">
        <f t="shared" si="88"/>
        <v>MINIMA</v>
      </c>
    </row>
    <row r="436" spans="1:24" ht="76.5" x14ac:dyDescent="0.2">
      <c r="A436" s="68">
        <v>430</v>
      </c>
      <c r="B436" s="63" t="s">
        <v>774</v>
      </c>
      <c r="C436" s="63" t="s">
        <v>776</v>
      </c>
      <c r="D436" s="71" t="s">
        <v>921</v>
      </c>
      <c r="E436" s="50">
        <v>1</v>
      </c>
      <c r="F436" s="78">
        <v>48944.904750000002</v>
      </c>
      <c r="G436" s="81">
        <v>0</v>
      </c>
      <c r="H436" s="6">
        <f t="shared" si="84"/>
        <v>48944.904750000002</v>
      </c>
      <c r="I436" s="6">
        <f t="shared" si="89"/>
        <v>48944.904750000002</v>
      </c>
      <c r="J436" s="109">
        <v>43314.075000000004</v>
      </c>
      <c r="K436" s="110">
        <v>0</v>
      </c>
      <c r="L436" s="7">
        <f t="shared" si="85"/>
        <v>43314.075000000004</v>
      </c>
      <c r="M436" s="7">
        <f t="shared" si="90"/>
        <v>43314.075000000004</v>
      </c>
      <c r="N436" s="119">
        <v>42052.5</v>
      </c>
      <c r="O436" s="120">
        <v>0</v>
      </c>
      <c r="P436" s="7">
        <f t="shared" si="86"/>
        <v>42052.5</v>
      </c>
      <c r="Q436" s="7">
        <f t="shared" si="91"/>
        <v>42052.5</v>
      </c>
      <c r="R436" s="18">
        <f t="shared" si="92"/>
        <v>42052.5</v>
      </c>
      <c r="S436" s="18">
        <f t="shared" si="93"/>
        <v>44770.49325</v>
      </c>
      <c r="T436" s="18">
        <f t="shared" si="94"/>
        <v>43314.075000000004</v>
      </c>
      <c r="U436" s="18">
        <f t="shared" si="95"/>
        <v>44672.759859894635</v>
      </c>
      <c r="V436" s="19">
        <f t="shared" si="83"/>
        <v>1921.911458294263</v>
      </c>
      <c r="W436" s="20">
        <f t="shared" si="87"/>
        <v>4.5702668290690515E-2</v>
      </c>
      <c r="X436" s="21" t="str">
        <f t="shared" si="88"/>
        <v>MINIMA</v>
      </c>
    </row>
    <row r="437" spans="1:24" ht="76.5" x14ac:dyDescent="0.2">
      <c r="A437" s="68">
        <v>431</v>
      </c>
      <c r="B437" s="63" t="s">
        <v>777</v>
      </c>
      <c r="C437" s="63" t="s">
        <v>778</v>
      </c>
      <c r="D437" s="71" t="s">
        <v>912</v>
      </c>
      <c r="E437" s="50">
        <v>1</v>
      </c>
      <c r="F437" s="78">
        <v>83990.526000000013</v>
      </c>
      <c r="G437" s="81">
        <v>0</v>
      </c>
      <c r="H437" s="6">
        <f t="shared" si="84"/>
        <v>83990.526000000013</v>
      </c>
      <c r="I437" s="6">
        <f t="shared" si="89"/>
        <v>83990.526000000013</v>
      </c>
      <c r="J437" s="109">
        <v>73675.900000000009</v>
      </c>
      <c r="K437" s="110">
        <v>0</v>
      </c>
      <c r="L437" s="7">
        <f t="shared" si="85"/>
        <v>73675.900000000009</v>
      </c>
      <c r="M437" s="7">
        <f t="shared" si="90"/>
        <v>73675.900000000009</v>
      </c>
      <c r="N437" s="119">
        <v>71530</v>
      </c>
      <c r="O437" s="120">
        <v>0</v>
      </c>
      <c r="P437" s="7">
        <f t="shared" si="86"/>
        <v>71530</v>
      </c>
      <c r="Q437" s="7">
        <f t="shared" si="91"/>
        <v>71530</v>
      </c>
      <c r="R437" s="18">
        <f t="shared" si="92"/>
        <v>71530</v>
      </c>
      <c r="S437" s="18">
        <f t="shared" si="93"/>
        <v>76398.808666666679</v>
      </c>
      <c r="T437" s="18">
        <f t="shared" si="94"/>
        <v>73675.900000000009</v>
      </c>
      <c r="U437" s="18">
        <f t="shared" si="95"/>
        <v>76210.473271064067</v>
      </c>
      <c r="V437" s="19">
        <f t="shared" si="83"/>
        <v>3442.7676244998415</v>
      </c>
      <c r="W437" s="20">
        <f t="shared" si="87"/>
        <v>4.8130401572764457E-2</v>
      </c>
      <c r="X437" s="21" t="str">
        <f t="shared" si="88"/>
        <v>MINIMA</v>
      </c>
    </row>
    <row r="438" spans="1:24" ht="63.75" x14ac:dyDescent="0.2">
      <c r="A438" s="68">
        <v>432</v>
      </c>
      <c r="B438" s="63" t="s">
        <v>779</v>
      </c>
      <c r="C438" s="63" t="s">
        <v>780</v>
      </c>
      <c r="D438" s="71" t="s">
        <v>914</v>
      </c>
      <c r="E438" s="50">
        <v>1</v>
      </c>
      <c r="F438" s="78">
        <v>58043.590000000004</v>
      </c>
      <c r="G438" s="81">
        <v>0</v>
      </c>
      <c r="H438" s="6">
        <f t="shared" si="84"/>
        <v>58043.590000000004</v>
      </c>
      <c r="I438" s="6">
        <f t="shared" si="89"/>
        <v>58043.590000000004</v>
      </c>
      <c r="J438" s="109">
        <v>52766.9</v>
      </c>
      <c r="K438" s="110">
        <v>0</v>
      </c>
      <c r="L438" s="7">
        <f t="shared" si="85"/>
        <v>52766.9</v>
      </c>
      <c r="M438" s="7">
        <f t="shared" si="90"/>
        <v>52766.9</v>
      </c>
      <c r="N438" s="119">
        <v>51230</v>
      </c>
      <c r="O438" s="120">
        <v>0</v>
      </c>
      <c r="P438" s="7">
        <f t="shared" si="86"/>
        <v>51230</v>
      </c>
      <c r="Q438" s="7">
        <f t="shared" si="91"/>
        <v>51230</v>
      </c>
      <c r="R438" s="18">
        <f t="shared" si="92"/>
        <v>51230</v>
      </c>
      <c r="S438" s="18">
        <f t="shared" si="93"/>
        <v>54013.496666666666</v>
      </c>
      <c r="T438" s="18">
        <f t="shared" si="94"/>
        <v>52766.9</v>
      </c>
      <c r="U438" s="18">
        <f t="shared" si="95"/>
        <v>53936.165451911598</v>
      </c>
      <c r="V438" s="19">
        <f t="shared" si="83"/>
        <v>1968.2293684101505</v>
      </c>
      <c r="W438" s="20">
        <f t="shared" si="87"/>
        <v>3.8419468444469071E-2</v>
      </c>
      <c r="X438" s="21" t="str">
        <f t="shared" si="88"/>
        <v>MINIMA</v>
      </c>
    </row>
    <row r="439" spans="1:24" ht="280.5" x14ac:dyDescent="0.2">
      <c r="A439" s="68">
        <v>433</v>
      </c>
      <c r="B439" s="63" t="s">
        <v>779</v>
      </c>
      <c r="C439" s="63" t="s">
        <v>781</v>
      </c>
      <c r="D439" s="71" t="s">
        <v>916</v>
      </c>
      <c r="E439" s="50">
        <v>1</v>
      </c>
      <c r="F439" s="78">
        <v>120302.93333333335</v>
      </c>
      <c r="G439" s="81">
        <v>6015.1466666666674</v>
      </c>
      <c r="H439" s="6">
        <f t="shared" si="84"/>
        <v>126318.08000000002</v>
      </c>
      <c r="I439" s="6">
        <f t="shared" si="89"/>
        <v>126318.08000000002</v>
      </c>
      <c r="J439" s="109">
        <v>107413.33333333333</v>
      </c>
      <c r="K439" s="110">
        <v>5370.666666666667</v>
      </c>
      <c r="L439" s="7">
        <f t="shared" si="85"/>
        <v>112784</v>
      </c>
      <c r="M439" s="7">
        <f t="shared" si="90"/>
        <v>112784</v>
      </c>
      <c r="N439" s="119">
        <v>101333.33333333333</v>
      </c>
      <c r="O439" s="120">
        <v>5066.666666666667</v>
      </c>
      <c r="P439" s="7">
        <f t="shared" si="86"/>
        <v>106400</v>
      </c>
      <c r="Q439" s="7">
        <f t="shared" si="91"/>
        <v>106400</v>
      </c>
      <c r="R439" s="18">
        <f t="shared" si="92"/>
        <v>106400</v>
      </c>
      <c r="S439" s="18">
        <f t="shared" si="93"/>
        <v>115167.36</v>
      </c>
      <c r="T439" s="18">
        <f t="shared" si="94"/>
        <v>112784</v>
      </c>
      <c r="U439" s="18">
        <f t="shared" si="95"/>
        <v>114873.06591377262</v>
      </c>
      <c r="V439" s="19">
        <f t="shared" si="83"/>
        <v>6199.4597091036894</v>
      </c>
      <c r="W439" s="20">
        <f t="shared" si="87"/>
        <v>5.8265598769771519E-2</v>
      </c>
      <c r="X439" s="21" t="str">
        <f t="shared" si="88"/>
        <v>MINIMA</v>
      </c>
    </row>
    <row r="440" spans="1:24" ht="51" x14ac:dyDescent="0.2">
      <c r="A440" s="68">
        <v>434</v>
      </c>
      <c r="B440" s="63" t="s">
        <v>782</v>
      </c>
      <c r="C440" s="63" t="s">
        <v>783</v>
      </c>
      <c r="D440" s="71" t="s">
        <v>898</v>
      </c>
      <c r="E440" s="50">
        <v>1</v>
      </c>
      <c r="F440" s="78">
        <v>195336.33240000004</v>
      </c>
      <c r="G440" s="81">
        <v>0</v>
      </c>
      <c r="H440" s="6">
        <f t="shared" si="84"/>
        <v>195336.33240000004</v>
      </c>
      <c r="I440" s="6">
        <f t="shared" si="89"/>
        <v>195336.33240000004</v>
      </c>
      <c r="J440" s="109">
        <v>177578.48400000003</v>
      </c>
      <c r="K440" s="110">
        <v>0</v>
      </c>
      <c r="L440" s="7">
        <f t="shared" si="85"/>
        <v>177578.48400000003</v>
      </c>
      <c r="M440" s="7">
        <f t="shared" si="90"/>
        <v>177578.48400000003</v>
      </c>
      <c r="N440" s="119">
        <v>165961.20000000001</v>
      </c>
      <c r="O440" s="120">
        <v>0</v>
      </c>
      <c r="P440" s="7">
        <f t="shared" si="86"/>
        <v>165961.20000000001</v>
      </c>
      <c r="Q440" s="7">
        <f t="shared" si="91"/>
        <v>165961.20000000001</v>
      </c>
      <c r="R440" s="18">
        <f t="shared" si="92"/>
        <v>165961.20000000001</v>
      </c>
      <c r="S440" s="18">
        <f t="shared" si="93"/>
        <v>179625.33880000003</v>
      </c>
      <c r="T440" s="18">
        <f t="shared" si="94"/>
        <v>177578.48400000003</v>
      </c>
      <c r="U440" s="18">
        <f t="shared" si="95"/>
        <v>179222.82277745151</v>
      </c>
      <c r="V440" s="19">
        <f t="shared" si="83"/>
        <v>9662.0052045542252</v>
      </c>
      <c r="W440" s="20">
        <f t="shared" si="87"/>
        <v>5.8218458317692477E-2</v>
      </c>
      <c r="X440" s="21" t="str">
        <f t="shared" si="88"/>
        <v>MINIMA</v>
      </c>
    </row>
    <row r="441" spans="1:24" ht="89.25" x14ac:dyDescent="0.2">
      <c r="A441" s="68">
        <v>435</v>
      </c>
      <c r="B441" s="63" t="s">
        <v>784</v>
      </c>
      <c r="C441" s="63" t="s">
        <v>785</v>
      </c>
      <c r="D441" s="71" t="s">
        <v>901</v>
      </c>
      <c r="E441" s="50">
        <v>1</v>
      </c>
      <c r="F441" s="78">
        <v>428504.72000000003</v>
      </c>
      <c r="G441" s="81">
        <v>0</v>
      </c>
      <c r="H441" s="6">
        <f t="shared" si="84"/>
        <v>428504.72000000003</v>
      </c>
      <c r="I441" s="6">
        <f t="shared" si="89"/>
        <v>428504.72000000003</v>
      </c>
      <c r="J441" s="109">
        <v>382593.5</v>
      </c>
      <c r="K441" s="110">
        <v>0</v>
      </c>
      <c r="L441" s="7">
        <f t="shared" si="85"/>
        <v>382593.5</v>
      </c>
      <c r="M441" s="7">
        <f t="shared" si="90"/>
        <v>382593.5</v>
      </c>
      <c r="N441" s="119">
        <v>371450</v>
      </c>
      <c r="O441" s="120">
        <v>0</v>
      </c>
      <c r="P441" s="7">
        <f t="shared" si="86"/>
        <v>371450</v>
      </c>
      <c r="Q441" s="7">
        <f t="shared" si="91"/>
        <v>371450</v>
      </c>
      <c r="R441" s="18">
        <f t="shared" si="92"/>
        <v>371450</v>
      </c>
      <c r="S441" s="18">
        <f t="shared" si="93"/>
        <v>394182.74</v>
      </c>
      <c r="T441" s="18">
        <f t="shared" si="94"/>
        <v>382593.5</v>
      </c>
      <c r="U441" s="18">
        <f t="shared" si="95"/>
        <v>393427.32503357652</v>
      </c>
      <c r="V441" s="19">
        <f t="shared" si="83"/>
        <v>16074.47460895067</v>
      </c>
      <c r="W441" s="20">
        <f t="shared" si="87"/>
        <v>4.3274935008616691E-2</v>
      </c>
      <c r="X441" s="21" t="str">
        <f t="shared" si="88"/>
        <v>MINIMA</v>
      </c>
    </row>
    <row r="442" spans="1:24" ht="63.75" x14ac:dyDescent="0.2">
      <c r="A442" s="68">
        <v>436</v>
      </c>
      <c r="B442" s="63" t="s">
        <v>786</v>
      </c>
      <c r="C442" s="63" t="s">
        <v>787</v>
      </c>
      <c r="D442" s="69" t="s">
        <v>918</v>
      </c>
      <c r="E442" s="50">
        <v>1</v>
      </c>
      <c r="F442" s="78">
        <v>60770.436000000009</v>
      </c>
      <c r="G442" s="81">
        <v>0</v>
      </c>
      <c r="H442" s="6">
        <f t="shared" si="84"/>
        <v>60770.436000000009</v>
      </c>
      <c r="I442" s="6">
        <f t="shared" si="89"/>
        <v>60770.436000000009</v>
      </c>
      <c r="J442" s="109">
        <v>53307.4</v>
      </c>
      <c r="K442" s="110">
        <v>0</v>
      </c>
      <c r="L442" s="7">
        <f t="shared" si="85"/>
        <v>53307.4</v>
      </c>
      <c r="M442" s="7">
        <f t="shared" si="90"/>
        <v>53307.4</v>
      </c>
      <c r="N442" s="119">
        <v>49820</v>
      </c>
      <c r="O442" s="120">
        <v>0</v>
      </c>
      <c r="P442" s="7">
        <f t="shared" si="86"/>
        <v>49820</v>
      </c>
      <c r="Q442" s="7">
        <f t="shared" si="91"/>
        <v>49820</v>
      </c>
      <c r="R442" s="18">
        <f t="shared" si="92"/>
        <v>49820</v>
      </c>
      <c r="S442" s="18">
        <f t="shared" si="93"/>
        <v>54632.612000000001</v>
      </c>
      <c r="T442" s="18">
        <f t="shared" si="94"/>
        <v>53307.4</v>
      </c>
      <c r="U442" s="18">
        <f t="shared" si="95"/>
        <v>54445.399908379382</v>
      </c>
      <c r="V442" s="19">
        <f t="shared" si="83"/>
        <v>3403.0305804197537</v>
      </c>
      <c r="W442" s="20">
        <f t="shared" si="87"/>
        <v>6.8306515062620504E-2</v>
      </c>
      <c r="X442" s="21" t="str">
        <f t="shared" si="88"/>
        <v>MINIMA</v>
      </c>
    </row>
    <row r="443" spans="1:24" ht="25.5" x14ac:dyDescent="0.2">
      <c r="A443" s="68">
        <v>437</v>
      </c>
      <c r="B443" s="63" t="s">
        <v>788</v>
      </c>
      <c r="C443" s="63" t="s">
        <v>789</v>
      </c>
      <c r="D443" s="71" t="s">
        <v>1131</v>
      </c>
      <c r="E443" s="50">
        <v>1</v>
      </c>
      <c r="F443" s="78">
        <v>67897.058823529427</v>
      </c>
      <c r="G443" s="81">
        <v>12900.441176470591</v>
      </c>
      <c r="H443" s="6">
        <f t="shared" si="84"/>
        <v>80797.500000000015</v>
      </c>
      <c r="I443" s="6">
        <f t="shared" si="89"/>
        <v>80797.500000000015</v>
      </c>
      <c r="J443" s="109">
        <v>59558.823529411769</v>
      </c>
      <c r="K443" s="110">
        <v>11316.176470588236</v>
      </c>
      <c r="L443" s="7">
        <f t="shared" si="85"/>
        <v>70875</v>
      </c>
      <c r="M443" s="7">
        <f t="shared" si="90"/>
        <v>70875</v>
      </c>
      <c r="N443" s="119">
        <v>56722.689075630253</v>
      </c>
      <c r="O443" s="120">
        <v>10777.310924369749</v>
      </c>
      <c r="P443" s="7">
        <f t="shared" si="86"/>
        <v>67500</v>
      </c>
      <c r="Q443" s="7">
        <f t="shared" si="91"/>
        <v>67500</v>
      </c>
      <c r="R443" s="18">
        <f t="shared" si="92"/>
        <v>67500</v>
      </c>
      <c r="S443" s="18">
        <f t="shared" si="93"/>
        <v>73057.5</v>
      </c>
      <c r="T443" s="18">
        <f t="shared" si="94"/>
        <v>70875</v>
      </c>
      <c r="U443" s="18">
        <f t="shared" si="95"/>
        <v>72844.749803662271</v>
      </c>
      <c r="V443" s="19">
        <f t="shared" si="83"/>
        <v>3929.7459364442379</v>
      </c>
      <c r="W443" s="20">
        <f t="shared" si="87"/>
        <v>5.8218458317692415E-2</v>
      </c>
      <c r="X443" s="21" t="str">
        <f t="shared" si="88"/>
        <v>MINIMA</v>
      </c>
    </row>
    <row r="444" spans="1:24" ht="76.5" x14ac:dyDescent="0.2">
      <c r="A444" s="68">
        <v>438</v>
      </c>
      <c r="B444" s="63" t="s">
        <v>788</v>
      </c>
      <c r="C444" s="63" t="s">
        <v>790</v>
      </c>
      <c r="D444" s="71" t="s">
        <v>21</v>
      </c>
      <c r="E444" s="50">
        <v>1</v>
      </c>
      <c r="F444" s="78">
        <v>6141.8520000000017</v>
      </c>
      <c r="G444" s="81">
        <v>0</v>
      </c>
      <c r="H444" s="6">
        <f t="shared" si="84"/>
        <v>6141.8520000000017</v>
      </c>
      <c r="I444" s="6">
        <f t="shared" si="89"/>
        <v>6141.8520000000017</v>
      </c>
      <c r="J444" s="109">
        <v>5533.2000000000007</v>
      </c>
      <c r="K444" s="110">
        <v>0</v>
      </c>
      <c r="L444" s="7">
        <f t="shared" si="85"/>
        <v>5533.2000000000007</v>
      </c>
      <c r="M444" s="7">
        <f t="shared" si="90"/>
        <v>5533.2000000000007</v>
      </c>
      <c r="N444" s="119">
        <v>5220</v>
      </c>
      <c r="O444" s="120">
        <v>0</v>
      </c>
      <c r="P444" s="7">
        <f t="shared" si="86"/>
        <v>5220</v>
      </c>
      <c r="Q444" s="7">
        <f t="shared" si="91"/>
        <v>5220</v>
      </c>
      <c r="R444" s="18">
        <f t="shared" si="92"/>
        <v>5220</v>
      </c>
      <c r="S444" s="18">
        <f t="shared" si="93"/>
        <v>5631.6840000000011</v>
      </c>
      <c r="T444" s="18">
        <f t="shared" si="94"/>
        <v>5533.2000000000007</v>
      </c>
      <c r="U444" s="18">
        <f t="shared" si="95"/>
        <v>5618.8668328993854</v>
      </c>
      <c r="V444" s="19">
        <f t="shared" si="83"/>
        <v>291.10454810600339</v>
      </c>
      <c r="W444" s="20">
        <f t="shared" si="87"/>
        <v>5.5767154809579195E-2</v>
      </c>
      <c r="X444" s="21" t="str">
        <f t="shared" si="88"/>
        <v>MINIMA</v>
      </c>
    </row>
    <row r="445" spans="1:24" ht="102" x14ac:dyDescent="0.2">
      <c r="A445" s="68">
        <v>439</v>
      </c>
      <c r="B445" s="63" t="s">
        <v>791</v>
      </c>
      <c r="C445" s="63" t="s">
        <v>792</v>
      </c>
      <c r="D445" s="71" t="s">
        <v>1132</v>
      </c>
      <c r="E445" s="50">
        <v>1</v>
      </c>
      <c r="F445" s="78">
        <v>171173.63445378153</v>
      </c>
      <c r="G445" s="81">
        <v>32522.990546218491</v>
      </c>
      <c r="H445" s="6">
        <f t="shared" si="84"/>
        <v>203696.62500000003</v>
      </c>
      <c r="I445" s="6">
        <f t="shared" si="89"/>
        <v>203696.62500000003</v>
      </c>
      <c r="J445" s="109">
        <v>151481.09243697481</v>
      </c>
      <c r="K445" s="110">
        <v>28781.407563025215</v>
      </c>
      <c r="L445" s="7">
        <f t="shared" si="85"/>
        <v>180262.50000000003</v>
      </c>
      <c r="M445" s="7">
        <f t="shared" si="90"/>
        <v>180262.50000000003</v>
      </c>
      <c r="N445" s="119">
        <v>137710.08403361344</v>
      </c>
      <c r="O445" s="120">
        <v>26164.915966386554</v>
      </c>
      <c r="P445" s="7">
        <f t="shared" si="86"/>
        <v>163875</v>
      </c>
      <c r="Q445" s="7">
        <f t="shared" si="91"/>
        <v>163875</v>
      </c>
      <c r="R445" s="18">
        <f t="shared" si="92"/>
        <v>163875</v>
      </c>
      <c r="S445" s="18">
        <f t="shared" si="93"/>
        <v>182611.375</v>
      </c>
      <c r="T445" s="18">
        <f t="shared" si="94"/>
        <v>180262.50000000003</v>
      </c>
      <c r="U445" s="18">
        <f t="shared" si="95"/>
        <v>181886.57397218829</v>
      </c>
      <c r="V445" s="19">
        <f t="shared" si="83"/>
        <v>13248.617817354099</v>
      </c>
      <c r="W445" s="20">
        <f t="shared" si="87"/>
        <v>8.0845875315661939E-2</v>
      </c>
      <c r="X445" s="21" t="str">
        <f t="shared" si="88"/>
        <v>MINIMA</v>
      </c>
    </row>
    <row r="446" spans="1:24" ht="51" x14ac:dyDescent="0.2">
      <c r="A446" s="68">
        <v>440</v>
      </c>
      <c r="B446" s="63" t="s">
        <v>793</v>
      </c>
      <c r="C446" s="63" t="s">
        <v>794</v>
      </c>
      <c r="D446" s="72" t="s">
        <v>1133</v>
      </c>
      <c r="E446" s="50">
        <v>1</v>
      </c>
      <c r="F446" s="78">
        <v>85743.686969999995</v>
      </c>
      <c r="G446" s="81">
        <v>0</v>
      </c>
      <c r="H446" s="6">
        <f t="shared" si="84"/>
        <v>85743.686969999995</v>
      </c>
      <c r="I446" s="6">
        <f t="shared" si="89"/>
        <v>85743.686969999995</v>
      </c>
      <c r="J446" s="109">
        <v>75879.369000000006</v>
      </c>
      <c r="K446" s="110">
        <v>0</v>
      </c>
      <c r="L446" s="7">
        <f t="shared" si="85"/>
        <v>75879.369000000006</v>
      </c>
      <c r="M446" s="7">
        <f t="shared" si="90"/>
        <v>75879.369000000006</v>
      </c>
      <c r="N446" s="119">
        <v>69614.100000000006</v>
      </c>
      <c r="O446" s="120">
        <v>0</v>
      </c>
      <c r="P446" s="7">
        <f t="shared" si="86"/>
        <v>69614.100000000006</v>
      </c>
      <c r="Q446" s="7">
        <f t="shared" si="91"/>
        <v>69614.100000000006</v>
      </c>
      <c r="R446" s="18">
        <f t="shared" si="92"/>
        <v>69614.100000000006</v>
      </c>
      <c r="S446" s="18">
        <f t="shared" si="93"/>
        <v>77079.051990000007</v>
      </c>
      <c r="T446" s="18">
        <f t="shared" si="94"/>
        <v>75879.369000000006</v>
      </c>
      <c r="U446" s="18">
        <f t="shared" si="95"/>
        <v>76796.428981170917</v>
      </c>
      <c r="V446" s="19">
        <f t="shared" si="83"/>
        <v>5278.5181733610134</v>
      </c>
      <c r="W446" s="20">
        <f t="shared" si="87"/>
        <v>7.582541716923745E-2</v>
      </c>
      <c r="X446" s="21" t="str">
        <f t="shared" si="88"/>
        <v>MINIMA</v>
      </c>
    </row>
    <row r="447" spans="1:24" ht="102" x14ac:dyDescent="0.2">
      <c r="A447" s="68">
        <v>441</v>
      </c>
      <c r="B447" s="63" t="s">
        <v>795</v>
      </c>
      <c r="C447" s="63" t="s">
        <v>796</v>
      </c>
      <c r="D447" s="72" t="s">
        <v>898</v>
      </c>
      <c r="E447" s="50">
        <v>1</v>
      </c>
      <c r="F447" s="78">
        <v>96172.930800000002</v>
      </c>
      <c r="G447" s="81">
        <v>0</v>
      </c>
      <c r="H447" s="6">
        <f t="shared" si="84"/>
        <v>96172.930800000002</v>
      </c>
      <c r="I447" s="6">
        <f t="shared" si="89"/>
        <v>96172.930800000002</v>
      </c>
      <c r="J447" s="109">
        <v>86642.28</v>
      </c>
      <c r="K447" s="110">
        <v>0</v>
      </c>
      <c r="L447" s="7">
        <f t="shared" si="85"/>
        <v>86642.28</v>
      </c>
      <c r="M447" s="7">
        <f t="shared" si="90"/>
        <v>86642.28</v>
      </c>
      <c r="N447" s="119">
        <v>81738</v>
      </c>
      <c r="O447" s="120">
        <v>0</v>
      </c>
      <c r="P447" s="7">
        <f t="shared" si="86"/>
        <v>81738</v>
      </c>
      <c r="Q447" s="7">
        <f t="shared" si="91"/>
        <v>81738</v>
      </c>
      <c r="R447" s="18">
        <f t="shared" si="92"/>
        <v>81738</v>
      </c>
      <c r="S447" s="18">
        <f t="shared" si="93"/>
        <v>88184.403600000005</v>
      </c>
      <c r="T447" s="18">
        <f t="shared" si="94"/>
        <v>86642.28</v>
      </c>
      <c r="U447" s="18">
        <f t="shared" si="95"/>
        <v>87983.704442055547</v>
      </c>
      <c r="V447" s="19">
        <f t="shared" si="83"/>
        <v>4558.2956998253758</v>
      </c>
      <c r="W447" s="20">
        <f t="shared" si="87"/>
        <v>5.5767154809579091E-2</v>
      </c>
      <c r="X447" s="21" t="str">
        <f t="shared" si="88"/>
        <v>MINIMA</v>
      </c>
    </row>
    <row r="448" spans="1:24" ht="165.75" x14ac:dyDescent="0.2">
      <c r="A448" s="68">
        <v>442</v>
      </c>
      <c r="B448" s="63" t="s">
        <v>797</v>
      </c>
      <c r="C448" s="63" t="s">
        <v>798</v>
      </c>
      <c r="D448" s="73" t="s">
        <v>1134</v>
      </c>
      <c r="E448" s="50">
        <v>1</v>
      </c>
      <c r="F448" s="78">
        <v>75885.060676190464</v>
      </c>
      <c r="G448" s="81">
        <v>3794.2530338095235</v>
      </c>
      <c r="H448" s="6">
        <f t="shared" si="84"/>
        <v>79679.313709999988</v>
      </c>
      <c r="I448" s="6">
        <f t="shared" si="89"/>
        <v>79679.313709999988</v>
      </c>
      <c r="J448" s="109">
        <v>67154.920952380955</v>
      </c>
      <c r="K448" s="110">
        <v>3357.7460476190481</v>
      </c>
      <c r="L448" s="7">
        <f t="shared" si="85"/>
        <v>70512.667000000001</v>
      </c>
      <c r="M448" s="7">
        <f t="shared" si="90"/>
        <v>70512.667000000001</v>
      </c>
      <c r="N448" s="119">
        <v>65198.952380952374</v>
      </c>
      <c r="O448" s="120">
        <v>3259.9476190476189</v>
      </c>
      <c r="P448" s="7">
        <f t="shared" si="86"/>
        <v>68458.899999999994</v>
      </c>
      <c r="Q448" s="7">
        <f t="shared" si="91"/>
        <v>68458.899999999994</v>
      </c>
      <c r="R448" s="18">
        <f t="shared" si="92"/>
        <v>68458.899999999994</v>
      </c>
      <c r="S448" s="18">
        <f t="shared" si="93"/>
        <v>72883.626903333337</v>
      </c>
      <c r="T448" s="18">
        <f t="shared" si="94"/>
        <v>70512.667000000001</v>
      </c>
      <c r="U448" s="18">
        <f t="shared" si="95"/>
        <v>72724.522917128357</v>
      </c>
      <c r="V448" s="19">
        <f t="shared" si="83"/>
        <v>3128.75439824556</v>
      </c>
      <c r="W448" s="20">
        <f t="shared" si="87"/>
        <v>4.5702668290690619E-2</v>
      </c>
      <c r="X448" s="21" t="str">
        <f t="shared" si="88"/>
        <v>MINIMA</v>
      </c>
    </row>
    <row r="449" spans="1:24" ht="89.25" x14ac:dyDescent="0.2">
      <c r="A449" s="68">
        <v>443</v>
      </c>
      <c r="B449" s="63" t="s">
        <v>799</v>
      </c>
      <c r="C449" s="63" t="s">
        <v>800</v>
      </c>
      <c r="D449" s="73" t="s">
        <v>1135</v>
      </c>
      <c r="E449" s="50">
        <v>1</v>
      </c>
      <c r="F449" s="78">
        <v>32795.28858</v>
      </c>
      <c r="G449" s="81">
        <v>0</v>
      </c>
      <c r="H449" s="6">
        <f t="shared" si="84"/>
        <v>32795.28858</v>
      </c>
      <c r="I449" s="6">
        <f t="shared" si="89"/>
        <v>32795.28858</v>
      </c>
      <c r="J449" s="109">
        <v>28767.796999999999</v>
      </c>
      <c r="K449" s="110">
        <v>0</v>
      </c>
      <c r="L449" s="7">
        <f t="shared" si="85"/>
        <v>28767.796999999999</v>
      </c>
      <c r="M449" s="7">
        <f t="shared" si="90"/>
        <v>28767.796999999999</v>
      </c>
      <c r="N449" s="119">
        <v>27929.899999999998</v>
      </c>
      <c r="O449" s="120">
        <v>0</v>
      </c>
      <c r="P449" s="7">
        <f t="shared" si="86"/>
        <v>27929.899999999998</v>
      </c>
      <c r="Q449" s="7">
        <f t="shared" si="91"/>
        <v>27929.899999999998</v>
      </c>
      <c r="R449" s="18">
        <f t="shared" si="92"/>
        <v>27929.899999999998</v>
      </c>
      <c r="S449" s="18">
        <f t="shared" si="93"/>
        <v>29830.995193333336</v>
      </c>
      <c r="T449" s="18">
        <f t="shared" si="94"/>
        <v>28767.796999999999</v>
      </c>
      <c r="U449" s="18">
        <f t="shared" si="95"/>
        <v>29757.45697488455</v>
      </c>
      <c r="V449" s="19">
        <f t="shared" si="83"/>
        <v>1344.2773028871538</v>
      </c>
      <c r="W449" s="20">
        <f t="shared" si="87"/>
        <v>4.8130401572764457E-2</v>
      </c>
      <c r="X449" s="21" t="str">
        <f t="shared" si="88"/>
        <v>MINIMA</v>
      </c>
    </row>
    <row r="450" spans="1:24" ht="76.5" x14ac:dyDescent="0.2">
      <c r="A450" s="68">
        <v>444</v>
      </c>
      <c r="B450" s="63" t="s">
        <v>799</v>
      </c>
      <c r="C450" s="63" t="s">
        <v>801</v>
      </c>
      <c r="D450" s="73" t="s">
        <v>1136</v>
      </c>
      <c r="E450" s="50">
        <v>1</v>
      </c>
      <c r="F450" s="78">
        <v>39978.489600000008</v>
      </c>
      <c r="G450" s="81">
        <v>0</v>
      </c>
      <c r="H450" s="6">
        <f t="shared" si="84"/>
        <v>39978.489600000008</v>
      </c>
      <c r="I450" s="6">
        <f t="shared" si="89"/>
        <v>39978.489600000008</v>
      </c>
      <c r="J450" s="109">
        <v>35695.08</v>
      </c>
      <c r="K450" s="110">
        <v>0</v>
      </c>
      <c r="L450" s="7">
        <f t="shared" si="85"/>
        <v>35695.08</v>
      </c>
      <c r="M450" s="7">
        <f t="shared" si="90"/>
        <v>35695.08</v>
      </c>
      <c r="N450" s="119">
        <v>33051</v>
      </c>
      <c r="O450" s="120">
        <v>0</v>
      </c>
      <c r="P450" s="7">
        <f t="shared" si="86"/>
        <v>33051</v>
      </c>
      <c r="Q450" s="7">
        <f t="shared" si="91"/>
        <v>33051</v>
      </c>
      <c r="R450" s="18">
        <f t="shared" si="92"/>
        <v>33051</v>
      </c>
      <c r="S450" s="18">
        <f t="shared" si="93"/>
        <v>36241.523200000003</v>
      </c>
      <c r="T450" s="18">
        <f t="shared" si="94"/>
        <v>35695.08</v>
      </c>
      <c r="U450" s="18">
        <f t="shared" si="95"/>
        <v>36130.42875940651</v>
      </c>
      <c r="V450" s="19">
        <f t="shared" si="83"/>
        <v>2256.0405902530056</v>
      </c>
      <c r="W450" s="20">
        <f t="shared" si="87"/>
        <v>6.8259374610541448E-2</v>
      </c>
      <c r="X450" s="21" t="str">
        <f t="shared" si="88"/>
        <v>MINIMA</v>
      </c>
    </row>
    <row r="451" spans="1:24" ht="76.5" x14ac:dyDescent="0.2">
      <c r="A451" s="68">
        <v>445</v>
      </c>
      <c r="B451" s="63" t="s">
        <v>802</v>
      </c>
      <c r="C451" s="63" t="s">
        <v>803</v>
      </c>
      <c r="D451" s="73" t="s">
        <v>1137</v>
      </c>
      <c r="E451" s="50">
        <v>1</v>
      </c>
      <c r="F451" s="78">
        <v>59776.08</v>
      </c>
      <c r="G451" s="81">
        <v>0</v>
      </c>
      <c r="H451" s="6">
        <f t="shared" si="84"/>
        <v>59776.08</v>
      </c>
      <c r="I451" s="6">
        <f t="shared" si="89"/>
        <v>59776.08</v>
      </c>
      <c r="J451" s="109">
        <v>51979.200000000004</v>
      </c>
      <c r="K451" s="110">
        <v>0</v>
      </c>
      <c r="L451" s="7">
        <f t="shared" si="85"/>
        <v>51979.200000000004</v>
      </c>
      <c r="M451" s="7">
        <f t="shared" si="90"/>
        <v>51979.200000000004</v>
      </c>
      <c r="N451" s="119">
        <v>49980</v>
      </c>
      <c r="O451" s="120">
        <v>0</v>
      </c>
      <c r="P451" s="7">
        <f t="shared" si="86"/>
        <v>49980</v>
      </c>
      <c r="Q451" s="7">
        <f t="shared" si="91"/>
        <v>49980</v>
      </c>
      <c r="R451" s="18">
        <f t="shared" si="92"/>
        <v>49980</v>
      </c>
      <c r="S451" s="18">
        <f t="shared" si="93"/>
        <v>53911.76</v>
      </c>
      <c r="T451" s="18">
        <f t="shared" si="94"/>
        <v>51979.200000000004</v>
      </c>
      <c r="U451" s="18">
        <f t="shared" si="95"/>
        <v>53750.73716621723</v>
      </c>
      <c r="V451" s="19">
        <f t="shared" si="83"/>
        <v>2780.1741579980217</v>
      </c>
      <c r="W451" s="20">
        <f t="shared" si="87"/>
        <v>5.562573345334177E-2</v>
      </c>
      <c r="X451" s="21" t="str">
        <f t="shared" si="88"/>
        <v>MINIMA</v>
      </c>
    </row>
    <row r="452" spans="1:24" ht="76.5" x14ac:dyDescent="0.2">
      <c r="A452" s="68">
        <v>446</v>
      </c>
      <c r="B452" s="63" t="s">
        <v>799</v>
      </c>
      <c r="C452" s="63" t="s">
        <v>804</v>
      </c>
      <c r="D452" s="73" t="s">
        <v>1138</v>
      </c>
      <c r="E452" s="50">
        <v>1</v>
      </c>
      <c r="F452" s="78">
        <v>34950.707999999999</v>
      </c>
      <c r="G452" s="81">
        <v>0</v>
      </c>
      <c r="H452" s="6">
        <f t="shared" si="84"/>
        <v>34950.707999999999</v>
      </c>
      <c r="I452" s="6">
        <f t="shared" si="89"/>
        <v>34950.707999999999</v>
      </c>
      <c r="J452" s="109">
        <v>30391.920000000002</v>
      </c>
      <c r="K452" s="110">
        <v>0</v>
      </c>
      <c r="L452" s="7">
        <f t="shared" si="85"/>
        <v>30391.920000000002</v>
      </c>
      <c r="M452" s="7">
        <f t="shared" si="90"/>
        <v>30391.920000000002</v>
      </c>
      <c r="N452" s="119">
        <v>29223</v>
      </c>
      <c r="O452" s="120">
        <v>0</v>
      </c>
      <c r="P452" s="7">
        <f t="shared" si="86"/>
        <v>29223</v>
      </c>
      <c r="Q452" s="7">
        <f t="shared" si="91"/>
        <v>29223</v>
      </c>
      <c r="R452" s="18">
        <f t="shared" si="92"/>
        <v>29223</v>
      </c>
      <c r="S452" s="18">
        <f t="shared" si="93"/>
        <v>31521.876</v>
      </c>
      <c r="T452" s="18">
        <f t="shared" si="94"/>
        <v>30391.920000000002</v>
      </c>
      <c r="U452" s="18">
        <f t="shared" si="95"/>
        <v>31427.726934941296</v>
      </c>
      <c r="V452" s="19">
        <f t="shared" si="83"/>
        <v>1625.5508087070057</v>
      </c>
      <c r="W452" s="20">
        <f t="shared" si="87"/>
        <v>5.5625733453341743E-2</v>
      </c>
      <c r="X452" s="21" t="str">
        <f t="shared" si="88"/>
        <v>MINIMA</v>
      </c>
    </row>
    <row r="453" spans="1:24" ht="76.5" x14ac:dyDescent="0.2">
      <c r="A453" s="68">
        <v>447</v>
      </c>
      <c r="B453" s="63" t="s">
        <v>805</v>
      </c>
      <c r="C453" s="63" t="s">
        <v>806</v>
      </c>
      <c r="D453" s="73" t="s">
        <v>1139</v>
      </c>
      <c r="E453" s="50">
        <v>1</v>
      </c>
      <c r="F453" s="78">
        <v>87315.327450000012</v>
      </c>
      <c r="G453" s="81">
        <v>0</v>
      </c>
      <c r="H453" s="6">
        <f t="shared" si="84"/>
        <v>87315.327450000012</v>
      </c>
      <c r="I453" s="6">
        <f t="shared" si="89"/>
        <v>87315.327450000012</v>
      </c>
      <c r="J453" s="109">
        <v>76592.392500000002</v>
      </c>
      <c r="K453" s="110">
        <v>0</v>
      </c>
      <c r="L453" s="7">
        <f t="shared" si="85"/>
        <v>76592.392500000002</v>
      </c>
      <c r="M453" s="7">
        <f t="shared" si="90"/>
        <v>76592.392500000002</v>
      </c>
      <c r="N453" s="119">
        <v>70268.25</v>
      </c>
      <c r="O453" s="120">
        <v>0</v>
      </c>
      <c r="P453" s="7">
        <f t="shared" si="86"/>
        <v>70268.25</v>
      </c>
      <c r="Q453" s="7">
        <f t="shared" si="91"/>
        <v>70268.25</v>
      </c>
      <c r="R453" s="18">
        <f t="shared" si="92"/>
        <v>70268.25</v>
      </c>
      <c r="S453" s="18">
        <f t="shared" si="93"/>
        <v>78058.656650000004</v>
      </c>
      <c r="T453" s="18">
        <f t="shared" si="94"/>
        <v>76592.392500000002</v>
      </c>
      <c r="U453" s="18">
        <f t="shared" si="95"/>
        <v>77746.065549571766</v>
      </c>
      <c r="V453" s="19">
        <f t="shared" si="83"/>
        <v>5508.6493704157774</v>
      </c>
      <c r="W453" s="20">
        <f t="shared" si="87"/>
        <v>7.8394571807548608E-2</v>
      </c>
      <c r="X453" s="21" t="str">
        <f t="shared" si="88"/>
        <v>MINIMA</v>
      </c>
    </row>
    <row r="454" spans="1:24" ht="89.25" x14ac:dyDescent="0.2">
      <c r="A454" s="68">
        <v>448</v>
      </c>
      <c r="B454" s="63" t="s">
        <v>807</v>
      </c>
      <c r="C454" s="63" t="s">
        <v>808</v>
      </c>
      <c r="D454" s="73" t="s">
        <v>914</v>
      </c>
      <c r="E454" s="50">
        <v>1</v>
      </c>
      <c r="F454" s="78">
        <v>56909.463974999991</v>
      </c>
      <c r="G454" s="81">
        <v>0</v>
      </c>
      <c r="H454" s="6">
        <f t="shared" si="84"/>
        <v>56909.463974999991</v>
      </c>
      <c r="I454" s="6">
        <f t="shared" si="89"/>
        <v>56909.463974999991</v>
      </c>
      <c r="J454" s="109">
        <v>50362.357499999998</v>
      </c>
      <c r="K454" s="110">
        <v>0</v>
      </c>
      <c r="L454" s="7">
        <f t="shared" si="85"/>
        <v>50362.357499999998</v>
      </c>
      <c r="M454" s="7">
        <f t="shared" si="90"/>
        <v>50362.357499999998</v>
      </c>
      <c r="N454" s="119">
        <v>47964.149999999994</v>
      </c>
      <c r="O454" s="120">
        <v>0</v>
      </c>
      <c r="P454" s="7">
        <f t="shared" si="86"/>
        <v>47964.149999999994</v>
      </c>
      <c r="Q454" s="7">
        <f t="shared" si="91"/>
        <v>47964.149999999994</v>
      </c>
      <c r="R454" s="18">
        <f t="shared" si="92"/>
        <v>47964.149999999994</v>
      </c>
      <c r="S454" s="18">
        <f t="shared" si="93"/>
        <v>51745.323824999992</v>
      </c>
      <c r="T454" s="18">
        <f t="shared" si="94"/>
        <v>50362.357499999998</v>
      </c>
      <c r="U454" s="18">
        <f t="shared" si="95"/>
        <v>51610.226657074403</v>
      </c>
      <c r="V454" s="19">
        <f t="shared" si="83"/>
        <v>2673.6936525025744</v>
      </c>
      <c r="W454" s="20">
        <f t="shared" si="87"/>
        <v>5.5743584583539472E-2</v>
      </c>
      <c r="X454" s="21" t="str">
        <f t="shared" si="88"/>
        <v>MINIMA</v>
      </c>
    </row>
    <row r="455" spans="1:24" ht="102" x14ac:dyDescent="0.2">
      <c r="A455" s="68">
        <v>449</v>
      </c>
      <c r="B455" s="63" t="s">
        <v>809</v>
      </c>
      <c r="C455" s="63" t="s">
        <v>810</v>
      </c>
      <c r="D455" s="73" t="s">
        <v>1140</v>
      </c>
      <c r="E455" s="50">
        <v>1</v>
      </c>
      <c r="F455" s="78">
        <v>54343.213500000013</v>
      </c>
      <c r="G455" s="81">
        <v>0</v>
      </c>
      <c r="H455" s="6">
        <f t="shared" si="84"/>
        <v>54343.213500000013</v>
      </c>
      <c r="I455" s="6">
        <f t="shared" si="89"/>
        <v>54343.213500000013</v>
      </c>
      <c r="J455" s="109">
        <v>48957.850000000006</v>
      </c>
      <c r="K455" s="110">
        <v>0</v>
      </c>
      <c r="L455" s="7">
        <f t="shared" si="85"/>
        <v>48957.850000000006</v>
      </c>
      <c r="M455" s="7">
        <f t="shared" si="90"/>
        <v>48957.850000000006</v>
      </c>
      <c r="N455" s="119">
        <v>45755</v>
      </c>
      <c r="O455" s="120">
        <v>0</v>
      </c>
      <c r="P455" s="7">
        <f t="shared" si="86"/>
        <v>45755</v>
      </c>
      <c r="Q455" s="7">
        <f t="shared" si="91"/>
        <v>45755</v>
      </c>
      <c r="R455" s="18">
        <f t="shared" si="92"/>
        <v>45755</v>
      </c>
      <c r="S455" s="18">
        <f t="shared" si="93"/>
        <v>49685.354500000009</v>
      </c>
      <c r="T455" s="18">
        <f t="shared" si="94"/>
        <v>48957.850000000006</v>
      </c>
      <c r="U455" s="18">
        <f t="shared" si="95"/>
        <v>49560.468643080261</v>
      </c>
      <c r="V455" s="19">
        <f t="shared" si="83"/>
        <v>2779.1803194170684</v>
      </c>
      <c r="W455" s="20">
        <f t="shared" si="87"/>
        <v>6.0740472503924565E-2</v>
      </c>
      <c r="X455" s="21" t="str">
        <f t="shared" si="88"/>
        <v>MINIMA</v>
      </c>
    </row>
    <row r="456" spans="1:24" ht="89.25" x14ac:dyDescent="0.2">
      <c r="A456" s="68">
        <v>450</v>
      </c>
      <c r="B456" s="63" t="s">
        <v>811</v>
      </c>
      <c r="C456" s="63" t="s">
        <v>812</v>
      </c>
      <c r="D456" s="73" t="s">
        <v>1141</v>
      </c>
      <c r="E456" s="50">
        <v>1</v>
      </c>
      <c r="F456" s="78">
        <v>43428.765600000006</v>
      </c>
      <c r="G456" s="81">
        <v>0</v>
      </c>
      <c r="H456" s="6">
        <f t="shared" si="84"/>
        <v>43428.765600000006</v>
      </c>
      <c r="I456" s="6">
        <f t="shared" si="89"/>
        <v>43428.765600000006</v>
      </c>
      <c r="J456" s="109">
        <v>37764.144000000008</v>
      </c>
      <c r="K456" s="110">
        <v>0</v>
      </c>
      <c r="L456" s="7">
        <f t="shared" si="85"/>
        <v>37764.144000000008</v>
      </c>
      <c r="M456" s="7">
        <f t="shared" si="90"/>
        <v>37764.144000000008</v>
      </c>
      <c r="N456" s="119">
        <v>34966.800000000003</v>
      </c>
      <c r="O456" s="120">
        <v>0</v>
      </c>
      <c r="P456" s="7">
        <f t="shared" si="86"/>
        <v>34966.800000000003</v>
      </c>
      <c r="Q456" s="7">
        <f t="shared" si="91"/>
        <v>34966.800000000003</v>
      </c>
      <c r="R456" s="18">
        <f t="shared" si="92"/>
        <v>34966.800000000003</v>
      </c>
      <c r="S456" s="18">
        <f t="shared" si="93"/>
        <v>38719.903200000001</v>
      </c>
      <c r="T456" s="18">
        <f t="shared" si="94"/>
        <v>37764.144000000008</v>
      </c>
      <c r="U456" s="18">
        <f t="shared" si="95"/>
        <v>38563.017246103867</v>
      </c>
      <c r="V456" s="19">
        <f t="shared" si="83"/>
        <v>2653.8447232129297</v>
      </c>
      <c r="W456" s="20">
        <f t="shared" si="87"/>
        <v>7.5896127847356054E-2</v>
      </c>
      <c r="X456" s="21" t="str">
        <f t="shared" si="88"/>
        <v>MINIMA</v>
      </c>
    </row>
    <row r="457" spans="1:24" ht="25.5" x14ac:dyDescent="0.2">
      <c r="A457" s="68">
        <v>451</v>
      </c>
      <c r="B457" s="63" t="s">
        <v>813</v>
      </c>
      <c r="C457" s="63" t="s">
        <v>814</v>
      </c>
      <c r="D457" s="73" t="s">
        <v>1142</v>
      </c>
      <c r="E457" s="50">
        <v>1</v>
      </c>
      <c r="F457" s="78">
        <v>37291.561999999998</v>
      </c>
      <c r="G457" s="81">
        <v>0</v>
      </c>
      <c r="H457" s="6">
        <f t="shared" si="84"/>
        <v>37291.561999999998</v>
      </c>
      <c r="I457" s="6">
        <f t="shared" si="89"/>
        <v>37291.561999999998</v>
      </c>
      <c r="J457" s="109">
        <v>33901.42</v>
      </c>
      <c r="K457" s="110">
        <v>0</v>
      </c>
      <c r="L457" s="7">
        <f t="shared" si="85"/>
        <v>33901.42</v>
      </c>
      <c r="M457" s="7">
        <f t="shared" si="90"/>
        <v>33901.42</v>
      </c>
      <c r="N457" s="119">
        <v>32914</v>
      </c>
      <c r="O457" s="120">
        <v>0</v>
      </c>
      <c r="P457" s="7">
        <f t="shared" si="86"/>
        <v>32914</v>
      </c>
      <c r="Q457" s="7">
        <f t="shared" si="91"/>
        <v>32914</v>
      </c>
      <c r="R457" s="18">
        <f t="shared" si="92"/>
        <v>32914</v>
      </c>
      <c r="S457" s="18">
        <f t="shared" si="93"/>
        <v>34702.327333333335</v>
      </c>
      <c r="T457" s="18">
        <f t="shared" si="94"/>
        <v>33901.42</v>
      </c>
      <c r="U457" s="18">
        <f t="shared" si="95"/>
        <v>34652.643952454004</v>
      </c>
      <c r="V457" s="19">
        <f t="shared" si="83"/>
        <v>1264.5383843812563</v>
      </c>
      <c r="W457" s="20">
        <f t="shared" si="87"/>
        <v>3.8419468444469113E-2</v>
      </c>
      <c r="X457" s="21" t="str">
        <f t="shared" si="88"/>
        <v>MINIMA</v>
      </c>
    </row>
    <row r="458" spans="1:24" ht="63.75" x14ac:dyDescent="0.2">
      <c r="A458" s="68">
        <v>452</v>
      </c>
      <c r="B458" s="63" t="s">
        <v>815</v>
      </c>
      <c r="C458" s="63" t="s">
        <v>816</v>
      </c>
      <c r="D458" s="73" t="s">
        <v>1143</v>
      </c>
      <c r="E458" s="50">
        <v>1</v>
      </c>
      <c r="F458" s="78">
        <v>107454.82680000002</v>
      </c>
      <c r="G458" s="81">
        <v>0</v>
      </c>
      <c r="H458" s="6">
        <f t="shared" si="84"/>
        <v>107454.82680000002</v>
      </c>
      <c r="I458" s="6">
        <f t="shared" si="89"/>
        <v>107454.82680000002</v>
      </c>
      <c r="J458" s="109">
        <v>94258.62000000001</v>
      </c>
      <c r="K458" s="110">
        <v>0</v>
      </c>
      <c r="L458" s="7">
        <f t="shared" si="85"/>
        <v>94258.62000000001</v>
      </c>
      <c r="M458" s="7">
        <f t="shared" si="90"/>
        <v>94258.62000000001</v>
      </c>
      <c r="N458" s="119">
        <v>87276.5</v>
      </c>
      <c r="O458" s="120">
        <v>0</v>
      </c>
      <c r="P458" s="7">
        <f t="shared" si="86"/>
        <v>87276.5</v>
      </c>
      <c r="Q458" s="7">
        <f t="shared" si="91"/>
        <v>87276.5</v>
      </c>
      <c r="R458" s="18">
        <f t="shared" si="92"/>
        <v>87276.5</v>
      </c>
      <c r="S458" s="18">
        <f t="shared" si="93"/>
        <v>96329.982266666673</v>
      </c>
      <c r="T458" s="18">
        <f t="shared" si="94"/>
        <v>94258.62000000001</v>
      </c>
      <c r="U458" s="18">
        <f t="shared" si="95"/>
        <v>95972.787536398522</v>
      </c>
      <c r="V458" s="19">
        <f t="shared" si="83"/>
        <v>6401.7787041121592</v>
      </c>
      <c r="W458" s="20">
        <f t="shared" si="87"/>
        <v>7.3350543435084584E-2</v>
      </c>
      <c r="X458" s="21" t="str">
        <f t="shared" si="88"/>
        <v>MINIMA</v>
      </c>
    </row>
    <row r="459" spans="1:24" ht="89.25" x14ac:dyDescent="0.2">
      <c r="A459" s="68">
        <v>453</v>
      </c>
      <c r="B459" s="63" t="s">
        <v>817</v>
      </c>
      <c r="C459" s="63" t="s">
        <v>818</v>
      </c>
      <c r="D459" s="73" t="s">
        <v>1144</v>
      </c>
      <c r="E459" s="50">
        <v>1</v>
      </c>
      <c r="F459" s="78">
        <v>331395.26837000001</v>
      </c>
      <c r="G459" s="81">
        <v>0</v>
      </c>
      <c r="H459" s="6">
        <f t="shared" si="84"/>
        <v>331395.26837000001</v>
      </c>
      <c r="I459" s="6">
        <f t="shared" si="89"/>
        <v>331395.26837000001</v>
      </c>
      <c r="J459" s="109">
        <v>293270.14900000003</v>
      </c>
      <c r="K459" s="110">
        <v>0</v>
      </c>
      <c r="L459" s="7">
        <f t="shared" si="85"/>
        <v>293270.14900000003</v>
      </c>
      <c r="M459" s="7">
        <f t="shared" si="90"/>
        <v>293270.14900000003</v>
      </c>
      <c r="N459" s="119">
        <v>284728.30000000005</v>
      </c>
      <c r="O459" s="120">
        <v>0</v>
      </c>
      <c r="P459" s="7">
        <f t="shared" si="86"/>
        <v>284728.30000000005</v>
      </c>
      <c r="Q459" s="7">
        <f t="shared" si="91"/>
        <v>284728.30000000005</v>
      </c>
      <c r="R459" s="18">
        <f t="shared" si="92"/>
        <v>284728.30000000005</v>
      </c>
      <c r="S459" s="18">
        <f t="shared" si="93"/>
        <v>303131.2391233333</v>
      </c>
      <c r="T459" s="18">
        <f t="shared" si="94"/>
        <v>293270.14900000003</v>
      </c>
      <c r="U459" s="18">
        <f t="shared" si="95"/>
        <v>302469.5076681776</v>
      </c>
      <c r="V459" s="19">
        <f t="shared" ref="V459:V522" si="96">+STDEVA(R459,S459)</f>
        <v>13012.843047872164</v>
      </c>
      <c r="W459" s="20">
        <f t="shared" si="87"/>
        <v>4.5702668290690321E-2</v>
      </c>
      <c r="X459" s="21" t="str">
        <f t="shared" si="88"/>
        <v>MINIMA</v>
      </c>
    </row>
    <row r="460" spans="1:24" ht="89.25" x14ac:dyDescent="0.2">
      <c r="A460" s="68">
        <v>454</v>
      </c>
      <c r="B460" s="63" t="s">
        <v>819</v>
      </c>
      <c r="C460" s="63" t="s">
        <v>820</v>
      </c>
      <c r="D460" s="73" t="s">
        <v>1145</v>
      </c>
      <c r="E460" s="50">
        <v>1</v>
      </c>
      <c r="F460" s="78">
        <v>44050.188000000009</v>
      </c>
      <c r="G460" s="81">
        <v>0</v>
      </c>
      <c r="H460" s="6">
        <f t="shared" ref="H460:H501" si="97">+F460+G460</f>
        <v>44050.188000000009</v>
      </c>
      <c r="I460" s="6">
        <f t="shared" si="89"/>
        <v>44050.188000000009</v>
      </c>
      <c r="J460" s="109">
        <v>39330.525000000001</v>
      </c>
      <c r="K460" s="110">
        <v>0</v>
      </c>
      <c r="L460" s="7">
        <f t="shared" ref="L460:L501" si="98">+J460+K460</f>
        <v>39330.525000000001</v>
      </c>
      <c r="M460" s="7">
        <f t="shared" si="90"/>
        <v>39330.525000000001</v>
      </c>
      <c r="N460" s="119">
        <v>36757.5</v>
      </c>
      <c r="O460" s="120">
        <v>0</v>
      </c>
      <c r="P460" s="7">
        <f t="shared" ref="P460:P523" si="99">+N460+O460</f>
        <v>36757.5</v>
      </c>
      <c r="Q460" s="7">
        <f t="shared" si="91"/>
        <v>36757.5</v>
      </c>
      <c r="R460" s="18">
        <f t="shared" si="92"/>
        <v>36757.5</v>
      </c>
      <c r="S460" s="18">
        <f t="shared" si="93"/>
        <v>40046.071000000004</v>
      </c>
      <c r="T460" s="18">
        <f t="shared" si="94"/>
        <v>39330.525000000001</v>
      </c>
      <c r="U460" s="18">
        <f t="shared" si="95"/>
        <v>39933.847819397313</v>
      </c>
      <c r="V460" s="19">
        <f t="shared" si="96"/>
        <v>2325.3708545134282</v>
      </c>
      <c r="W460" s="20">
        <f t="shared" ref="W460:W523" si="100">+V460/R460</f>
        <v>6.3262486690156522E-2</v>
      </c>
      <c r="X460" s="21" t="str">
        <f t="shared" ref="X460:X523" si="101">+IF(W460&lt;=35%,"MINIMA","MEDIANA")</f>
        <v>MINIMA</v>
      </c>
    </row>
    <row r="461" spans="1:24" ht="76.5" x14ac:dyDescent="0.2">
      <c r="A461" s="68">
        <v>455</v>
      </c>
      <c r="B461" s="63" t="s">
        <v>821</v>
      </c>
      <c r="C461" s="63" t="s">
        <v>822</v>
      </c>
      <c r="D461" s="73" t="s">
        <v>1146</v>
      </c>
      <c r="E461" s="50">
        <v>1</v>
      </c>
      <c r="F461" s="78">
        <v>36604.189440000002</v>
      </c>
      <c r="G461" s="81">
        <v>0</v>
      </c>
      <c r="H461" s="6">
        <f t="shared" si="97"/>
        <v>36604.189440000002</v>
      </c>
      <c r="I461" s="6">
        <f t="shared" ref="I461:I501" si="102">+H461*E461</f>
        <v>36604.189440000002</v>
      </c>
      <c r="J461" s="109">
        <v>32393.088000000003</v>
      </c>
      <c r="K461" s="110">
        <v>0</v>
      </c>
      <c r="L461" s="7">
        <f t="shared" si="98"/>
        <v>32393.088000000003</v>
      </c>
      <c r="M461" s="7">
        <f t="shared" ref="M461:M501" si="103">+L461*E461</f>
        <v>32393.088000000003</v>
      </c>
      <c r="N461" s="119">
        <v>29993.600000000002</v>
      </c>
      <c r="O461" s="120">
        <v>0</v>
      </c>
      <c r="P461" s="7">
        <f t="shared" si="99"/>
        <v>29993.600000000002</v>
      </c>
      <c r="Q461" s="7">
        <f t="shared" ref="Q461:Q501" si="104">+P461*E461</f>
        <v>29993.600000000002</v>
      </c>
      <c r="R461" s="18">
        <f t="shared" ref="R461:R524" si="105">MIN(P461,H461,L461)</f>
        <v>29993.600000000002</v>
      </c>
      <c r="S461" s="18">
        <f t="shared" ref="S461:S503" si="106">AVERAGE(P461,H461,L461)</f>
        <v>32996.959146666668</v>
      </c>
      <c r="T461" s="18">
        <f t="shared" ref="T461:T503" si="107">MEDIAN(P461,H461,L461)</f>
        <v>32393.088000000003</v>
      </c>
      <c r="U461" s="18">
        <f t="shared" ref="U461:U503" si="108">GEOMEAN(P461,H461,L461)</f>
        <v>32885.459422516884</v>
      </c>
      <c r="V461" s="19">
        <f t="shared" si="96"/>
        <v>2123.6956189466423</v>
      </c>
      <c r="W461" s="20">
        <f t="shared" si="100"/>
        <v>7.0804959022812933E-2</v>
      </c>
      <c r="X461" s="21" t="str">
        <f t="shared" si="101"/>
        <v>MINIMA</v>
      </c>
    </row>
    <row r="462" spans="1:24" ht="114.75" x14ac:dyDescent="0.2">
      <c r="A462" s="68">
        <v>456</v>
      </c>
      <c r="B462" s="63" t="s">
        <v>823</v>
      </c>
      <c r="C462" s="63" t="s">
        <v>824</v>
      </c>
      <c r="D462" s="73" t="s">
        <v>1147</v>
      </c>
      <c r="E462" s="50">
        <v>1</v>
      </c>
      <c r="F462" s="78">
        <v>56482.509440000009</v>
      </c>
      <c r="G462" s="81">
        <v>0</v>
      </c>
      <c r="H462" s="6">
        <f t="shared" si="97"/>
        <v>56482.509440000009</v>
      </c>
      <c r="I462" s="6">
        <f t="shared" si="102"/>
        <v>56482.509440000009</v>
      </c>
      <c r="J462" s="109">
        <v>50430.812000000005</v>
      </c>
      <c r="K462" s="110">
        <v>0</v>
      </c>
      <c r="L462" s="7">
        <f t="shared" si="98"/>
        <v>50430.812000000005</v>
      </c>
      <c r="M462" s="7">
        <f t="shared" si="103"/>
        <v>50430.812000000005</v>
      </c>
      <c r="N462" s="119">
        <v>46266.8</v>
      </c>
      <c r="O462" s="120">
        <v>0</v>
      </c>
      <c r="P462" s="7">
        <f t="shared" si="99"/>
        <v>46266.8</v>
      </c>
      <c r="Q462" s="7">
        <f t="shared" si="104"/>
        <v>46266.8</v>
      </c>
      <c r="R462" s="18">
        <f t="shared" si="105"/>
        <v>46266.8</v>
      </c>
      <c r="S462" s="18">
        <f t="shared" si="106"/>
        <v>51060.040480000003</v>
      </c>
      <c r="T462" s="18">
        <f t="shared" si="107"/>
        <v>50430.812000000005</v>
      </c>
      <c r="U462" s="18">
        <f t="shared" si="108"/>
        <v>50889.299075166935</v>
      </c>
      <c r="V462" s="19">
        <f t="shared" si="96"/>
        <v>3389.3328472658623</v>
      </c>
      <c r="W462" s="20">
        <f t="shared" si="100"/>
        <v>7.3256262530926319E-2</v>
      </c>
      <c r="X462" s="21" t="str">
        <f t="shared" si="101"/>
        <v>MINIMA</v>
      </c>
    </row>
    <row r="463" spans="1:24" ht="114.75" x14ac:dyDescent="0.2">
      <c r="A463" s="68">
        <v>457</v>
      </c>
      <c r="B463" s="63" t="s">
        <v>823</v>
      </c>
      <c r="C463" s="63" t="s">
        <v>825</v>
      </c>
      <c r="D463" s="73" t="s">
        <v>1148</v>
      </c>
      <c r="E463" s="50">
        <v>1</v>
      </c>
      <c r="F463" s="78">
        <v>73030.696200000006</v>
      </c>
      <c r="G463" s="81">
        <v>0</v>
      </c>
      <c r="H463" s="6">
        <f t="shared" si="97"/>
        <v>73030.696200000006</v>
      </c>
      <c r="I463" s="6">
        <f t="shared" si="102"/>
        <v>73030.696200000006</v>
      </c>
      <c r="J463" s="109">
        <v>65793.42</v>
      </c>
      <c r="K463" s="110">
        <v>0</v>
      </c>
      <c r="L463" s="7">
        <f t="shared" si="98"/>
        <v>65793.42</v>
      </c>
      <c r="M463" s="7">
        <f t="shared" si="103"/>
        <v>65793.42</v>
      </c>
      <c r="N463" s="119">
        <v>62660.4</v>
      </c>
      <c r="O463" s="120">
        <v>0</v>
      </c>
      <c r="P463" s="7">
        <f t="shared" si="99"/>
        <v>62660.4</v>
      </c>
      <c r="Q463" s="7">
        <f t="shared" si="104"/>
        <v>62660.4</v>
      </c>
      <c r="R463" s="18">
        <f t="shared" si="105"/>
        <v>62660.4</v>
      </c>
      <c r="S463" s="18">
        <f t="shared" si="106"/>
        <v>67161.505400000009</v>
      </c>
      <c r="T463" s="18">
        <f t="shared" si="107"/>
        <v>65793.42</v>
      </c>
      <c r="U463" s="18">
        <f t="shared" si="108"/>
        <v>67023.487459011478</v>
      </c>
      <c r="V463" s="19">
        <f t="shared" si="96"/>
        <v>3182.7621511753928</v>
      </c>
      <c r="W463" s="20">
        <f t="shared" si="100"/>
        <v>5.0793837115233748E-2</v>
      </c>
      <c r="X463" s="21" t="str">
        <f t="shared" si="101"/>
        <v>MINIMA</v>
      </c>
    </row>
    <row r="464" spans="1:24" ht="89.25" x14ac:dyDescent="0.2">
      <c r="A464" s="68">
        <v>458</v>
      </c>
      <c r="B464" s="63" t="s">
        <v>826</v>
      </c>
      <c r="C464" s="63" t="s">
        <v>827</v>
      </c>
      <c r="D464" s="73" t="s">
        <v>1146</v>
      </c>
      <c r="E464" s="50">
        <v>1</v>
      </c>
      <c r="F464" s="78">
        <v>32341.452000000001</v>
      </c>
      <c r="G464" s="81">
        <v>0</v>
      </c>
      <c r="H464" s="6">
        <f t="shared" si="97"/>
        <v>32341.452000000001</v>
      </c>
      <c r="I464" s="6">
        <f t="shared" si="102"/>
        <v>32341.452000000001</v>
      </c>
      <c r="J464" s="109">
        <v>29401.32</v>
      </c>
      <c r="K464" s="110">
        <v>0</v>
      </c>
      <c r="L464" s="7">
        <f t="shared" si="98"/>
        <v>29401.32</v>
      </c>
      <c r="M464" s="7">
        <f t="shared" si="103"/>
        <v>29401.32</v>
      </c>
      <c r="N464" s="119">
        <v>28270.5</v>
      </c>
      <c r="O464" s="120">
        <v>0</v>
      </c>
      <c r="P464" s="7">
        <f t="shared" si="99"/>
        <v>28270.5</v>
      </c>
      <c r="Q464" s="7">
        <f t="shared" si="104"/>
        <v>28270.5</v>
      </c>
      <c r="R464" s="18">
        <f t="shared" si="105"/>
        <v>28270.5</v>
      </c>
      <c r="S464" s="18">
        <f t="shared" si="106"/>
        <v>30004.423999999999</v>
      </c>
      <c r="T464" s="18">
        <f t="shared" si="107"/>
        <v>29401.32</v>
      </c>
      <c r="U464" s="18">
        <f t="shared" si="108"/>
        <v>29956.192371833724</v>
      </c>
      <c r="V464" s="19">
        <f t="shared" si="96"/>
        <v>1226.0694184621027</v>
      </c>
      <c r="W464" s="20">
        <f t="shared" si="100"/>
        <v>4.3369215912774893E-2</v>
      </c>
      <c r="X464" s="21" t="str">
        <f t="shared" si="101"/>
        <v>MINIMA</v>
      </c>
    </row>
    <row r="465" spans="1:24" ht="140.25" x14ac:dyDescent="0.2">
      <c r="A465" s="68">
        <v>459</v>
      </c>
      <c r="B465" s="63" t="s">
        <v>828</v>
      </c>
      <c r="C465" s="63" t="s">
        <v>829</v>
      </c>
      <c r="D465" s="73" t="s">
        <v>1149</v>
      </c>
      <c r="E465" s="50">
        <v>1</v>
      </c>
      <c r="F465" s="78">
        <v>56987.728171428571</v>
      </c>
      <c r="G465" s="81">
        <v>2849.3864085714285</v>
      </c>
      <c r="H465" s="6">
        <f t="shared" si="97"/>
        <v>59837.114580000001</v>
      </c>
      <c r="I465" s="6">
        <f t="shared" si="102"/>
        <v>59837.114580000001</v>
      </c>
      <c r="J465" s="109">
        <v>49989.235238095229</v>
      </c>
      <c r="K465" s="110">
        <v>2499.4617619047617</v>
      </c>
      <c r="L465" s="7">
        <f t="shared" si="98"/>
        <v>52488.696999999993</v>
      </c>
      <c r="M465" s="7">
        <f t="shared" si="103"/>
        <v>52488.696999999993</v>
      </c>
      <c r="N465" s="119">
        <v>48533.238095238092</v>
      </c>
      <c r="O465" s="120">
        <v>2426.6619047619047</v>
      </c>
      <c r="P465" s="7">
        <f t="shared" si="99"/>
        <v>50959.899999999994</v>
      </c>
      <c r="Q465" s="7">
        <f t="shared" si="104"/>
        <v>50959.899999999994</v>
      </c>
      <c r="R465" s="18">
        <f t="shared" si="105"/>
        <v>50959.899999999994</v>
      </c>
      <c r="S465" s="18">
        <f t="shared" si="106"/>
        <v>54428.570526666655</v>
      </c>
      <c r="T465" s="18">
        <f t="shared" si="107"/>
        <v>52488.696999999993</v>
      </c>
      <c r="U465" s="18">
        <f t="shared" si="108"/>
        <v>54294.395314498768</v>
      </c>
      <c r="V465" s="19">
        <f t="shared" si="96"/>
        <v>2452.7204511079094</v>
      </c>
      <c r="W465" s="20">
        <f t="shared" si="100"/>
        <v>4.8130401572764263E-2</v>
      </c>
      <c r="X465" s="21" t="str">
        <f t="shared" si="101"/>
        <v>MINIMA</v>
      </c>
    </row>
    <row r="466" spans="1:24" ht="140.25" x14ac:dyDescent="0.2">
      <c r="A466" s="68">
        <v>460</v>
      </c>
      <c r="B466" s="63" t="s">
        <v>828</v>
      </c>
      <c r="C466" s="63" t="s">
        <v>830</v>
      </c>
      <c r="D466" s="73" t="s">
        <v>1048</v>
      </c>
      <c r="E466" s="50">
        <v>1</v>
      </c>
      <c r="F466" s="78">
        <v>181263.26745714288</v>
      </c>
      <c r="G466" s="81">
        <v>9063.1633728571451</v>
      </c>
      <c r="H466" s="6">
        <f t="shared" si="97"/>
        <v>190326.43083000003</v>
      </c>
      <c r="I466" s="6">
        <f t="shared" si="102"/>
        <v>190326.43083000003</v>
      </c>
      <c r="J466" s="109">
        <v>163300.24095238096</v>
      </c>
      <c r="K466" s="110">
        <v>8165.0120476190486</v>
      </c>
      <c r="L466" s="7">
        <f t="shared" si="98"/>
        <v>171465.253</v>
      </c>
      <c r="M466" s="7">
        <f t="shared" si="103"/>
        <v>171465.253</v>
      </c>
      <c r="N466" s="119">
        <v>152617.04761904763</v>
      </c>
      <c r="O466" s="120">
        <v>7630.8523809523822</v>
      </c>
      <c r="P466" s="7">
        <f t="shared" si="99"/>
        <v>160247.90000000002</v>
      </c>
      <c r="Q466" s="7">
        <f t="shared" si="104"/>
        <v>160247.90000000002</v>
      </c>
      <c r="R466" s="18">
        <f t="shared" si="105"/>
        <v>160247.90000000002</v>
      </c>
      <c r="S466" s="18">
        <f t="shared" si="106"/>
        <v>174013.19461000001</v>
      </c>
      <c r="T466" s="18">
        <f t="shared" si="107"/>
        <v>171465.253</v>
      </c>
      <c r="U466" s="18">
        <f t="shared" si="108"/>
        <v>173575.80642704538</v>
      </c>
      <c r="V466" s="19">
        <f t="shared" si="96"/>
        <v>9733.53316376162</v>
      </c>
      <c r="W466" s="20">
        <f t="shared" si="100"/>
        <v>6.074047250392435E-2</v>
      </c>
      <c r="X466" s="21" t="str">
        <f t="shared" si="101"/>
        <v>MINIMA</v>
      </c>
    </row>
    <row r="467" spans="1:24" ht="63.75" x14ac:dyDescent="0.2">
      <c r="A467" s="68">
        <v>461</v>
      </c>
      <c r="B467" s="63" t="s">
        <v>831</v>
      </c>
      <c r="C467" s="63" t="s">
        <v>832</v>
      </c>
      <c r="D467" s="73" t="s">
        <v>1132</v>
      </c>
      <c r="E467" s="50">
        <v>1</v>
      </c>
      <c r="F467" s="78">
        <v>16237.972800000001</v>
      </c>
      <c r="G467" s="81">
        <v>0</v>
      </c>
      <c r="H467" s="6">
        <f t="shared" si="97"/>
        <v>16237.972800000001</v>
      </c>
      <c r="I467" s="6">
        <f t="shared" si="102"/>
        <v>16237.972800000001</v>
      </c>
      <c r="J467" s="109">
        <v>14498.19</v>
      </c>
      <c r="K467" s="110">
        <v>0</v>
      </c>
      <c r="L467" s="7">
        <f t="shared" si="98"/>
        <v>14498.19</v>
      </c>
      <c r="M467" s="7">
        <f t="shared" si="103"/>
        <v>14498.19</v>
      </c>
      <c r="N467" s="119">
        <v>13807.8</v>
      </c>
      <c r="O467" s="120">
        <v>0</v>
      </c>
      <c r="P467" s="7">
        <f t="shared" si="99"/>
        <v>13807.8</v>
      </c>
      <c r="Q467" s="7">
        <f t="shared" si="104"/>
        <v>13807.8</v>
      </c>
      <c r="R467" s="18">
        <f t="shared" si="105"/>
        <v>13807.8</v>
      </c>
      <c r="S467" s="18">
        <f t="shared" si="106"/>
        <v>14847.9876</v>
      </c>
      <c r="T467" s="18">
        <f t="shared" si="107"/>
        <v>14498.19</v>
      </c>
      <c r="U467" s="18">
        <f t="shared" si="108"/>
        <v>14813.466332845182</v>
      </c>
      <c r="V467" s="19">
        <f t="shared" si="96"/>
        <v>735.52370566616082</v>
      </c>
      <c r="W467" s="20">
        <f t="shared" si="100"/>
        <v>5.3268710849386641E-2</v>
      </c>
      <c r="X467" s="21" t="str">
        <f t="shared" si="101"/>
        <v>MINIMA</v>
      </c>
    </row>
    <row r="468" spans="1:24" ht="63.75" x14ac:dyDescent="0.2">
      <c r="A468" s="68">
        <v>462</v>
      </c>
      <c r="B468" s="63" t="s">
        <v>833</v>
      </c>
      <c r="C468" s="63" t="s">
        <v>834</v>
      </c>
      <c r="D468" s="73" t="s">
        <v>1150</v>
      </c>
      <c r="E468" s="50">
        <v>1</v>
      </c>
      <c r="F468" s="78">
        <v>837944.04960000014</v>
      </c>
      <c r="G468" s="81">
        <v>0</v>
      </c>
      <c r="H468" s="6">
        <f t="shared" si="97"/>
        <v>837944.04960000014</v>
      </c>
      <c r="I468" s="6">
        <f t="shared" si="102"/>
        <v>837944.04960000014</v>
      </c>
      <c r="J468" s="109">
        <v>748164.33000000007</v>
      </c>
      <c r="K468" s="110">
        <v>0</v>
      </c>
      <c r="L468" s="7">
        <f t="shared" si="98"/>
        <v>748164.33000000007</v>
      </c>
      <c r="M468" s="7">
        <f t="shared" si="103"/>
        <v>748164.33000000007</v>
      </c>
      <c r="N468" s="119">
        <v>699219</v>
      </c>
      <c r="O468" s="120">
        <v>0</v>
      </c>
      <c r="P468" s="7">
        <f t="shared" si="99"/>
        <v>699219</v>
      </c>
      <c r="Q468" s="7">
        <f t="shared" si="104"/>
        <v>699219</v>
      </c>
      <c r="R468" s="18">
        <f t="shared" si="105"/>
        <v>699219</v>
      </c>
      <c r="S468" s="18">
        <f t="shared" si="106"/>
        <v>761775.79320000007</v>
      </c>
      <c r="T468" s="18">
        <f t="shared" si="107"/>
        <v>748164.33000000007</v>
      </c>
      <c r="U468" s="18">
        <f t="shared" si="108"/>
        <v>759641.02940709167</v>
      </c>
      <c r="V468" s="19">
        <f t="shared" si="96"/>
        <v>44234.332681004555</v>
      </c>
      <c r="W468" s="20">
        <f t="shared" si="100"/>
        <v>6.3262486690156522E-2</v>
      </c>
      <c r="X468" s="21" t="str">
        <f t="shared" si="101"/>
        <v>MINIMA</v>
      </c>
    </row>
    <row r="469" spans="1:24" ht="102" x14ac:dyDescent="0.2">
      <c r="A469" s="68">
        <v>463</v>
      </c>
      <c r="B469" s="63" t="s">
        <v>823</v>
      </c>
      <c r="C469" s="63" t="s">
        <v>835</v>
      </c>
      <c r="D469" s="73" t="s">
        <v>1151</v>
      </c>
      <c r="E469" s="50">
        <v>1</v>
      </c>
      <c r="F469" s="78">
        <v>70671.532269999996</v>
      </c>
      <c r="G469" s="81">
        <v>0</v>
      </c>
      <c r="H469" s="6">
        <f t="shared" si="97"/>
        <v>70671.532269999996</v>
      </c>
      <c r="I469" s="6">
        <f t="shared" si="102"/>
        <v>70671.532269999996</v>
      </c>
      <c r="J469" s="109">
        <v>62541.179000000004</v>
      </c>
      <c r="K469" s="110">
        <v>0</v>
      </c>
      <c r="L469" s="7">
        <f t="shared" si="98"/>
        <v>62541.179000000004</v>
      </c>
      <c r="M469" s="7">
        <f t="shared" si="103"/>
        <v>62541.179000000004</v>
      </c>
      <c r="N469" s="119">
        <v>58449.7</v>
      </c>
      <c r="O469" s="120">
        <v>0</v>
      </c>
      <c r="P469" s="7">
        <f t="shared" si="99"/>
        <v>58449.7</v>
      </c>
      <c r="Q469" s="7">
        <f t="shared" si="104"/>
        <v>58449.7</v>
      </c>
      <c r="R469" s="18">
        <f t="shared" si="105"/>
        <v>58449.7</v>
      </c>
      <c r="S469" s="18">
        <f t="shared" si="106"/>
        <v>63887.470423333325</v>
      </c>
      <c r="T469" s="18">
        <f t="shared" si="107"/>
        <v>62541.179000000004</v>
      </c>
      <c r="U469" s="18">
        <f t="shared" si="108"/>
        <v>63688.97889743025</v>
      </c>
      <c r="V469" s="19">
        <f t="shared" si="96"/>
        <v>3845.0843408746396</v>
      </c>
      <c r="W469" s="20">
        <f t="shared" si="100"/>
        <v>6.5784500876388416E-2</v>
      </c>
      <c r="X469" s="21" t="str">
        <f t="shared" si="101"/>
        <v>MINIMA</v>
      </c>
    </row>
    <row r="470" spans="1:24" ht="76.5" x14ac:dyDescent="0.2">
      <c r="A470" s="68">
        <v>464</v>
      </c>
      <c r="B470" s="63" t="s">
        <v>836</v>
      </c>
      <c r="C470" s="63" t="s">
        <v>837</v>
      </c>
      <c r="D470" s="73" t="s">
        <v>914</v>
      </c>
      <c r="E470" s="50">
        <v>1</v>
      </c>
      <c r="F470" s="78">
        <v>122192.54999999999</v>
      </c>
      <c r="G470" s="81">
        <v>0</v>
      </c>
      <c r="H470" s="6">
        <f t="shared" si="97"/>
        <v>122192.54999999999</v>
      </c>
      <c r="I470" s="6">
        <f t="shared" si="102"/>
        <v>122192.54999999999</v>
      </c>
      <c r="J470" s="109">
        <v>108135</v>
      </c>
      <c r="K470" s="110">
        <v>0</v>
      </c>
      <c r="L470" s="7">
        <f t="shared" si="98"/>
        <v>108135</v>
      </c>
      <c r="M470" s="7">
        <f t="shared" si="103"/>
        <v>108135</v>
      </c>
      <c r="N470" s="119">
        <v>100125</v>
      </c>
      <c r="O470" s="120">
        <v>0</v>
      </c>
      <c r="P470" s="7">
        <f t="shared" si="99"/>
        <v>100125</v>
      </c>
      <c r="Q470" s="7">
        <f t="shared" si="104"/>
        <v>100125</v>
      </c>
      <c r="R470" s="18">
        <f t="shared" si="105"/>
        <v>100125</v>
      </c>
      <c r="S470" s="18">
        <f t="shared" si="106"/>
        <v>110150.84999999999</v>
      </c>
      <c r="T470" s="18">
        <f t="shared" si="107"/>
        <v>108135</v>
      </c>
      <c r="U470" s="18">
        <f t="shared" si="108"/>
        <v>109778.64026590681</v>
      </c>
      <c r="V470" s="19">
        <f t="shared" si="96"/>
        <v>7089.3465221591414</v>
      </c>
      <c r="W470" s="20">
        <f t="shared" si="100"/>
        <v>7.0804959022812891E-2</v>
      </c>
      <c r="X470" s="21" t="str">
        <f t="shared" si="101"/>
        <v>MINIMA</v>
      </c>
    </row>
    <row r="471" spans="1:24" ht="114.75" x14ac:dyDescent="0.2">
      <c r="A471" s="68">
        <v>465</v>
      </c>
      <c r="B471" s="63" t="s">
        <v>838</v>
      </c>
      <c r="C471" s="63" t="s">
        <v>839</v>
      </c>
      <c r="D471" s="73" t="s">
        <v>912</v>
      </c>
      <c r="E471" s="50">
        <v>1</v>
      </c>
      <c r="F471" s="78">
        <v>49170.549999999996</v>
      </c>
      <c r="G471" s="81">
        <v>0</v>
      </c>
      <c r="H471" s="6">
        <f t="shared" si="97"/>
        <v>49170.549999999996</v>
      </c>
      <c r="I471" s="6">
        <f t="shared" si="102"/>
        <v>49170.549999999996</v>
      </c>
      <c r="J471" s="109">
        <v>42757</v>
      </c>
      <c r="K471" s="110">
        <v>0</v>
      </c>
      <c r="L471" s="7">
        <f t="shared" si="98"/>
        <v>42757</v>
      </c>
      <c r="M471" s="7">
        <f t="shared" si="103"/>
        <v>42757</v>
      </c>
      <c r="N471" s="119">
        <v>38870</v>
      </c>
      <c r="O471" s="120">
        <v>0</v>
      </c>
      <c r="P471" s="7">
        <f t="shared" si="99"/>
        <v>38870</v>
      </c>
      <c r="Q471" s="7">
        <f t="shared" si="104"/>
        <v>38870</v>
      </c>
      <c r="R471" s="18">
        <f t="shared" si="105"/>
        <v>38870</v>
      </c>
      <c r="S471" s="18">
        <f t="shared" si="106"/>
        <v>43599.183333333327</v>
      </c>
      <c r="T471" s="18">
        <f t="shared" si="107"/>
        <v>42757</v>
      </c>
      <c r="U471" s="18">
        <f t="shared" si="108"/>
        <v>43395.258277503439</v>
      </c>
      <c r="V471" s="19">
        <f t="shared" si="96"/>
        <v>3344.0376044743966</v>
      </c>
      <c r="W471" s="20">
        <f t="shared" si="100"/>
        <v>8.6031325044363172E-2</v>
      </c>
      <c r="X471" s="21" t="str">
        <f t="shared" si="101"/>
        <v>MINIMA</v>
      </c>
    </row>
    <row r="472" spans="1:24" ht="280.5" x14ac:dyDescent="0.2">
      <c r="A472" s="68">
        <v>466</v>
      </c>
      <c r="B472" s="63" t="s">
        <v>828</v>
      </c>
      <c r="C472" s="63" t="s">
        <v>840</v>
      </c>
      <c r="D472" s="73" t="s">
        <v>1152</v>
      </c>
      <c r="E472" s="50">
        <v>1</v>
      </c>
      <c r="F472" s="78">
        <v>82603.337142857141</v>
      </c>
      <c r="G472" s="81">
        <v>4130.1668571428572</v>
      </c>
      <c r="H472" s="6">
        <f t="shared" si="97"/>
        <v>86733.504000000001</v>
      </c>
      <c r="I472" s="6">
        <f t="shared" si="102"/>
        <v>86733.504000000001</v>
      </c>
      <c r="J472" s="109">
        <v>75093.942857142858</v>
      </c>
      <c r="K472" s="110">
        <v>3754.6971428571433</v>
      </c>
      <c r="L472" s="7">
        <f t="shared" si="98"/>
        <v>78848.639999999999</v>
      </c>
      <c r="M472" s="7">
        <f t="shared" si="103"/>
        <v>78848.639999999999</v>
      </c>
      <c r="N472" s="119">
        <v>69531.428571428565</v>
      </c>
      <c r="O472" s="120">
        <v>3476.5714285714284</v>
      </c>
      <c r="P472" s="7">
        <f t="shared" si="99"/>
        <v>73008</v>
      </c>
      <c r="Q472" s="7">
        <f t="shared" si="104"/>
        <v>73008</v>
      </c>
      <c r="R472" s="18">
        <f t="shared" si="105"/>
        <v>73008</v>
      </c>
      <c r="S472" s="18">
        <f t="shared" si="106"/>
        <v>79530.04800000001</v>
      </c>
      <c r="T472" s="18">
        <f t="shared" si="107"/>
        <v>78848.639999999999</v>
      </c>
      <c r="U472" s="18">
        <f t="shared" si="108"/>
        <v>79332.386088982574</v>
      </c>
      <c r="V472" s="19">
        <f t="shared" si="96"/>
        <v>4611.7843680241667</v>
      </c>
      <c r="W472" s="20">
        <f t="shared" si="100"/>
        <v>6.3168205785998341E-2</v>
      </c>
      <c r="X472" s="21" t="str">
        <f t="shared" si="101"/>
        <v>MINIMA</v>
      </c>
    </row>
    <row r="473" spans="1:24" ht="280.5" x14ac:dyDescent="0.2">
      <c r="A473" s="68">
        <v>467</v>
      </c>
      <c r="B473" s="63" t="s">
        <v>828</v>
      </c>
      <c r="C473" s="63" t="s">
        <v>841</v>
      </c>
      <c r="D473" s="73" t="s">
        <v>1143</v>
      </c>
      <c r="E473" s="50">
        <v>1</v>
      </c>
      <c r="F473" s="78">
        <v>177228.00746666672</v>
      </c>
      <c r="G473" s="81">
        <v>8861.4003733333357</v>
      </c>
      <c r="H473" s="6">
        <f t="shared" si="97"/>
        <v>186089.40784000006</v>
      </c>
      <c r="I473" s="6">
        <f t="shared" si="102"/>
        <v>186089.40784000006</v>
      </c>
      <c r="J473" s="109">
        <v>158239.29238095242</v>
      </c>
      <c r="K473" s="110">
        <v>7911.9646190476215</v>
      </c>
      <c r="L473" s="7">
        <f t="shared" si="98"/>
        <v>166151.25700000004</v>
      </c>
      <c r="M473" s="7">
        <f t="shared" si="103"/>
        <v>166151.25700000004</v>
      </c>
      <c r="N473" s="119">
        <v>153630.38095238098</v>
      </c>
      <c r="O473" s="120">
        <v>7681.5190476190492</v>
      </c>
      <c r="P473" s="7">
        <f t="shared" si="99"/>
        <v>161311.90000000002</v>
      </c>
      <c r="Q473" s="7">
        <f t="shared" si="104"/>
        <v>161311.90000000002</v>
      </c>
      <c r="R473" s="18">
        <f t="shared" si="105"/>
        <v>161311.90000000002</v>
      </c>
      <c r="S473" s="18">
        <f t="shared" si="106"/>
        <v>171184.18828000003</v>
      </c>
      <c r="T473" s="18">
        <f t="shared" si="107"/>
        <v>166151.25700000004</v>
      </c>
      <c r="U473" s="18">
        <f t="shared" si="108"/>
        <v>170856.1295277529</v>
      </c>
      <c r="V473" s="19">
        <f t="shared" si="96"/>
        <v>6980.761988616483</v>
      </c>
      <c r="W473" s="20">
        <f t="shared" si="100"/>
        <v>4.3274935008616733E-2</v>
      </c>
      <c r="X473" s="21" t="str">
        <f t="shared" si="101"/>
        <v>MINIMA</v>
      </c>
    </row>
    <row r="474" spans="1:24" ht="165.75" x14ac:dyDescent="0.2">
      <c r="A474" s="68">
        <v>468</v>
      </c>
      <c r="B474" s="63" t="s">
        <v>828</v>
      </c>
      <c r="C474" s="63" t="s">
        <v>842</v>
      </c>
      <c r="D474" s="73" t="s">
        <v>1152</v>
      </c>
      <c r="E474" s="50">
        <v>1</v>
      </c>
      <c r="F474" s="78">
        <v>86698.738285714295</v>
      </c>
      <c r="G474" s="81">
        <v>4334.9369142857149</v>
      </c>
      <c r="H474" s="6">
        <f t="shared" si="97"/>
        <v>91033.675200000012</v>
      </c>
      <c r="I474" s="6">
        <f t="shared" si="102"/>
        <v>91033.675200000012</v>
      </c>
      <c r="J474" s="109">
        <v>78106.971428571429</v>
      </c>
      <c r="K474" s="110">
        <v>3905.3485714285716</v>
      </c>
      <c r="L474" s="7">
        <f t="shared" si="98"/>
        <v>82012.320000000007</v>
      </c>
      <c r="M474" s="7">
        <f t="shared" si="103"/>
        <v>82012.320000000007</v>
      </c>
      <c r="N474" s="119">
        <v>75102.857142857145</v>
      </c>
      <c r="O474" s="120">
        <v>3755.1428571428573</v>
      </c>
      <c r="P474" s="7">
        <f t="shared" si="99"/>
        <v>78858</v>
      </c>
      <c r="Q474" s="7">
        <f t="shared" si="104"/>
        <v>78858</v>
      </c>
      <c r="R474" s="18">
        <f t="shared" si="105"/>
        <v>78858</v>
      </c>
      <c r="S474" s="18">
        <f t="shared" si="106"/>
        <v>83967.998399999997</v>
      </c>
      <c r="T474" s="18">
        <f t="shared" si="107"/>
        <v>82012.320000000007</v>
      </c>
      <c r="U474" s="18">
        <f t="shared" si="108"/>
        <v>83812.535164628294</v>
      </c>
      <c r="V474" s="19">
        <f t="shared" si="96"/>
        <v>3613.3145204924058</v>
      </c>
      <c r="W474" s="20">
        <f t="shared" si="100"/>
        <v>4.5820519420888252E-2</v>
      </c>
      <c r="X474" s="21" t="str">
        <f t="shared" si="101"/>
        <v>MINIMA</v>
      </c>
    </row>
    <row r="475" spans="1:24" ht="127.5" x14ac:dyDescent="0.2">
      <c r="A475" s="68">
        <v>469</v>
      </c>
      <c r="B475" s="63" t="s">
        <v>843</v>
      </c>
      <c r="C475" s="63" t="s">
        <v>844</v>
      </c>
      <c r="D475" s="73" t="s">
        <v>1153</v>
      </c>
      <c r="E475" s="50">
        <v>1</v>
      </c>
      <c r="F475" s="78">
        <v>290436.05380952387</v>
      </c>
      <c r="G475" s="81">
        <v>14521.802690476194</v>
      </c>
      <c r="H475" s="6">
        <f t="shared" si="97"/>
        <v>304957.85650000005</v>
      </c>
      <c r="I475" s="6">
        <f t="shared" si="102"/>
        <v>304957.85650000005</v>
      </c>
      <c r="J475" s="109">
        <v>264032.7761904762</v>
      </c>
      <c r="K475" s="110">
        <v>13201.638809523811</v>
      </c>
      <c r="L475" s="7">
        <f t="shared" si="98"/>
        <v>277234.41500000004</v>
      </c>
      <c r="M475" s="7">
        <f t="shared" si="103"/>
        <v>277234.41500000004</v>
      </c>
      <c r="N475" s="119">
        <v>242231.90476190476</v>
      </c>
      <c r="O475" s="120">
        <v>12111.595238095239</v>
      </c>
      <c r="P475" s="7">
        <f t="shared" si="99"/>
        <v>254343.5</v>
      </c>
      <c r="Q475" s="7">
        <f t="shared" si="104"/>
        <v>254343.5</v>
      </c>
      <c r="R475" s="18">
        <f t="shared" si="105"/>
        <v>254343.5</v>
      </c>
      <c r="S475" s="18">
        <f t="shared" si="106"/>
        <v>278845.25716666668</v>
      </c>
      <c r="T475" s="18">
        <f t="shared" si="107"/>
        <v>277234.41500000004</v>
      </c>
      <c r="U475" s="18">
        <f t="shared" si="108"/>
        <v>278079.64710471302</v>
      </c>
      <c r="V475" s="19">
        <f t="shared" si="96"/>
        <v>17325.358643536096</v>
      </c>
      <c r="W475" s="20">
        <f t="shared" si="100"/>
        <v>6.8117953254304101E-2</v>
      </c>
      <c r="X475" s="21" t="str">
        <f t="shared" si="101"/>
        <v>MINIMA</v>
      </c>
    </row>
    <row r="476" spans="1:24" ht="51" x14ac:dyDescent="0.2">
      <c r="A476" s="68">
        <v>470</v>
      </c>
      <c r="B476" s="63" t="s">
        <v>845</v>
      </c>
      <c r="C476" s="63" t="s">
        <v>846</v>
      </c>
      <c r="D476" s="73" t="s">
        <v>1154</v>
      </c>
      <c r="E476" s="50">
        <v>1</v>
      </c>
      <c r="F476" s="78">
        <v>33014.454720000009</v>
      </c>
      <c r="G476" s="81">
        <v>0</v>
      </c>
      <c r="H476" s="6">
        <f t="shared" si="97"/>
        <v>33014.454720000009</v>
      </c>
      <c r="I476" s="6">
        <f t="shared" si="102"/>
        <v>33014.454720000009</v>
      </c>
      <c r="J476" s="109">
        <v>28960.048000000003</v>
      </c>
      <c r="K476" s="110">
        <v>0</v>
      </c>
      <c r="L476" s="7">
        <f t="shared" si="98"/>
        <v>28960.048000000003</v>
      </c>
      <c r="M476" s="7">
        <f t="shared" si="103"/>
        <v>28960.048000000003</v>
      </c>
      <c r="N476" s="119">
        <v>27320.799999999999</v>
      </c>
      <c r="O476" s="120">
        <v>0</v>
      </c>
      <c r="P476" s="7">
        <f t="shared" si="99"/>
        <v>27320.799999999999</v>
      </c>
      <c r="Q476" s="7">
        <f t="shared" si="104"/>
        <v>27320.799999999999</v>
      </c>
      <c r="R476" s="18">
        <f t="shared" si="105"/>
        <v>27320.799999999999</v>
      </c>
      <c r="S476" s="18">
        <f t="shared" si="106"/>
        <v>29765.10090666667</v>
      </c>
      <c r="T476" s="18">
        <f t="shared" si="107"/>
        <v>28960.048000000003</v>
      </c>
      <c r="U476" s="18">
        <f t="shared" si="108"/>
        <v>29671.006090148261</v>
      </c>
      <c r="V476" s="19">
        <f t="shared" si="96"/>
        <v>1728.3817463644293</v>
      </c>
      <c r="W476" s="20">
        <f t="shared" si="100"/>
        <v>6.3262486690156564E-2</v>
      </c>
      <c r="X476" s="21" t="str">
        <f t="shared" si="101"/>
        <v>MINIMA</v>
      </c>
    </row>
    <row r="477" spans="1:24" ht="267.75" x14ac:dyDescent="0.2">
      <c r="A477" s="68">
        <v>471</v>
      </c>
      <c r="B477" s="63" t="s">
        <v>847</v>
      </c>
      <c r="C477" s="63" t="s">
        <v>848</v>
      </c>
      <c r="D477" s="73" t="s">
        <v>1155</v>
      </c>
      <c r="E477" s="50">
        <v>1</v>
      </c>
      <c r="F477" s="78">
        <v>218496.41714285719</v>
      </c>
      <c r="G477" s="81">
        <v>10924.82085714286</v>
      </c>
      <c r="H477" s="6">
        <f t="shared" si="97"/>
        <v>229421.23800000004</v>
      </c>
      <c r="I477" s="6">
        <f t="shared" si="102"/>
        <v>229421.23800000004</v>
      </c>
      <c r="J477" s="109">
        <v>196843.61904761905</v>
      </c>
      <c r="K477" s="110">
        <v>9842.1809523809534</v>
      </c>
      <c r="L477" s="7">
        <f t="shared" si="98"/>
        <v>206685.80000000002</v>
      </c>
      <c r="M477" s="7">
        <f t="shared" si="103"/>
        <v>206685.80000000002</v>
      </c>
      <c r="N477" s="119">
        <v>180590.47619047618</v>
      </c>
      <c r="O477" s="120">
        <v>9029.5238095238092</v>
      </c>
      <c r="P477" s="7">
        <f t="shared" si="99"/>
        <v>189620</v>
      </c>
      <c r="Q477" s="7">
        <f t="shared" si="104"/>
        <v>189620</v>
      </c>
      <c r="R477" s="18">
        <f t="shared" si="105"/>
        <v>189620</v>
      </c>
      <c r="S477" s="18">
        <f t="shared" si="106"/>
        <v>208575.67933333336</v>
      </c>
      <c r="T477" s="18">
        <f t="shared" si="107"/>
        <v>206685.80000000002</v>
      </c>
      <c r="U477" s="18">
        <f t="shared" si="108"/>
        <v>207942.27949418605</v>
      </c>
      <c r="V477" s="19">
        <f t="shared" si="96"/>
        <v>13403.689398597715</v>
      </c>
      <c r="W477" s="20">
        <f t="shared" si="100"/>
        <v>7.0687107892615314E-2</v>
      </c>
      <c r="X477" s="21" t="str">
        <f t="shared" si="101"/>
        <v>MINIMA</v>
      </c>
    </row>
    <row r="478" spans="1:24" ht="293.25" x14ac:dyDescent="0.2">
      <c r="A478" s="68">
        <v>472</v>
      </c>
      <c r="B478" s="63" t="s">
        <v>823</v>
      </c>
      <c r="C478" s="63" t="s">
        <v>849</v>
      </c>
      <c r="D478" s="73" t="s">
        <v>1152</v>
      </c>
      <c r="E478" s="50">
        <v>1</v>
      </c>
      <c r="F478" s="78">
        <v>52676.360239999995</v>
      </c>
      <c r="G478" s="81">
        <v>0</v>
      </c>
      <c r="H478" s="6">
        <f t="shared" si="97"/>
        <v>52676.360239999995</v>
      </c>
      <c r="I478" s="6">
        <f t="shared" si="102"/>
        <v>52676.360239999995</v>
      </c>
      <c r="J478" s="109">
        <v>46616.248</v>
      </c>
      <c r="K478" s="110">
        <v>0</v>
      </c>
      <c r="L478" s="7">
        <f t="shared" si="98"/>
        <v>46616.248</v>
      </c>
      <c r="M478" s="7">
        <f t="shared" si="103"/>
        <v>46616.248</v>
      </c>
      <c r="N478" s="119">
        <v>42767.199999999997</v>
      </c>
      <c r="O478" s="120">
        <v>0</v>
      </c>
      <c r="P478" s="7">
        <f t="shared" si="99"/>
        <v>42767.199999999997</v>
      </c>
      <c r="Q478" s="7">
        <f t="shared" si="104"/>
        <v>42767.199999999997</v>
      </c>
      <c r="R478" s="18">
        <f t="shared" si="105"/>
        <v>42767.199999999997</v>
      </c>
      <c r="S478" s="18">
        <f t="shared" si="106"/>
        <v>47353.269413333328</v>
      </c>
      <c r="T478" s="18">
        <f t="shared" si="107"/>
        <v>46616.248</v>
      </c>
      <c r="U478" s="18">
        <f t="shared" si="108"/>
        <v>47179.640870506584</v>
      </c>
      <c r="V478" s="19">
        <f t="shared" si="96"/>
        <v>3242.8407811602101</v>
      </c>
      <c r="W478" s="20">
        <f t="shared" si="100"/>
        <v>7.5825417169237408E-2</v>
      </c>
      <c r="X478" s="21" t="str">
        <f t="shared" si="101"/>
        <v>MINIMA</v>
      </c>
    </row>
    <row r="479" spans="1:24" ht="306" x14ac:dyDescent="0.2">
      <c r="A479" s="68">
        <v>473</v>
      </c>
      <c r="B479" s="63" t="s">
        <v>828</v>
      </c>
      <c r="C479" s="63" t="s">
        <v>850</v>
      </c>
      <c r="D479" s="73" t="s">
        <v>1149</v>
      </c>
      <c r="E479" s="50">
        <v>1</v>
      </c>
      <c r="F479" s="78">
        <v>59587.00275</v>
      </c>
      <c r="G479" s="81">
        <v>0</v>
      </c>
      <c r="H479" s="6">
        <f t="shared" si="97"/>
        <v>59587.00275</v>
      </c>
      <c r="I479" s="6">
        <f t="shared" si="102"/>
        <v>59587.00275</v>
      </c>
      <c r="J479" s="109">
        <v>51814.785000000003</v>
      </c>
      <c r="K479" s="110">
        <v>0</v>
      </c>
      <c r="L479" s="7">
        <f t="shared" si="98"/>
        <v>51814.785000000003</v>
      </c>
      <c r="M479" s="7">
        <f t="shared" si="103"/>
        <v>51814.785000000003</v>
      </c>
      <c r="N479" s="119">
        <v>47104.35</v>
      </c>
      <c r="O479" s="120">
        <v>0</v>
      </c>
      <c r="P479" s="7">
        <f t="shared" si="99"/>
        <v>47104.35</v>
      </c>
      <c r="Q479" s="7">
        <f t="shared" si="104"/>
        <v>47104.35</v>
      </c>
      <c r="R479" s="18">
        <f t="shared" si="105"/>
        <v>47104.35</v>
      </c>
      <c r="S479" s="18">
        <f t="shared" si="106"/>
        <v>52835.379249999998</v>
      </c>
      <c r="T479" s="18">
        <f t="shared" si="107"/>
        <v>51814.785000000003</v>
      </c>
      <c r="U479" s="18">
        <f t="shared" si="108"/>
        <v>52588.254032516576</v>
      </c>
      <c r="V479" s="19">
        <f t="shared" si="96"/>
        <v>4052.4496458534531</v>
      </c>
      <c r="W479" s="20">
        <f t="shared" si="100"/>
        <v>8.6031325044363283E-2</v>
      </c>
      <c r="X479" s="21" t="str">
        <f t="shared" si="101"/>
        <v>MINIMA</v>
      </c>
    </row>
    <row r="480" spans="1:24" ht="89.25" x14ac:dyDescent="0.2">
      <c r="A480" s="68">
        <v>474</v>
      </c>
      <c r="B480" s="63" t="s">
        <v>851</v>
      </c>
      <c r="C480" s="63" t="s">
        <v>852</v>
      </c>
      <c r="D480" s="73" t="s">
        <v>912</v>
      </c>
      <c r="E480" s="50">
        <v>1</v>
      </c>
      <c r="F480" s="78">
        <v>49950.957249999992</v>
      </c>
      <c r="G480" s="81">
        <v>0</v>
      </c>
      <c r="H480" s="6">
        <f t="shared" si="97"/>
        <v>49950.957249999992</v>
      </c>
      <c r="I480" s="6">
        <f t="shared" si="102"/>
        <v>49950.957249999992</v>
      </c>
      <c r="J480" s="109">
        <v>43435.614999999998</v>
      </c>
      <c r="K480" s="110">
        <v>0</v>
      </c>
      <c r="L480" s="7">
        <f t="shared" si="98"/>
        <v>43435.614999999998</v>
      </c>
      <c r="M480" s="7">
        <f t="shared" si="103"/>
        <v>43435.614999999998</v>
      </c>
      <c r="N480" s="119">
        <v>42170.5</v>
      </c>
      <c r="O480" s="120">
        <v>0</v>
      </c>
      <c r="P480" s="7">
        <f t="shared" si="99"/>
        <v>42170.5</v>
      </c>
      <c r="Q480" s="7">
        <f t="shared" si="104"/>
        <v>42170.5</v>
      </c>
      <c r="R480" s="18">
        <f t="shared" si="105"/>
        <v>42170.5</v>
      </c>
      <c r="S480" s="18">
        <f t="shared" si="106"/>
        <v>45185.690750000002</v>
      </c>
      <c r="T480" s="18">
        <f t="shared" si="107"/>
        <v>43435.614999999998</v>
      </c>
      <c r="U480" s="18">
        <f t="shared" si="108"/>
        <v>45060.863886902487</v>
      </c>
      <c r="V480" s="19">
        <f t="shared" si="96"/>
        <v>2132.0618258959535</v>
      </c>
      <c r="W480" s="20">
        <f t="shared" si="100"/>
        <v>5.0558134854838177E-2</v>
      </c>
      <c r="X480" s="21" t="str">
        <f t="shared" si="101"/>
        <v>MINIMA</v>
      </c>
    </row>
    <row r="481" spans="1:24" ht="76.5" x14ac:dyDescent="0.2">
      <c r="A481" s="68">
        <v>475</v>
      </c>
      <c r="B481" s="63" t="s">
        <v>853</v>
      </c>
      <c r="C481" s="63" t="s">
        <v>854</v>
      </c>
      <c r="D481" s="73" t="s">
        <v>898</v>
      </c>
      <c r="E481" s="50">
        <v>1</v>
      </c>
      <c r="F481" s="78">
        <v>91266.094976000022</v>
      </c>
      <c r="G481" s="81">
        <v>0</v>
      </c>
      <c r="H481" s="6">
        <f t="shared" si="97"/>
        <v>91266.094976000022</v>
      </c>
      <c r="I481" s="6">
        <f t="shared" si="102"/>
        <v>91266.094976000022</v>
      </c>
      <c r="J481" s="109">
        <v>81487.584800000011</v>
      </c>
      <c r="K481" s="110">
        <v>0</v>
      </c>
      <c r="L481" s="7">
        <f t="shared" si="98"/>
        <v>81487.584800000011</v>
      </c>
      <c r="M481" s="7">
        <f t="shared" si="103"/>
        <v>81487.584800000011</v>
      </c>
      <c r="N481" s="119">
        <v>79114.16</v>
      </c>
      <c r="O481" s="120">
        <v>0</v>
      </c>
      <c r="P481" s="7">
        <f t="shared" si="99"/>
        <v>79114.16</v>
      </c>
      <c r="Q481" s="7">
        <f t="shared" si="104"/>
        <v>79114.16</v>
      </c>
      <c r="R481" s="18">
        <f t="shared" si="105"/>
        <v>79114.16</v>
      </c>
      <c r="S481" s="18">
        <f t="shared" si="106"/>
        <v>83955.946592000008</v>
      </c>
      <c r="T481" s="18">
        <f t="shared" si="107"/>
        <v>81487.584800000011</v>
      </c>
      <c r="U481" s="18">
        <f t="shared" si="108"/>
        <v>83795.05274216822</v>
      </c>
      <c r="V481" s="19">
        <f t="shared" si="96"/>
        <v>3423.6601322613064</v>
      </c>
      <c r="W481" s="20">
        <f t="shared" si="100"/>
        <v>4.327493500861674E-2</v>
      </c>
      <c r="X481" s="21" t="str">
        <f t="shared" si="101"/>
        <v>MINIMA</v>
      </c>
    </row>
    <row r="482" spans="1:24" ht="76.5" x14ac:dyDescent="0.2">
      <c r="A482" s="68">
        <v>476</v>
      </c>
      <c r="B482" s="63" t="s">
        <v>853</v>
      </c>
      <c r="C482" s="63" t="s">
        <v>855</v>
      </c>
      <c r="D482" s="73" t="s">
        <v>1149</v>
      </c>
      <c r="E482" s="50">
        <v>1</v>
      </c>
      <c r="F482" s="78">
        <v>217643.31888000001</v>
      </c>
      <c r="G482" s="81">
        <v>0</v>
      </c>
      <c r="H482" s="6">
        <f t="shared" si="97"/>
        <v>217643.31888000001</v>
      </c>
      <c r="I482" s="6">
        <f t="shared" si="102"/>
        <v>217643.31888000001</v>
      </c>
      <c r="J482" s="109">
        <v>190915.19199999998</v>
      </c>
      <c r="K482" s="110">
        <v>0</v>
      </c>
      <c r="L482" s="7">
        <f t="shared" si="98"/>
        <v>190915.19199999998</v>
      </c>
      <c r="M482" s="7">
        <f t="shared" si="103"/>
        <v>190915.19199999998</v>
      </c>
      <c r="N482" s="119">
        <v>183572.3</v>
      </c>
      <c r="O482" s="120">
        <v>0</v>
      </c>
      <c r="P482" s="7">
        <f t="shared" si="99"/>
        <v>183572.3</v>
      </c>
      <c r="Q482" s="7">
        <f t="shared" si="104"/>
        <v>183572.3</v>
      </c>
      <c r="R482" s="18">
        <f t="shared" si="105"/>
        <v>183572.3</v>
      </c>
      <c r="S482" s="18">
        <f t="shared" si="106"/>
        <v>197376.93695999999</v>
      </c>
      <c r="T482" s="18">
        <f t="shared" si="107"/>
        <v>190915.19199999998</v>
      </c>
      <c r="U482" s="18">
        <f t="shared" si="108"/>
        <v>196847.99362165784</v>
      </c>
      <c r="V482" s="19">
        <f t="shared" si="96"/>
        <v>9761.3524062344495</v>
      </c>
      <c r="W482" s="20">
        <f t="shared" si="100"/>
        <v>5.3174429945228391E-2</v>
      </c>
      <c r="X482" s="21" t="str">
        <f t="shared" si="101"/>
        <v>MINIMA</v>
      </c>
    </row>
    <row r="483" spans="1:24" ht="102" x14ac:dyDescent="0.2">
      <c r="A483" s="68">
        <v>477</v>
      </c>
      <c r="B483" s="63" t="s">
        <v>856</v>
      </c>
      <c r="C483" s="63" t="s">
        <v>857</v>
      </c>
      <c r="D483" s="73" t="s">
        <v>1156</v>
      </c>
      <c r="E483" s="50">
        <v>1</v>
      </c>
      <c r="F483" s="78">
        <v>80001.13</v>
      </c>
      <c r="G483" s="81">
        <v>0</v>
      </c>
      <c r="H483" s="6">
        <f t="shared" si="97"/>
        <v>80001.13</v>
      </c>
      <c r="I483" s="6">
        <f t="shared" si="102"/>
        <v>80001.13</v>
      </c>
      <c r="J483" s="109">
        <v>72728.3</v>
      </c>
      <c r="K483" s="110">
        <v>0</v>
      </c>
      <c r="L483" s="7">
        <f t="shared" si="98"/>
        <v>72728.3</v>
      </c>
      <c r="M483" s="7">
        <f t="shared" si="103"/>
        <v>72728.3</v>
      </c>
      <c r="N483" s="119">
        <v>70610</v>
      </c>
      <c r="O483" s="120">
        <v>0</v>
      </c>
      <c r="P483" s="7">
        <f t="shared" si="99"/>
        <v>70610</v>
      </c>
      <c r="Q483" s="7">
        <f t="shared" si="104"/>
        <v>70610</v>
      </c>
      <c r="R483" s="18">
        <f t="shared" si="105"/>
        <v>70610</v>
      </c>
      <c r="S483" s="18">
        <f t="shared" si="106"/>
        <v>74446.476666666669</v>
      </c>
      <c r="T483" s="18">
        <f t="shared" si="107"/>
        <v>72728.3</v>
      </c>
      <c r="U483" s="18">
        <f t="shared" si="108"/>
        <v>74339.891519802433</v>
      </c>
      <c r="V483" s="19">
        <f t="shared" si="96"/>
        <v>2712.7986668639637</v>
      </c>
      <c r="W483" s="20">
        <f t="shared" si="100"/>
        <v>3.8419468444469106E-2</v>
      </c>
      <c r="X483" s="21" t="str">
        <f t="shared" si="101"/>
        <v>MINIMA</v>
      </c>
    </row>
    <row r="484" spans="1:24" ht="102" x14ac:dyDescent="0.2">
      <c r="A484" s="68">
        <v>478</v>
      </c>
      <c r="B484" s="63" t="s">
        <v>856</v>
      </c>
      <c r="C484" s="63" t="s">
        <v>858</v>
      </c>
      <c r="D484" s="73" t="s">
        <v>1157</v>
      </c>
      <c r="E484" s="50">
        <v>1</v>
      </c>
      <c r="F484" s="78">
        <v>76128.39</v>
      </c>
      <c r="G484" s="81">
        <v>0</v>
      </c>
      <c r="H484" s="6">
        <f t="shared" si="97"/>
        <v>76128.39</v>
      </c>
      <c r="I484" s="6">
        <f t="shared" si="102"/>
        <v>76128.39</v>
      </c>
      <c r="J484" s="109">
        <v>66198.600000000006</v>
      </c>
      <c r="K484" s="110">
        <v>0</v>
      </c>
      <c r="L484" s="7">
        <f t="shared" si="98"/>
        <v>66198.600000000006</v>
      </c>
      <c r="M484" s="7">
        <f t="shared" si="103"/>
        <v>66198.600000000006</v>
      </c>
      <c r="N484" s="119">
        <v>63652.5</v>
      </c>
      <c r="O484" s="120">
        <v>0</v>
      </c>
      <c r="P484" s="7">
        <f t="shared" si="99"/>
        <v>63652.5</v>
      </c>
      <c r="Q484" s="7">
        <f t="shared" si="104"/>
        <v>63652.5</v>
      </c>
      <c r="R484" s="18">
        <f t="shared" si="105"/>
        <v>63652.5</v>
      </c>
      <c r="S484" s="18">
        <f t="shared" si="106"/>
        <v>68659.83</v>
      </c>
      <c r="T484" s="18">
        <f t="shared" si="107"/>
        <v>66198.600000000006</v>
      </c>
      <c r="U484" s="18">
        <f t="shared" si="108"/>
        <v>68454.757852593888</v>
      </c>
      <c r="V484" s="19">
        <f t="shared" si="96"/>
        <v>3540.7169986388362</v>
      </c>
      <c r="W484" s="20">
        <f t="shared" si="100"/>
        <v>5.5625733453341757E-2</v>
      </c>
      <c r="X484" s="21" t="str">
        <f t="shared" si="101"/>
        <v>MINIMA</v>
      </c>
    </row>
    <row r="485" spans="1:24" ht="191.25" x14ac:dyDescent="0.2">
      <c r="A485" s="68">
        <v>479</v>
      </c>
      <c r="B485" s="63" t="s">
        <v>859</v>
      </c>
      <c r="C485" s="63" t="s">
        <v>860</v>
      </c>
      <c r="D485" s="73" t="s">
        <v>1149</v>
      </c>
      <c r="E485" s="50">
        <v>1</v>
      </c>
      <c r="F485" s="78">
        <v>192490.53900000005</v>
      </c>
      <c r="G485" s="81">
        <v>0</v>
      </c>
      <c r="H485" s="6">
        <f t="shared" si="97"/>
        <v>192490.53900000005</v>
      </c>
      <c r="I485" s="6">
        <f t="shared" si="102"/>
        <v>192490.53900000005</v>
      </c>
      <c r="J485" s="109">
        <v>173414.90000000002</v>
      </c>
      <c r="K485" s="110">
        <v>0</v>
      </c>
      <c r="L485" s="7">
        <f t="shared" si="98"/>
        <v>173414.90000000002</v>
      </c>
      <c r="M485" s="7">
        <f t="shared" si="103"/>
        <v>173414.90000000002</v>
      </c>
      <c r="N485" s="119">
        <v>162070</v>
      </c>
      <c r="O485" s="120">
        <v>0</v>
      </c>
      <c r="P485" s="7">
        <f t="shared" si="99"/>
        <v>162070</v>
      </c>
      <c r="Q485" s="7">
        <f t="shared" si="104"/>
        <v>162070</v>
      </c>
      <c r="R485" s="18">
        <f t="shared" si="105"/>
        <v>162070</v>
      </c>
      <c r="S485" s="18">
        <f t="shared" si="106"/>
        <v>175991.81299999999</v>
      </c>
      <c r="T485" s="18">
        <f t="shared" si="107"/>
        <v>173414.90000000002</v>
      </c>
      <c r="U485" s="18">
        <f t="shared" si="108"/>
        <v>175549.45149129094</v>
      </c>
      <c r="V485" s="19">
        <f t="shared" si="96"/>
        <v>9844.2083787110296</v>
      </c>
      <c r="W485" s="20">
        <f t="shared" si="100"/>
        <v>6.0740472503924413E-2</v>
      </c>
      <c r="X485" s="21" t="str">
        <f t="shared" si="101"/>
        <v>MINIMA</v>
      </c>
    </row>
    <row r="486" spans="1:24" ht="191.25" x14ac:dyDescent="0.2">
      <c r="A486" s="68">
        <v>480</v>
      </c>
      <c r="B486" s="63" t="s">
        <v>861</v>
      </c>
      <c r="C486" s="63" t="s">
        <v>862</v>
      </c>
      <c r="D486" s="73" t="s">
        <v>1152</v>
      </c>
      <c r="E486" s="50">
        <v>1</v>
      </c>
      <c r="F486" s="78">
        <v>131673.30600000001</v>
      </c>
      <c r="G486" s="81">
        <v>0</v>
      </c>
      <c r="H486" s="6">
        <f t="shared" si="97"/>
        <v>131673.30600000001</v>
      </c>
      <c r="I486" s="6">
        <f t="shared" si="102"/>
        <v>131673.30600000001</v>
      </c>
      <c r="J486" s="109">
        <v>118624.6</v>
      </c>
      <c r="K486" s="110">
        <v>0</v>
      </c>
      <c r="L486" s="7">
        <f t="shared" si="98"/>
        <v>118624.6</v>
      </c>
      <c r="M486" s="7">
        <f t="shared" si="103"/>
        <v>118624.6</v>
      </c>
      <c r="N486" s="119">
        <v>111910</v>
      </c>
      <c r="O486" s="120">
        <v>0</v>
      </c>
      <c r="P486" s="7">
        <f t="shared" si="99"/>
        <v>111910</v>
      </c>
      <c r="Q486" s="7">
        <f t="shared" si="104"/>
        <v>111910</v>
      </c>
      <c r="R486" s="18">
        <f t="shared" si="105"/>
        <v>111910</v>
      </c>
      <c r="S486" s="18">
        <f t="shared" si="106"/>
        <v>120735.96866666667</v>
      </c>
      <c r="T486" s="18">
        <f t="shared" si="107"/>
        <v>118624.6</v>
      </c>
      <c r="U486" s="18">
        <f t="shared" si="108"/>
        <v>120461.18530072225</v>
      </c>
      <c r="V486" s="19">
        <f t="shared" si="96"/>
        <v>6240.9022947399917</v>
      </c>
      <c r="W486" s="20">
        <f t="shared" si="100"/>
        <v>5.5767154809579049E-2</v>
      </c>
      <c r="X486" s="21" t="str">
        <f t="shared" si="101"/>
        <v>MINIMA</v>
      </c>
    </row>
    <row r="487" spans="1:24" ht="51" x14ac:dyDescent="0.2">
      <c r="A487" s="68">
        <v>481</v>
      </c>
      <c r="B487" s="63" t="s">
        <v>823</v>
      </c>
      <c r="C487" s="63" t="s">
        <v>863</v>
      </c>
      <c r="D487" s="73" t="s">
        <v>1158</v>
      </c>
      <c r="E487" s="50">
        <v>1</v>
      </c>
      <c r="F487" s="78">
        <v>4216.6432000000004</v>
      </c>
      <c r="G487" s="81">
        <v>0</v>
      </c>
      <c r="H487" s="6">
        <f t="shared" si="97"/>
        <v>4216.6432000000004</v>
      </c>
      <c r="I487" s="6">
        <f t="shared" si="102"/>
        <v>4216.6432000000004</v>
      </c>
      <c r="J487" s="109">
        <v>3764.86</v>
      </c>
      <c r="K487" s="110">
        <v>0</v>
      </c>
      <c r="L487" s="7">
        <f t="shared" si="98"/>
        <v>3764.86</v>
      </c>
      <c r="M487" s="7">
        <f t="shared" si="103"/>
        <v>3764.86</v>
      </c>
      <c r="N487" s="119">
        <v>3454</v>
      </c>
      <c r="O487" s="120">
        <v>0</v>
      </c>
      <c r="P487" s="7">
        <f t="shared" si="99"/>
        <v>3454</v>
      </c>
      <c r="Q487" s="7">
        <f t="shared" si="104"/>
        <v>3454</v>
      </c>
      <c r="R487" s="18">
        <f t="shared" si="105"/>
        <v>3454</v>
      </c>
      <c r="S487" s="18">
        <f t="shared" si="106"/>
        <v>3811.8344000000002</v>
      </c>
      <c r="T487" s="18">
        <f t="shared" si="107"/>
        <v>3764.86</v>
      </c>
      <c r="U487" s="18">
        <f t="shared" si="108"/>
        <v>3799.0878773899767</v>
      </c>
      <c r="V487" s="19">
        <f t="shared" si="96"/>
        <v>253.02713078181966</v>
      </c>
      <c r="W487" s="20">
        <f t="shared" si="100"/>
        <v>7.3256262530926361E-2</v>
      </c>
      <c r="X487" s="21" t="str">
        <f t="shared" si="101"/>
        <v>MINIMA</v>
      </c>
    </row>
    <row r="488" spans="1:24" ht="76.5" x14ac:dyDescent="0.2">
      <c r="A488" s="68">
        <v>482</v>
      </c>
      <c r="B488" s="63" t="s">
        <v>823</v>
      </c>
      <c r="C488" s="63" t="s">
        <v>864</v>
      </c>
      <c r="D488" s="73" t="s">
        <v>1159</v>
      </c>
      <c r="E488" s="50">
        <v>1</v>
      </c>
      <c r="F488" s="78">
        <v>15599.007600000003</v>
      </c>
      <c r="G488" s="81">
        <v>0</v>
      </c>
      <c r="H488" s="6">
        <f t="shared" si="97"/>
        <v>15599.007600000003</v>
      </c>
      <c r="I488" s="6">
        <f t="shared" si="102"/>
        <v>15599.007600000003</v>
      </c>
      <c r="J488" s="109">
        <v>14053.160000000002</v>
      </c>
      <c r="K488" s="110">
        <v>0</v>
      </c>
      <c r="L488" s="7">
        <f t="shared" si="98"/>
        <v>14053.160000000002</v>
      </c>
      <c r="M488" s="7">
        <f t="shared" si="103"/>
        <v>14053.160000000002</v>
      </c>
      <c r="N488" s="119">
        <v>12775.6</v>
      </c>
      <c r="O488" s="120">
        <v>0</v>
      </c>
      <c r="P488" s="7">
        <f t="shared" si="99"/>
        <v>12775.6</v>
      </c>
      <c r="Q488" s="7">
        <f t="shared" si="104"/>
        <v>12775.6</v>
      </c>
      <c r="R488" s="18">
        <f t="shared" si="105"/>
        <v>12775.6</v>
      </c>
      <c r="S488" s="18">
        <f t="shared" si="106"/>
        <v>14142.589200000002</v>
      </c>
      <c r="T488" s="18">
        <f t="shared" si="107"/>
        <v>14053.160000000002</v>
      </c>
      <c r="U488" s="18">
        <f t="shared" si="108"/>
        <v>14095.616934694659</v>
      </c>
      <c r="V488" s="19">
        <f t="shared" si="96"/>
        <v>966.60733312877494</v>
      </c>
      <c r="W488" s="20">
        <f t="shared" si="100"/>
        <v>7.5660425586960678E-2</v>
      </c>
      <c r="X488" s="21" t="str">
        <f t="shared" si="101"/>
        <v>MINIMA</v>
      </c>
    </row>
    <row r="489" spans="1:24" ht="25.5" x14ac:dyDescent="0.2">
      <c r="A489" s="68">
        <v>483</v>
      </c>
      <c r="B489" s="63" t="s">
        <v>865</v>
      </c>
      <c r="C489" s="63" t="s">
        <v>866</v>
      </c>
      <c r="D489" s="73" t="s">
        <v>1160</v>
      </c>
      <c r="E489" s="50">
        <v>1</v>
      </c>
      <c r="F489" s="78">
        <v>15531.12</v>
      </c>
      <c r="G489" s="81">
        <v>0</v>
      </c>
      <c r="H489" s="6">
        <f t="shared" si="97"/>
        <v>15531.12</v>
      </c>
      <c r="I489" s="6">
        <f t="shared" si="102"/>
        <v>15531.12</v>
      </c>
      <c r="J489" s="109">
        <v>13992</v>
      </c>
      <c r="K489" s="110">
        <v>0</v>
      </c>
      <c r="L489" s="7">
        <f t="shared" si="98"/>
        <v>13992</v>
      </c>
      <c r="M489" s="7">
        <f t="shared" si="103"/>
        <v>13992</v>
      </c>
      <c r="N489" s="119">
        <v>13200</v>
      </c>
      <c r="O489" s="120">
        <v>0</v>
      </c>
      <c r="P489" s="7">
        <f t="shared" si="99"/>
        <v>13200</v>
      </c>
      <c r="Q489" s="7">
        <f t="shared" si="104"/>
        <v>13200</v>
      </c>
      <c r="R489" s="18">
        <f t="shared" si="105"/>
        <v>13200</v>
      </c>
      <c r="S489" s="18">
        <f t="shared" si="106"/>
        <v>14241.04</v>
      </c>
      <c r="T489" s="18">
        <f t="shared" si="107"/>
        <v>13992</v>
      </c>
      <c r="U489" s="18">
        <f t="shared" si="108"/>
        <v>14208.628772849019</v>
      </c>
      <c r="V489" s="19">
        <f t="shared" si="96"/>
        <v>736.12644348644403</v>
      </c>
      <c r="W489" s="20">
        <f t="shared" si="100"/>
        <v>5.5767154809579091E-2</v>
      </c>
      <c r="X489" s="21" t="str">
        <f t="shared" si="101"/>
        <v>MINIMA</v>
      </c>
    </row>
    <row r="490" spans="1:24" ht="25.5" x14ac:dyDescent="0.2">
      <c r="A490" s="68">
        <v>484</v>
      </c>
      <c r="B490" s="63" t="s">
        <v>867</v>
      </c>
      <c r="C490" s="63" t="s">
        <v>868</v>
      </c>
      <c r="D490" s="73" t="s">
        <v>1161</v>
      </c>
      <c r="E490" s="50">
        <v>1</v>
      </c>
      <c r="F490" s="78">
        <v>24957.360799999999</v>
      </c>
      <c r="G490" s="81">
        <v>0</v>
      </c>
      <c r="H490" s="6">
        <f t="shared" si="97"/>
        <v>24957.360799999999</v>
      </c>
      <c r="I490" s="6">
        <f t="shared" si="102"/>
        <v>24957.360799999999</v>
      </c>
      <c r="J490" s="109">
        <v>22086.16</v>
      </c>
      <c r="K490" s="110">
        <v>0</v>
      </c>
      <c r="L490" s="7">
        <f t="shared" si="98"/>
        <v>22086.16</v>
      </c>
      <c r="M490" s="7">
        <f t="shared" si="103"/>
        <v>22086.16</v>
      </c>
      <c r="N490" s="119">
        <v>20836</v>
      </c>
      <c r="O490" s="120">
        <v>0</v>
      </c>
      <c r="P490" s="7">
        <f t="shared" si="99"/>
        <v>20836</v>
      </c>
      <c r="Q490" s="7">
        <f t="shared" si="104"/>
        <v>20836</v>
      </c>
      <c r="R490" s="18">
        <f t="shared" si="105"/>
        <v>20836</v>
      </c>
      <c r="S490" s="18">
        <f t="shared" si="106"/>
        <v>22626.506933333334</v>
      </c>
      <c r="T490" s="18">
        <f t="shared" si="107"/>
        <v>22086.16</v>
      </c>
      <c r="U490" s="18">
        <f t="shared" si="108"/>
        <v>22562.00754377781</v>
      </c>
      <c r="V490" s="19">
        <f t="shared" si="96"/>
        <v>1266.0795943215301</v>
      </c>
      <c r="W490" s="20">
        <f t="shared" si="100"/>
        <v>6.076404272996401E-2</v>
      </c>
      <c r="X490" s="21" t="str">
        <f t="shared" si="101"/>
        <v>MINIMA</v>
      </c>
    </row>
    <row r="491" spans="1:24" ht="38.25" x14ac:dyDescent="0.2">
      <c r="A491" s="68">
        <v>485</v>
      </c>
      <c r="B491" s="63" t="s">
        <v>869</v>
      </c>
      <c r="C491" s="63" t="s">
        <v>870</v>
      </c>
      <c r="D491" s="73" t="s">
        <v>897</v>
      </c>
      <c r="E491" s="50">
        <v>1</v>
      </c>
      <c r="F491" s="78">
        <v>32956.657919999998</v>
      </c>
      <c r="G491" s="81">
        <v>0</v>
      </c>
      <c r="H491" s="6">
        <f t="shared" si="97"/>
        <v>32956.657919999998</v>
      </c>
      <c r="I491" s="6">
        <f t="shared" si="102"/>
        <v>32956.657919999998</v>
      </c>
      <c r="J491" s="109">
        <v>29165.184000000001</v>
      </c>
      <c r="K491" s="110">
        <v>0</v>
      </c>
      <c r="L491" s="7">
        <f t="shared" si="98"/>
        <v>29165.184000000001</v>
      </c>
      <c r="M491" s="7">
        <f t="shared" si="103"/>
        <v>29165.184000000001</v>
      </c>
      <c r="N491" s="119">
        <v>27004.799999999999</v>
      </c>
      <c r="O491" s="120">
        <v>0</v>
      </c>
      <c r="P491" s="7">
        <f t="shared" si="99"/>
        <v>27004.799999999999</v>
      </c>
      <c r="Q491" s="7">
        <f t="shared" si="104"/>
        <v>27004.799999999999</v>
      </c>
      <c r="R491" s="18">
        <f t="shared" si="105"/>
        <v>27004.799999999999</v>
      </c>
      <c r="S491" s="18">
        <f t="shared" si="106"/>
        <v>29708.880639999999</v>
      </c>
      <c r="T491" s="18">
        <f t="shared" si="107"/>
        <v>29165.184000000001</v>
      </c>
      <c r="U491" s="18">
        <f t="shared" si="108"/>
        <v>29608.491631987621</v>
      </c>
      <c r="V491" s="19">
        <f t="shared" si="96"/>
        <v>1912.0737574192594</v>
      </c>
      <c r="W491" s="20">
        <f t="shared" si="100"/>
        <v>7.0804959022812961E-2</v>
      </c>
      <c r="X491" s="21" t="str">
        <f t="shared" si="101"/>
        <v>MINIMA</v>
      </c>
    </row>
    <row r="492" spans="1:24" ht="38.25" x14ac:dyDescent="0.2">
      <c r="A492" s="68">
        <v>486</v>
      </c>
      <c r="B492" s="63" t="s">
        <v>871</v>
      </c>
      <c r="C492" s="63" t="s">
        <v>872</v>
      </c>
      <c r="D492" s="73" t="s">
        <v>1162</v>
      </c>
      <c r="E492" s="50">
        <v>1</v>
      </c>
      <c r="F492" s="78">
        <v>3768.1313999999998</v>
      </c>
      <c r="G492" s="81">
        <v>0</v>
      </c>
      <c r="H492" s="6">
        <f t="shared" si="97"/>
        <v>3768.1313999999998</v>
      </c>
      <c r="I492" s="6">
        <f t="shared" si="102"/>
        <v>3768.1313999999998</v>
      </c>
      <c r="J492" s="109">
        <v>3276.636</v>
      </c>
      <c r="K492" s="110">
        <v>0</v>
      </c>
      <c r="L492" s="7">
        <f t="shared" si="98"/>
        <v>3276.636</v>
      </c>
      <c r="M492" s="7">
        <f t="shared" si="103"/>
        <v>3276.636</v>
      </c>
      <c r="N492" s="119">
        <v>3181.2</v>
      </c>
      <c r="O492" s="120">
        <v>0</v>
      </c>
      <c r="P492" s="7">
        <f t="shared" si="99"/>
        <v>3181.2</v>
      </c>
      <c r="Q492" s="7">
        <f t="shared" si="104"/>
        <v>3181.2</v>
      </c>
      <c r="R492" s="18">
        <f t="shared" si="105"/>
        <v>3181.2</v>
      </c>
      <c r="S492" s="18">
        <f t="shared" si="106"/>
        <v>3408.6558</v>
      </c>
      <c r="T492" s="18">
        <f t="shared" si="107"/>
        <v>3276.636</v>
      </c>
      <c r="U492" s="18">
        <f t="shared" si="108"/>
        <v>3399.2392833145018</v>
      </c>
      <c r="V492" s="19">
        <f t="shared" si="96"/>
        <v>160.83553860021124</v>
      </c>
      <c r="W492" s="20">
        <f t="shared" si="100"/>
        <v>5.0558134854838191E-2</v>
      </c>
      <c r="X492" s="21" t="str">
        <f t="shared" si="101"/>
        <v>MINIMA</v>
      </c>
    </row>
    <row r="493" spans="1:24" ht="76.5" x14ac:dyDescent="0.2">
      <c r="A493" s="68">
        <v>487</v>
      </c>
      <c r="B493" s="63" t="s">
        <v>873</v>
      </c>
      <c r="C493" s="63" t="s">
        <v>874</v>
      </c>
      <c r="D493" s="73" t="s">
        <v>1163</v>
      </c>
      <c r="E493" s="50">
        <v>1</v>
      </c>
      <c r="F493" s="78">
        <v>3839.4972000000002</v>
      </c>
      <c r="G493" s="81">
        <v>0</v>
      </c>
      <c r="H493" s="6">
        <f t="shared" si="97"/>
        <v>3839.4972000000002</v>
      </c>
      <c r="I493" s="6">
        <f t="shared" si="102"/>
        <v>3839.4972000000002</v>
      </c>
      <c r="J493" s="109">
        <v>3367.98</v>
      </c>
      <c r="K493" s="110">
        <v>0</v>
      </c>
      <c r="L493" s="7">
        <f t="shared" si="98"/>
        <v>3367.98</v>
      </c>
      <c r="M493" s="7">
        <f t="shared" si="103"/>
        <v>3367.98</v>
      </c>
      <c r="N493" s="119">
        <v>3118.5</v>
      </c>
      <c r="O493" s="120">
        <v>0</v>
      </c>
      <c r="P493" s="7">
        <f t="shared" si="99"/>
        <v>3118.5</v>
      </c>
      <c r="Q493" s="7">
        <f t="shared" si="104"/>
        <v>3118.5</v>
      </c>
      <c r="R493" s="18">
        <f t="shared" si="105"/>
        <v>3118.5</v>
      </c>
      <c r="S493" s="18">
        <f t="shared" si="106"/>
        <v>3441.9923999999996</v>
      </c>
      <c r="T493" s="18">
        <f t="shared" si="107"/>
        <v>3367.98</v>
      </c>
      <c r="U493" s="18">
        <f t="shared" si="108"/>
        <v>3429.2293794120847</v>
      </c>
      <c r="V493" s="19">
        <f t="shared" si="96"/>
        <v>228.74366970231085</v>
      </c>
      <c r="W493" s="20">
        <f t="shared" si="100"/>
        <v>7.3350543435084445E-2</v>
      </c>
      <c r="X493" s="21" t="str">
        <f t="shared" si="101"/>
        <v>MINIMA</v>
      </c>
    </row>
    <row r="494" spans="1:24" ht="25.5" x14ac:dyDescent="0.2">
      <c r="A494" s="68">
        <v>488</v>
      </c>
      <c r="B494" s="63" t="s">
        <v>875</v>
      </c>
      <c r="C494" s="63" t="s">
        <v>876</v>
      </c>
      <c r="D494" s="73" t="s">
        <v>1161</v>
      </c>
      <c r="E494" s="50">
        <v>1</v>
      </c>
      <c r="F494" s="78">
        <v>30119.596920000007</v>
      </c>
      <c r="G494" s="81">
        <v>0</v>
      </c>
      <c r="H494" s="6">
        <f t="shared" si="97"/>
        <v>30119.596920000007</v>
      </c>
      <c r="I494" s="6">
        <f t="shared" si="102"/>
        <v>30119.596920000007</v>
      </c>
      <c r="J494" s="109">
        <v>27134.772000000004</v>
      </c>
      <c r="K494" s="110">
        <v>0</v>
      </c>
      <c r="L494" s="7">
        <f t="shared" si="98"/>
        <v>27134.772000000004</v>
      </c>
      <c r="M494" s="7">
        <f t="shared" si="103"/>
        <v>27134.772000000004</v>
      </c>
      <c r="N494" s="119">
        <v>25359.600000000002</v>
      </c>
      <c r="O494" s="120">
        <v>0</v>
      </c>
      <c r="P494" s="7">
        <f t="shared" si="99"/>
        <v>25359.600000000002</v>
      </c>
      <c r="Q494" s="7">
        <f t="shared" si="104"/>
        <v>25359.600000000002</v>
      </c>
      <c r="R494" s="18">
        <f t="shared" si="105"/>
        <v>25359.600000000002</v>
      </c>
      <c r="S494" s="18">
        <f t="shared" si="106"/>
        <v>27537.989640000003</v>
      </c>
      <c r="T494" s="18">
        <f t="shared" si="107"/>
        <v>27134.772000000004</v>
      </c>
      <c r="U494" s="18">
        <f t="shared" si="108"/>
        <v>27468.77195062962</v>
      </c>
      <c r="V494" s="19">
        <f t="shared" si="96"/>
        <v>1540.3540865105228</v>
      </c>
      <c r="W494" s="20">
        <f t="shared" si="100"/>
        <v>6.0740472503924461E-2</v>
      </c>
      <c r="X494" s="21" t="str">
        <f t="shared" si="101"/>
        <v>MINIMA</v>
      </c>
    </row>
    <row r="495" spans="1:24" ht="76.5" x14ac:dyDescent="0.2">
      <c r="A495" s="68">
        <v>489</v>
      </c>
      <c r="B495" s="63" t="s">
        <v>877</v>
      </c>
      <c r="C495" s="63" t="s">
        <v>878</v>
      </c>
      <c r="D495" s="73" t="s">
        <v>1120</v>
      </c>
      <c r="E495" s="50">
        <v>1</v>
      </c>
      <c r="F495" s="78">
        <v>56474.436900000001</v>
      </c>
      <c r="G495" s="81">
        <v>0</v>
      </c>
      <c r="H495" s="6">
        <f t="shared" si="97"/>
        <v>56474.436900000001</v>
      </c>
      <c r="I495" s="6">
        <f t="shared" si="102"/>
        <v>56474.436900000001</v>
      </c>
      <c r="J495" s="109">
        <v>49108.206000000006</v>
      </c>
      <c r="K495" s="110">
        <v>0</v>
      </c>
      <c r="L495" s="7">
        <f t="shared" si="98"/>
        <v>49108.206000000006</v>
      </c>
      <c r="M495" s="7">
        <f t="shared" si="103"/>
        <v>49108.206000000006</v>
      </c>
      <c r="N495" s="119">
        <v>45053.4</v>
      </c>
      <c r="O495" s="120">
        <v>0</v>
      </c>
      <c r="P495" s="7">
        <f t="shared" si="99"/>
        <v>45053.4</v>
      </c>
      <c r="Q495" s="7">
        <f t="shared" si="104"/>
        <v>45053.4</v>
      </c>
      <c r="R495" s="18">
        <f t="shared" si="105"/>
        <v>45053.4</v>
      </c>
      <c r="S495" s="18">
        <f t="shared" si="106"/>
        <v>50212.014300000003</v>
      </c>
      <c r="T495" s="18">
        <f t="shared" si="107"/>
        <v>49108.206000000006</v>
      </c>
      <c r="U495" s="18">
        <f t="shared" si="108"/>
        <v>49993.228413363089</v>
      </c>
      <c r="V495" s="19">
        <f t="shared" si="96"/>
        <v>3647.6911530558959</v>
      </c>
      <c r="W495" s="20">
        <f t="shared" si="100"/>
        <v>8.096372644585971E-2</v>
      </c>
      <c r="X495" s="21" t="str">
        <f t="shared" si="101"/>
        <v>MINIMA</v>
      </c>
    </row>
    <row r="496" spans="1:24" ht="51" x14ac:dyDescent="0.2">
      <c r="A496" s="68">
        <v>490</v>
      </c>
      <c r="B496" s="63" t="s">
        <v>879</v>
      </c>
      <c r="C496" s="63" t="s">
        <v>880</v>
      </c>
      <c r="D496" s="73" t="s">
        <v>912</v>
      </c>
      <c r="E496" s="50">
        <v>1</v>
      </c>
      <c r="F496" s="78">
        <v>417598.76655</v>
      </c>
      <c r="G496" s="81">
        <v>0</v>
      </c>
      <c r="H496" s="6">
        <f t="shared" si="97"/>
        <v>417598.76655</v>
      </c>
      <c r="I496" s="6">
        <f t="shared" si="102"/>
        <v>417598.76655</v>
      </c>
      <c r="J496" s="109">
        <v>376215.10499999998</v>
      </c>
      <c r="K496" s="110">
        <v>0</v>
      </c>
      <c r="L496" s="7">
        <f t="shared" si="98"/>
        <v>376215.10499999998</v>
      </c>
      <c r="M496" s="7">
        <f t="shared" si="103"/>
        <v>376215.10499999998</v>
      </c>
      <c r="N496" s="119">
        <v>358300.1</v>
      </c>
      <c r="O496" s="120">
        <v>0</v>
      </c>
      <c r="P496" s="7">
        <f t="shared" si="99"/>
        <v>358300.1</v>
      </c>
      <c r="Q496" s="7">
        <f t="shared" si="104"/>
        <v>358300.1</v>
      </c>
      <c r="R496" s="18">
        <f t="shared" si="105"/>
        <v>358300.1</v>
      </c>
      <c r="S496" s="18">
        <f t="shared" si="106"/>
        <v>384037.99051666661</v>
      </c>
      <c r="T496" s="18">
        <f t="shared" si="107"/>
        <v>376215.10499999998</v>
      </c>
      <c r="U496" s="18">
        <f t="shared" si="108"/>
        <v>383248.78645703755</v>
      </c>
      <c r="V496" s="19">
        <f t="shared" si="96"/>
        <v>18199.436917771913</v>
      </c>
      <c r="W496" s="20">
        <f t="shared" si="100"/>
        <v>5.0793837115233609E-2</v>
      </c>
      <c r="X496" s="21" t="str">
        <f t="shared" si="101"/>
        <v>MINIMA</v>
      </c>
    </row>
    <row r="497" spans="1:24" ht="204" x14ac:dyDescent="0.2">
      <c r="A497" s="68">
        <v>491</v>
      </c>
      <c r="B497" s="63" t="s">
        <v>743</v>
      </c>
      <c r="C497" s="63" t="s">
        <v>881</v>
      </c>
      <c r="D497" s="73" t="s">
        <v>1149</v>
      </c>
      <c r="E497" s="50">
        <v>1</v>
      </c>
      <c r="F497" s="78">
        <v>107277.66304999999</v>
      </c>
      <c r="G497" s="81">
        <v>0</v>
      </c>
      <c r="H497" s="6">
        <f t="shared" si="97"/>
        <v>107277.66304999999</v>
      </c>
      <c r="I497" s="6">
        <f t="shared" si="102"/>
        <v>107277.66304999999</v>
      </c>
      <c r="J497" s="109">
        <v>94935.985000000001</v>
      </c>
      <c r="K497" s="110">
        <v>0</v>
      </c>
      <c r="L497" s="7">
        <f t="shared" si="98"/>
        <v>94935.985000000001</v>
      </c>
      <c r="M497" s="7">
        <f t="shared" si="103"/>
        <v>94935.985000000001</v>
      </c>
      <c r="N497" s="119">
        <v>89562.25</v>
      </c>
      <c r="O497" s="120">
        <v>0</v>
      </c>
      <c r="P497" s="7">
        <f t="shared" si="99"/>
        <v>89562.25</v>
      </c>
      <c r="Q497" s="7">
        <f t="shared" si="104"/>
        <v>89562.25</v>
      </c>
      <c r="R497" s="18">
        <f t="shared" si="105"/>
        <v>89562.25</v>
      </c>
      <c r="S497" s="18">
        <f t="shared" si="106"/>
        <v>97258.632683333315</v>
      </c>
      <c r="T497" s="18">
        <f t="shared" si="107"/>
        <v>94935.985000000001</v>
      </c>
      <c r="U497" s="18">
        <f t="shared" si="108"/>
        <v>96981.38606919341</v>
      </c>
      <c r="V497" s="19">
        <f t="shared" si="96"/>
        <v>5442.164385991704</v>
      </c>
      <c r="W497" s="20">
        <f t="shared" si="100"/>
        <v>6.0764042729963844E-2</v>
      </c>
      <c r="X497" s="21" t="str">
        <f t="shared" si="101"/>
        <v>MINIMA</v>
      </c>
    </row>
    <row r="498" spans="1:24" ht="204" x14ac:dyDescent="0.2">
      <c r="A498" s="68">
        <v>492</v>
      </c>
      <c r="B498" s="63" t="s">
        <v>882</v>
      </c>
      <c r="C498" s="63" t="s">
        <v>883</v>
      </c>
      <c r="D498" s="73" t="s">
        <v>1164</v>
      </c>
      <c r="E498" s="50">
        <v>1</v>
      </c>
      <c r="F498" s="78">
        <v>29190.881250000002</v>
      </c>
      <c r="G498" s="81">
        <v>0</v>
      </c>
      <c r="H498" s="6">
        <f t="shared" si="97"/>
        <v>29190.881250000002</v>
      </c>
      <c r="I498" s="6">
        <f t="shared" si="102"/>
        <v>29190.881250000002</v>
      </c>
      <c r="J498" s="109">
        <v>25383.375000000004</v>
      </c>
      <c r="K498" s="110">
        <v>0</v>
      </c>
      <c r="L498" s="7">
        <f t="shared" si="98"/>
        <v>25383.375000000004</v>
      </c>
      <c r="M498" s="7">
        <f t="shared" si="103"/>
        <v>25383.375000000004</v>
      </c>
      <c r="N498" s="119">
        <v>23287.5</v>
      </c>
      <c r="O498" s="120">
        <v>0</v>
      </c>
      <c r="P498" s="7">
        <f t="shared" si="99"/>
        <v>23287.5</v>
      </c>
      <c r="Q498" s="7">
        <f t="shared" si="104"/>
        <v>23287.5</v>
      </c>
      <c r="R498" s="18">
        <f t="shared" si="105"/>
        <v>23287.5</v>
      </c>
      <c r="S498" s="18">
        <f t="shared" si="106"/>
        <v>25953.918750000001</v>
      </c>
      <c r="T498" s="18">
        <f t="shared" si="107"/>
        <v>25383.375000000004</v>
      </c>
      <c r="U498" s="18">
        <f t="shared" si="108"/>
        <v>25840.831250831077</v>
      </c>
      <c r="V498" s="19">
        <f t="shared" si="96"/>
        <v>1885.4427796079581</v>
      </c>
      <c r="W498" s="20">
        <f t="shared" si="100"/>
        <v>8.096372644585971E-2</v>
      </c>
      <c r="X498" s="21" t="str">
        <f t="shared" si="101"/>
        <v>MINIMA</v>
      </c>
    </row>
    <row r="499" spans="1:24" ht="102" x14ac:dyDescent="0.2">
      <c r="A499" s="68">
        <v>493</v>
      </c>
      <c r="B499" s="63" t="s">
        <v>884</v>
      </c>
      <c r="C499" s="63" t="s">
        <v>885</v>
      </c>
      <c r="D499" s="73" t="s">
        <v>1165</v>
      </c>
      <c r="E499" s="50">
        <v>1</v>
      </c>
      <c r="F499" s="78">
        <v>26258.060399999998</v>
      </c>
      <c r="G499" s="81">
        <v>0</v>
      </c>
      <c r="H499" s="6">
        <f t="shared" si="97"/>
        <v>26258.060399999998</v>
      </c>
      <c r="I499" s="6">
        <f t="shared" si="102"/>
        <v>26258.060399999998</v>
      </c>
      <c r="J499" s="109">
        <v>22833.096000000001</v>
      </c>
      <c r="K499" s="110">
        <v>0</v>
      </c>
      <c r="L499" s="7">
        <f t="shared" si="98"/>
        <v>22833.096000000001</v>
      </c>
      <c r="M499" s="7">
        <f t="shared" si="103"/>
        <v>22833.096000000001</v>
      </c>
      <c r="N499" s="119">
        <v>21954.9</v>
      </c>
      <c r="O499" s="120">
        <v>0</v>
      </c>
      <c r="P499" s="7">
        <f t="shared" si="99"/>
        <v>21954.9</v>
      </c>
      <c r="Q499" s="7">
        <f t="shared" si="104"/>
        <v>21954.9</v>
      </c>
      <c r="R499" s="18">
        <f t="shared" si="105"/>
        <v>21954.9</v>
      </c>
      <c r="S499" s="18">
        <f t="shared" si="106"/>
        <v>23682.018800000002</v>
      </c>
      <c r="T499" s="18">
        <f t="shared" si="107"/>
        <v>22833.096000000001</v>
      </c>
      <c r="U499" s="18">
        <f t="shared" si="108"/>
        <v>23611.285702492649</v>
      </c>
      <c r="V499" s="19">
        <f t="shared" si="96"/>
        <v>1221.2574153947726</v>
      </c>
      <c r="W499" s="20">
        <f t="shared" si="100"/>
        <v>5.5625733453341736E-2</v>
      </c>
      <c r="X499" s="21" t="str">
        <f t="shared" si="101"/>
        <v>MINIMA</v>
      </c>
    </row>
    <row r="500" spans="1:24" ht="63.75" x14ac:dyDescent="0.2">
      <c r="A500" s="68">
        <v>494</v>
      </c>
      <c r="B500" s="63" t="s">
        <v>886</v>
      </c>
      <c r="C500" s="63" t="s">
        <v>887</v>
      </c>
      <c r="D500" s="73" t="s">
        <v>897</v>
      </c>
      <c r="E500" s="50">
        <v>1</v>
      </c>
      <c r="F500" s="78">
        <v>323984.36910000001</v>
      </c>
      <c r="G500" s="81">
        <v>0</v>
      </c>
      <c r="H500" s="6">
        <f t="shared" si="97"/>
        <v>323984.36910000001</v>
      </c>
      <c r="I500" s="6">
        <f t="shared" si="102"/>
        <v>323984.36910000001</v>
      </c>
      <c r="J500" s="109">
        <v>291877.81</v>
      </c>
      <c r="K500" s="110">
        <v>0</v>
      </c>
      <c r="L500" s="7">
        <f t="shared" si="98"/>
        <v>291877.81</v>
      </c>
      <c r="M500" s="7">
        <f t="shared" si="103"/>
        <v>291877.81</v>
      </c>
      <c r="N500" s="119">
        <v>272783</v>
      </c>
      <c r="O500" s="120">
        <v>0</v>
      </c>
      <c r="P500" s="7">
        <f t="shared" si="99"/>
        <v>272783</v>
      </c>
      <c r="Q500" s="7">
        <f t="shared" si="104"/>
        <v>272783</v>
      </c>
      <c r="R500" s="18">
        <f t="shared" si="105"/>
        <v>272783</v>
      </c>
      <c r="S500" s="18">
        <f t="shared" si="106"/>
        <v>296215.05970000004</v>
      </c>
      <c r="T500" s="18">
        <f t="shared" si="107"/>
        <v>291877.81</v>
      </c>
      <c r="U500" s="18">
        <f t="shared" si="108"/>
        <v>295470.51290275075</v>
      </c>
      <c r="V500" s="19">
        <f t="shared" si="96"/>
        <v>16568.968311038047</v>
      </c>
      <c r="W500" s="20">
        <f t="shared" si="100"/>
        <v>6.0740472503924538E-2</v>
      </c>
      <c r="X500" s="21" t="str">
        <f t="shared" si="101"/>
        <v>MINIMA</v>
      </c>
    </row>
    <row r="501" spans="1:24" ht="89.25" x14ac:dyDescent="0.2">
      <c r="A501" s="68">
        <v>495</v>
      </c>
      <c r="B501" s="63" t="s">
        <v>888</v>
      </c>
      <c r="C501" s="63" t="s">
        <v>889</v>
      </c>
      <c r="D501" s="73" t="s">
        <v>898</v>
      </c>
      <c r="E501" s="50">
        <v>1</v>
      </c>
      <c r="F501" s="78">
        <v>45461.757000000005</v>
      </c>
      <c r="G501" s="81">
        <v>0</v>
      </c>
      <c r="H501" s="6">
        <f t="shared" si="97"/>
        <v>45461.757000000005</v>
      </c>
      <c r="I501" s="6">
        <f t="shared" si="102"/>
        <v>45461.757000000005</v>
      </c>
      <c r="J501" s="109">
        <v>41328.870000000003</v>
      </c>
      <c r="K501" s="110">
        <v>0</v>
      </c>
      <c r="L501" s="7">
        <f t="shared" si="98"/>
        <v>41328.870000000003</v>
      </c>
      <c r="M501" s="7">
        <f t="shared" si="103"/>
        <v>41328.870000000003</v>
      </c>
      <c r="N501" s="119">
        <v>38989.5</v>
      </c>
      <c r="O501" s="120">
        <v>0</v>
      </c>
      <c r="P501" s="7">
        <f t="shared" si="99"/>
        <v>38989.5</v>
      </c>
      <c r="Q501" s="7">
        <f t="shared" si="104"/>
        <v>38989.5</v>
      </c>
      <c r="R501" s="18">
        <f t="shared" si="105"/>
        <v>38989.5</v>
      </c>
      <c r="S501" s="18">
        <f t="shared" si="106"/>
        <v>41926.709000000003</v>
      </c>
      <c r="T501" s="18">
        <f t="shared" si="107"/>
        <v>41328.870000000003</v>
      </c>
      <c r="U501" s="18">
        <f t="shared" si="108"/>
        <v>41842.324612915349</v>
      </c>
      <c r="V501" s="19">
        <f t="shared" si="96"/>
        <v>2076.9204016621597</v>
      </c>
      <c r="W501" s="20">
        <f t="shared" si="100"/>
        <v>5.326871084938662E-2</v>
      </c>
      <c r="X501" s="21" t="str">
        <f t="shared" si="101"/>
        <v>MINIMA</v>
      </c>
    </row>
    <row r="502" spans="1:24" ht="16.5" x14ac:dyDescent="0.2">
      <c r="A502" s="188" t="s">
        <v>13</v>
      </c>
      <c r="B502" s="188"/>
      <c r="C502" s="189"/>
      <c r="D502" s="189"/>
      <c r="E502" s="189"/>
      <c r="F502" s="189"/>
      <c r="G502" s="190" t="s">
        <v>15</v>
      </c>
      <c r="H502" s="191"/>
      <c r="I502" s="191"/>
      <c r="J502" s="191"/>
      <c r="K502" s="191"/>
      <c r="L502" s="191"/>
      <c r="M502" s="191"/>
      <c r="O502" s="7">
        <f t="shared" ref="O502:O664" si="109">+N502*19%</f>
        <v>0</v>
      </c>
      <c r="P502" s="7">
        <f t="shared" si="99"/>
        <v>0</v>
      </c>
      <c r="Q502" s="7">
        <f>+P502*E502</f>
        <v>0</v>
      </c>
      <c r="R502" s="18">
        <f t="shared" si="105"/>
        <v>0</v>
      </c>
      <c r="S502" s="18">
        <f t="shared" si="106"/>
        <v>0</v>
      </c>
      <c r="T502" s="18">
        <f t="shared" si="107"/>
        <v>0</v>
      </c>
      <c r="U502" s="18" t="e">
        <f t="shared" si="108"/>
        <v>#NUM!</v>
      </c>
      <c r="V502" s="19">
        <f t="shared" si="96"/>
        <v>0</v>
      </c>
      <c r="W502" s="20" t="e">
        <f t="shared" si="100"/>
        <v>#DIV/0!</v>
      </c>
      <c r="X502" s="21" t="e">
        <f t="shared" si="101"/>
        <v>#DIV/0!</v>
      </c>
    </row>
    <row r="503" spans="1:24" ht="16.5" x14ac:dyDescent="0.2">
      <c r="A503" s="183" t="s">
        <v>246</v>
      </c>
      <c r="B503" s="184"/>
      <c r="C503" s="184"/>
      <c r="D503" s="184"/>
      <c r="E503" s="184"/>
      <c r="F503" s="185"/>
      <c r="G503" s="186" t="s">
        <v>1168</v>
      </c>
      <c r="H503" s="187"/>
      <c r="I503" s="187"/>
      <c r="J503" s="187"/>
      <c r="K503" s="187"/>
      <c r="L503" s="187"/>
      <c r="M503" s="187"/>
      <c r="O503" s="7">
        <f t="shared" si="109"/>
        <v>0</v>
      </c>
      <c r="P503" s="7">
        <f t="shared" si="99"/>
        <v>0</v>
      </c>
      <c r="Q503" s="7">
        <f>+P503*E503</f>
        <v>0</v>
      </c>
      <c r="R503" s="18">
        <f t="shared" si="105"/>
        <v>0</v>
      </c>
      <c r="S503" s="18">
        <f t="shared" si="106"/>
        <v>0</v>
      </c>
      <c r="T503" s="18">
        <f t="shared" si="107"/>
        <v>0</v>
      </c>
      <c r="U503" s="18" t="e">
        <f t="shared" si="108"/>
        <v>#NUM!</v>
      </c>
      <c r="V503" s="19">
        <f t="shared" si="96"/>
        <v>0</v>
      </c>
      <c r="W503" s="20" t="e">
        <f t="shared" si="100"/>
        <v>#DIV/0!</v>
      </c>
      <c r="X503" s="21" t="e">
        <f t="shared" si="101"/>
        <v>#DIV/0!</v>
      </c>
    </row>
    <row r="504" spans="1:24" ht="76.5" x14ac:dyDescent="0.2">
      <c r="A504" s="68">
        <v>496</v>
      </c>
      <c r="B504" s="63" t="s">
        <v>1169</v>
      </c>
      <c r="C504" s="64" t="s">
        <v>270</v>
      </c>
      <c r="D504" s="75" t="s">
        <v>954</v>
      </c>
      <c r="E504" s="52">
        <v>1</v>
      </c>
      <c r="F504" s="78">
        <v>68826.122899159658</v>
      </c>
      <c r="G504" s="81">
        <v>13076.963350840335</v>
      </c>
      <c r="H504" s="6">
        <f t="shared" ref="H504:H543" si="110">+F504+G504</f>
        <v>81903.086249999993</v>
      </c>
      <c r="I504" s="6">
        <f>+H504*E504</f>
        <v>81903.086249999993</v>
      </c>
      <c r="J504" s="109">
        <v>59848.802521008402</v>
      </c>
      <c r="K504" s="110">
        <v>11371.272478991596</v>
      </c>
      <c r="L504" s="7">
        <f t="shared" ref="L504:L543" si="111">+J504+K504</f>
        <v>71220.074999999997</v>
      </c>
      <c r="M504" s="7">
        <f t="shared" ref="M504:M522" si="112">+L504*E504</f>
        <v>71220.074999999997</v>
      </c>
      <c r="N504" s="119">
        <v>56461.134453781517</v>
      </c>
      <c r="O504" s="120">
        <v>10727.615546218489</v>
      </c>
      <c r="P504" s="7">
        <f t="shared" si="99"/>
        <v>67188.75</v>
      </c>
      <c r="Q504" s="7">
        <f>+P504*E504</f>
        <v>67188.75</v>
      </c>
      <c r="R504" s="18">
        <f t="shared" si="105"/>
        <v>67188.75</v>
      </c>
      <c r="S504" s="18">
        <f>AVERAGE(P504,H504,L504)</f>
        <v>73437.303750000006</v>
      </c>
      <c r="T504" s="18">
        <f>MEDIAN(P504,H504,L504)</f>
        <v>71220.074999999997</v>
      </c>
      <c r="U504" s="18">
        <f>GEOMEAN(P504,H504,L504)</f>
        <v>73181.23792945288</v>
      </c>
      <c r="V504" s="19">
        <f t="shared" si="96"/>
        <v>4418.3947292336361</v>
      </c>
      <c r="W504" s="20">
        <f t="shared" si="100"/>
        <v>6.5760930650348992E-2</v>
      </c>
      <c r="X504" s="21" t="str">
        <f t="shared" si="101"/>
        <v>MINIMA</v>
      </c>
    </row>
    <row r="505" spans="1:24" ht="16.5" x14ac:dyDescent="0.2">
      <c r="A505" s="68">
        <v>497</v>
      </c>
      <c r="B505" s="63" t="s">
        <v>1170</v>
      </c>
      <c r="C505" s="74" t="s">
        <v>270</v>
      </c>
      <c r="D505" s="69" t="s">
        <v>1214</v>
      </c>
      <c r="E505" s="52">
        <v>1</v>
      </c>
      <c r="F505" s="78">
        <v>33525.954831932781</v>
      </c>
      <c r="G505" s="81">
        <v>6369.9314180672282</v>
      </c>
      <c r="H505" s="6">
        <f t="shared" si="110"/>
        <v>39895.88625000001</v>
      </c>
      <c r="I505" s="6">
        <f t="shared" ref="I505:I543" si="113">+H505*E505</f>
        <v>39895.88625000001</v>
      </c>
      <c r="J505" s="109">
        <v>30478.140756302524</v>
      </c>
      <c r="K505" s="110">
        <v>5790.8467436974797</v>
      </c>
      <c r="L505" s="7">
        <f t="shared" si="111"/>
        <v>36268.987500000003</v>
      </c>
      <c r="M505" s="7">
        <f t="shared" si="112"/>
        <v>36268.987500000003</v>
      </c>
      <c r="N505" s="119">
        <v>28484.243697478993</v>
      </c>
      <c r="O505" s="120">
        <v>5412.0063025210084</v>
      </c>
      <c r="P505" s="7">
        <f t="shared" si="99"/>
        <v>33896.25</v>
      </c>
      <c r="Q505" s="7">
        <f t="shared" ref="Q505:Q543" si="114">+P505*E505</f>
        <v>33896.25</v>
      </c>
      <c r="R505" s="18">
        <f t="shared" si="105"/>
        <v>33896.25</v>
      </c>
      <c r="S505" s="18">
        <f t="shared" ref="S505:S543" si="115">AVERAGE(P505,H505,L505)</f>
        <v>36687.041250000002</v>
      </c>
      <c r="T505" s="18">
        <f t="shared" ref="T505:T543" si="116">MEDIAN(P505,H505,L505)</f>
        <v>36268.987500000003</v>
      </c>
      <c r="U505" s="18">
        <f t="shared" ref="U505:U543" si="117">GEOMEAN(P505,H505,L505)</f>
        <v>36604.83056624193</v>
      </c>
      <c r="V505" s="19">
        <f t="shared" si="96"/>
        <v>1973.3874177510829</v>
      </c>
      <c r="W505" s="20">
        <f t="shared" si="100"/>
        <v>5.8218458317692456E-2</v>
      </c>
      <c r="X505" s="21" t="str">
        <f t="shared" si="101"/>
        <v>MINIMA</v>
      </c>
    </row>
    <row r="506" spans="1:24" ht="16.5" x14ac:dyDescent="0.2">
      <c r="A506" s="68">
        <v>498</v>
      </c>
      <c r="B506" s="63" t="s">
        <v>1171</v>
      </c>
      <c r="C506" s="74" t="s">
        <v>270</v>
      </c>
      <c r="D506" s="69" t="s">
        <v>1214</v>
      </c>
      <c r="E506" s="52">
        <v>1</v>
      </c>
      <c r="F506" s="78">
        <v>33198.386029411769</v>
      </c>
      <c r="G506" s="81">
        <v>6307.6933455882363</v>
      </c>
      <c r="H506" s="6">
        <f t="shared" si="110"/>
        <v>39506.079375000008</v>
      </c>
      <c r="I506" s="6">
        <f t="shared" si="113"/>
        <v>39506.079375000008</v>
      </c>
      <c r="J506" s="109">
        <v>29908.455882352944</v>
      </c>
      <c r="K506" s="110">
        <v>5682.6066176470595</v>
      </c>
      <c r="L506" s="7">
        <f t="shared" si="111"/>
        <v>35591.0625</v>
      </c>
      <c r="M506" s="7">
        <f t="shared" si="112"/>
        <v>35591.0625</v>
      </c>
      <c r="N506" s="119">
        <v>28484.243697478993</v>
      </c>
      <c r="O506" s="120">
        <v>5412.0063025210084</v>
      </c>
      <c r="P506" s="7">
        <f t="shared" si="99"/>
        <v>33896.25</v>
      </c>
      <c r="Q506" s="7">
        <f t="shared" si="114"/>
        <v>33896.25</v>
      </c>
      <c r="R506" s="18">
        <f t="shared" si="105"/>
        <v>33896.25</v>
      </c>
      <c r="S506" s="18">
        <f t="shared" si="115"/>
        <v>36331.130624999998</v>
      </c>
      <c r="T506" s="18">
        <f t="shared" si="116"/>
        <v>35591.0625</v>
      </c>
      <c r="U506" s="18">
        <f t="shared" si="117"/>
        <v>36256.4695849774</v>
      </c>
      <c r="V506" s="19">
        <f t="shared" si="96"/>
        <v>1721.7206013172377</v>
      </c>
      <c r="W506" s="20">
        <f t="shared" si="100"/>
        <v>5.0793837115233623E-2</v>
      </c>
      <c r="X506" s="21" t="str">
        <f t="shared" si="101"/>
        <v>MINIMA</v>
      </c>
    </row>
    <row r="507" spans="1:24" ht="16.5" x14ac:dyDescent="0.2">
      <c r="A507" s="68">
        <v>499</v>
      </c>
      <c r="B507" s="63" t="s">
        <v>1172</v>
      </c>
      <c r="C507" s="74" t="s">
        <v>270</v>
      </c>
      <c r="D507" s="69" t="s">
        <v>1214</v>
      </c>
      <c r="E507" s="52">
        <v>1</v>
      </c>
      <c r="F507" s="78">
        <v>28330.7911764706</v>
      </c>
      <c r="G507" s="81">
        <v>5382.8503235294138</v>
      </c>
      <c r="H507" s="6">
        <f t="shared" si="110"/>
        <v>33713.641500000012</v>
      </c>
      <c r="I507" s="6">
        <f t="shared" si="113"/>
        <v>33713.641500000012</v>
      </c>
      <c r="J507" s="109">
        <v>25523.235294117654</v>
      </c>
      <c r="K507" s="110">
        <v>4849.4147058823546</v>
      </c>
      <c r="L507" s="7">
        <f t="shared" si="111"/>
        <v>30372.650000000009</v>
      </c>
      <c r="M507" s="7">
        <f t="shared" si="112"/>
        <v>30372.650000000009</v>
      </c>
      <c r="N507" s="119">
        <v>23202.941176470591</v>
      </c>
      <c r="O507" s="120">
        <v>4408.5588235294126</v>
      </c>
      <c r="P507" s="7">
        <f t="shared" si="99"/>
        <v>27611.500000000004</v>
      </c>
      <c r="Q507" s="7">
        <f t="shared" si="114"/>
        <v>27611.500000000004</v>
      </c>
      <c r="R507" s="18">
        <f t="shared" si="105"/>
        <v>27611.500000000004</v>
      </c>
      <c r="S507" s="18">
        <f t="shared" si="115"/>
        <v>30565.930500000006</v>
      </c>
      <c r="T507" s="18">
        <f t="shared" si="116"/>
        <v>30372.650000000009</v>
      </c>
      <c r="U507" s="18">
        <f t="shared" si="117"/>
        <v>30464.410829418706</v>
      </c>
      <c r="V507" s="19">
        <f t="shared" si="96"/>
        <v>2089.097841094364</v>
      </c>
      <c r="W507" s="20">
        <f t="shared" si="100"/>
        <v>7.5660425586960636E-2</v>
      </c>
      <c r="X507" s="21" t="str">
        <f t="shared" si="101"/>
        <v>MINIMA</v>
      </c>
    </row>
    <row r="508" spans="1:24" ht="16.5" x14ac:dyDescent="0.2">
      <c r="A508" s="68">
        <v>500</v>
      </c>
      <c r="B508" s="63" t="s">
        <v>1173</v>
      </c>
      <c r="C508" s="74" t="s">
        <v>270</v>
      </c>
      <c r="D508" s="69" t="s">
        <v>1214</v>
      </c>
      <c r="E508" s="52">
        <v>1</v>
      </c>
      <c r="F508" s="78">
        <v>26711.604705882357</v>
      </c>
      <c r="G508" s="81">
        <v>5075.2048941176481</v>
      </c>
      <c r="H508" s="6">
        <f t="shared" si="110"/>
        <v>31786.809600000004</v>
      </c>
      <c r="I508" s="6">
        <f t="shared" si="113"/>
        <v>31786.809600000004</v>
      </c>
      <c r="J508" s="109">
        <v>23638.588235294123</v>
      </c>
      <c r="K508" s="110">
        <v>4491.331764705883</v>
      </c>
      <c r="L508" s="7">
        <f t="shared" si="111"/>
        <v>28129.920000000006</v>
      </c>
      <c r="M508" s="7">
        <f t="shared" si="112"/>
        <v>28129.920000000006</v>
      </c>
      <c r="N508" s="119">
        <v>22729.411764705885</v>
      </c>
      <c r="O508" s="120">
        <v>4318.588235294118</v>
      </c>
      <c r="P508" s="7">
        <f t="shared" si="99"/>
        <v>27048.000000000004</v>
      </c>
      <c r="Q508" s="7">
        <f t="shared" si="114"/>
        <v>27048.000000000004</v>
      </c>
      <c r="R508" s="18">
        <f t="shared" si="105"/>
        <v>27048.000000000004</v>
      </c>
      <c r="S508" s="18">
        <f t="shared" si="115"/>
        <v>28988.243200000008</v>
      </c>
      <c r="T508" s="18">
        <f t="shared" si="116"/>
        <v>28129.920000000006</v>
      </c>
      <c r="U508" s="18">
        <f t="shared" si="117"/>
        <v>28919.017347638237</v>
      </c>
      <c r="V508" s="19">
        <f t="shared" si="96"/>
        <v>1371.9591238710898</v>
      </c>
      <c r="W508" s="20">
        <f t="shared" si="100"/>
        <v>5.0723126437115115E-2</v>
      </c>
      <c r="X508" s="21" t="str">
        <f t="shared" si="101"/>
        <v>MINIMA</v>
      </c>
    </row>
    <row r="509" spans="1:24" ht="16.5" x14ac:dyDescent="0.2">
      <c r="A509" s="68">
        <v>501</v>
      </c>
      <c r="B509" s="63" t="s">
        <v>1174</v>
      </c>
      <c r="C509" s="74" t="s">
        <v>270</v>
      </c>
      <c r="D509" s="69" t="s">
        <v>1214</v>
      </c>
      <c r="E509" s="52">
        <v>1</v>
      </c>
      <c r="F509" s="78">
        <v>133043.65444789914</v>
      </c>
      <c r="G509" s="81">
        <v>25278.294345100836</v>
      </c>
      <c r="H509" s="6">
        <f t="shared" si="110"/>
        <v>158321.94879299999</v>
      </c>
      <c r="I509" s="6">
        <f t="shared" si="113"/>
        <v>158321.94879299999</v>
      </c>
      <c r="J509" s="109">
        <v>119859.1481512605</v>
      </c>
      <c r="K509" s="110">
        <v>22773.238148739496</v>
      </c>
      <c r="L509" s="7">
        <f t="shared" si="111"/>
        <v>142632.38629999998</v>
      </c>
      <c r="M509" s="7">
        <f t="shared" si="112"/>
        <v>142632.38629999998</v>
      </c>
      <c r="N509" s="119">
        <v>113074.66806722688</v>
      </c>
      <c r="O509" s="120">
        <v>21484.186932773107</v>
      </c>
      <c r="P509" s="7">
        <f t="shared" si="99"/>
        <v>134558.85499999998</v>
      </c>
      <c r="Q509" s="7">
        <f t="shared" si="114"/>
        <v>134558.85499999998</v>
      </c>
      <c r="R509" s="18">
        <f t="shared" si="105"/>
        <v>134558.85499999998</v>
      </c>
      <c r="S509" s="18">
        <f t="shared" si="115"/>
        <v>145171.06336433333</v>
      </c>
      <c r="T509" s="18">
        <f t="shared" si="116"/>
        <v>142632.38629999998</v>
      </c>
      <c r="U509" s="18">
        <f t="shared" si="117"/>
        <v>144840.66809050145</v>
      </c>
      <c r="V509" s="19">
        <f t="shared" si="96"/>
        <v>7503.9644977847092</v>
      </c>
      <c r="W509" s="20">
        <f t="shared" si="100"/>
        <v>5.5767154809579125E-2</v>
      </c>
      <c r="X509" s="21" t="str">
        <f t="shared" si="101"/>
        <v>MINIMA</v>
      </c>
    </row>
    <row r="510" spans="1:24" ht="38.25" x14ac:dyDescent="0.2">
      <c r="A510" s="68">
        <v>502</v>
      </c>
      <c r="B510" s="63" t="s">
        <v>1175</v>
      </c>
      <c r="C510" s="74" t="s">
        <v>270</v>
      </c>
      <c r="D510" s="69" t="s">
        <v>956</v>
      </c>
      <c r="E510" s="52">
        <v>1</v>
      </c>
      <c r="F510" s="78">
        <v>336590.07300000009</v>
      </c>
      <c r="G510" s="81">
        <v>0</v>
      </c>
      <c r="H510" s="6">
        <f t="shared" si="110"/>
        <v>336590.07300000009</v>
      </c>
      <c r="I510" s="6">
        <f t="shared" si="113"/>
        <v>336590.07300000009</v>
      </c>
      <c r="J510" s="109">
        <v>303234.30000000005</v>
      </c>
      <c r="K510" s="110">
        <v>0</v>
      </c>
      <c r="L510" s="7">
        <f t="shared" si="111"/>
        <v>303234.30000000005</v>
      </c>
      <c r="M510" s="7">
        <f t="shared" si="112"/>
        <v>303234.30000000005</v>
      </c>
      <c r="N510" s="119">
        <v>280772.5</v>
      </c>
      <c r="O510" s="120">
        <v>0</v>
      </c>
      <c r="P510" s="7">
        <f t="shared" si="99"/>
        <v>280772.5</v>
      </c>
      <c r="Q510" s="7">
        <f t="shared" si="114"/>
        <v>280772.5</v>
      </c>
      <c r="R510" s="18">
        <f t="shared" si="105"/>
        <v>280772.5</v>
      </c>
      <c r="S510" s="18">
        <f t="shared" si="115"/>
        <v>306865.6243333334</v>
      </c>
      <c r="T510" s="18">
        <f t="shared" si="116"/>
        <v>303234.30000000005</v>
      </c>
      <c r="U510" s="18">
        <f t="shared" si="117"/>
        <v>306016.4214601721</v>
      </c>
      <c r="V510" s="19">
        <f t="shared" si="96"/>
        <v>18450.62515844376</v>
      </c>
      <c r="W510" s="20">
        <f t="shared" si="100"/>
        <v>6.5713790198269992E-2</v>
      </c>
      <c r="X510" s="21" t="str">
        <f t="shared" si="101"/>
        <v>MINIMA</v>
      </c>
    </row>
    <row r="511" spans="1:24" ht="38.25" x14ac:dyDescent="0.2">
      <c r="A511" s="68">
        <v>503</v>
      </c>
      <c r="B511" s="63" t="s">
        <v>1176</v>
      </c>
      <c r="C511" s="74" t="s">
        <v>270</v>
      </c>
      <c r="D511" s="69" t="s">
        <v>956</v>
      </c>
      <c r="E511" s="52">
        <v>1</v>
      </c>
      <c r="F511" s="78">
        <v>335803.91</v>
      </c>
      <c r="G511" s="81">
        <v>0</v>
      </c>
      <c r="H511" s="6">
        <f t="shared" si="110"/>
        <v>335803.91</v>
      </c>
      <c r="I511" s="6">
        <f t="shared" si="113"/>
        <v>335803.91</v>
      </c>
      <c r="J511" s="109">
        <v>292003.40000000002</v>
      </c>
      <c r="K511" s="110">
        <v>0</v>
      </c>
      <c r="L511" s="7">
        <f t="shared" si="111"/>
        <v>292003.40000000002</v>
      </c>
      <c r="M511" s="7">
        <f t="shared" si="112"/>
        <v>292003.40000000002</v>
      </c>
      <c r="N511" s="119">
        <v>280772.5</v>
      </c>
      <c r="O511" s="120">
        <v>0</v>
      </c>
      <c r="P511" s="7">
        <f t="shared" si="99"/>
        <v>280772.5</v>
      </c>
      <c r="Q511" s="7">
        <f t="shared" si="114"/>
        <v>280772.5</v>
      </c>
      <c r="R511" s="18">
        <f t="shared" si="105"/>
        <v>280772.5</v>
      </c>
      <c r="S511" s="18">
        <f t="shared" si="115"/>
        <v>302859.93666666665</v>
      </c>
      <c r="T511" s="18">
        <f t="shared" si="116"/>
        <v>292003.40000000002</v>
      </c>
      <c r="U511" s="18">
        <f t="shared" si="117"/>
        <v>301955.35916370002</v>
      </c>
      <c r="V511" s="19">
        <f t="shared" si="96"/>
        <v>15618.176246028379</v>
      </c>
      <c r="W511" s="20">
        <f t="shared" si="100"/>
        <v>5.5625733453341687E-2</v>
      </c>
      <c r="X511" s="21" t="str">
        <f t="shared" si="101"/>
        <v>MINIMA</v>
      </c>
    </row>
    <row r="512" spans="1:24" ht="38.25" x14ac:dyDescent="0.2">
      <c r="A512" s="68">
        <v>504</v>
      </c>
      <c r="B512" s="63" t="s">
        <v>1177</v>
      </c>
      <c r="C512" s="74" t="s">
        <v>270</v>
      </c>
      <c r="D512" s="69" t="s">
        <v>956</v>
      </c>
      <c r="E512" s="52">
        <v>1</v>
      </c>
      <c r="F512" s="78">
        <v>345827.48824999999</v>
      </c>
      <c r="G512" s="81">
        <v>0</v>
      </c>
      <c r="H512" s="6">
        <f t="shared" si="110"/>
        <v>345827.48824999999</v>
      </c>
      <c r="I512" s="6">
        <f t="shared" si="113"/>
        <v>345827.48824999999</v>
      </c>
      <c r="J512" s="109">
        <v>306042.02500000002</v>
      </c>
      <c r="K512" s="110">
        <v>0</v>
      </c>
      <c r="L512" s="7">
        <f t="shared" si="111"/>
        <v>306042.02500000002</v>
      </c>
      <c r="M512" s="7">
        <f t="shared" si="112"/>
        <v>306042.02500000002</v>
      </c>
      <c r="N512" s="119">
        <v>280772.5</v>
      </c>
      <c r="O512" s="120">
        <v>0</v>
      </c>
      <c r="P512" s="7">
        <f t="shared" si="99"/>
        <v>280772.5</v>
      </c>
      <c r="Q512" s="7">
        <f t="shared" si="114"/>
        <v>280772.5</v>
      </c>
      <c r="R512" s="18">
        <f t="shared" si="105"/>
        <v>280772.5</v>
      </c>
      <c r="S512" s="18">
        <f t="shared" si="115"/>
        <v>310880.67108333332</v>
      </c>
      <c r="T512" s="18">
        <f t="shared" si="116"/>
        <v>306042.02500000002</v>
      </c>
      <c r="U512" s="18">
        <f t="shared" si="117"/>
        <v>309740.7760226134</v>
      </c>
      <c r="V512" s="19">
        <f t="shared" si="96"/>
        <v>21289.691942149711</v>
      </c>
      <c r="W512" s="20">
        <f t="shared" si="100"/>
        <v>7.5825417169237408E-2</v>
      </c>
      <c r="X512" s="21" t="str">
        <f t="shared" si="101"/>
        <v>MINIMA</v>
      </c>
    </row>
    <row r="513" spans="1:24" ht="38.25" x14ac:dyDescent="0.2">
      <c r="A513" s="68">
        <v>505</v>
      </c>
      <c r="B513" s="63" t="s">
        <v>1178</v>
      </c>
      <c r="C513" s="74" t="s">
        <v>270</v>
      </c>
      <c r="D513" s="69" t="s">
        <v>956</v>
      </c>
      <c r="E513" s="52">
        <v>1</v>
      </c>
      <c r="F513" s="78">
        <v>352088.71500000003</v>
      </c>
      <c r="G513" s="81">
        <v>0</v>
      </c>
      <c r="H513" s="6">
        <f t="shared" si="110"/>
        <v>352088.71500000003</v>
      </c>
      <c r="I513" s="6">
        <f t="shared" si="113"/>
        <v>352088.71500000003</v>
      </c>
      <c r="J513" s="109">
        <v>308849.75</v>
      </c>
      <c r="K513" s="110">
        <v>0</v>
      </c>
      <c r="L513" s="7">
        <f t="shared" si="111"/>
        <v>308849.75</v>
      </c>
      <c r="M513" s="7">
        <f t="shared" si="112"/>
        <v>308849.75</v>
      </c>
      <c r="N513" s="119">
        <v>280772.5</v>
      </c>
      <c r="O513" s="120">
        <v>0</v>
      </c>
      <c r="P513" s="7">
        <f t="shared" si="99"/>
        <v>280772.5</v>
      </c>
      <c r="Q513" s="7">
        <f t="shared" si="114"/>
        <v>280772.5</v>
      </c>
      <c r="R513" s="18">
        <f t="shared" si="105"/>
        <v>280772.5</v>
      </c>
      <c r="S513" s="18">
        <f t="shared" si="115"/>
        <v>313903.65500000003</v>
      </c>
      <c r="T513" s="18">
        <f t="shared" si="116"/>
        <v>308849.75</v>
      </c>
      <c r="U513" s="18">
        <f t="shared" si="117"/>
        <v>312548.90102717356</v>
      </c>
      <c r="V513" s="19">
        <f t="shared" si="96"/>
        <v>23427.264369042608</v>
      </c>
      <c r="W513" s="20">
        <f t="shared" si="100"/>
        <v>8.3438600180012673E-2</v>
      </c>
      <c r="X513" s="21" t="str">
        <f t="shared" si="101"/>
        <v>MINIMA</v>
      </c>
    </row>
    <row r="514" spans="1:24" ht="38.25" x14ac:dyDescent="0.2">
      <c r="A514" s="68">
        <v>506</v>
      </c>
      <c r="B514" s="63" t="s">
        <v>1179</v>
      </c>
      <c r="C514" s="74" t="s">
        <v>270</v>
      </c>
      <c r="D514" s="69" t="s">
        <v>1214</v>
      </c>
      <c r="E514" s="52">
        <v>1</v>
      </c>
      <c r="F514" s="78">
        <v>108254.51400000002</v>
      </c>
      <c r="G514" s="81">
        <v>20568.357660000005</v>
      </c>
      <c r="H514" s="6">
        <f t="shared" si="110"/>
        <v>128822.87166000003</v>
      </c>
      <c r="I514" s="6">
        <f t="shared" si="113"/>
        <v>128822.87166000003</v>
      </c>
      <c r="J514" s="109">
        <v>94960.1</v>
      </c>
      <c r="K514" s="110">
        <v>18042.419000000002</v>
      </c>
      <c r="L514" s="7">
        <f t="shared" si="111"/>
        <v>113002.519</v>
      </c>
      <c r="M514" s="7">
        <f t="shared" si="112"/>
        <v>113002.519</v>
      </c>
      <c r="N514" s="119">
        <v>89585</v>
      </c>
      <c r="O514" s="120">
        <v>17021.150000000001</v>
      </c>
      <c r="P514" s="7">
        <f t="shared" si="99"/>
        <v>106606.15</v>
      </c>
      <c r="Q514" s="7">
        <f t="shared" si="114"/>
        <v>106606.15</v>
      </c>
      <c r="R514" s="18">
        <f t="shared" si="105"/>
        <v>106606.15</v>
      </c>
      <c r="S514" s="18">
        <f t="shared" si="115"/>
        <v>116143.84688666668</v>
      </c>
      <c r="T514" s="18">
        <f t="shared" si="116"/>
        <v>113002.519</v>
      </c>
      <c r="U514" s="18">
        <f t="shared" si="117"/>
        <v>115776.68757493408</v>
      </c>
      <c r="V514" s="19">
        <f t="shared" si="96"/>
        <v>6744.170145463836</v>
      </c>
      <c r="W514" s="20">
        <f t="shared" si="100"/>
        <v>6.3262486690156577E-2</v>
      </c>
      <c r="X514" s="21" t="str">
        <f t="shared" si="101"/>
        <v>MINIMA</v>
      </c>
    </row>
    <row r="515" spans="1:24" ht="76.5" x14ac:dyDescent="0.2">
      <c r="A515" s="68">
        <v>507</v>
      </c>
      <c r="B515" s="63" t="s">
        <v>1180</v>
      </c>
      <c r="C515" s="74" t="s">
        <v>270</v>
      </c>
      <c r="D515" s="69" t="s">
        <v>1215</v>
      </c>
      <c r="E515" s="52">
        <v>1</v>
      </c>
      <c r="F515" s="78">
        <v>7073.8481092436996</v>
      </c>
      <c r="G515" s="81">
        <v>1344.0311407563029</v>
      </c>
      <c r="H515" s="6">
        <f t="shared" si="110"/>
        <v>8417.8792500000018</v>
      </c>
      <c r="I515" s="6">
        <f t="shared" si="113"/>
        <v>8417.8792500000018</v>
      </c>
      <c r="J515" s="109">
        <v>6372.8361344537816</v>
      </c>
      <c r="K515" s="110">
        <v>1210.8388655462186</v>
      </c>
      <c r="L515" s="7">
        <f t="shared" si="111"/>
        <v>7583.6750000000002</v>
      </c>
      <c r="M515" s="7">
        <f t="shared" si="112"/>
        <v>7583.6750000000002</v>
      </c>
      <c r="N515" s="119">
        <v>5846.6386554621849</v>
      </c>
      <c r="O515" s="120">
        <v>1110.8613445378151</v>
      </c>
      <c r="P515" s="7">
        <f t="shared" si="99"/>
        <v>6957.5</v>
      </c>
      <c r="Q515" s="7">
        <f t="shared" si="114"/>
        <v>6957.5</v>
      </c>
      <c r="R515" s="18">
        <f t="shared" si="105"/>
        <v>6957.5</v>
      </c>
      <c r="S515" s="18">
        <f t="shared" si="115"/>
        <v>7653.0180833333334</v>
      </c>
      <c r="T515" s="18">
        <f t="shared" si="116"/>
        <v>7583.6750000000002</v>
      </c>
      <c r="U515" s="18">
        <f t="shared" si="117"/>
        <v>7629.7775001624277</v>
      </c>
      <c r="V515" s="19">
        <f t="shared" si="96"/>
        <v>491.8055531628703</v>
      </c>
      <c r="W515" s="20">
        <f t="shared" si="100"/>
        <v>7.0687107892615203E-2</v>
      </c>
      <c r="X515" s="21" t="str">
        <f t="shared" si="101"/>
        <v>MINIMA</v>
      </c>
    </row>
    <row r="516" spans="1:24" ht="63.75" x14ac:dyDescent="0.2">
      <c r="A516" s="68">
        <v>508</v>
      </c>
      <c r="B516" s="63" t="s">
        <v>1181</v>
      </c>
      <c r="C516" s="74" t="s">
        <v>270</v>
      </c>
      <c r="D516" s="69" t="s">
        <v>21</v>
      </c>
      <c r="E516" s="52">
        <v>1</v>
      </c>
      <c r="F516" s="78">
        <v>19525.275000000001</v>
      </c>
      <c r="G516" s="81">
        <v>0</v>
      </c>
      <c r="H516" s="6">
        <f t="shared" si="110"/>
        <v>19525.275000000001</v>
      </c>
      <c r="I516" s="6">
        <f t="shared" si="113"/>
        <v>19525.275000000001</v>
      </c>
      <c r="J516" s="109">
        <v>17750.25</v>
      </c>
      <c r="K516" s="110">
        <v>0</v>
      </c>
      <c r="L516" s="7">
        <f t="shared" si="111"/>
        <v>17750.25</v>
      </c>
      <c r="M516" s="7">
        <f t="shared" si="112"/>
        <v>17750.25</v>
      </c>
      <c r="N516" s="119">
        <v>16905</v>
      </c>
      <c r="O516" s="120">
        <v>0</v>
      </c>
      <c r="P516" s="7">
        <f t="shared" si="99"/>
        <v>16905</v>
      </c>
      <c r="Q516" s="7">
        <f t="shared" si="114"/>
        <v>16905</v>
      </c>
      <c r="R516" s="18">
        <f t="shared" si="105"/>
        <v>16905</v>
      </c>
      <c r="S516" s="18">
        <f t="shared" si="115"/>
        <v>18060.174999999999</v>
      </c>
      <c r="T516" s="18">
        <f t="shared" si="116"/>
        <v>17750.25</v>
      </c>
      <c r="U516" s="18">
        <f t="shared" si="117"/>
        <v>18027.642461057283</v>
      </c>
      <c r="V516" s="19">
        <f t="shared" si="96"/>
        <v>816.83207595716954</v>
      </c>
      <c r="W516" s="20">
        <f t="shared" si="100"/>
        <v>4.8318963381080715E-2</v>
      </c>
      <c r="X516" s="21" t="str">
        <f t="shared" si="101"/>
        <v>MINIMA</v>
      </c>
    </row>
    <row r="517" spans="1:24" ht="25.5" x14ac:dyDescent="0.2">
      <c r="A517" s="68">
        <v>509</v>
      </c>
      <c r="B517" s="63" t="s">
        <v>1182</v>
      </c>
      <c r="C517" s="74" t="s">
        <v>270</v>
      </c>
      <c r="D517" s="69" t="s">
        <v>21</v>
      </c>
      <c r="E517" s="52">
        <v>1</v>
      </c>
      <c r="F517" s="78">
        <v>34191.529411764714</v>
      </c>
      <c r="G517" s="81">
        <v>6496.3905882352956</v>
      </c>
      <c r="H517" s="6">
        <f t="shared" si="110"/>
        <v>40687.920000000013</v>
      </c>
      <c r="I517" s="6">
        <f t="shared" si="113"/>
        <v>40687.920000000013</v>
      </c>
      <c r="J517" s="109">
        <v>30528.151260504204</v>
      </c>
      <c r="K517" s="110">
        <v>5800.3487394957992</v>
      </c>
      <c r="L517" s="7">
        <f t="shared" si="111"/>
        <v>36328.5</v>
      </c>
      <c r="M517" s="7">
        <f t="shared" si="112"/>
        <v>36328.5</v>
      </c>
      <c r="N517" s="119">
        <v>29353.991596638658</v>
      </c>
      <c r="O517" s="120">
        <v>5577.2584033613448</v>
      </c>
      <c r="P517" s="7">
        <f t="shared" si="99"/>
        <v>34931.25</v>
      </c>
      <c r="Q517" s="7">
        <f t="shared" si="114"/>
        <v>34931.25</v>
      </c>
      <c r="R517" s="18">
        <f t="shared" si="105"/>
        <v>34931.25</v>
      </c>
      <c r="S517" s="18">
        <f t="shared" si="115"/>
        <v>37315.890000000007</v>
      </c>
      <c r="T517" s="18">
        <f t="shared" si="116"/>
        <v>36328.5</v>
      </c>
      <c r="U517" s="18">
        <f t="shared" si="117"/>
        <v>37237.086536992399</v>
      </c>
      <c r="V517" s="19">
        <f t="shared" si="96"/>
        <v>1686.1951146886934</v>
      </c>
      <c r="W517" s="20">
        <f t="shared" si="100"/>
        <v>4.8271822929001777E-2</v>
      </c>
      <c r="X517" s="21" t="str">
        <f t="shared" si="101"/>
        <v>MINIMA</v>
      </c>
    </row>
    <row r="518" spans="1:24" ht="25.5" x14ac:dyDescent="0.2">
      <c r="A518" s="68">
        <v>510</v>
      </c>
      <c r="B518" s="63" t="s">
        <v>1183</v>
      </c>
      <c r="C518" s="74" t="s">
        <v>270</v>
      </c>
      <c r="D518" s="69" t="s">
        <v>1043</v>
      </c>
      <c r="E518" s="52">
        <v>1</v>
      </c>
      <c r="F518" s="78">
        <v>1498053.4800000002</v>
      </c>
      <c r="G518" s="81">
        <v>0</v>
      </c>
      <c r="H518" s="6">
        <f t="shared" si="110"/>
        <v>1498053.4800000002</v>
      </c>
      <c r="I518" s="6">
        <f t="shared" si="113"/>
        <v>1498053.4800000002</v>
      </c>
      <c r="J518" s="109">
        <v>1337547.75</v>
      </c>
      <c r="K518" s="110">
        <v>0</v>
      </c>
      <c r="L518" s="7">
        <f t="shared" si="111"/>
        <v>1337547.75</v>
      </c>
      <c r="M518" s="7">
        <f t="shared" si="112"/>
        <v>1337547.75</v>
      </c>
      <c r="N518" s="119">
        <v>1261837.5</v>
      </c>
      <c r="O518" s="120">
        <v>0</v>
      </c>
      <c r="P518" s="7">
        <f t="shared" si="99"/>
        <v>1261837.5</v>
      </c>
      <c r="Q518" s="7">
        <f t="shared" si="114"/>
        <v>1261837.5</v>
      </c>
      <c r="R518" s="18">
        <f t="shared" si="105"/>
        <v>1261837.5</v>
      </c>
      <c r="S518" s="18">
        <f t="shared" si="115"/>
        <v>1365812.9100000001</v>
      </c>
      <c r="T518" s="18">
        <f t="shared" si="116"/>
        <v>1337547.75</v>
      </c>
      <c r="U518" s="18">
        <f t="shared" si="117"/>
        <v>1362322.7660711471</v>
      </c>
      <c r="V518" s="19">
        <f t="shared" si="96"/>
        <v>73521.717487651666</v>
      </c>
      <c r="W518" s="20">
        <f t="shared" si="100"/>
        <v>5.8265598769771595E-2</v>
      </c>
      <c r="X518" s="21" t="str">
        <f t="shared" si="101"/>
        <v>MINIMA</v>
      </c>
    </row>
    <row r="519" spans="1:24" ht="25.5" x14ac:dyDescent="0.2">
      <c r="A519" s="68">
        <v>511</v>
      </c>
      <c r="B519" s="63" t="s">
        <v>1184</v>
      </c>
      <c r="C519" s="74" t="s">
        <v>270</v>
      </c>
      <c r="D519" s="69" t="s">
        <v>1043</v>
      </c>
      <c r="E519" s="52">
        <v>1</v>
      </c>
      <c r="F519" s="78">
        <v>1402049.9660250002</v>
      </c>
      <c r="G519" s="81">
        <v>0</v>
      </c>
      <c r="H519" s="6">
        <f t="shared" si="110"/>
        <v>1402049.9660250002</v>
      </c>
      <c r="I519" s="6">
        <f t="shared" si="113"/>
        <v>1402049.9660250002</v>
      </c>
      <c r="J519" s="109">
        <v>1263108.0775000001</v>
      </c>
      <c r="K519" s="110">
        <v>0</v>
      </c>
      <c r="L519" s="7">
        <f t="shared" si="111"/>
        <v>1263108.0775000001</v>
      </c>
      <c r="M519" s="7">
        <f t="shared" si="112"/>
        <v>1263108.0775000001</v>
      </c>
      <c r="N519" s="119">
        <v>1158814.75</v>
      </c>
      <c r="O519" s="120">
        <v>0</v>
      </c>
      <c r="P519" s="7">
        <f t="shared" si="99"/>
        <v>1158814.75</v>
      </c>
      <c r="Q519" s="7">
        <f t="shared" si="114"/>
        <v>1158814.75</v>
      </c>
      <c r="R519" s="18">
        <f t="shared" si="105"/>
        <v>1158814.75</v>
      </c>
      <c r="S519" s="18">
        <f t="shared" si="115"/>
        <v>1274657.5978416668</v>
      </c>
      <c r="T519" s="18">
        <f t="shared" si="116"/>
        <v>1263108.0775000001</v>
      </c>
      <c r="U519" s="18">
        <f t="shared" si="117"/>
        <v>1270786.7346613507</v>
      </c>
      <c r="V519" s="19">
        <f t="shared" si="96"/>
        <v>81913.263260803986</v>
      </c>
      <c r="W519" s="20">
        <f t="shared" si="100"/>
        <v>7.0687107892615272E-2</v>
      </c>
      <c r="X519" s="21" t="str">
        <f t="shared" si="101"/>
        <v>MINIMA</v>
      </c>
    </row>
    <row r="520" spans="1:24" ht="38.25" x14ac:dyDescent="0.2">
      <c r="A520" s="68">
        <v>512</v>
      </c>
      <c r="B520" s="63" t="s">
        <v>1185</v>
      </c>
      <c r="C520" s="74" t="s">
        <v>270</v>
      </c>
      <c r="D520" s="69" t="s">
        <v>1043</v>
      </c>
      <c r="E520" s="52">
        <v>1</v>
      </c>
      <c r="F520" s="78">
        <v>1554583.8</v>
      </c>
      <c r="G520" s="81">
        <v>0</v>
      </c>
      <c r="H520" s="6">
        <f t="shared" si="110"/>
        <v>1554583.8</v>
      </c>
      <c r="I520" s="6">
        <f t="shared" si="113"/>
        <v>1554583.8</v>
      </c>
      <c r="J520" s="109">
        <v>1388021.25</v>
      </c>
      <c r="K520" s="110">
        <v>0</v>
      </c>
      <c r="L520" s="7">
        <f t="shared" si="111"/>
        <v>1388021.25</v>
      </c>
      <c r="M520" s="7">
        <f t="shared" si="112"/>
        <v>1388021.25</v>
      </c>
      <c r="N520" s="119">
        <v>1261837.5</v>
      </c>
      <c r="O520" s="120">
        <v>0</v>
      </c>
      <c r="P520" s="7">
        <f t="shared" si="99"/>
        <v>1261837.5</v>
      </c>
      <c r="Q520" s="7">
        <f t="shared" si="114"/>
        <v>1261837.5</v>
      </c>
      <c r="R520" s="18">
        <f t="shared" si="105"/>
        <v>1261837.5</v>
      </c>
      <c r="S520" s="18">
        <f t="shared" si="115"/>
        <v>1401480.8499999999</v>
      </c>
      <c r="T520" s="18">
        <f t="shared" si="116"/>
        <v>1388021.25</v>
      </c>
      <c r="U520" s="18">
        <f t="shared" si="117"/>
        <v>1396383.0254896812</v>
      </c>
      <c r="V520" s="19">
        <f t="shared" si="96"/>
        <v>98742.75973260637</v>
      </c>
      <c r="W520" s="20">
        <f t="shared" si="100"/>
        <v>7.8253150451311176E-2</v>
      </c>
      <c r="X520" s="21" t="str">
        <f t="shared" si="101"/>
        <v>MINIMA</v>
      </c>
    </row>
    <row r="521" spans="1:24" ht="51" x14ac:dyDescent="0.2">
      <c r="A521" s="68">
        <v>513</v>
      </c>
      <c r="B521" s="63" t="s">
        <v>1186</v>
      </c>
      <c r="C521" s="74" t="s">
        <v>270</v>
      </c>
      <c r="D521" s="69" t="s">
        <v>1043</v>
      </c>
      <c r="E521" s="52">
        <v>1</v>
      </c>
      <c r="F521" s="78">
        <v>1497170.1937499999</v>
      </c>
      <c r="G521" s="81">
        <v>0</v>
      </c>
      <c r="H521" s="6">
        <f t="shared" si="110"/>
        <v>1497170.1937499999</v>
      </c>
      <c r="I521" s="6">
        <f t="shared" si="113"/>
        <v>1497170.1937499999</v>
      </c>
      <c r="J521" s="109">
        <v>1324929.375</v>
      </c>
      <c r="K521" s="110">
        <v>0</v>
      </c>
      <c r="L521" s="7">
        <f t="shared" si="111"/>
        <v>1324929.375</v>
      </c>
      <c r="M521" s="7">
        <f t="shared" si="112"/>
        <v>1324929.375</v>
      </c>
      <c r="N521" s="119">
        <v>1261837.5</v>
      </c>
      <c r="O521" s="120">
        <v>0</v>
      </c>
      <c r="P521" s="7">
        <f t="shared" si="99"/>
        <v>1261837.5</v>
      </c>
      <c r="Q521" s="7">
        <f t="shared" si="114"/>
        <v>1261837.5</v>
      </c>
      <c r="R521" s="18">
        <f t="shared" si="105"/>
        <v>1261837.5</v>
      </c>
      <c r="S521" s="18">
        <f t="shared" si="115"/>
        <v>1361312.35625</v>
      </c>
      <c r="T521" s="18">
        <f t="shared" si="116"/>
        <v>1324929.375</v>
      </c>
      <c r="U521" s="18">
        <f t="shared" si="117"/>
        <v>1357758.2294150135</v>
      </c>
      <c r="V521" s="19">
        <f t="shared" si="96"/>
        <v>70339.345411931979</v>
      </c>
      <c r="W521" s="20">
        <f t="shared" si="100"/>
        <v>5.5743584583539466E-2</v>
      </c>
      <c r="X521" s="21" t="str">
        <f t="shared" si="101"/>
        <v>MINIMA</v>
      </c>
    </row>
    <row r="522" spans="1:24" ht="63.75" x14ac:dyDescent="0.2">
      <c r="A522" s="68">
        <v>514</v>
      </c>
      <c r="B522" s="63" t="s">
        <v>1187</v>
      </c>
      <c r="C522" s="74" t="s">
        <v>270</v>
      </c>
      <c r="D522" s="69" t="s">
        <v>1216</v>
      </c>
      <c r="E522" s="52">
        <v>1</v>
      </c>
      <c r="F522" s="78">
        <v>71363.858823529445</v>
      </c>
      <c r="G522" s="81">
        <v>13559.133176470594</v>
      </c>
      <c r="H522" s="6">
        <f t="shared" si="110"/>
        <v>84922.992000000042</v>
      </c>
      <c r="I522" s="6">
        <f t="shared" si="113"/>
        <v>84922.992000000042</v>
      </c>
      <c r="J522" s="109">
        <v>64291.764705882357</v>
      </c>
      <c r="K522" s="110">
        <v>12215.435294117648</v>
      </c>
      <c r="L522" s="7">
        <f t="shared" si="111"/>
        <v>76507.200000000012</v>
      </c>
      <c r="M522" s="7">
        <f t="shared" si="112"/>
        <v>76507.200000000012</v>
      </c>
      <c r="N522" s="119">
        <v>61230.252100840342</v>
      </c>
      <c r="O522" s="120">
        <v>11633.747899159665</v>
      </c>
      <c r="P522" s="7">
        <f t="shared" si="99"/>
        <v>72864</v>
      </c>
      <c r="Q522" s="7">
        <f t="shared" si="114"/>
        <v>72864</v>
      </c>
      <c r="R522" s="18">
        <f t="shared" si="105"/>
        <v>72864</v>
      </c>
      <c r="S522" s="18">
        <f t="shared" si="115"/>
        <v>78098.064000000013</v>
      </c>
      <c r="T522" s="18">
        <f t="shared" si="116"/>
        <v>76507.200000000012</v>
      </c>
      <c r="U522" s="18">
        <f t="shared" si="117"/>
        <v>77937.571260531578</v>
      </c>
      <c r="V522" s="19">
        <f t="shared" si="96"/>
        <v>3701.0421475643948</v>
      </c>
      <c r="W522" s="20">
        <f t="shared" si="100"/>
        <v>5.0793837115233789E-2</v>
      </c>
      <c r="X522" s="21" t="str">
        <f t="shared" si="101"/>
        <v>MINIMA</v>
      </c>
    </row>
    <row r="523" spans="1:24" ht="38.25" x14ac:dyDescent="0.2">
      <c r="A523" s="68">
        <v>515</v>
      </c>
      <c r="B523" s="63" t="s">
        <v>1188</v>
      </c>
      <c r="C523" s="74" t="s">
        <v>270</v>
      </c>
      <c r="D523" s="69" t="s">
        <v>1217</v>
      </c>
      <c r="E523" s="52">
        <v>1</v>
      </c>
      <c r="F523" s="78">
        <v>88165.30084033616</v>
      </c>
      <c r="G523" s="81">
        <v>16751.407159663871</v>
      </c>
      <c r="H523" s="6">
        <f t="shared" si="110"/>
        <v>104916.70800000003</v>
      </c>
      <c r="I523" s="6">
        <f t="shared" si="113"/>
        <v>104916.70800000003</v>
      </c>
      <c r="J523" s="109">
        <v>77337.983193277323</v>
      </c>
      <c r="K523" s="110">
        <v>14694.216806722692</v>
      </c>
      <c r="L523" s="7">
        <f t="shared" si="111"/>
        <v>92032.200000000012</v>
      </c>
      <c r="M523" s="7">
        <f>+L523*E523</f>
        <v>92032.200000000012</v>
      </c>
      <c r="N523" s="119">
        <v>71609.243697478989</v>
      </c>
      <c r="O523" s="120">
        <v>13605.756302521007</v>
      </c>
      <c r="P523" s="7">
        <f t="shared" si="99"/>
        <v>85215</v>
      </c>
      <c r="Q523" s="7">
        <f t="shared" si="114"/>
        <v>85215</v>
      </c>
      <c r="R523" s="18">
        <f t="shared" si="105"/>
        <v>85215</v>
      </c>
      <c r="S523" s="18">
        <f t="shared" si="115"/>
        <v>94054.636000000013</v>
      </c>
      <c r="T523" s="18">
        <f t="shared" si="116"/>
        <v>92032.200000000012</v>
      </c>
      <c r="U523" s="18">
        <f t="shared" si="117"/>
        <v>93705.87832823499</v>
      </c>
      <c r="V523" s="19">
        <f t="shared" ref="V523:V863" si="118">+STDEVA(R523,S523)</f>
        <v>6250.5665588207376</v>
      </c>
      <c r="W523" s="20">
        <f t="shared" si="100"/>
        <v>7.3350543435084639E-2</v>
      </c>
      <c r="X523" s="21" t="str">
        <f t="shared" si="101"/>
        <v>MINIMA</v>
      </c>
    </row>
    <row r="524" spans="1:24" ht="38.25" x14ac:dyDescent="0.2">
      <c r="A524" s="68">
        <v>516</v>
      </c>
      <c r="B524" s="63" t="s">
        <v>703</v>
      </c>
      <c r="C524" s="63" t="s">
        <v>1189</v>
      </c>
      <c r="D524" s="69" t="s">
        <v>1218</v>
      </c>
      <c r="E524" s="52">
        <v>1</v>
      </c>
      <c r="F524" s="78">
        <v>83769.044117647063</v>
      </c>
      <c r="G524" s="81">
        <v>15916.118382352943</v>
      </c>
      <c r="H524" s="6">
        <f t="shared" si="110"/>
        <v>99685.162500000006</v>
      </c>
      <c r="I524" s="6">
        <f>+H524*E524</f>
        <v>99685.162500000006</v>
      </c>
      <c r="J524" s="109">
        <v>76153.676470588238</v>
      </c>
      <c r="K524" s="110">
        <v>14469.198529411766</v>
      </c>
      <c r="L524" s="7">
        <f t="shared" si="111"/>
        <v>90622.875</v>
      </c>
      <c r="M524" s="7">
        <f t="shared" ref="M524:M543" si="119">+L524*E524</f>
        <v>90622.875</v>
      </c>
      <c r="N524" s="119">
        <v>72527.310924369755</v>
      </c>
      <c r="O524" s="120">
        <v>13780.189075630253</v>
      </c>
      <c r="P524" s="7">
        <f t="shared" ref="P524:P686" si="120">+N524+O524</f>
        <v>86307.5</v>
      </c>
      <c r="Q524" s="7">
        <f>+P524*E524</f>
        <v>86307.5</v>
      </c>
      <c r="R524" s="18">
        <f t="shared" si="105"/>
        <v>86307.5</v>
      </c>
      <c r="S524" s="18">
        <f t="shared" si="115"/>
        <v>92205.179166666654</v>
      </c>
      <c r="T524" s="18">
        <f t="shared" si="116"/>
        <v>90622.875</v>
      </c>
      <c r="U524" s="18">
        <f>GEOMEAN(P524,H524,L524)</f>
        <v>92039.086170227834</v>
      </c>
      <c r="V524" s="19">
        <f t="shared" si="118"/>
        <v>4170.2889320126178</v>
      </c>
      <c r="W524" s="20">
        <f t="shared" ref="W524:W863" si="121">+V524/R524</f>
        <v>4.8318963381080646E-2</v>
      </c>
      <c r="X524" s="21" t="str">
        <f t="shared" ref="X524:X668" si="122">+IF(W524&lt;=35%,"MINIMA","MEDIANA")</f>
        <v>MINIMA</v>
      </c>
    </row>
    <row r="525" spans="1:24" ht="51" x14ac:dyDescent="0.2">
      <c r="A525" s="68">
        <v>517</v>
      </c>
      <c r="B525" s="63" t="s">
        <v>703</v>
      </c>
      <c r="C525" s="63" t="s">
        <v>1190</v>
      </c>
      <c r="D525" s="69" t="s">
        <v>1219</v>
      </c>
      <c r="E525" s="52">
        <v>1</v>
      </c>
      <c r="F525" s="78">
        <v>50368.579411764724</v>
      </c>
      <c r="G525" s="81">
        <v>9570.0300882352985</v>
      </c>
      <c r="H525" s="6">
        <f t="shared" si="110"/>
        <v>59938.60950000002</v>
      </c>
      <c r="I525" s="6">
        <f t="shared" si="113"/>
        <v>59938.60950000002</v>
      </c>
      <c r="J525" s="109">
        <v>45789.617647058833</v>
      </c>
      <c r="K525" s="110">
        <v>8700.0273529411788</v>
      </c>
      <c r="L525" s="7">
        <f t="shared" si="111"/>
        <v>54489.645000000011</v>
      </c>
      <c r="M525" s="7">
        <f t="shared" si="119"/>
        <v>54489.645000000011</v>
      </c>
      <c r="N525" s="119">
        <v>42008.823529411769</v>
      </c>
      <c r="O525" s="120">
        <v>7981.676470588236</v>
      </c>
      <c r="P525" s="7">
        <f t="shared" si="120"/>
        <v>49990.500000000007</v>
      </c>
      <c r="Q525" s="7">
        <f t="shared" si="114"/>
        <v>49990.500000000007</v>
      </c>
      <c r="R525" s="18">
        <f t="shared" ref="R525:R543" si="123">MIN(P525,H525,L525)</f>
        <v>49990.500000000007</v>
      </c>
      <c r="S525" s="18">
        <f t="shared" si="115"/>
        <v>54806.251500000013</v>
      </c>
      <c r="T525" s="18">
        <f t="shared" si="116"/>
        <v>54489.645000000011</v>
      </c>
      <c r="U525" s="18">
        <f t="shared" si="117"/>
        <v>54655.772994348816</v>
      </c>
      <c r="V525" s="19">
        <f t="shared" si="118"/>
        <v>3405.2505421592919</v>
      </c>
      <c r="W525" s="20">
        <f t="shared" si="121"/>
        <v>6.8117953254304142E-2</v>
      </c>
      <c r="X525" s="21" t="str">
        <f t="shared" si="122"/>
        <v>MINIMA</v>
      </c>
    </row>
    <row r="526" spans="1:24" ht="38.25" x14ac:dyDescent="0.2">
      <c r="A526" s="68">
        <v>518</v>
      </c>
      <c r="B526" s="63" t="s">
        <v>703</v>
      </c>
      <c r="C526" s="63" t="s">
        <v>1191</v>
      </c>
      <c r="D526" s="69" t="s">
        <v>1220</v>
      </c>
      <c r="E526" s="52">
        <v>1</v>
      </c>
      <c r="F526" s="78">
        <v>45975.202521008425</v>
      </c>
      <c r="G526" s="81">
        <v>8735.2884789916006</v>
      </c>
      <c r="H526" s="6">
        <f t="shared" si="110"/>
        <v>54710.491000000024</v>
      </c>
      <c r="I526" s="6">
        <f t="shared" si="113"/>
        <v>54710.491000000024</v>
      </c>
      <c r="J526" s="109">
        <v>41795.6386554622</v>
      </c>
      <c r="K526" s="110">
        <v>7941.1713445378182</v>
      </c>
      <c r="L526" s="7">
        <f t="shared" si="111"/>
        <v>49736.810000000019</v>
      </c>
      <c r="M526" s="7">
        <f t="shared" si="119"/>
        <v>49736.810000000019</v>
      </c>
      <c r="N526" s="119">
        <v>39061.34453781513</v>
      </c>
      <c r="O526" s="120">
        <v>7421.6554621848745</v>
      </c>
      <c r="P526" s="7">
        <f t="shared" si="120"/>
        <v>46483.000000000007</v>
      </c>
      <c r="Q526" s="7">
        <f t="shared" si="114"/>
        <v>46483.000000000007</v>
      </c>
      <c r="R526" s="18">
        <f t="shared" si="123"/>
        <v>46483.000000000007</v>
      </c>
      <c r="S526" s="18">
        <f t="shared" si="115"/>
        <v>50310.100333333357</v>
      </c>
      <c r="T526" s="18">
        <f t="shared" si="116"/>
        <v>49736.810000000019</v>
      </c>
      <c r="U526" s="18">
        <f t="shared" si="117"/>
        <v>50197.36222179811</v>
      </c>
      <c r="V526" s="19">
        <f t="shared" si="118"/>
        <v>2706.1685979813083</v>
      </c>
      <c r="W526" s="20">
        <f t="shared" si="121"/>
        <v>5.8218458317692658E-2</v>
      </c>
      <c r="X526" s="21" t="str">
        <f t="shared" si="122"/>
        <v>MINIMA</v>
      </c>
    </row>
    <row r="527" spans="1:24" ht="76.5" x14ac:dyDescent="0.2">
      <c r="A527" s="68">
        <v>519</v>
      </c>
      <c r="B527" s="63" t="s">
        <v>703</v>
      </c>
      <c r="C527" s="63" t="s">
        <v>1192</v>
      </c>
      <c r="D527" s="69" t="s">
        <v>21</v>
      </c>
      <c r="E527" s="52">
        <v>1</v>
      </c>
      <c r="F527" s="78">
        <v>56570.80000000001</v>
      </c>
      <c r="G527" s="81">
        <v>10748.452000000003</v>
      </c>
      <c r="H527" s="6">
        <f t="shared" si="110"/>
        <v>67319.252000000008</v>
      </c>
      <c r="I527" s="6">
        <f t="shared" si="113"/>
        <v>67319.252000000008</v>
      </c>
      <c r="J527" s="109">
        <v>51428</v>
      </c>
      <c r="K527" s="110">
        <v>9771.32</v>
      </c>
      <c r="L527" s="7">
        <f t="shared" si="111"/>
        <v>61199.32</v>
      </c>
      <c r="M527" s="7">
        <f t="shared" si="119"/>
        <v>61199.32</v>
      </c>
      <c r="N527" s="119">
        <v>49450</v>
      </c>
      <c r="O527" s="120">
        <v>9395.5</v>
      </c>
      <c r="P527" s="7">
        <f t="shared" si="120"/>
        <v>58845.5</v>
      </c>
      <c r="Q527" s="7">
        <f t="shared" si="114"/>
        <v>58845.5</v>
      </c>
      <c r="R527" s="18">
        <f t="shared" si="123"/>
        <v>58845.5</v>
      </c>
      <c r="S527" s="18">
        <f t="shared" si="115"/>
        <v>62454.690666666669</v>
      </c>
      <c r="T527" s="18">
        <f t="shared" si="116"/>
        <v>61199.32</v>
      </c>
      <c r="U527" s="18">
        <f t="shared" si="117"/>
        <v>62354.295757653432</v>
      </c>
      <c r="V527" s="19">
        <f t="shared" si="118"/>
        <v>2552.083194995198</v>
      </c>
      <c r="W527" s="20">
        <f t="shared" si="121"/>
        <v>4.3369215912774942E-2</v>
      </c>
      <c r="X527" s="21" t="str">
        <f t="shared" si="122"/>
        <v>MINIMA</v>
      </c>
    </row>
    <row r="528" spans="1:24" ht="51" x14ac:dyDescent="0.2">
      <c r="A528" s="68">
        <v>520</v>
      </c>
      <c r="B528" s="63" t="s">
        <v>1193</v>
      </c>
      <c r="C528" s="63" t="s">
        <v>1194</v>
      </c>
      <c r="D528" s="69" t="s">
        <v>21</v>
      </c>
      <c r="E528" s="52">
        <v>1</v>
      </c>
      <c r="F528" s="78">
        <v>21635.602310924376</v>
      </c>
      <c r="G528" s="81">
        <v>4110.7644390756313</v>
      </c>
      <c r="H528" s="6">
        <f t="shared" si="110"/>
        <v>25746.366750000008</v>
      </c>
      <c r="I528" s="6">
        <f t="shared" si="113"/>
        <v>25746.366750000008</v>
      </c>
      <c r="J528" s="109">
        <v>19491.533613445383</v>
      </c>
      <c r="K528" s="110">
        <v>3703.3913865546228</v>
      </c>
      <c r="L528" s="7">
        <f t="shared" si="111"/>
        <v>23194.925000000007</v>
      </c>
      <c r="M528" s="7">
        <f t="shared" si="119"/>
        <v>23194.925000000007</v>
      </c>
      <c r="N528" s="119">
        <v>18216.386554621851</v>
      </c>
      <c r="O528" s="120">
        <v>3461.1134453781519</v>
      </c>
      <c r="P528" s="7">
        <f t="shared" si="120"/>
        <v>21677.500000000004</v>
      </c>
      <c r="Q528" s="7">
        <f t="shared" si="114"/>
        <v>21677.500000000004</v>
      </c>
      <c r="R528" s="18">
        <f t="shared" si="123"/>
        <v>21677.500000000004</v>
      </c>
      <c r="S528" s="18">
        <f t="shared" si="115"/>
        <v>23539.597250000006</v>
      </c>
      <c r="T528" s="18">
        <f t="shared" si="116"/>
        <v>23194.925000000007</v>
      </c>
      <c r="U528" s="18">
        <f t="shared" si="117"/>
        <v>23480.429658187575</v>
      </c>
      <c r="V528" s="19">
        <f t="shared" si="118"/>
        <v>1316.7015927038237</v>
      </c>
      <c r="W528" s="20">
        <f t="shared" si="121"/>
        <v>6.074047250392451E-2</v>
      </c>
      <c r="X528" s="21" t="str">
        <f t="shared" si="122"/>
        <v>MINIMA</v>
      </c>
    </row>
    <row r="529" spans="1:24" ht="76.5" x14ac:dyDescent="0.2">
      <c r="A529" s="68">
        <v>521</v>
      </c>
      <c r="B529" s="63" t="s">
        <v>703</v>
      </c>
      <c r="C529" s="63" t="s">
        <v>1195</v>
      </c>
      <c r="D529" s="76" t="s">
        <v>21</v>
      </c>
      <c r="E529" s="52">
        <v>1</v>
      </c>
      <c r="F529" s="78">
        <v>201874.33499999999</v>
      </c>
      <c r="G529" s="81">
        <v>0</v>
      </c>
      <c r="H529" s="6">
        <f t="shared" si="110"/>
        <v>201874.33499999999</v>
      </c>
      <c r="I529" s="6">
        <f t="shared" si="113"/>
        <v>201874.33499999999</v>
      </c>
      <c r="J529" s="109">
        <v>175542.9</v>
      </c>
      <c r="K529" s="110">
        <v>0</v>
      </c>
      <c r="L529" s="7">
        <f t="shared" si="111"/>
        <v>175542.9</v>
      </c>
      <c r="M529" s="7">
        <f t="shared" si="119"/>
        <v>175542.9</v>
      </c>
      <c r="N529" s="119">
        <v>170430</v>
      </c>
      <c r="O529" s="120">
        <v>0</v>
      </c>
      <c r="P529" s="7">
        <f t="shared" si="120"/>
        <v>170430</v>
      </c>
      <c r="Q529" s="7">
        <f t="shared" si="114"/>
        <v>170430</v>
      </c>
      <c r="R529" s="18">
        <f t="shared" si="123"/>
        <v>170430</v>
      </c>
      <c r="S529" s="18">
        <f t="shared" si="115"/>
        <v>182615.745</v>
      </c>
      <c r="T529" s="18">
        <f t="shared" si="116"/>
        <v>175542.9</v>
      </c>
      <c r="U529" s="18">
        <f t="shared" si="117"/>
        <v>182111.26337711886</v>
      </c>
      <c r="V529" s="19">
        <f t="shared" si="118"/>
        <v>8616.6229233100621</v>
      </c>
      <c r="W529" s="20">
        <f t="shared" si="121"/>
        <v>5.0558134854838128E-2</v>
      </c>
      <c r="X529" s="21" t="str">
        <f t="shared" si="122"/>
        <v>MINIMA</v>
      </c>
    </row>
    <row r="530" spans="1:24" ht="76.5" x14ac:dyDescent="0.2">
      <c r="A530" s="68">
        <v>522</v>
      </c>
      <c r="B530" s="63" t="s">
        <v>703</v>
      </c>
      <c r="C530" s="63" t="s">
        <v>1196</v>
      </c>
      <c r="D530" s="76" t="s">
        <v>21</v>
      </c>
      <c r="E530" s="52">
        <v>1</v>
      </c>
      <c r="F530" s="78">
        <v>97481.474999999991</v>
      </c>
      <c r="G530" s="81">
        <v>0</v>
      </c>
      <c r="H530" s="6">
        <f t="shared" si="110"/>
        <v>97481.474999999991</v>
      </c>
      <c r="I530" s="6">
        <f t="shared" si="113"/>
        <v>97481.474999999991</v>
      </c>
      <c r="J530" s="109">
        <v>84766.5</v>
      </c>
      <c r="K530" s="110">
        <v>0</v>
      </c>
      <c r="L530" s="7">
        <f t="shared" si="111"/>
        <v>84766.5</v>
      </c>
      <c r="M530" s="7">
        <f t="shared" si="119"/>
        <v>84766.5</v>
      </c>
      <c r="N530" s="119">
        <v>80730</v>
      </c>
      <c r="O530" s="120">
        <v>0</v>
      </c>
      <c r="P530" s="7">
        <f t="shared" si="120"/>
        <v>80730</v>
      </c>
      <c r="Q530" s="7">
        <f t="shared" si="114"/>
        <v>80730</v>
      </c>
      <c r="R530" s="18">
        <f t="shared" si="123"/>
        <v>80730</v>
      </c>
      <c r="S530" s="18">
        <f t="shared" si="115"/>
        <v>87659.324999999997</v>
      </c>
      <c r="T530" s="18">
        <f t="shared" si="116"/>
        <v>84766.5</v>
      </c>
      <c r="U530" s="18">
        <f t="shared" si="117"/>
        <v>87376.32313759056</v>
      </c>
      <c r="V530" s="19">
        <f t="shared" si="118"/>
        <v>4899.7726965454713</v>
      </c>
      <c r="W530" s="20">
        <f t="shared" si="121"/>
        <v>6.0693332051845302E-2</v>
      </c>
      <c r="X530" s="21" t="str">
        <f t="shared" si="122"/>
        <v>MINIMA</v>
      </c>
    </row>
    <row r="531" spans="1:24" ht="102" x14ac:dyDescent="0.2">
      <c r="A531" s="68">
        <v>523</v>
      </c>
      <c r="B531" s="63" t="s">
        <v>703</v>
      </c>
      <c r="C531" s="63" t="s">
        <v>1197</v>
      </c>
      <c r="D531" s="76" t="s">
        <v>21</v>
      </c>
      <c r="E531" s="52">
        <v>1</v>
      </c>
      <c r="F531" s="78">
        <v>88480.804499999998</v>
      </c>
      <c r="G531" s="81">
        <v>0</v>
      </c>
      <c r="H531" s="6">
        <f t="shared" si="110"/>
        <v>88480.804499999998</v>
      </c>
      <c r="I531" s="6">
        <f t="shared" si="113"/>
        <v>88480.804499999998</v>
      </c>
      <c r="J531" s="109">
        <v>76939.83</v>
      </c>
      <c r="K531" s="110">
        <v>0</v>
      </c>
      <c r="L531" s="7">
        <f t="shared" si="111"/>
        <v>76939.83</v>
      </c>
      <c r="M531" s="7">
        <f t="shared" si="119"/>
        <v>76939.83</v>
      </c>
      <c r="N531" s="119">
        <v>70587</v>
      </c>
      <c r="O531" s="120">
        <v>0</v>
      </c>
      <c r="P531" s="7">
        <f t="shared" si="120"/>
        <v>70587</v>
      </c>
      <c r="Q531" s="7">
        <f t="shared" si="114"/>
        <v>70587</v>
      </c>
      <c r="R531" s="18">
        <f t="shared" si="123"/>
        <v>70587</v>
      </c>
      <c r="S531" s="18">
        <f t="shared" si="115"/>
        <v>78669.21149999999</v>
      </c>
      <c r="T531" s="18">
        <f t="shared" si="116"/>
        <v>76939.83</v>
      </c>
      <c r="U531" s="18">
        <f t="shared" si="117"/>
        <v>78326.430724741309</v>
      </c>
      <c r="V531" s="19">
        <f t="shared" si="118"/>
        <v>5714.986558633891</v>
      </c>
      <c r="W531" s="20">
        <f t="shared" si="121"/>
        <v>8.0963726445859599E-2</v>
      </c>
      <c r="X531" s="21" t="str">
        <f t="shared" si="122"/>
        <v>MINIMA</v>
      </c>
    </row>
    <row r="532" spans="1:24" ht="114.75" x14ac:dyDescent="0.2">
      <c r="A532" s="68">
        <v>524</v>
      </c>
      <c r="B532" s="63" t="s">
        <v>703</v>
      </c>
      <c r="C532" s="63" t="s">
        <v>1198</v>
      </c>
      <c r="D532" s="76" t="s">
        <v>21</v>
      </c>
      <c r="E532" s="52">
        <v>1</v>
      </c>
      <c r="F532" s="78">
        <v>60613.481249999997</v>
      </c>
      <c r="G532" s="81">
        <v>0</v>
      </c>
      <c r="H532" s="6">
        <f t="shared" si="110"/>
        <v>60613.481249999997</v>
      </c>
      <c r="I532" s="6">
        <f t="shared" si="113"/>
        <v>60613.481249999997</v>
      </c>
      <c r="J532" s="109">
        <v>52707.375</v>
      </c>
      <c r="K532" s="110">
        <v>0</v>
      </c>
      <c r="L532" s="7">
        <f t="shared" si="111"/>
        <v>52707.375</v>
      </c>
      <c r="M532" s="7">
        <f t="shared" si="119"/>
        <v>52707.375</v>
      </c>
      <c r="N532" s="119">
        <v>50197.5</v>
      </c>
      <c r="O532" s="120">
        <v>0</v>
      </c>
      <c r="P532" s="7">
        <f t="shared" si="120"/>
        <v>50197.5</v>
      </c>
      <c r="Q532" s="7">
        <f t="shared" si="114"/>
        <v>50197.5</v>
      </c>
      <c r="R532" s="18">
        <f t="shared" si="123"/>
        <v>50197.5</v>
      </c>
      <c r="S532" s="18">
        <f t="shared" si="115"/>
        <v>54506.118750000001</v>
      </c>
      <c r="T532" s="18">
        <f t="shared" si="116"/>
        <v>52707.375</v>
      </c>
      <c r="U532" s="18">
        <f t="shared" si="117"/>
        <v>54330.149643245415</v>
      </c>
      <c r="V532" s="19">
        <f t="shared" si="118"/>
        <v>3046.6535356725071</v>
      </c>
      <c r="W532" s="20">
        <f t="shared" si="121"/>
        <v>6.069333205184535E-2</v>
      </c>
      <c r="X532" s="21" t="str">
        <f t="shared" si="122"/>
        <v>MINIMA</v>
      </c>
    </row>
    <row r="533" spans="1:24" ht="25.5" x14ac:dyDescent="0.2">
      <c r="A533" s="68">
        <v>525</v>
      </c>
      <c r="B533" s="63" t="s">
        <v>788</v>
      </c>
      <c r="C533" s="63" t="s">
        <v>1199</v>
      </c>
      <c r="D533" s="71" t="s">
        <v>1221</v>
      </c>
      <c r="E533" s="52">
        <v>1</v>
      </c>
      <c r="F533" s="78">
        <v>153006.00210084039</v>
      </c>
      <c r="G533" s="81">
        <v>29071.140399159674</v>
      </c>
      <c r="H533" s="6">
        <f t="shared" si="110"/>
        <v>182077.14250000007</v>
      </c>
      <c r="I533" s="6">
        <f t="shared" si="113"/>
        <v>182077.14250000007</v>
      </c>
      <c r="J533" s="109">
        <v>139096.3655462185</v>
      </c>
      <c r="K533" s="110">
        <v>26428.309453781516</v>
      </c>
      <c r="L533" s="7">
        <f t="shared" si="111"/>
        <v>165524.67500000002</v>
      </c>
      <c r="M533" s="7">
        <f t="shared" si="119"/>
        <v>165524.67500000002</v>
      </c>
      <c r="N533" s="119">
        <v>127611.34453781514</v>
      </c>
      <c r="O533" s="120">
        <v>24246.155462184877</v>
      </c>
      <c r="P533" s="7">
        <f t="shared" si="120"/>
        <v>151857.5</v>
      </c>
      <c r="Q533" s="7">
        <f t="shared" si="114"/>
        <v>151857.5</v>
      </c>
      <c r="R533" s="18">
        <f t="shared" si="123"/>
        <v>151857.5</v>
      </c>
      <c r="S533" s="18">
        <f t="shared" si="115"/>
        <v>166486.43916666671</v>
      </c>
      <c r="T533" s="18">
        <f t="shared" si="116"/>
        <v>165524.67500000002</v>
      </c>
      <c r="U533" s="18">
        <f t="shared" si="117"/>
        <v>166029.32652182566</v>
      </c>
      <c r="V533" s="19">
        <f t="shared" si="118"/>
        <v>10344.222086315511</v>
      </c>
      <c r="W533" s="20">
        <f t="shared" si="121"/>
        <v>6.8117953254304267E-2</v>
      </c>
      <c r="X533" s="21" t="str">
        <f t="shared" si="122"/>
        <v>MINIMA</v>
      </c>
    </row>
    <row r="534" spans="1:24" ht="63.75" x14ac:dyDescent="0.2">
      <c r="A534" s="68">
        <v>526</v>
      </c>
      <c r="B534" s="63" t="s">
        <v>788</v>
      </c>
      <c r="C534" s="63" t="s">
        <v>1200</v>
      </c>
      <c r="D534" s="71" t="s">
        <v>1222</v>
      </c>
      <c r="E534" s="52">
        <v>1</v>
      </c>
      <c r="F534" s="78">
        <v>59664.705882352959</v>
      </c>
      <c r="G534" s="81">
        <v>11336.294117647063</v>
      </c>
      <c r="H534" s="6">
        <f t="shared" si="110"/>
        <v>71001.000000000029</v>
      </c>
      <c r="I534" s="6">
        <f t="shared" si="113"/>
        <v>71001.000000000029</v>
      </c>
      <c r="J534" s="109">
        <v>53272.05882352942</v>
      </c>
      <c r="K534" s="110">
        <v>10121.691176470589</v>
      </c>
      <c r="L534" s="7">
        <f t="shared" si="111"/>
        <v>63393.750000000007</v>
      </c>
      <c r="M534" s="7">
        <f t="shared" si="119"/>
        <v>63393.750000000007</v>
      </c>
      <c r="N534" s="119">
        <v>50735.294117647063</v>
      </c>
      <c r="O534" s="120">
        <v>9639.7058823529424</v>
      </c>
      <c r="P534" s="7">
        <f t="shared" si="120"/>
        <v>60375.000000000007</v>
      </c>
      <c r="Q534" s="7">
        <f t="shared" si="114"/>
        <v>60375.000000000007</v>
      </c>
      <c r="R534" s="18">
        <f t="shared" si="123"/>
        <v>60375.000000000007</v>
      </c>
      <c r="S534" s="18">
        <f t="shared" si="115"/>
        <v>64923.250000000007</v>
      </c>
      <c r="T534" s="18">
        <f t="shared" si="116"/>
        <v>63393.750000000007</v>
      </c>
      <c r="U534" s="18">
        <f t="shared" si="117"/>
        <v>64772.304773065087</v>
      </c>
      <c r="V534" s="19">
        <f t="shared" si="118"/>
        <v>3216.0984175317149</v>
      </c>
      <c r="W534" s="20">
        <f t="shared" si="121"/>
        <v>5.3268710849386572E-2</v>
      </c>
      <c r="X534" s="21" t="str">
        <f t="shared" si="122"/>
        <v>MINIMA</v>
      </c>
    </row>
    <row r="535" spans="1:24" ht="76.5" x14ac:dyDescent="0.2">
      <c r="A535" s="68">
        <v>527</v>
      </c>
      <c r="B535" s="63" t="s">
        <v>1201</v>
      </c>
      <c r="C535" s="63" t="s">
        <v>1202</v>
      </c>
      <c r="D535" s="71" t="s">
        <v>1223</v>
      </c>
      <c r="E535" s="52">
        <v>1</v>
      </c>
      <c r="F535" s="78">
        <v>31992.806722689078</v>
      </c>
      <c r="G535" s="81">
        <v>6078.6332773109252</v>
      </c>
      <c r="H535" s="6">
        <f t="shared" si="110"/>
        <v>38071.440000000002</v>
      </c>
      <c r="I535" s="6">
        <f t="shared" si="113"/>
        <v>38071.440000000002</v>
      </c>
      <c r="J535" s="109">
        <v>28063.865546218487</v>
      </c>
      <c r="K535" s="110">
        <v>5332.134453781513</v>
      </c>
      <c r="L535" s="7">
        <f t="shared" si="111"/>
        <v>33396</v>
      </c>
      <c r="M535" s="7">
        <f t="shared" si="119"/>
        <v>33396</v>
      </c>
      <c r="N535" s="119">
        <v>25512.605042016807</v>
      </c>
      <c r="O535" s="120">
        <v>4847.3949579831933</v>
      </c>
      <c r="P535" s="7">
        <f t="shared" si="120"/>
        <v>30360</v>
      </c>
      <c r="Q535" s="7">
        <f t="shared" si="114"/>
        <v>30360</v>
      </c>
      <c r="R535" s="18">
        <f t="shared" si="123"/>
        <v>30360</v>
      </c>
      <c r="S535" s="18">
        <f t="shared" si="115"/>
        <v>33942.480000000003</v>
      </c>
      <c r="T535" s="18">
        <f t="shared" si="116"/>
        <v>33396</v>
      </c>
      <c r="U535" s="18">
        <f t="shared" si="117"/>
        <v>33795.990117212299</v>
      </c>
      <c r="V535" s="19">
        <f t="shared" si="118"/>
        <v>2533.1959014651852</v>
      </c>
      <c r="W535" s="20">
        <f t="shared" si="121"/>
        <v>8.3438600180012687E-2</v>
      </c>
      <c r="X535" s="21" t="str">
        <f t="shared" si="122"/>
        <v>MINIMA</v>
      </c>
    </row>
    <row r="536" spans="1:24" ht="25.5" x14ac:dyDescent="0.2">
      <c r="A536" s="68">
        <v>528</v>
      </c>
      <c r="B536" s="63" t="s">
        <v>1203</v>
      </c>
      <c r="C536" s="63" t="s">
        <v>1204</v>
      </c>
      <c r="D536" s="73" t="s">
        <v>1132</v>
      </c>
      <c r="E536" s="52">
        <v>1</v>
      </c>
      <c r="F536" s="78">
        <v>2573.4904873949577</v>
      </c>
      <c r="G536" s="81">
        <v>488.96319260504197</v>
      </c>
      <c r="H536" s="6">
        <f t="shared" si="110"/>
        <v>3062.4536799999996</v>
      </c>
      <c r="I536" s="6">
        <f t="shared" si="113"/>
        <v>3062.4536799999996</v>
      </c>
      <c r="J536" s="109">
        <v>2277.4252100840336</v>
      </c>
      <c r="K536" s="110">
        <v>432.71078991596636</v>
      </c>
      <c r="L536" s="7">
        <f t="shared" si="111"/>
        <v>2710.136</v>
      </c>
      <c r="M536" s="7">
        <f t="shared" si="119"/>
        <v>2710.136</v>
      </c>
      <c r="N536" s="119">
        <v>2211.09243697479</v>
      </c>
      <c r="O536" s="120">
        <v>420.10756302521008</v>
      </c>
      <c r="P536" s="7">
        <f t="shared" si="120"/>
        <v>2631.2</v>
      </c>
      <c r="Q536" s="7">
        <f t="shared" si="114"/>
        <v>2631.2</v>
      </c>
      <c r="R536" s="18">
        <f t="shared" si="123"/>
        <v>2631.2</v>
      </c>
      <c r="S536" s="18">
        <f t="shared" si="115"/>
        <v>2801.2632266666665</v>
      </c>
      <c r="T536" s="18">
        <f t="shared" si="116"/>
        <v>2710.136</v>
      </c>
      <c r="U536" s="18">
        <f t="shared" si="117"/>
        <v>2795.1481063754768</v>
      </c>
      <c r="V536" s="19">
        <f t="shared" si="118"/>
        <v>120.25286080646489</v>
      </c>
      <c r="W536" s="20">
        <f t="shared" si="121"/>
        <v>4.5702668290690522E-2</v>
      </c>
      <c r="X536" s="21" t="str">
        <f t="shared" si="122"/>
        <v>MINIMA</v>
      </c>
    </row>
    <row r="537" spans="1:24" ht="25.5" x14ac:dyDescent="0.2">
      <c r="A537" s="68">
        <v>529</v>
      </c>
      <c r="B537" s="63" t="s">
        <v>1203</v>
      </c>
      <c r="C537" s="63" t="s">
        <v>1205</v>
      </c>
      <c r="D537" s="73" t="s">
        <v>1132</v>
      </c>
      <c r="E537" s="52">
        <v>1</v>
      </c>
      <c r="F537" s="78">
        <v>3663.1694117647066</v>
      </c>
      <c r="G537" s="81">
        <v>696.00218823529428</v>
      </c>
      <c r="H537" s="6">
        <f t="shared" si="110"/>
        <v>4359.1716000000006</v>
      </c>
      <c r="I537" s="6">
        <f t="shared" si="113"/>
        <v>4359.1716000000006</v>
      </c>
      <c r="J537" s="109">
        <v>3185.3647058823535</v>
      </c>
      <c r="K537" s="110">
        <v>605.21929411764722</v>
      </c>
      <c r="L537" s="7">
        <f t="shared" si="111"/>
        <v>3790.5840000000007</v>
      </c>
      <c r="M537" s="7">
        <f t="shared" si="119"/>
        <v>3790.5840000000007</v>
      </c>
      <c r="N537" s="119">
        <v>3033.6806722689075</v>
      </c>
      <c r="O537" s="120">
        <v>576.3993277310924</v>
      </c>
      <c r="P537" s="7">
        <f t="shared" si="120"/>
        <v>3610.08</v>
      </c>
      <c r="Q537" s="7">
        <f t="shared" si="114"/>
        <v>3610.08</v>
      </c>
      <c r="R537" s="18">
        <f t="shared" si="123"/>
        <v>3610.08</v>
      </c>
      <c r="S537" s="18">
        <f t="shared" si="115"/>
        <v>3919.9452000000006</v>
      </c>
      <c r="T537" s="18">
        <f t="shared" si="116"/>
        <v>3790.5840000000007</v>
      </c>
      <c r="U537" s="18">
        <f t="shared" si="117"/>
        <v>3907.2899372296915</v>
      </c>
      <c r="V537" s="19">
        <f t="shared" si="118"/>
        <v>219.10778417372623</v>
      </c>
      <c r="W537" s="20">
        <f t="shared" si="121"/>
        <v>6.0693332051845454E-2</v>
      </c>
      <c r="X537" s="21" t="str">
        <f t="shared" si="122"/>
        <v>MINIMA</v>
      </c>
    </row>
    <row r="538" spans="1:24" ht="25.5" x14ac:dyDescent="0.2">
      <c r="A538" s="68">
        <v>530</v>
      </c>
      <c r="B538" s="63" t="s">
        <v>1206</v>
      </c>
      <c r="C538" s="63" t="s">
        <v>1207</v>
      </c>
      <c r="D538" s="73" t="s">
        <v>1132</v>
      </c>
      <c r="E538" s="52">
        <v>1</v>
      </c>
      <c r="F538" s="78">
        <v>7140.6720000000014</v>
      </c>
      <c r="G538" s="81">
        <v>0</v>
      </c>
      <c r="H538" s="6">
        <f t="shared" si="110"/>
        <v>7140.6720000000014</v>
      </c>
      <c r="I538" s="6">
        <f t="shared" si="113"/>
        <v>7140.6720000000014</v>
      </c>
      <c r="J538" s="109">
        <v>6375.6</v>
      </c>
      <c r="K538" s="110">
        <v>0</v>
      </c>
      <c r="L538" s="7">
        <f t="shared" si="111"/>
        <v>6375.6</v>
      </c>
      <c r="M538" s="7">
        <f t="shared" si="119"/>
        <v>6375.6</v>
      </c>
      <c r="N538" s="119">
        <v>5796</v>
      </c>
      <c r="O538" s="120">
        <v>0</v>
      </c>
      <c r="P538" s="7">
        <f t="shared" si="120"/>
        <v>5796</v>
      </c>
      <c r="Q538" s="7">
        <f t="shared" si="114"/>
        <v>5796</v>
      </c>
      <c r="R538" s="18">
        <f t="shared" si="123"/>
        <v>5796</v>
      </c>
      <c r="S538" s="18">
        <f t="shared" si="115"/>
        <v>6437.4240000000018</v>
      </c>
      <c r="T538" s="18">
        <f t="shared" si="116"/>
        <v>6375.6</v>
      </c>
      <c r="U538" s="18">
        <f t="shared" si="117"/>
        <v>6414.0081553593009</v>
      </c>
      <c r="V538" s="19">
        <f t="shared" si="118"/>
        <v>453.55526001580131</v>
      </c>
      <c r="W538" s="20">
        <f t="shared" si="121"/>
        <v>7.8253150451311482E-2</v>
      </c>
      <c r="X538" s="21" t="str">
        <f t="shared" si="122"/>
        <v>MINIMA</v>
      </c>
    </row>
    <row r="539" spans="1:24" ht="38.25" x14ac:dyDescent="0.2">
      <c r="A539" s="68">
        <v>531</v>
      </c>
      <c r="B539" s="63" t="s">
        <v>1208</v>
      </c>
      <c r="C539" s="63" t="s">
        <v>1209</v>
      </c>
      <c r="D539" s="73" t="s">
        <v>1132</v>
      </c>
      <c r="E539" s="52">
        <v>1</v>
      </c>
      <c r="F539" s="78">
        <v>3180.6564705882365</v>
      </c>
      <c r="G539" s="81">
        <v>604.32472941176491</v>
      </c>
      <c r="H539" s="6">
        <f t="shared" si="110"/>
        <v>3784.9812000000015</v>
      </c>
      <c r="I539" s="6">
        <f t="shared" si="113"/>
        <v>3784.9812000000015</v>
      </c>
      <c r="J539" s="109">
        <v>2891.5058823529416</v>
      </c>
      <c r="K539" s="110">
        <v>549.38611764705888</v>
      </c>
      <c r="L539" s="7">
        <f t="shared" si="111"/>
        <v>3440.8920000000007</v>
      </c>
      <c r="M539" s="7">
        <f t="shared" si="119"/>
        <v>3440.8920000000007</v>
      </c>
      <c r="N539" s="119">
        <v>2780.294117647059</v>
      </c>
      <c r="O539" s="120">
        <v>528.25588235294117</v>
      </c>
      <c r="P539" s="7">
        <f t="shared" si="120"/>
        <v>3308.55</v>
      </c>
      <c r="Q539" s="7">
        <f t="shared" si="114"/>
        <v>3308.55</v>
      </c>
      <c r="R539" s="18">
        <f t="shared" si="123"/>
        <v>3308.55</v>
      </c>
      <c r="S539" s="18">
        <f t="shared" si="115"/>
        <v>3511.4744000000005</v>
      </c>
      <c r="T539" s="18">
        <f t="shared" si="116"/>
        <v>3440.8920000000007</v>
      </c>
      <c r="U539" s="18">
        <f t="shared" si="117"/>
        <v>3505.8297614768217</v>
      </c>
      <c r="V539" s="19">
        <f t="shared" si="118"/>
        <v>143.48921930821169</v>
      </c>
      <c r="W539" s="20">
        <f t="shared" si="121"/>
        <v>4.3369215912774983E-2</v>
      </c>
      <c r="X539" s="21" t="str">
        <f t="shared" si="122"/>
        <v>MINIMA</v>
      </c>
    </row>
    <row r="540" spans="1:24" ht="38.25" x14ac:dyDescent="0.2">
      <c r="A540" s="68">
        <v>532</v>
      </c>
      <c r="B540" s="63" t="s">
        <v>1208</v>
      </c>
      <c r="C540" s="63" t="s">
        <v>1210</v>
      </c>
      <c r="D540" s="73" t="s">
        <v>1132</v>
      </c>
      <c r="E540" s="52">
        <v>1</v>
      </c>
      <c r="F540" s="78">
        <v>3357.205147058824</v>
      </c>
      <c r="G540" s="81">
        <v>637.86897794117658</v>
      </c>
      <c r="H540" s="6">
        <f t="shared" si="110"/>
        <v>3995.0741250000005</v>
      </c>
      <c r="I540" s="6">
        <f t="shared" si="113"/>
        <v>3995.0741250000005</v>
      </c>
      <c r="J540" s="109">
        <v>2919.3088235294122</v>
      </c>
      <c r="K540" s="110">
        <v>554.66867647058837</v>
      </c>
      <c r="L540" s="7">
        <f t="shared" si="111"/>
        <v>3473.9775000000004</v>
      </c>
      <c r="M540" s="7">
        <f t="shared" si="119"/>
        <v>3473.9775000000004</v>
      </c>
      <c r="N540" s="119">
        <v>2780.294117647059</v>
      </c>
      <c r="O540" s="120">
        <v>528.25588235294117</v>
      </c>
      <c r="P540" s="7">
        <f t="shared" si="120"/>
        <v>3308.55</v>
      </c>
      <c r="Q540" s="7">
        <f t="shared" si="114"/>
        <v>3308.55</v>
      </c>
      <c r="R540" s="18">
        <f t="shared" si="123"/>
        <v>3308.55</v>
      </c>
      <c r="S540" s="18">
        <f t="shared" si="115"/>
        <v>3592.5338750000005</v>
      </c>
      <c r="T540" s="18">
        <f t="shared" si="116"/>
        <v>3473.9775000000004</v>
      </c>
      <c r="U540" s="18">
        <f t="shared" si="117"/>
        <v>3580.9356362798871</v>
      </c>
      <c r="V540" s="19">
        <f t="shared" si="118"/>
        <v>200.80692376013312</v>
      </c>
      <c r="W540" s="20">
        <f t="shared" si="121"/>
        <v>6.0693332051845406E-2</v>
      </c>
      <c r="X540" s="21" t="str">
        <f t="shared" si="122"/>
        <v>MINIMA</v>
      </c>
    </row>
    <row r="541" spans="1:24" ht="25.5" x14ac:dyDescent="0.2">
      <c r="A541" s="68">
        <v>533</v>
      </c>
      <c r="B541" s="63" t="s">
        <v>1203</v>
      </c>
      <c r="C541" s="63" t="s">
        <v>1211</v>
      </c>
      <c r="D541" s="73" t="s">
        <v>1132</v>
      </c>
      <c r="E541" s="52">
        <v>1</v>
      </c>
      <c r="F541" s="78">
        <v>2488.2861176470592</v>
      </c>
      <c r="G541" s="81">
        <v>472.77436235294124</v>
      </c>
      <c r="H541" s="6">
        <f t="shared" si="110"/>
        <v>2961.0604800000006</v>
      </c>
      <c r="I541" s="6">
        <f t="shared" si="113"/>
        <v>2961.0604800000006</v>
      </c>
      <c r="J541" s="109">
        <v>2221.6840336134455</v>
      </c>
      <c r="K541" s="110">
        <v>422.11996638655467</v>
      </c>
      <c r="L541" s="7">
        <f t="shared" si="111"/>
        <v>2643.8040000000001</v>
      </c>
      <c r="M541" s="7">
        <f t="shared" si="119"/>
        <v>2643.8040000000001</v>
      </c>
      <c r="N541" s="119">
        <v>2156.9747899159665</v>
      </c>
      <c r="O541" s="120">
        <v>409.82521008403364</v>
      </c>
      <c r="P541" s="7">
        <f t="shared" si="120"/>
        <v>2566.8000000000002</v>
      </c>
      <c r="Q541" s="7">
        <f t="shared" si="114"/>
        <v>2566.8000000000002</v>
      </c>
      <c r="R541" s="18">
        <f t="shared" si="123"/>
        <v>2566.8000000000002</v>
      </c>
      <c r="S541" s="18">
        <f t="shared" si="115"/>
        <v>2723.8881600000004</v>
      </c>
      <c r="T541" s="18">
        <f t="shared" si="116"/>
        <v>2643.8040000000001</v>
      </c>
      <c r="U541" s="18">
        <f t="shared" si="117"/>
        <v>2718.6680788697922</v>
      </c>
      <c r="V541" s="19">
        <f t="shared" si="118"/>
        <v>111.07810318011754</v>
      </c>
      <c r="W541" s="20">
        <f t="shared" si="121"/>
        <v>4.3274935008616774E-2</v>
      </c>
      <c r="X541" s="21" t="str">
        <f t="shared" si="122"/>
        <v>MINIMA</v>
      </c>
    </row>
    <row r="542" spans="1:24" ht="25.5" x14ac:dyDescent="0.2">
      <c r="A542" s="68">
        <v>534</v>
      </c>
      <c r="B542" s="63" t="s">
        <v>1203</v>
      </c>
      <c r="C542" s="63" t="s">
        <v>1212</v>
      </c>
      <c r="D542" s="73" t="s">
        <v>1132</v>
      </c>
      <c r="E542" s="52">
        <v>1</v>
      </c>
      <c r="F542" s="78">
        <v>2457.6930252100851</v>
      </c>
      <c r="G542" s="81">
        <v>466.96167478991617</v>
      </c>
      <c r="H542" s="6">
        <f t="shared" si="110"/>
        <v>2924.6547000000014</v>
      </c>
      <c r="I542" s="6">
        <f t="shared" si="113"/>
        <v>2924.6547000000014</v>
      </c>
      <c r="J542" s="109">
        <v>2234.2663865546224</v>
      </c>
      <c r="K542" s="110">
        <v>424.51061344537828</v>
      </c>
      <c r="L542" s="7">
        <f t="shared" si="111"/>
        <v>2658.7770000000005</v>
      </c>
      <c r="M542" s="7">
        <f t="shared" si="119"/>
        <v>2658.7770000000005</v>
      </c>
      <c r="N542" s="119">
        <v>2031.1512605042019</v>
      </c>
      <c r="O542" s="120">
        <v>385.91873949579838</v>
      </c>
      <c r="P542" s="7">
        <f t="shared" si="120"/>
        <v>2417.0700000000002</v>
      </c>
      <c r="Q542" s="7">
        <f t="shared" si="114"/>
        <v>2417.0700000000002</v>
      </c>
      <c r="R542" s="18">
        <f t="shared" si="123"/>
        <v>2417.0700000000002</v>
      </c>
      <c r="S542" s="18">
        <f t="shared" si="115"/>
        <v>2666.833900000001</v>
      </c>
      <c r="T542" s="18">
        <f t="shared" si="116"/>
        <v>2658.7770000000005</v>
      </c>
      <c r="U542" s="18">
        <f t="shared" si="117"/>
        <v>2658.7770000000005</v>
      </c>
      <c r="V542" s="19">
        <f t="shared" si="118"/>
        <v>176.60974738559932</v>
      </c>
      <c r="W542" s="20">
        <f t="shared" si="121"/>
        <v>7.3067700722610152E-2</v>
      </c>
      <c r="X542" s="21" t="str">
        <f t="shared" si="122"/>
        <v>MINIMA</v>
      </c>
    </row>
    <row r="543" spans="1:24" ht="25.5" x14ac:dyDescent="0.2">
      <c r="A543" s="68">
        <v>535</v>
      </c>
      <c r="B543" s="63" t="s">
        <v>1203</v>
      </c>
      <c r="C543" s="63" t="s">
        <v>1213</v>
      </c>
      <c r="D543" s="73" t="s">
        <v>1132</v>
      </c>
      <c r="E543" s="52">
        <v>1</v>
      </c>
      <c r="F543" s="78">
        <v>2389.2809747899164</v>
      </c>
      <c r="G543" s="81">
        <v>453.96338521008414</v>
      </c>
      <c r="H543" s="6">
        <f t="shared" si="110"/>
        <v>2843.2443600000006</v>
      </c>
      <c r="I543" s="6">
        <f t="shared" si="113"/>
        <v>2843.2443600000006</v>
      </c>
      <c r="J543" s="109">
        <v>2172.0736134453782</v>
      </c>
      <c r="K543" s="110">
        <v>412.69398655462186</v>
      </c>
      <c r="L543" s="7">
        <f t="shared" si="111"/>
        <v>2584.7676000000001</v>
      </c>
      <c r="M543" s="7">
        <f t="shared" si="119"/>
        <v>2584.7676000000001</v>
      </c>
      <c r="N543" s="119">
        <v>2049.1260504201682</v>
      </c>
      <c r="O543" s="120">
        <v>389.33394957983194</v>
      </c>
      <c r="P543" s="7">
        <f t="shared" si="120"/>
        <v>2438.46</v>
      </c>
      <c r="Q543" s="7">
        <f t="shared" si="114"/>
        <v>2438.46</v>
      </c>
      <c r="R543" s="18">
        <f t="shared" si="123"/>
        <v>2438.46</v>
      </c>
      <c r="S543" s="18">
        <f t="shared" si="115"/>
        <v>2622.1573200000003</v>
      </c>
      <c r="T543" s="18">
        <f t="shared" si="116"/>
        <v>2584.7676000000001</v>
      </c>
      <c r="U543" s="18">
        <f t="shared" si="117"/>
        <v>2616.8797977816994</v>
      </c>
      <c r="V543" s="19">
        <f t="shared" si="118"/>
        <v>129.89362065779534</v>
      </c>
      <c r="W543" s="20">
        <f t="shared" si="121"/>
        <v>5.3268710849386634E-2</v>
      </c>
      <c r="X543" s="21" t="str">
        <f t="shared" si="122"/>
        <v>MINIMA</v>
      </c>
    </row>
    <row r="544" spans="1:24" ht="16.5" x14ac:dyDescent="0.2">
      <c r="C544" s="33"/>
      <c r="D544" s="34"/>
      <c r="E544" s="51"/>
      <c r="F544" s="48"/>
      <c r="G544" s="6"/>
      <c r="H544" s="6"/>
      <c r="I544" s="6"/>
      <c r="K544" s="7"/>
      <c r="L544" s="7"/>
      <c r="M544" s="7"/>
      <c r="N544" s="48"/>
      <c r="O544" s="7"/>
      <c r="P544" s="7"/>
      <c r="Q544" s="7"/>
      <c r="R544" s="18"/>
      <c r="S544" s="18"/>
      <c r="T544" s="18"/>
      <c r="U544" s="18"/>
      <c r="V544" s="19"/>
      <c r="W544" s="20"/>
      <c r="X544" s="21"/>
    </row>
    <row r="545" spans="3:24" ht="16.5" x14ac:dyDescent="0.2">
      <c r="C545" s="33"/>
      <c r="D545" s="34"/>
      <c r="E545" s="51"/>
      <c r="F545" s="48"/>
      <c r="G545" s="6"/>
      <c r="H545" s="6"/>
      <c r="I545" s="6"/>
      <c r="K545" s="7"/>
      <c r="L545" s="7"/>
      <c r="M545" s="7"/>
      <c r="N545" s="48"/>
      <c r="O545" s="7"/>
      <c r="P545" s="7"/>
      <c r="Q545" s="7"/>
      <c r="R545" s="18"/>
      <c r="S545" s="18"/>
      <c r="T545" s="18"/>
      <c r="U545" s="18"/>
      <c r="V545" s="19"/>
      <c r="W545" s="20"/>
      <c r="X545" s="21"/>
    </row>
    <row r="546" spans="3:24" ht="16.5" x14ac:dyDescent="0.2">
      <c r="C546" s="33"/>
      <c r="D546" s="34"/>
      <c r="E546" s="51"/>
      <c r="F546" s="48"/>
      <c r="G546" s="6"/>
      <c r="H546" s="6"/>
      <c r="I546" s="6"/>
      <c r="K546" s="7"/>
      <c r="L546" s="7"/>
      <c r="M546" s="7"/>
      <c r="N546" s="48"/>
      <c r="O546" s="7"/>
      <c r="P546" s="7"/>
      <c r="Q546" s="7"/>
      <c r="R546" s="18"/>
      <c r="S546" s="18"/>
      <c r="T546" s="18"/>
      <c r="U546" s="18"/>
      <c r="V546" s="19"/>
      <c r="W546" s="20"/>
      <c r="X546" s="21"/>
    </row>
    <row r="547" spans="3:24" ht="16.5" x14ac:dyDescent="0.2">
      <c r="C547" s="33"/>
      <c r="D547" s="34"/>
      <c r="E547" s="51"/>
      <c r="F547" s="48"/>
      <c r="G547" s="6"/>
      <c r="H547" s="6"/>
      <c r="I547" s="6"/>
      <c r="K547" s="7"/>
      <c r="L547" s="7"/>
      <c r="M547" s="7"/>
      <c r="N547" s="48"/>
      <c r="O547" s="7"/>
      <c r="P547" s="7"/>
      <c r="Q547" s="7"/>
      <c r="R547" s="18"/>
      <c r="S547" s="18"/>
      <c r="T547" s="18"/>
      <c r="U547" s="18"/>
      <c r="V547" s="19"/>
      <c r="W547" s="20"/>
      <c r="X547" s="21"/>
    </row>
    <row r="548" spans="3:24" ht="16.5" x14ac:dyDescent="0.2">
      <c r="C548" s="33"/>
      <c r="D548" s="34"/>
      <c r="E548" s="51"/>
      <c r="F548" s="48"/>
      <c r="G548" s="6"/>
      <c r="H548" s="6"/>
      <c r="I548" s="6"/>
      <c r="K548" s="7"/>
      <c r="L548" s="7"/>
      <c r="M548" s="7"/>
      <c r="N548" s="48"/>
      <c r="O548" s="7"/>
      <c r="P548" s="7"/>
      <c r="Q548" s="7"/>
      <c r="R548" s="18"/>
      <c r="S548" s="18"/>
      <c r="T548" s="18"/>
      <c r="U548" s="18"/>
      <c r="V548" s="19"/>
      <c r="W548" s="20"/>
      <c r="X548" s="21"/>
    </row>
    <row r="549" spans="3:24" ht="16.5" x14ac:dyDescent="0.2">
      <c r="C549" s="33"/>
      <c r="D549" s="34"/>
      <c r="E549" s="51"/>
      <c r="F549" s="48"/>
      <c r="G549" s="6"/>
      <c r="H549" s="6"/>
      <c r="I549" s="6"/>
      <c r="K549" s="7"/>
      <c r="L549" s="7"/>
      <c r="M549" s="7"/>
      <c r="N549" s="48"/>
      <c r="O549" s="7"/>
      <c r="P549" s="7"/>
      <c r="Q549" s="7"/>
      <c r="R549" s="18"/>
      <c r="S549" s="18"/>
      <c r="T549" s="18"/>
      <c r="U549" s="18"/>
      <c r="V549" s="19"/>
      <c r="W549" s="20"/>
      <c r="X549" s="21"/>
    </row>
    <row r="550" spans="3:24" ht="16.5" x14ac:dyDescent="0.2">
      <c r="C550" s="33"/>
      <c r="D550" s="34"/>
      <c r="E550" s="51"/>
      <c r="F550" s="48"/>
      <c r="G550" s="6"/>
      <c r="H550" s="6"/>
      <c r="I550" s="6"/>
      <c r="K550" s="7"/>
      <c r="L550" s="7"/>
      <c r="M550" s="7"/>
      <c r="N550" s="48"/>
      <c r="O550" s="7"/>
      <c r="P550" s="7"/>
      <c r="Q550" s="7"/>
      <c r="R550" s="18"/>
      <c r="S550" s="18"/>
      <c r="T550" s="18"/>
      <c r="U550" s="18"/>
      <c r="V550" s="19"/>
      <c r="W550" s="20"/>
      <c r="X550" s="21"/>
    </row>
    <row r="551" spans="3:24" ht="16.5" x14ac:dyDescent="0.2">
      <c r="C551" s="33"/>
      <c r="D551" s="34"/>
      <c r="E551" s="51"/>
      <c r="F551" s="48"/>
      <c r="G551" s="6"/>
      <c r="H551" s="6"/>
      <c r="I551" s="6"/>
      <c r="K551" s="7"/>
      <c r="L551" s="7"/>
      <c r="M551" s="7"/>
      <c r="N551" s="48"/>
      <c r="O551" s="7"/>
      <c r="P551" s="7"/>
      <c r="Q551" s="7"/>
      <c r="R551" s="18"/>
      <c r="S551" s="18"/>
      <c r="T551" s="18"/>
      <c r="U551" s="18"/>
      <c r="V551" s="19"/>
      <c r="W551" s="20"/>
      <c r="X551" s="21"/>
    </row>
    <row r="552" spans="3:24" ht="16.5" x14ac:dyDescent="0.2">
      <c r="C552" s="33"/>
      <c r="D552" s="34"/>
      <c r="E552" s="51"/>
      <c r="F552" s="48"/>
      <c r="G552" s="6"/>
      <c r="H552" s="6"/>
      <c r="I552" s="6"/>
      <c r="K552" s="7"/>
      <c r="L552" s="7"/>
      <c r="M552" s="7"/>
      <c r="N552" s="48"/>
      <c r="O552" s="7"/>
      <c r="P552" s="7"/>
      <c r="Q552" s="7"/>
      <c r="R552" s="18"/>
      <c r="S552" s="18"/>
      <c r="T552" s="18"/>
      <c r="U552" s="18"/>
      <c r="V552" s="19"/>
      <c r="W552" s="20"/>
      <c r="X552" s="21"/>
    </row>
    <row r="553" spans="3:24" ht="16.5" x14ac:dyDescent="0.2">
      <c r="C553" s="33"/>
      <c r="D553" s="34"/>
      <c r="E553" s="51"/>
      <c r="F553" s="48"/>
      <c r="G553" s="6"/>
      <c r="H553" s="6"/>
      <c r="I553" s="6"/>
      <c r="K553" s="7"/>
      <c r="L553" s="7"/>
      <c r="M553" s="7"/>
      <c r="N553" s="48"/>
      <c r="O553" s="7"/>
      <c r="P553" s="7"/>
      <c r="Q553" s="7"/>
      <c r="R553" s="18"/>
      <c r="S553" s="18"/>
      <c r="T553" s="18"/>
      <c r="U553" s="18"/>
      <c r="V553" s="19"/>
      <c r="W553" s="20"/>
      <c r="X553" s="21"/>
    </row>
    <row r="554" spans="3:24" ht="16.5" x14ac:dyDescent="0.2">
      <c r="C554" s="33"/>
      <c r="D554" s="34"/>
      <c r="E554" s="51"/>
      <c r="F554" s="48"/>
      <c r="G554" s="6"/>
      <c r="H554" s="6"/>
      <c r="I554" s="6"/>
      <c r="K554" s="7"/>
      <c r="L554" s="7"/>
      <c r="M554" s="7"/>
      <c r="N554" s="48"/>
      <c r="O554" s="7"/>
      <c r="P554" s="7"/>
      <c r="Q554" s="7"/>
      <c r="R554" s="18"/>
      <c r="S554" s="18"/>
      <c r="T554" s="18"/>
      <c r="U554" s="18"/>
      <c r="V554" s="19"/>
      <c r="W554" s="20"/>
      <c r="X554" s="21"/>
    </row>
    <row r="555" spans="3:24" ht="16.5" x14ac:dyDescent="0.2">
      <c r="C555" s="33"/>
      <c r="D555" s="34"/>
      <c r="E555" s="51"/>
      <c r="F555" s="48"/>
      <c r="G555" s="6"/>
      <c r="H555" s="6"/>
      <c r="I555" s="6"/>
      <c r="K555" s="7"/>
      <c r="L555" s="7"/>
      <c r="M555" s="7"/>
      <c r="N555" s="48"/>
      <c r="O555" s="7"/>
      <c r="P555" s="7"/>
      <c r="Q555" s="7"/>
      <c r="R555" s="18"/>
      <c r="S555" s="18"/>
      <c r="T555" s="18"/>
      <c r="U555" s="18"/>
      <c r="V555" s="19"/>
      <c r="W555" s="20"/>
      <c r="X555" s="21"/>
    </row>
    <row r="556" spans="3:24" ht="16.5" x14ac:dyDescent="0.2">
      <c r="C556" s="33"/>
      <c r="D556" s="34"/>
      <c r="E556" s="51"/>
      <c r="F556" s="48"/>
      <c r="G556" s="6"/>
      <c r="H556" s="6"/>
      <c r="I556" s="6"/>
      <c r="K556" s="7"/>
      <c r="L556" s="7"/>
      <c r="M556" s="7"/>
      <c r="N556" s="48"/>
      <c r="O556" s="7"/>
      <c r="P556" s="7"/>
      <c r="Q556" s="7"/>
      <c r="R556" s="18"/>
      <c r="S556" s="18"/>
      <c r="T556" s="18"/>
      <c r="U556" s="18"/>
      <c r="V556" s="19"/>
      <c r="W556" s="20"/>
      <c r="X556" s="21"/>
    </row>
    <row r="557" spans="3:24" ht="16.5" x14ac:dyDescent="0.2">
      <c r="C557" s="33"/>
      <c r="D557" s="34"/>
      <c r="E557" s="51"/>
      <c r="F557" s="48"/>
      <c r="G557" s="6"/>
      <c r="H557" s="6"/>
      <c r="I557" s="6"/>
      <c r="K557" s="7"/>
      <c r="L557" s="7"/>
      <c r="M557" s="7"/>
      <c r="N557" s="48"/>
      <c r="O557" s="7"/>
      <c r="P557" s="7"/>
      <c r="Q557" s="7"/>
      <c r="R557" s="18"/>
      <c r="S557" s="18"/>
      <c r="T557" s="18"/>
      <c r="U557" s="18"/>
      <c r="V557" s="19"/>
      <c r="W557" s="20"/>
      <c r="X557" s="21"/>
    </row>
    <row r="558" spans="3:24" ht="16.5" x14ac:dyDescent="0.2">
      <c r="C558" s="33"/>
      <c r="D558" s="34"/>
      <c r="E558" s="51"/>
      <c r="F558" s="48"/>
      <c r="G558" s="6"/>
      <c r="H558" s="6"/>
      <c r="I558" s="6"/>
      <c r="K558" s="7"/>
      <c r="L558" s="7"/>
      <c r="M558" s="7"/>
      <c r="N558" s="48"/>
      <c r="O558" s="7"/>
      <c r="P558" s="7"/>
      <c r="Q558" s="7"/>
      <c r="R558" s="18"/>
      <c r="S558" s="18"/>
      <c r="T558" s="18"/>
      <c r="U558" s="18"/>
      <c r="V558" s="19"/>
      <c r="W558" s="20"/>
      <c r="X558" s="21"/>
    </row>
    <row r="559" spans="3:24" ht="16.5" x14ac:dyDescent="0.2">
      <c r="C559" s="33"/>
      <c r="D559" s="34"/>
      <c r="E559" s="51"/>
      <c r="F559" s="48"/>
      <c r="G559" s="6"/>
      <c r="H559" s="6"/>
      <c r="I559" s="6"/>
      <c r="K559" s="7"/>
      <c r="L559" s="7"/>
      <c r="M559" s="7"/>
      <c r="N559" s="48"/>
      <c r="O559" s="7"/>
      <c r="P559" s="7"/>
      <c r="Q559" s="7"/>
      <c r="R559" s="18"/>
      <c r="S559" s="18"/>
      <c r="T559" s="18"/>
      <c r="U559" s="18"/>
      <c r="V559" s="19"/>
      <c r="W559" s="20"/>
      <c r="X559" s="21"/>
    </row>
    <row r="560" spans="3:24" ht="16.5" x14ac:dyDescent="0.2">
      <c r="C560" s="33"/>
      <c r="D560" s="34"/>
      <c r="E560" s="51"/>
      <c r="F560" s="48"/>
      <c r="G560" s="6"/>
      <c r="H560" s="6"/>
      <c r="I560" s="6"/>
      <c r="K560" s="7"/>
      <c r="L560" s="7"/>
      <c r="M560" s="7"/>
      <c r="N560" s="48"/>
      <c r="O560" s="7"/>
      <c r="P560" s="7"/>
      <c r="Q560" s="7"/>
      <c r="R560" s="18"/>
      <c r="S560" s="18"/>
      <c r="T560" s="18"/>
      <c r="U560" s="18"/>
      <c r="V560" s="19"/>
      <c r="W560" s="20"/>
      <c r="X560" s="21"/>
    </row>
    <row r="561" spans="3:24" ht="16.5" x14ac:dyDescent="0.2">
      <c r="C561" s="33"/>
      <c r="D561" s="34"/>
      <c r="E561" s="51"/>
      <c r="F561" s="48"/>
      <c r="G561" s="6"/>
      <c r="H561" s="6"/>
      <c r="I561" s="6"/>
      <c r="K561" s="7"/>
      <c r="L561" s="7"/>
      <c r="M561" s="7"/>
      <c r="N561" s="48"/>
      <c r="O561" s="7"/>
      <c r="P561" s="7"/>
      <c r="Q561" s="7"/>
      <c r="R561" s="18"/>
      <c r="S561" s="18"/>
      <c r="T561" s="18"/>
      <c r="U561" s="18"/>
      <c r="V561" s="19"/>
      <c r="W561" s="20"/>
      <c r="X561" s="21"/>
    </row>
    <row r="562" spans="3:24" ht="16.5" x14ac:dyDescent="0.2">
      <c r="C562" s="33"/>
      <c r="D562" s="34"/>
      <c r="E562" s="51"/>
      <c r="F562" s="48"/>
      <c r="G562" s="6"/>
      <c r="H562" s="6"/>
      <c r="I562" s="6"/>
      <c r="K562" s="7"/>
      <c r="L562" s="7"/>
      <c r="M562" s="7"/>
      <c r="N562" s="48"/>
      <c r="O562" s="7"/>
      <c r="P562" s="7"/>
      <c r="Q562" s="7"/>
      <c r="R562" s="18"/>
      <c r="S562" s="18"/>
      <c r="T562" s="18"/>
      <c r="U562" s="18"/>
      <c r="V562" s="19"/>
      <c r="W562" s="20"/>
      <c r="X562" s="21"/>
    </row>
    <row r="563" spans="3:24" ht="16.5" x14ac:dyDescent="0.2">
      <c r="C563" s="33"/>
      <c r="D563" s="34"/>
      <c r="E563" s="51"/>
      <c r="F563" s="48"/>
      <c r="G563" s="6"/>
      <c r="H563" s="6"/>
      <c r="I563" s="6"/>
      <c r="K563" s="7"/>
      <c r="L563" s="7"/>
      <c r="M563" s="7"/>
      <c r="N563" s="48"/>
      <c r="O563" s="7"/>
      <c r="P563" s="7"/>
      <c r="Q563" s="7"/>
      <c r="R563" s="18"/>
      <c r="S563" s="18"/>
      <c r="T563" s="18"/>
      <c r="U563" s="18"/>
      <c r="V563" s="19"/>
      <c r="W563" s="20"/>
      <c r="X563" s="21"/>
    </row>
    <row r="564" spans="3:24" ht="16.5" x14ac:dyDescent="0.2">
      <c r="C564" s="33"/>
      <c r="D564" s="34"/>
      <c r="E564" s="51"/>
      <c r="F564" s="48"/>
      <c r="G564" s="6"/>
      <c r="H564" s="6"/>
      <c r="I564" s="6"/>
      <c r="K564" s="7"/>
      <c r="L564" s="7"/>
      <c r="M564" s="7"/>
      <c r="N564" s="48"/>
      <c r="O564" s="7"/>
      <c r="P564" s="7"/>
      <c r="Q564" s="7"/>
      <c r="R564" s="18"/>
      <c r="S564" s="18"/>
      <c r="T564" s="18"/>
      <c r="U564" s="18"/>
      <c r="V564" s="19"/>
      <c r="W564" s="20"/>
      <c r="X564" s="21"/>
    </row>
    <row r="565" spans="3:24" ht="16.5" x14ac:dyDescent="0.2">
      <c r="C565" s="33"/>
      <c r="D565" s="34"/>
      <c r="E565" s="51"/>
      <c r="F565" s="48"/>
      <c r="G565" s="6"/>
      <c r="H565" s="6"/>
      <c r="I565" s="6"/>
      <c r="K565" s="7"/>
      <c r="L565" s="7"/>
      <c r="M565" s="7"/>
      <c r="N565" s="48"/>
      <c r="O565" s="7"/>
      <c r="P565" s="7"/>
      <c r="Q565" s="7"/>
      <c r="R565" s="18"/>
      <c r="S565" s="18"/>
      <c r="T565" s="18"/>
      <c r="U565" s="18"/>
      <c r="V565" s="19"/>
      <c r="W565" s="20"/>
      <c r="X565" s="21"/>
    </row>
    <row r="566" spans="3:24" ht="16.5" x14ac:dyDescent="0.2">
      <c r="C566" s="33"/>
      <c r="D566" s="34"/>
      <c r="E566" s="51"/>
      <c r="F566" s="48"/>
      <c r="G566" s="6"/>
      <c r="H566" s="6"/>
      <c r="I566" s="6"/>
      <c r="K566" s="7"/>
      <c r="L566" s="7"/>
      <c r="M566" s="7"/>
      <c r="N566" s="48"/>
      <c r="O566" s="7"/>
      <c r="P566" s="7"/>
      <c r="Q566" s="7"/>
      <c r="R566" s="18"/>
      <c r="S566" s="18"/>
      <c r="T566" s="18"/>
      <c r="U566" s="18"/>
      <c r="V566" s="19"/>
      <c r="W566" s="20"/>
      <c r="X566" s="21"/>
    </row>
    <row r="567" spans="3:24" ht="16.5" x14ac:dyDescent="0.2">
      <c r="C567" s="33"/>
      <c r="D567" s="34"/>
      <c r="E567" s="51"/>
      <c r="F567" s="48"/>
      <c r="G567" s="6"/>
      <c r="H567" s="6"/>
      <c r="I567" s="6"/>
      <c r="K567" s="7"/>
      <c r="L567" s="7"/>
      <c r="M567" s="7"/>
      <c r="N567" s="48"/>
      <c r="O567" s="7"/>
      <c r="P567" s="7"/>
      <c r="Q567" s="7"/>
      <c r="R567" s="18"/>
      <c r="S567" s="18"/>
      <c r="T567" s="18"/>
      <c r="U567" s="18"/>
      <c r="V567" s="19"/>
      <c r="W567" s="20"/>
      <c r="X567" s="21"/>
    </row>
    <row r="568" spans="3:24" ht="16.5" x14ac:dyDescent="0.2">
      <c r="C568" s="33"/>
      <c r="D568" s="34"/>
      <c r="E568" s="51"/>
      <c r="F568" s="48"/>
      <c r="G568" s="6"/>
      <c r="H568" s="6"/>
      <c r="I568" s="6"/>
      <c r="K568" s="7"/>
      <c r="L568" s="7"/>
      <c r="M568" s="7"/>
      <c r="N568" s="48"/>
      <c r="O568" s="7"/>
      <c r="P568" s="7"/>
      <c r="Q568" s="7"/>
      <c r="R568" s="18"/>
      <c r="S568" s="18"/>
      <c r="T568" s="18"/>
      <c r="U568" s="18"/>
      <c r="V568" s="19"/>
      <c r="W568" s="20"/>
      <c r="X568" s="21"/>
    </row>
    <row r="569" spans="3:24" ht="16.5" x14ac:dyDescent="0.2">
      <c r="C569" s="33"/>
      <c r="D569" s="34"/>
      <c r="E569" s="51"/>
      <c r="F569" s="48"/>
      <c r="G569" s="6"/>
      <c r="H569" s="6"/>
      <c r="I569" s="6"/>
      <c r="K569" s="7"/>
      <c r="L569" s="7"/>
      <c r="M569" s="7"/>
      <c r="N569" s="48"/>
      <c r="O569" s="7"/>
      <c r="P569" s="7"/>
      <c r="Q569" s="7"/>
      <c r="R569" s="18"/>
      <c r="S569" s="18"/>
      <c r="T569" s="18"/>
      <c r="U569" s="18"/>
      <c r="V569" s="19"/>
      <c r="W569" s="20"/>
      <c r="X569" s="21"/>
    </row>
    <row r="570" spans="3:24" ht="16.5" x14ac:dyDescent="0.2">
      <c r="C570" s="33"/>
      <c r="D570" s="34"/>
      <c r="E570" s="51"/>
      <c r="F570" s="48"/>
      <c r="G570" s="6"/>
      <c r="H570" s="6"/>
      <c r="I570" s="6"/>
      <c r="K570" s="7"/>
      <c r="L570" s="7"/>
      <c r="M570" s="7"/>
      <c r="N570" s="48"/>
      <c r="O570" s="7"/>
      <c r="P570" s="7"/>
      <c r="Q570" s="7"/>
      <c r="R570" s="18"/>
      <c r="S570" s="18"/>
      <c r="T570" s="18"/>
      <c r="U570" s="18"/>
      <c r="V570" s="19"/>
      <c r="W570" s="20"/>
      <c r="X570" s="21"/>
    </row>
    <row r="571" spans="3:24" ht="16.5" x14ac:dyDescent="0.2">
      <c r="C571" s="33"/>
      <c r="D571" s="34"/>
      <c r="E571" s="51"/>
      <c r="F571" s="48"/>
      <c r="G571" s="6"/>
      <c r="H571" s="6"/>
      <c r="I571" s="6"/>
      <c r="K571" s="7"/>
      <c r="L571" s="7"/>
      <c r="M571" s="7"/>
      <c r="N571" s="48"/>
      <c r="O571" s="7"/>
      <c r="P571" s="7"/>
      <c r="Q571" s="7"/>
      <c r="R571" s="18"/>
      <c r="S571" s="18"/>
      <c r="T571" s="18"/>
      <c r="U571" s="18"/>
      <c r="V571" s="19"/>
      <c r="W571" s="20"/>
      <c r="X571" s="21"/>
    </row>
    <row r="572" spans="3:24" ht="16.5" x14ac:dyDescent="0.2">
      <c r="C572" s="33"/>
      <c r="D572" s="34"/>
      <c r="E572" s="51"/>
      <c r="F572" s="48"/>
      <c r="G572" s="6"/>
      <c r="H572" s="6"/>
      <c r="I572" s="6"/>
      <c r="K572" s="7"/>
      <c r="L572" s="7"/>
      <c r="M572" s="7"/>
      <c r="N572" s="48"/>
      <c r="O572" s="7"/>
      <c r="P572" s="7"/>
      <c r="Q572" s="7"/>
      <c r="R572" s="18"/>
      <c r="S572" s="18"/>
      <c r="T572" s="18"/>
      <c r="U572" s="18"/>
      <c r="V572" s="19"/>
      <c r="W572" s="20"/>
      <c r="X572" s="21"/>
    </row>
    <row r="573" spans="3:24" ht="16.5" x14ac:dyDescent="0.2">
      <c r="C573" s="33"/>
      <c r="D573" s="34"/>
      <c r="E573" s="51"/>
      <c r="F573" s="48"/>
      <c r="G573" s="6"/>
      <c r="H573" s="6"/>
      <c r="I573" s="6"/>
      <c r="K573" s="7"/>
      <c r="L573" s="7"/>
      <c r="M573" s="7"/>
      <c r="N573" s="48"/>
      <c r="O573" s="7"/>
      <c r="P573" s="7"/>
      <c r="Q573" s="7"/>
      <c r="R573" s="18"/>
      <c r="S573" s="18"/>
      <c r="T573" s="18"/>
      <c r="U573" s="18"/>
      <c r="V573" s="19"/>
      <c r="W573" s="20"/>
      <c r="X573" s="21"/>
    </row>
    <row r="574" spans="3:24" ht="16.5" x14ac:dyDescent="0.2">
      <c r="C574" s="33"/>
      <c r="D574" s="34"/>
      <c r="E574" s="51"/>
      <c r="F574" s="48"/>
      <c r="G574" s="6"/>
      <c r="H574" s="6"/>
      <c r="I574" s="6"/>
      <c r="K574" s="7"/>
      <c r="L574" s="7"/>
      <c r="M574" s="7"/>
      <c r="N574" s="48"/>
      <c r="O574" s="7"/>
      <c r="P574" s="7"/>
      <c r="Q574" s="7"/>
      <c r="R574" s="18"/>
      <c r="S574" s="18"/>
      <c r="T574" s="18"/>
      <c r="U574" s="18"/>
      <c r="V574" s="19"/>
      <c r="W574" s="20"/>
      <c r="X574" s="21"/>
    </row>
    <row r="575" spans="3:24" ht="16.5" x14ac:dyDescent="0.2">
      <c r="C575" s="33"/>
      <c r="D575" s="34"/>
      <c r="E575" s="51"/>
      <c r="F575" s="48"/>
      <c r="G575" s="6"/>
      <c r="H575" s="6"/>
      <c r="I575" s="6"/>
      <c r="K575" s="7"/>
      <c r="L575" s="7"/>
      <c r="M575" s="7"/>
      <c r="N575" s="48"/>
      <c r="O575" s="7"/>
      <c r="P575" s="7"/>
      <c r="Q575" s="7"/>
      <c r="R575" s="18"/>
      <c r="S575" s="18"/>
      <c r="T575" s="18"/>
      <c r="U575" s="18"/>
      <c r="V575" s="19"/>
      <c r="W575" s="20"/>
      <c r="X575" s="21"/>
    </row>
    <row r="576" spans="3:24" ht="16.5" x14ac:dyDescent="0.2">
      <c r="C576" s="33"/>
      <c r="D576" s="34"/>
      <c r="E576" s="51"/>
      <c r="F576" s="48"/>
      <c r="G576" s="6"/>
      <c r="H576" s="6"/>
      <c r="I576" s="6"/>
      <c r="K576" s="7"/>
      <c r="L576" s="7"/>
      <c r="M576" s="7"/>
      <c r="N576" s="48"/>
      <c r="O576" s="7"/>
      <c r="P576" s="7"/>
      <c r="Q576" s="7"/>
      <c r="R576" s="18"/>
      <c r="S576" s="18"/>
      <c r="T576" s="18"/>
      <c r="U576" s="18"/>
      <c r="V576" s="19"/>
      <c r="W576" s="20"/>
      <c r="X576" s="21"/>
    </row>
    <row r="577" spans="3:24" ht="16.5" x14ac:dyDescent="0.2">
      <c r="C577" s="33"/>
      <c r="D577" s="34"/>
      <c r="E577" s="51"/>
      <c r="F577" s="48"/>
      <c r="G577" s="6"/>
      <c r="H577" s="6"/>
      <c r="I577" s="6"/>
      <c r="K577" s="7"/>
      <c r="L577" s="7"/>
      <c r="M577" s="7"/>
      <c r="N577" s="48"/>
      <c r="O577" s="7"/>
      <c r="P577" s="7"/>
      <c r="Q577" s="7"/>
      <c r="R577" s="18"/>
      <c r="S577" s="18"/>
      <c r="T577" s="18"/>
      <c r="U577" s="18"/>
      <c r="V577" s="19"/>
      <c r="W577" s="20"/>
      <c r="X577" s="21"/>
    </row>
    <row r="578" spans="3:24" ht="16.5" x14ac:dyDescent="0.2">
      <c r="C578" s="33"/>
      <c r="D578" s="34"/>
      <c r="E578" s="51"/>
      <c r="F578" s="48"/>
      <c r="G578" s="6"/>
      <c r="H578" s="6"/>
      <c r="I578" s="6"/>
      <c r="K578" s="7"/>
      <c r="L578" s="7"/>
      <c r="M578" s="7"/>
      <c r="N578" s="48"/>
      <c r="O578" s="7"/>
      <c r="P578" s="7"/>
      <c r="Q578" s="7"/>
      <c r="R578" s="18"/>
      <c r="S578" s="18"/>
      <c r="T578" s="18"/>
      <c r="U578" s="18"/>
      <c r="V578" s="19"/>
      <c r="W578" s="20"/>
      <c r="X578" s="21"/>
    </row>
    <row r="579" spans="3:24" ht="16.5" x14ac:dyDescent="0.2">
      <c r="C579" s="33"/>
      <c r="D579" s="34"/>
      <c r="E579" s="51"/>
      <c r="F579" s="48"/>
      <c r="G579" s="6"/>
      <c r="H579" s="6"/>
      <c r="I579" s="6"/>
      <c r="K579" s="7"/>
      <c r="L579" s="7"/>
      <c r="M579" s="7"/>
      <c r="N579" s="48"/>
      <c r="O579" s="7"/>
      <c r="P579" s="7"/>
      <c r="Q579" s="7"/>
      <c r="R579" s="18"/>
      <c r="S579" s="18"/>
      <c r="T579" s="18"/>
      <c r="U579" s="18"/>
      <c r="V579" s="19"/>
      <c r="W579" s="20"/>
      <c r="X579" s="21"/>
    </row>
    <row r="580" spans="3:24" ht="16.5" x14ac:dyDescent="0.2">
      <c r="C580" s="33"/>
      <c r="D580" s="34"/>
      <c r="E580" s="51"/>
      <c r="F580" s="48"/>
      <c r="G580" s="6"/>
      <c r="H580" s="6"/>
      <c r="I580" s="6"/>
      <c r="K580" s="7"/>
      <c r="L580" s="7"/>
      <c r="M580" s="7"/>
      <c r="N580" s="48"/>
      <c r="O580" s="7"/>
      <c r="P580" s="7"/>
      <c r="Q580" s="7"/>
      <c r="R580" s="18"/>
      <c r="S580" s="18"/>
      <c r="T580" s="18"/>
      <c r="U580" s="18"/>
      <c r="V580" s="19"/>
      <c r="W580" s="20"/>
      <c r="X580" s="21"/>
    </row>
    <row r="581" spans="3:24" ht="16.5" x14ac:dyDescent="0.2">
      <c r="C581" s="33"/>
      <c r="D581" s="34"/>
      <c r="E581" s="51"/>
      <c r="F581" s="48"/>
      <c r="G581" s="6"/>
      <c r="H581" s="6"/>
      <c r="I581" s="6"/>
      <c r="K581" s="7"/>
      <c r="L581" s="7"/>
      <c r="M581" s="7"/>
      <c r="N581" s="48"/>
      <c r="O581" s="7"/>
      <c r="P581" s="7"/>
      <c r="Q581" s="7"/>
      <c r="R581" s="18"/>
      <c r="S581" s="18"/>
      <c r="T581" s="18"/>
      <c r="U581" s="18"/>
      <c r="V581" s="19"/>
      <c r="W581" s="20"/>
      <c r="X581" s="21"/>
    </row>
    <row r="582" spans="3:24" ht="16.5" x14ac:dyDescent="0.2">
      <c r="C582" s="33"/>
      <c r="D582" s="34"/>
      <c r="E582" s="51"/>
      <c r="F582" s="48"/>
      <c r="G582" s="6"/>
      <c r="H582" s="6"/>
      <c r="I582" s="6"/>
      <c r="K582" s="7"/>
      <c r="L582" s="7"/>
      <c r="M582" s="7"/>
      <c r="N582" s="48"/>
      <c r="O582" s="7"/>
      <c r="P582" s="7"/>
      <c r="Q582" s="7"/>
      <c r="R582" s="18"/>
      <c r="S582" s="18"/>
      <c r="T582" s="18"/>
      <c r="U582" s="18"/>
      <c r="V582" s="19"/>
      <c r="W582" s="20"/>
      <c r="X582" s="21"/>
    </row>
    <row r="583" spans="3:24" ht="16.5" x14ac:dyDescent="0.2">
      <c r="C583" s="33"/>
      <c r="D583" s="34"/>
      <c r="E583" s="51"/>
      <c r="F583" s="48"/>
      <c r="G583" s="6"/>
      <c r="H583" s="6"/>
      <c r="I583" s="6"/>
      <c r="K583" s="7"/>
      <c r="L583" s="7"/>
      <c r="M583" s="7"/>
      <c r="N583" s="48"/>
      <c r="O583" s="7"/>
      <c r="P583" s="7"/>
      <c r="Q583" s="7"/>
      <c r="R583" s="18"/>
      <c r="S583" s="18"/>
      <c r="T583" s="18"/>
      <c r="U583" s="18"/>
      <c r="V583" s="19"/>
      <c r="W583" s="20"/>
      <c r="X583" s="21"/>
    </row>
    <row r="584" spans="3:24" ht="16.5" x14ac:dyDescent="0.2">
      <c r="C584" s="33"/>
      <c r="D584" s="34"/>
      <c r="E584" s="51"/>
      <c r="F584" s="48"/>
      <c r="G584" s="6"/>
      <c r="H584" s="6"/>
      <c r="I584" s="6"/>
      <c r="K584" s="7"/>
      <c r="L584" s="7"/>
      <c r="M584" s="7"/>
      <c r="N584" s="48"/>
      <c r="O584" s="7"/>
      <c r="P584" s="7"/>
      <c r="Q584" s="7"/>
      <c r="R584" s="18"/>
      <c r="S584" s="18"/>
      <c r="T584" s="18"/>
      <c r="U584" s="18"/>
      <c r="V584" s="19"/>
      <c r="W584" s="20"/>
      <c r="X584" s="21"/>
    </row>
    <row r="585" spans="3:24" ht="16.5" x14ac:dyDescent="0.2">
      <c r="C585" s="33"/>
      <c r="D585" s="34"/>
      <c r="E585" s="51"/>
      <c r="F585" s="48"/>
      <c r="G585" s="6"/>
      <c r="H585" s="6"/>
      <c r="I585" s="6"/>
      <c r="K585" s="7"/>
      <c r="L585" s="7"/>
      <c r="M585" s="7"/>
      <c r="N585" s="48"/>
      <c r="O585" s="7"/>
      <c r="P585" s="7"/>
      <c r="Q585" s="7"/>
      <c r="R585" s="18"/>
      <c r="S585" s="18"/>
      <c r="T585" s="18"/>
      <c r="U585" s="18"/>
      <c r="V585" s="19"/>
      <c r="W585" s="20"/>
      <c r="X585" s="21"/>
    </row>
    <row r="586" spans="3:24" ht="16.5" x14ac:dyDescent="0.2">
      <c r="C586" s="33"/>
      <c r="D586" s="34"/>
      <c r="E586" s="51"/>
      <c r="F586" s="48"/>
      <c r="G586" s="6"/>
      <c r="H586" s="6"/>
      <c r="I586" s="6"/>
      <c r="K586" s="7"/>
      <c r="L586" s="7"/>
      <c r="M586" s="7"/>
      <c r="N586" s="48"/>
      <c r="O586" s="7"/>
      <c r="P586" s="7"/>
      <c r="Q586" s="7"/>
      <c r="R586" s="18"/>
      <c r="S586" s="18"/>
      <c r="T586" s="18"/>
      <c r="U586" s="18"/>
      <c r="V586" s="19"/>
      <c r="W586" s="20"/>
      <c r="X586" s="21"/>
    </row>
    <row r="587" spans="3:24" ht="16.5" x14ac:dyDescent="0.2">
      <c r="C587" s="33"/>
      <c r="D587" s="34"/>
      <c r="E587" s="51"/>
      <c r="F587" s="48"/>
      <c r="G587" s="6"/>
      <c r="H587" s="6"/>
      <c r="I587" s="6"/>
      <c r="K587" s="7"/>
      <c r="L587" s="7"/>
      <c r="M587" s="7"/>
      <c r="N587" s="48"/>
      <c r="O587" s="7"/>
      <c r="P587" s="7"/>
      <c r="Q587" s="7"/>
      <c r="R587" s="18"/>
      <c r="S587" s="18"/>
      <c r="T587" s="18"/>
      <c r="U587" s="18"/>
      <c r="V587" s="19"/>
      <c r="W587" s="20"/>
      <c r="X587" s="21"/>
    </row>
    <row r="588" spans="3:24" ht="16.5" x14ac:dyDescent="0.2">
      <c r="C588" s="33"/>
      <c r="D588" s="34"/>
      <c r="E588" s="51"/>
      <c r="F588" s="48"/>
      <c r="G588" s="6"/>
      <c r="H588" s="6"/>
      <c r="I588" s="6"/>
      <c r="K588" s="7"/>
      <c r="L588" s="7"/>
      <c r="M588" s="7"/>
      <c r="N588" s="48"/>
      <c r="O588" s="7"/>
      <c r="P588" s="7"/>
      <c r="Q588" s="7"/>
      <c r="R588" s="18"/>
      <c r="S588" s="18"/>
      <c r="T588" s="18"/>
      <c r="U588" s="18"/>
      <c r="V588" s="19"/>
      <c r="W588" s="20"/>
      <c r="X588" s="21"/>
    </row>
    <row r="589" spans="3:24" ht="16.5" x14ac:dyDescent="0.2">
      <c r="C589" s="33"/>
      <c r="D589" s="34"/>
      <c r="E589" s="51"/>
      <c r="F589" s="48"/>
      <c r="G589" s="6"/>
      <c r="H589" s="6"/>
      <c r="I589" s="6"/>
      <c r="K589" s="7"/>
      <c r="L589" s="7"/>
      <c r="M589" s="7"/>
      <c r="N589" s="48"/>
      <c r="O589" s="7"/>
      <c r="P589" s="7"/>
      <c r="Q589" s="7"/>
      <c r="R589" s="18"/>
      <c r="S589" s="18"/>
      <c r="T589" s="18"/>
      <c r="U589" s="18"/>
      <c r="V589" s="19"/>
      <c r="W589" s="20"/>
      <c r="X589" s="21"/>
    </row>
    <row r="590" spans="3:24" ht="16.5" x14ac:dyDescent="0.2">
      <c r="C590" s="33"/>
      <c r="D590" s="34"/>
      <c r="E590" s="51"/>
      <c r="F590" s="48"/>
      <c r="G590" s="6"/>
      <c r="H590" s="6"/>
      <c r="I590" s="6"/>
      <c r="K590" s="7"/>
      <c r="L590" s="7"/>
      <c r="M590" s="7"/>
      <c r="N590" s="48"/>
      <c r="O590" s="7"/>
      <c r="P590" s="7"/>
      <c r="Q590" s="7"/>
      <c r="R590" s="18"/>
      <c r="S590" s="18"/>
      <c r="T590" s="18"/>
      <c r="U590" s="18"/>
      <c r="V590" s="19"/>
      <c r="W590" s="20"/>
      <c r="X590" s="21"/>
    </row>
    <row r="591" spans="3:24" ht="16.5" x14ac:dyDescent="0.2">
      <c r="C591" s="33"/>
      <c r="D591" s="34"/>
      <c r="E591" s="51"/>
      <c r="F591" s="48"/>
      <c r="G591" s="6"/>
      <c r="H591" s="6"/>
      <c r="I591" s="6"/>
      <c r="K591" s="7"/>
      <c r="L591" s="7"/>
      <c r="M591" s="7"/>
      <c r="N591" s="48"/>
      <c r="O591" s="7"/>
      <c r="P591" s="7"/>
      <c r="Q591" s="7"/>
      <c r="R591" s="18"/>
      <c r="S591" s="18"/>
      <c r="T591" s="18"/>
      <c r="U591" s="18"/>
      <c r="V591" s="19"/>
      <c r="W591" s="20"/>
      <c r="X591" s="21"/>
    </row>
    <row r="592" spans="3:24" ht="16.5" x14ac:dyDescent="0.2">
      <c r="C592" s="33"/>
      <c r="D592" s="34"/>
      <c r="E592" s="51"/>
      <c r="F592" s="48"/>
      <c r="G592" s="6"/>
      <c r="H592" s="6"/>
      <c r="I592" s="6"/>
      <c r="K592" s="7"/>
      <c r="L592" s="7"/>
      <c r="M592" s="7"/>
      <c r="N592" s="48"/>
      <c r="O592" s="7"/>
      <c r="P592" s="7"/>
      <c r="Q592" s="7"/>
      <c r="R592" s="18"/>
      <c r="S592" s="18"/>
      <c r="T592" s="18"/>
      <c r="U592" s="18"/>
      <c r="V592" s="19"/>
      <c r="W592" s="20"/>
      <c r="X592" s="21"/>
    </row>
    <row r="593" spans="3:24" ht="16.5" x14ac:dyDescent="0.2">
      <c r="C593" s="33"/>
      <c r="D593" s="34"/>
      <c r="E593" s="51"/>
      <c r="F593" s="48"/>
      <c r="G593" s="6"/>
      <c r="H593" s="6"/>
      <c r="I593" s="6"/>
      <c r="K593" s="7"/>
      <c r="L593" s="7"/>
      <c r="M593" s="7"/>
      <c r="N593" s="48"/>
      <c r="O593" s="7"/>
      <c r="P593" s="7"/>
      <c r="Q593" s="7"/>
      <c r="R593" s="18"/>
      <c r="S593" s="18"/>
      <c r="T593" s="18"/>
      <c r="U593" s="18"/>
      <c r="V593" s="19"/>
      <c r="W593" s="20"/>
      <c r="X593" s="21"/>
    </row>
    <row r="594" spans="3:24" ht="16.5" x14ac:dyDescent="0.2">
      <c r="C594" s="33"/>
      <c r="D594" s="34"/>
      <c r="E594" s="51"/>
      <c r="F594" s="48"/>
      <c r="G594" s="6"/>
      <c r="H594" s="6"/>
      <c r="I594" s="6"/>
      <c r="K594" s="7"/>
      <c r="L594" s="7"/>
      <c r="M594" s="7"/>
      <c r="N594" s="48"/>
      <c r="O594" s="7"/>
      <c r="P594" s="7"/>
      <c r="Q594" s="7"/>
      <c r="R594" s="18"/>
      <c r="S594" s="18"/>
      <c r="T594" s="18"/>
      <c r="U594" s="18"/>
      <c r="V594" s="19"/>
      <c r="W594" s="20"/>
      <c r="X594" s="21"/>
    </row>
    <row r="595" spans="3:24" ht="16.5" x14ac:dyDescent="0.2">
      <c r="C595" s="33"/>
      <c r="D595" s="34"/>
      <c r="E595" s="51"/>
      <c r="F595" s="48"/>
      <c r="G595" s="6"/>
      <c r="H595" s="6"/>
      <c r="I595" s="6"/>
      <c r="K595" s="7"/>
      <c r="L595" s="7"/>
      <c r="M595" s="7"/>
      <c r="N595" s="48"/>
      <c r="O595" s="7"/>
      <c r="P595" s="7"/>
      <c r="Q595" s="7"/>
      <c r="R595" s="18"/>
      <c r="S595" s="18"/>
      <c r="T595" s="18"/>
      <c r="U595" s="18"/>
      <c r="V595" s="19"/>
      <c r="W595" s="20"/>
      <c r="X595" s="21"/>
    </row>
    <row r="596" spans="3:24" ht="16.5" x14ac:dyDescent="0.2">
      <c r="C596" s="33"/>
      <c r="D596" s="34"/>
      <c r="E596" s="51"/>
      <c r="F596" s="48"/>
      <c r="G596" s="6"/>
      <c r="H596" s="6"/>
      <c r="I596" s="6"/>
      <c r="K596" s="7"/>
      <c r="L596" s="7"/>
      <c r="M596" s="7"/>
      <c r="N596" s="48"/>
      <c r="O596" s="7"/>
      <c r="P596" s="7"/>
      <c r="Q596" s="7"/>
      <c r="R596" s="18"/>
      <c r="S596" s="18"/>
      <c r="T596" s="18"/>
      <c r="U596" s="18"/>
      <c r="V596" s="19"/>
      <c r="W596" s="20"/>
      <c r="X596" s="21"/>
    </row>
    <row r="597" spans="3:24" ht="16.5" x14ac:dyDescent="0.2">
      <c r="C597" s="33"/>
      <c r="D597" s="34"/>
      <c r="E597" s="51"/>
      <c r="F597" s="48"/>
      <c r="G597" s="6"/>
      <c r="H597" s="6"/>
      <c r="I597" s="6"/>
      <c r="K597" s="7"/>
      <c r="L597" s="7"/>
      <c r="M597" s="7"/>
      <c r="N597" s="48"/>
      <c r="O597" s="7"/>
      <c r="P597" s="7"/>
      <c r="Q597" s="7"/>
      <c r="R597" s="18"/>
      <c r="S597" s="18"/>
      <c r="T597" s="18"/>
      <c r="U597" s="18"/>
      <c r="V597" s="19"/>
      <c r="W597" s="20"/>
      <c r="X597" s="21"/>
    </row>
    <row r="598" spans="3:24" ht="16.5" x14ac:dyDescent="0.2">
      <c r="C598" s="33"/>
      <c r="D598" s="34"/>
      <c r="E598" s="51"/>
      <c r="F598" s="48"/>
      <c r="G598" s="6"/>
      <c r="H598" s="6"/>
      <c r="I598" s="6"/>
      <c r="K598" s="7"/>
      <c r="L598" s="7"/>
      <c r="M598" s="7"/>
      <c r="N598" s="48"/>
      <c r="O598" s="7"/>
      <c r="P598" s="7"/>
      <c r="Q598" s="7"/>
      <c r="R598" s="18"/>
      <c r="S598" s="18"/>
      <c r="T598" s="18"/>
      <c r="U598" s="18"/>
      <c r="V598" s="19"/>
      <c r="W598" s="20"/>
      <c r="X598" s="21"/>
    </row>
    <row r="599" spans="3:24" ht="16.5" x14ac:dyDescent="0.2">
      <c r="C599" s="33"/>
      <c r="D599" s="34"/>
      <c r="E599" s="51"/>
      <c r="F599" s="48"/>
      <c r="G599" s="6"/>
      <c r="H599" s="6"/>
      <c r="I599" s="6"/>
      <c r="K599" s="7"/>
      <c r="L599" s="7"/>
      <c r="M599" s="7"/>
      <c r="N599" s="48"/>
      <c r="O599" s="7"/>
      <c r="P599" s="7"/>
      <c r="Q599" s="7"/>
      <c r="R599" s="18"/>
      <c r="S599" s="18"/>
      <c r="T599" s="18"/>
      <c r="U599" s="18"/>
      <c r="V599" s="19"/>
      <c r="W599" s="20"/>
      <c r="X599" s="21"/>
    </row>
    <row r="600" spans="3:24" ht="16.5" x14ac:dyDescent="0.2">
      <c r="C600" s="33"/>
      <c r="D600" s="34"/>
      <c r="E600" s="51"/>
      <c r="F600" s="48"/>
      <c r="G600" s="6"/>
      <c r="H600" s="6"/>
      <c r="I600" s="6"/>
      <c r="K600" s="7"/>
      <c r="L600" s="7"/>
      <c r="M600" s="7"/>
      <c r="N600" s="48"/>
      <c r="O600" s="7"/>
      <c r="P600" s="7"/>
      <c r="Q600" s="7"/>
      <c r="R600" s="18"/>
      <c r="S600" s="18"/>
      <c r="T600" s="18"/>
      <c r="U600" s="18"/>
      <c r="V600" s="19"/>
      <c r="W600" s="20"/>
      <c r="X600" s="21"/>
    </row>
    <row r="601" spans="3:24" ht="16.5" x14ac:dyDescent="0.2">
      <c r="C601" s="33"/>
      <c r="D601" s="34"/>
      <c r="E601" s="51"/>
      <c r="F601" s="48"/>
      <c r="G601" s="6"/>
      <c r="H601" s="6"/>
      <c r="I601" s="6"/>
      <c r="K601" s="7"/>
      <c r="L601" s="7"/>
      <c r="M601" s="7"/>
      <c r="N601" s="48"/>
      <c r="O601" s="7"/>
      <c r="P601" s="7"/>
      <c r="Q601" s="7"/>
      <c r="R601" s="18"/>
      <c r="S601" s="18"/>
      <c r="T601" s="18"/>
      <c r="U601" s="18"/>
      <c r="V601" s="19"/>
      <c r="W601" s="20"/>
      <c r="X601" s="21"/>
    </row>
    <row r="602" spans="3:24" ht="16.5" x14ac:dyDescent="0.2">
      <c r="C602" s="33"/>
      <c r="D602" s="34"/>
      <c r="E602" s="51"/>
      <c r="F602" s="48"/>
      <c r="G602" s="6"/>
      <c r="H602" s="6"/>
      <c r="I602" s="6"/>
      <c r="K602" s="7"/>
      <c r="L602" s="7"/>
      <c r="M602" s="7"/>
      <c r="N602" s="48"/>
      <c r="O602" s="7"/>
      <c r="P602" s="7"/>
      <c r="Q602" s="7"/>
      <c r="R602" s="18"/>
      <c r="S602" s="18"/>
      <c r="T602" s="18"/>
      <c r="U602" s="18"/>
      <c r="V602" s="19"/>
      <c r="W602" s="20"/>
      <c r="X602" s="21"/>
    </row>
    <row r="603" spans="3:24" ht="16.5" x14ac:dyDescent="0.2">
      <c r="C603" s="33"/>
      <c r="D603" s="34"/>
      <c r="E603" s="51"/>
      <c r="F603" s="48"/>
      <c r="G603" s="6"/>
      <c r="H603" s="6"/>
      <c r="I603" s="6"/>
      <c r="K603" s="7"/>
      <c r="L603" s="7"/>
      <c r="M603" s="7"/>
      <c r="N603" s="48"/>
      <c r="O603" s="7"/>
      <c r="P603" s="7"/>
      <c r="Q603" s="7"/>
      <c r="R603" s="18"/>
      <c r="S603" s="18"/>
      <c r="T603" s="18"/>
      <c r="U603" s="18"/>
      <c r="V603" s="19"/>
      <c r="W603" s="20"/>
      <c r="X603" s="21"/>
    </row>
    <row r="604" spans="3:24" ht="16.5" x14ac:dyDescent="0.2">
      <c r="C604" s="33"/>
      <c r="D604" s="34"/>
      <c r="E604" s="51"/>
      <c r="F604" s="48"/>
      <c r="G604" s="6"/>
      <c r="H604" s="6"/>
      <c r="I604" s="6"/>
      <c r="K604" s="7"/>
      <c r="L604" s="7"/>
      <c r="M604" s="7"/>
      <c r="N604" s="48"/>
      <c r="O604" s="7"/>
      <c r="P604" s="7"/>
      <c r="Q604" s="7"/>
      <c r="R604" s="18"/>
      <c r="S604" s="18"/>
      <c r="T604" s="18"/>
      <c r="U604" s="18"/>
      <c r="V604" s="19"/>
      <c r="W604" s="20"/>
      <c r="X604" s="21"/>
    </row>
    <row r="605" spans="3:24" ht="16.5" x14ac:dyDescent="0.2">
      <c r="C605" s="33"/>
      <c r="D605" s="34"/>
      <c r="E605" s="51"/>
      <c r="F605" s="48"/>
      <c r="G605" s="6"/>
      <c r="H605" s="6"/>
      <c r="I605" s="6"/>
      <c r="K605" s="7"/>
      <c r="L605" s="7"/>
      <c r="M605" s="7"/>
      <c r="N605" s="48"/>
      <c r="O605" s="7"/>
      <c r="P605" s="7"/>
      <c r="Q605" s="7"/>
      <c r="R605" s="18"/>
      <c r="S605" s="18"/>
      <c r="T605" s="18"/>
      <c r="U605" s="18"/>
      <c r="V605" s="19"/>
      <c r="W605" s="20"/>
      <c r="X605" s="21"/>
    </row>
    <row r="606" spans="3:24" ht="16.5" x14ac:dyDescent="0.2">
      <c r="C606" s="33"/>
      <c r="D606" s="34"/>
      <c r="E606" s="51"/>
      <c r="F606" s="48"/>
      <c r="G606" s="6"/>
      <c r="H606" s="6"/>
      <c r="I606" s="6"/>
      <c r="K606" s="7"/>
      <c r="L606" s="7"/>
      <c r="M606" s="7"/>
      <c r="N606" s="48"/>
      <c r="O606" s="7"/>
      <c r="P606" s="7"/>
      <c r="Q606" s="7"/>
      <c r="R606" s="18"/>
      <c r="S606" s="18"/>
      <c r="T606" s="18"/>
      <c r="U606" s="18"/>
      <c r="V606" s="19"/>
      <c r="W606" s="20"/>
      <c r="X606" s="21"/>
    </row>
    <row r="607" spans="3:24" ht="16.5" x14ac:dyDescent="0.2">
      <c r="C607" s="33"/>
      <c r="D607" s="34"/>
      <c r="E607" s="51"/>
      <c r="F607" s="48"/>
      <c r="G607" s="6"/>
      <c r="H607" s="6"/>
      <c r="I607" s="6"/>
      <c r="K607" s="7"/>
      <c r="L607" s="7"/>
      <c r="M607" s="7"/>
      <c r="N607" s="48"/>
      <c r="O607" s="7"/>
      <c r="P607" s="7"/>
      <c r="Q607" s="7"/>
      <c r="R607" s="18"/>
      <c r="S607" s="18"/>
      <c r="T607" s="18"/>
      <c r="U607" s="18"/>
      <c r="V607" s="19"/>
      <c r="W607" s="20"/>
      <c r="X607" s="21"/>
    </row>
    <row r="608" spans="3:24" ht="16.5" x14ac:dyDescent="0.2">
      <c r="C608" s="33"/>
      <c r="D608" s="34"/>
      <c r="E608" s="51"/>
      <c r="F608" s="48"/>
      <c r="G608" s="6"/>
      <c r="H608" s="6"/>
      <c r="I608" s="6"/>
      <c r="K608" s="7"/>
      <c r="L608" s="7"/>
      <c r="M608" s="7"/>
      <c r="N608" s="48"/>
      <c r="O608" s="7"/>
      <c r="P608" s="7"/>
      <c r="Q608" s="7"/>
      <c r="R608" s="18"/>
      <c r="S608" s="18"/>
      <c r="T608" s="18"/>
      <c r="U608" s="18"/>
      <c r="V608" s="19"/>
      <c r="W608" s="20"/>
      <c r="X608" s="21"/>
    </row>
    <row r="609" spans="3:24" ht="16.5" x14ac:dyDescent="0.2">
      <c r="C609" s="33"/>
      <c r="D609" s="34"/>
      <c r="E609" s="51"/>
      <c r="F609" s="48"/>
      <c r="G609" s="6"/>
      <c r="H609" s="6"/>
      <c r="I609" s="6"/>
      <c r="K609" s="7"/>
      <c r="L609" s="7"/>
      <c r="M609" s="7"/>
      <c r="N609" s="48"/>
      <c r="O609" s="7"/>
      <c r="P609" s="7"/>
      <c r="Q609" s="7"/>
      <c r="R609" s="18"/>
      <c r="S609" s="18"/>
      <c r="T609" s="18"/>
      <c r="U609" s="18"/>
      <c r="V609" s="19"/>
      <c r="W609" s="20"/>
      <c r="X609" s="21"/>
    </row>
    <row r="610" spans="3:24" ht="16.5" x14ac:dyDescent="0.2">
      <c r="C610" s="33"/>
      <c r="D610" s="34"/>
      <c r="E610" s="51"/>
      <c r="F610" s="48"/>
      <c r="G610" s="6"/>
      <c r="H610" s="6"/>
      <c r="I610" s="6"/>
      <c r="K610" s="7"/>
      <c r="L610" s="7"/>
      <c r="M610" s="7"/>
      <c r="N610" s="48"/>
      <c r="O610" s="7"/>
      <c r="P610" s="7"/>
      <c r="Q610" s="7"/>
      <c r="R610" s="18"/>
      <c r="S610" s="18"/>
      <c r="T610" s="18"/>
      <c r="U610" s="18"/>
      <c r="V610" s="19"/>
      <c r="W610" s="20"/>
      <c r="X610" s="21"/>
    </row>
    <row r="611" spans="3:24" ht="16.5" x14ac:dyDescent="0.2">
      <c r="C611" s="33"/>
      <c r="D611" s="34"/>
      <c r="E611" s="51"/>
      <c r="F611" s="48"/>
      <c r="G611" s="6"/>
      <c r="H611" s="6"/>
      <c r="I611" s="6"/>
      <c r="K611" s="7"/>
      <c r="L611" s="7"/>
      <c r="M611" s="7"/>
      <c r="N611" s="48"/>
      <c r="O611" s="7"/>
      <c r="P611" s="7"/>
      <c r="Q611" s="7"/>
      <c r="R611" s="18"/>
      <c r="S611" s="18"/>
      <c r="T611" s="18"/>
      <c r="U611" s="18"/>
      <c r="V611" s="19"/>
      <c r="W611" s="20"/>
      <c r="X611" s="21"/>
    </row>
    <row r="612" spans="3:24" ht="16.5" x14ac:dyDescent="0.2">
      <c r="C612" s="33"/>
      <c r="D612" s="34"/>
      <c r="E612" s="51"/>
      <c r="F612" s="48"/>
      <c r="G612" s="6"/>
      <c r="H612" s="6"/>
      <c r="I612" s="6"/>
      <c r="K612" s="7"/>
      <c r="L612" s="7"/>
      <c r="M612" s="7"/>
      <c r="N612" s="48"/>
      <c r="O612" s="7"/>
      <c r="P612" s="7"/>
      <c r="Q612" s="7"/>
      <c r="R612" s="18"/>
      <c r="S612" s="18"/>
      <c r="T612" s="18"/>
      <c r="U612" s="18"/>
      <c r="V612" s="19"/>
      <c r="W612" s="20"/>
      <c r="X612" s="21"/>
    </row>
    <row r="613" spans="3:24" ht="16.5" x14ac:dyDescent="0.2">
      <c r="C613" s="33"/>
      <c r="D613" s="34"/>
      <c r="E613" s="51"/>
      <c r="F613" s="48"/>
      <c r="G613" s="6"/>
      <c r="H613" s="6"/>
      <c r="I613" s="6"/>
      <c r="K613" s="7"/>
      <c r="L613" s="7"/>
      <c r="M613" s="7"/>
      <c r="N613" s="48"/>
      <c r="O613" s="7"/>
      <c r="P613" s="7"/>
      <c r="Q613" s="7"/>
      <c r="R613" s="18"/>
      <c r="S613" s="18"/>
      <c r="T613" s="18"/>
      <c r="U613" s="18"/>
      <c r="V613" s="19"/>
      <c r="W613" s="20"/>
      <c r="X613" s="21"/>
    </row>
    <row r="614" spans="3:24" ht="16.5" x14ac:dyDescent="0.2">
      <c r="C614" s="33"/>
      <c r="D614" s="34"/>
      <c r="E614" s="51"/>
      <c r="F614" s="48"/>
      <c r="G614" s="6"/>
      <c r="H614" s="6"/>
      <c r="I614" s="6"/>
      <c r="K614" s="7"/>
      <c r="L614" s="7"/>
      <c r="M614" s="7"/>
      <c r="N614" s="48"/>
      <c r="O614" s="7"/>
      <c r="P614" s="7"/>
      <c r="Q614" s="7"/>
      <c r="R614" s="18"/>
      <c r="S614" s="18"/>
      <c r="T614" s="18"/>
      <c r="U614" s="18"/>
      <c r="V614" s="19"/>
      <c r="W614" s="20"/>
      <c r="X614" s="21"/>
    </row>
    <row r="615" spans="3:24" ht="16.5" x14ac:dyDescent="0.2">
      <c r="C615" s="33"/>
      <c r="D615" s="34"/>
      <c r="E615" s="51"/>
      <c r="F615" s="48"/>
      <c r="G615" s="6"/>
      <c r="H615" s="6"/>
      <c r="I615" s="6"/>
      <c r="K615" s="7"/>
      <c r="L615" s="7"/>
      <c r="M615" s="7"/>
      <c r="N615" s="48"/>
      <c r="O615" s="7"/>
      <c r="P615" s="7"/>
      <c r="Q615" s="7"/>
      <c r="R615" s="18"/>
      <c r="S615" s="18"/>
      <c r="T615" s="18"/>
      <c r="U615" s="18"/>
      <c r="V615" s="19"/>
      <c r="W615" s="20"/>
      <c r="X615" s="21"/>
    </row>
    <row r="616" spans="3:24" ht="16.5" x14ac:dyDescent="0.2">
      <c r="C616" s="33"/>
      <c r="D616" s="34"/>
      <c r="E616" s="51"/>
      <c r="F616" s="48"/>
      <c r="G616" s="6"/>
      <c r="H616" s="6"/>
      <c r="I616" s="6"/>
      <c r="K616" s="7"/>
      <c r="L616" s="7"/>
      <c r="M616" s="7"/>
      <c r="N616" s="48"/>
      <c r="O616" s="7"/>
      <c r="P616" s="7"/>
      <c r="Q616" s="7"/>
      <c r="R616" s="18"/>
      <c r="S616" s="18"/>
      <c r="T616" s="18"/>
      <c r="U616" s="18"/>
      <c r="V616" s="19"/>
      <c r="W616" s="20"/>
      <c r="X616" s="21"/>
    </row>
    <row r="617" spans="3:24" ht="16.5" x14ac:dyDescent="0.2">
      <c r="C617" s="33"/>
      <c r="D617" s="34"/>
      <c r="E617" s="51"/>
      <c r="F617" s="48"/>
      <c r="G617" s="6"/>
      <c r="H617" s="6"/>
      <c r="I617" s="6"/>
      <c r="K617" s="7"/>
      <c r="L617" s="7"/>
      <c r="M617" s="7"/>
      <c r="N617" s="48"/>
      <c r="O617" s="7"/>
      <c r="P617" s="7"/>
      <c r="Q617" s="7"/>
      <c r="R617" s="18"/>
      <c r="S617" s="18"/>
      <c r="T617" s="18"/>
      <c r="U617" s="18"/>
      <c r="V617" s="19"/>
      <c r="W617" s="20"/>
      <c r="X617" s="21"/>
    </row>
    <row r="618" spans="3:24" ht="16.5" x14ac:dyDescent="0.2">
      <c r="C618" s="33"/>
      <c r="D618" s="34"/>
      <c r="E618" s="51"/>
      <c r="F618" s="48"/>
      <c r="G618" s="6"/>
      <c r="H618" s="6"/>
      <c r="I618" s="6"/>
      <c r="K618" s="7"/>
      <c r="L618" s="7"/>
      <c r="M618" s="7"/>
      <c r="N618" s="48"/>
      <c r="O618" s="7"/>
      <c r="P618" s="7"/>
      <c r="Q618" s="7"/>
      <c r="R618" s="18"/>
      <c r="S618" s="18"/>
      <c r="T618" s="18"/>
      <c r="U618" s="18"/>
      <c r="V618" s="19"/>
      <c r="W618" s="20"/>
      <c r="X618" s="21"/>
    </row>
    <row r="619" spans="3:24" ht="16.5" x14ac:dyDescent="0.2">
      <c r="C619" s="33"/>
      <c r="D619" s="34"/>
      <c r="E619" s="51"/>
      <c r="F619" s="48"/>
      <c r="G619" s="6"/>
      <c r="H619" s="6"/>
      <c r="I619" s="6"/>
      <c r="K619" s="7"/>
      <c r="L619" s="7"/>
      <c r="M619" s="7"/>
      <c r="N619" s="48"/>
      <c r="O619" s="7"/>
      <c r="P619" s="7"/>
      <c r="Q619" s="7"/>
      <c r="R619" s="18"/>
      <c r="S619" s="18"/>
      <c r="T619" s="18"/>
      <c r="U619" s="18"/>
      <c r="V619" s="19"/>
      <c r="W619" s="20"/>
      <c r="X619" s="21"/>
    </row>
    <row r="620" spans="3:24" ht="16.5" x14ac:dyDescent="0.2">
      <c r="C620" s="33"/>
      <c r="D620" s="34"/>
      <c r="E620" s="51"/>
      <c r="F620" s="48"/>
      <c r="G620" s="6"/>
      <c r="H620" s="6"/>
      <c r="I620" s="6"/>
      <c r="K620" s="7"/>
      <c r="L620" s="7"/>
      <c r="M620" s="7"/>
      <c r="N620" s="48"/>
      <c r="O620" s="7"/>
      <c r="P620" s="7"/>
      <c r="Q620" s="7"/>
      <c r="R620" s="18"/>
      <c r="S620" s="18"/>
      <c r="T620" s="18"/>
      <c r="U620" s="18"/>
      <c r="V620" s="19"/>
      <c r="W620" s="20"/>
      <c r="X620" s="21"/>
    </row>
    <row r="621" spans="3:24" ht="16.5" x14ac:dyDescent="0.2">
      <c r="C621" s="33"/>
      <c r="D621" s="34"/>
      <c r="E621" s="51"/>
      <c r="F621" s="48"/>
      <c r="G621" s="6"/>
      <c r="H621" s="6"/>
      <c r="I621" s="6"/>
      <c r="K621" s="7"/>
      <c r="L621" s="7"/>
      <c r="M621" s="7"/>
      <c r="N621" s="48"/>
      <c r="O621" s="7"/>
      <c r="P621" s="7"/>
      <c r="Q621" s="7"/>
      <c r="R621" s="18"/>
      <c r="S621" s="18"/>
      <c r="T621" s="18"/>
      <c r="U621" s="18"/>
      <c r="V621" s="19"/>
      <c r="W621" s="20"/>
      <c r="X621" s="21"/>
    </row>
    <row r="622" spans="3:24" ht="16.5" x14ac:dyDescent="0.2">
      <c r="C622" s="33"/>
      <c r="D622" s="34"/>
      <c r="E622" s="51"/>
      <c r="F622" s="48"/>
      <c r="G622" s="6"/>
      <c r="H622" s="6"/>
      <c r="I622" s="6"/>
      <c r="K622" s="7"/>
      <c r="L622" s="7"/>
      <c r="M622" s="7"/>
      <c r="N622" s="48"/>
      <c r="O622" s="7"/>
      <c r="P622" s="7"/>
      <c r="Q622" s="7"/>
      <c r="R622" s="18"/>
      <c r="S622" s="18"/>
      <c r="T622" s="18"/>
      <c r="U622" s="18"/>
      <c r="V622" s="19"/>
      <c r="W622" s="20"/>
      <c r="X622" s="21"/>
    </row>
    <row r="623" spans="3:24" ht="16.5" x14ac:dyDescent="0.2">
      <c r="C623" s="33"/>
      <c r="D623" s="34"/>
      <c r="E623" s="51"/>
      <c r="F623" s="48"/>
      <c r="G623" s="6"/>
      <c r="H623" s="6"/>
      <c r="I623" s="6"/>
      <c r="K623" s="7"/>
      <c r="L623" s="7"/>
      <c r="M623" s="7"/>
      <c r="N623" s="48"/>
      <c r="O623" s="7"/>
      <c r="P623" s="7"/>
      <c r="Q623" s="7"/>
      <c r="R623" s="18"/>
      <c r="S623" s="18"/>
      <c r="T623" s="18"/>
      <c r="U623" s="18"/>
      <c r="V623" s="19"/>
      <c r="W623" s="20"/>
      <c r="X623" s="21"/>
    </row>
    <row r="624" spans="3:24" ht="16.5" x14ac:dyDescent="0.2">
      <c r="C624" s="33"/>
      <c r="D624" s="34"/>
      <c r="E624" s="51"/>
      <c r="F624" s="48"/>
      <c r="G624" s="6"/>
      <c r="H624" s="6"/>
      <c r="I624" s="6"/>
      <c r="K624" s="7"/>
      <c r="L624" s="7"/>
      <c r="M624" s="7"/>
      <c r="N624" s="48"/>
      <c r="O624" s="7"/>
      <c r="P624" s="7"/>
      <c r="Q624" s="7"/>
      <c r="R624" s="18"/>
      <c r="S624" s="18"/>
      <c r="T624" s="18"/>
      <c r="U624" s="18"/>
      <c r="V624" s="19"/>
      <c r="W624" s="20"/>
      <c r="X624" s="21"/>
    </row>
    <row r="625" spans="1:24" ht="16.5" x14ac:dyDescent="0.2">
      <c r="C625" s="33"/>
      <c r="D625" s="34"/>
      <c r="E625" s="51"/>
      <c r="F625" s="48"/>
      <c r="G625" s="6"/>
      <c r="H625" s="6"/>
      <c r="I625" s="6"/>
      <c r="K625" s="7"/>
      <c r="L625" s="7"/>
      <c r="M625" s="7"/>
      <c r="N625" s="48"/>
      <c r="O625" s="7"/>
      <c r="P625" s="7"/>
      <c r="Q625" s="7"/>
      <c r="R625" s="18"/>
      <c r="S625" s="18"/>
      <c r="T625" s="18"/>
      <c r="U625" s="18"/>
      <c r="V625" s="19"/>
      <c r="W625" s="20"/>
      <c r="X625" s="21"/>
    </row>
    <row r="626" spans="1:24" ht="16.5" x14ac:dyDescent="0.2">
      <c r="C626" s="33"/>
      <c r="D626" s="34"/>
      <c r="E626" s="51"/>
      <c r="F626" s="48"/>
      <c r="G626" s="6"/>
      <c r="H626" s="6"/>
      <c r="I626" s="6"/>
      <c r="K626" s="7"/>
      <c r="L626" s="7"/>
      <c r="M626" s="7"/>
      <c r="N626" s="48"/>
      <c r="O626" s="7"/>
      <c r="P626" s="7"/>
      <c r="Q626" s="7"/>
      <c r="R626" s="18"/>
      <c r="S626" s="18"/>
      <c r="T626" s="18"/>
      <c r="U626" s="18"/>
      <c r="V626" s="19"/>
      <c r="W626" s="20"/>
      <c r="X626" s="21"/>
    </row>
    <row r="627" spans="1:24" ht="16.5" x14ac:dyDescent="0.2">
      <c r="C627" s="33"/>
      <c r="D627" s="34"/>
      <c r="E627" s="51"/>
      <c r="F627" s="48"/>
      <c r="G627" s="6"/>
      <c r="H627" s="6"/>
      <c r="I627" s="6"/>
      <c r="K627" s="7"/>
      <c r="L627" s="7"/>
      <c r="M627" s="7"/>
      <c r="N627" s="48"/>
      <c r="O627" s="7"/>
      <c r="P627" s="7"/>
      <c r="Q627" s="7"/>
      <c r="R627" s="18"/>
      <c r="S627" s="18"/>
      <c r="T627" s="18"/>
      <c r="U627" s="18"/>
      <c r="V627" s="19"/>
      <c r="W627" s="20"/>
      <c r="X627" s="21"/>
    </row>
    <row r="628" spans="1:24" ht="16.5" x14ac:dyDescent="0.2">
      <c r="C628" s="33"/>
      <c r="D628" s="34"/>
      <c r="E628" s="51"/>
      <c r="F628" s="48"/>
      <c r="G628" s="6"/>
      <c r="H628" s="6"/>
      <c r="I628" s="6"/>
      <c r="K628" s="7"/>
      <c r="L628" s="7"/>
      <c r="M628" s="7"/>
      <c r="N628" s="48"/>
      <c r="O628" s="7"/>
      <c r="P628" s="7"/>
      <c r="Q628" s="7"/>
      <c r="R628" s="18"/>
      <c r="S628" s="18"/>
      <c r="T628" s="18"/>
      <c r="U628" s="18"/>
      <c r="V628" s="19"/>
      <c r="W628" s="20"/>
      <c r="X628" s="21"/>
    </row>
    <row r="629" spans="1:24" ht="16.5" x14ac:dyDescent="0.2">
      <c r="C629" s="33"/>
      <c r="D629" s="34"/>
      <c r="E629" s="51"/>
      <c r="F629" s="48"/>
      <c r="G629" s="6"/>
      <c r="H629" s="6"/>
      <c r="I629" s="6"/>
      <c r="K629" s="7"/>
      <c r="L629" s="7"/>
      <c r="M629" s="7"/>
      <c r="N629" s="48"/>
      <c r="O629" s="7"/>
      <c r="P629" s="7"/>
      <c r="Q629" s="7"/>
      <c r="R629" s="18"/>
      <c r="S629" s="18"/>
      <c r="T629" s="18"/>
      <c r="U629" s="18"/>
      <c r="V629" s="19"/>
      <c r="W629" s="20"/>
      <c r="X629" s="21"/>
    </row>
    <row r="630" spans="1:24" ht="16.5" x14ac:dyDescent="0.2">
      <c r="C630" s="33"/>
      <c r="D630" s="34"/>
      <c r="E630" s="51"/>
      <c r="F630" s="48"/>
      <c r="G630" s="6"/>
      <c r="H630" s="6"/>
      <c r="I630" s="6"/>
      <c r="K630" s="7"/>
      <c r="L630" s="7"/>
      <c r="M630" s="7"/>
      <c r="N630" s="48"/>
      <c r="O630" s="7"/>
      <c r="P630" s="7"/>
      <c r="Q630" s="7"/>
      <c r="R630" s="18"/>
      <c r="S630" s="18"/>
      <c r="T630" s="18"/>
      <c r="U630" s="18"/>
      <c r="V630" s="19"/>
      <c r="W630" s="20"/>
      <c r="X630" s="21"/>
    </row>
    <row r="631" spans="1:24" ht="16.5" x14ac:dyDescent="0.2">
      <c r="C631" s="33"/>
      <c r="D631" s="34"/>
      <c r="E631" s="51"/>
      <c r="F631" s="48"/>
      <c r="G631" s="6"/>
      <c r="H631" s="6"/>
      <c r="I631" s="6"/>
      <c r="K631" s="7"/>
      <c r="L631" s="7"/>
      <c r="M631" s="7"/>
      <c r="N631" s="48"/>
      <c r="O631" s="7"/>
      <c r="P631" s="7"/>
      <c r="Q631" s="7"/>
      <c r="R631" s="18"/>
      <c r="S631" s="18"/>
      <c r="T631" s="18"/>
      <c r="U631" s="18"/>
      <c r="V631" s="19"/>
      <c r="W631" s="20"/>
      <c r="X631" s="21"/>
    </row>
    <row r="632" spans="1:24" ht="16.5" x14ac:dyDescent="0.2">
      <c r="C632" s="33"/>
      <c r="D632" s="34"/>
      <c r="E632" s="51"/>
      <c r="F632" s="48"/>
      <c r="G632" s="6"/>
      <c r="H632" s="6"/>
      <c r="I632" s="6"/>
      <c r="K632" s="7"/>
      <c r="L632" s="7"/>
      <c r="M632" s="7"/>
      <c r="N632" s="48"/>
      <c r="O632" s="7"/>
      <c r="P632" s="7"/>
      <c r="Q632" s="7"/>
      <c r="R632" s="18"/>
      <c r="S632" s="18"/>
      <c r="T632" s="18"/>
      <c r="U632" s="18"/>
      <c r="V632" s="19"/>
      <c r="W632" s="20"/>
      <c r="X632" s="21"/>
    </row>
    <row r="633" spans="1:24" ht="16.5" x14ac:dyDescent="0.2">
      <c r="C633" s="33"/>
      <c r="D633" s="34"/>
      <c r="E633" s="51"/>
      <c r="F633" s="48"/>
      <c r="G633" s="6"/>
      <c r="H633" s="6"/>
      <c r="I633" s="6"/>
      <c r="K633" s="7"/>
      <c r="L633" s="7"/>
      <c r="M633" s="7"/>
      <c r="N633" s="48"/>
      <c r="O633" s="7"/>
      <c r="P633" s="7"/>
      <c r="Q633" s="7"/>
      <c r="R633" s="18"/>
      <c r="S633" s="18"/>
      <c r="T633" s="18"/>
      <c r="U633" s="18"/>
      <c r="V633" s="19"/>
      <c r="W633" s="20"/>
      <c r="X633" s="21"/>
    </row>
    <row r="634" spans="1:24" ht="24" x14ac:dyDescent="0.2">
      <c r="A634" s="8">
        <v>63</v>
      </c>
      <c r="C634" s="33" t="s">
        <v>23</v>
      </c>
      <c r="D634" s="34" t="s">
        <v>22</v>
      </c>
      <c r="E634" s="51">
        <v>5</v>
      </c>
      <c r="F634" s="48">
        <v>122793.27731092437</v>
      </c>
      <c r="G634" s="6">
        <f t="shared" ref="G634:G637" si="124">+F634*19%</f>
        <v>23330.722689075632</v>
      </c>
      <c r="H634" s="6">
        <f t="shared" ref="H634:H637" si="125">+F634+G634</f>
        <v>146124</v>
      </c>
      <c r="I634" s="6">
        <f>+H634*E634</f>
        <v>730620</v>
      </c>
      <c r="J634" s="12">
        <v>125788.23529411765</v>
      </c>
      <c r="K634" s="7">
        <f t="shared" ref="K634:K637" si="126">+J634*19%</f>
        <v>23899.764705882353</v>
      </c>
      <c r="L634" s="7">
        <f t="shared" ref="L634:L637" si="127">+J634+K634</f>
        <v>149688</v>
      </c>
      <c r="M634" s="7">
        <f>+L634*E634</f>
        <v>748440</v>
      </c>
      <c r="N634" s="48">
        <v>111811.76470588236</v>
      </c>
      <c r="O634" s="7">
        <f t="shared" si="109"/>
        <v>21244.23529411765</v>
      </c>
      <c r="P634" s="7">
        <f t="shared" si="120"/>
        <v>133056</v>
      </c>
      <c r="Q634" s="7">
        <f t="shared" ref="Q634:Q697" si="128">+P634*E634</f>
        <v>665280</v>
      </c>
      <c r="R634" s="18" t="e">
        <f>MIN(#REF!,H634,L634)</f>
        <v>#REF!</v>
      </c>
      <c r="S634" s="18" t="e">
        <f>AVERAGE(#REF!,H634,L634)</f>
        <v>#REF!</v>
      </c>
      <c r="T634" s="18" t="e">
        <f>MEDIAN(#REF!,H634,L634)</f>
        <v>#REF!</v>
      </c>
      <c r="U634" s="18" t="e">
        <f>GEOMEAN(#REF!,H634,L634)</f>
        <v>#REF!</v>
      </c>
      <c r="V634" s="19" t="e">
        <f t="shared" si="118"/>
        <v>#REF!</v>
      </c>
      <c r="W634" s="20" t="e">
        <f t="shared" si="121"/>
        <v>#REF!</v>
      </c>
      <c r="X634" s="21" t="e">
        <f t="shared" si="122"/>
        <v>#REF!</v>
      </c>
    </row>
    <row r="635" spans="1:24" ht="24" x14ac:dyDescent="0.2">
      <c r="A635" s="8">
        <v>64</v>
      </c>
      <c r="C635" s="33" t="s">
        <v>24</v>
      </c>
      <c r="D635" s="34" t="s">
        <v>22</v>
      </c>
      <c r="E635" s="51">
        <v>5</v>
      </c>
      <c r="F635" s="48">
        <v>131294.11764705883</v>
      </c>
      <c r="G635" s="6">
        <f t="shared" si="124"/>
        <v>24945.882352941178</v>
      </c>
      <c r="H635" s="6">
        <f t="shared" si="125"/>
        <v>156240</v>
      </c>
      <c r="I635" s="6">
        <f>+H635*E635</f>
        <v>781200</v>
      </c>
      <c r="J635" s="12">
        <v>132352.9411764706</v>
      </c>
      <c r="K635" s="7">
        <f t="shared" si="126"/>
        <v>25147.058823529416</v>
      </c>
      <c r="L635" s="7">
        <f t="shared" si="127"/>
        <v>157500.00000000003</v>
      </c>
      <c r="M635" s="7">
        <f>+L635*E635</f>
        <v>787500.00000000012</v>
      </c>
      <c r="N635" s="48">
        <v>124941.17647058824</v>
      </c>
      <c r="O635" s="7">
        <f t="shared" si="109"/>
        <v>23738.823529411766</v>
      </c>
      <c r="P635" s="7">
        <f t="shared" si="120"/>
        <v>148680</v>
      </c>
      <c r="Q635" s="7">
        <f t="shared" si="128"/>
        <v>743400</v>
      </c>
      <c r="R635" s="18" t="e">
        <f>MIN(#REF!,H635,L635)</f>
        <v>#REF!</v>
      </c>
      <c r="S635" s="18" t="e">
        <f>AVERAGE(#REF!,H635,L635)</f>
        <v>#REF!</v>
      </c>
      <c r="T635" s="18" t="e">
        <f>MEDIAN(#REF!,H635,L635)</f>
        <v>#REF!</v>
      </c>
      <c r="U635" s="18" t="e">
        <f>GEOMEAN(#REF!,H635,L635)</f>
        <v>#REF!</v>
      </c>
      <c r="V635" s="19" t="e">
        <f t="shared" si="118"/>
        <v>#REF!</v>
      </c>
      <c r="W635" s="20" t="e">
        <f t="shared" si="121"/>
        <v>#REF!</v>
      </c>
      <c r="X635" s="21" t="e">
        <f t="shared" si="122"/>
        <v>#REF!</v>
      </c>
    </row>
    <row r="636" spans="1:24" ht="24" x14ac:dyDescent="0.2">
      <c r="A636" s="8">
        <v>65</v>
      </c>
      <c r="C636" s="33" t="s">
        <v>25</v>
      </c>
      <c r="D636" s="34" t="s">
        <v>22</v>
      </c>
      <c r="E636" s="51">
        <v>5</v>
      </c>
      <c r="F636" s="48">
        <v>136588.23529411765</v>
      </c>
      <c r="G636" s="6">
        <f t="shared" si="124"/>
        <v>25951.764705882353</v>
      </c>
      <c r="H636" s="6">
        <f t="shared" si="125"/>
        <v>162540</v>
      </c>
      <c r="I636" s="6">
        <f>+H636*E636</f>
        <v>812700</v>
      </c>
      <c r="J636" s="12">
        <v>120705.88235294117</v>
      </c>
      <c r="K636" s="7">
        <f t="shared" si="126"/>
        <v>22934.117647058825</v>
      </c>
      <c r="L636" s="7">
        <f t="shared" si="127"/>
        <v>143640</v>
      </c>
      <c r="M636" s="7">
        <f>+L636*E636</f>
        <v>718200</v>
      </c>
      <c r="N636" s="48">
        <v>123882.35294117648</v>
      </c>
      <c r="O636" s="7">
        <f t="shared" si="109"/>
        <v>23537.647058823532</v>
      </c>
      <c r="P636" s="7">
        <f t="shared" si="120"/>
        <v>147420</v>
      </c>
      <c r="Q636" s="7">
        <f t="shared" si="128"/>
        <v>737100</v>
      </c>
      <c r="R636" s="18" t="e">
        <f>MIN(#REF!,H636,L636)</f>
        <v>#REF!</v>
      </c>
      <c r="S636" s="18" t="e">
        <f>AVERAGE(#REF!,H636,L636)</f>
        <v>#REF!</v>
      </c>
      <c r="T636" s="18" t="e">
        <f>MEDIAN(#REF!,H636,L636)</f>
        <v>#REF!</v>
      </c>
      <c r="U636" s="18" t="e">
        <f>GEOMEAN(#REF!,H636,L636)</f>
        <v>#REF!</v>
      </c>
      <c r="V636" s="19" t="e">
        <f t="shared" si="118"/>
        <v>#REF!</v>
      </c>
      <c r="W636" s="20" t="e">
        <f t="shared" si="121"/>
        <v>#REF!</v>
      </c>
      <c r="X636" s="21" t="e">
        <f t="shared" si="122"/>
        <v>#REF!</v>
      </c>
    </row>
    <row r="637" spans="1:24" ht="48" x14ac:dyDescent="0.2">
      <c r="A637" s="8">
        <v>66</v>
      </c>
      <c r="C637" s="33" t="s">
        <v>26</v>
      </c>
      <c r="D637" s="34" t="s">
        <v>22</v>
      </c>
      <c r="E637" s="51">
        <v>5</v>
      </c>
      <c r="F637" s="48">
        <v>107954.62184873949</v>
      </c>
      <c r="G637" s="6">
        <f t="shared" si="124"/>
        <v>20511.378151260506</v>
      </c>
      <c r="H637" s="6">
        <f t="shared" si="125"/>
        <v>128466</v>
      </c>
      <c r="I637" s="6">
        <f>+H637*E637</f>
        <v>642330</v>
      </c>
      <c r="J637" s="12">
        <v>106109.243697479</v>
      </c>
      <c r="K637" s="7">
        <f t="shared" si="126"/>
        <v>20160.756302521011</v>
      </c>
      <c r="L637" s="7">
        <f t="shared" si="127"/>
        <v>126270.00000000001</v>
      </c>
      <c r="M637" s="7">
        <f>+L637*E637</f>
        <v>631350.00000000012</v>
      </c>
      <c r="N637" s="48">
        <v>112568.06722689077</v>
      </c>
      <c r="O637" s="7">
        <f t="shared" si="109"/>
        <v>21387.932773109245</v>
      </c>
      <c r="P637" s="7">
        <f t="shared" si="120"/>
        <v>133956</v>
      </c>
      <c r="Q637" s="7">
        <f t="shared" si="128"/>
        <v>669780</v>
      </c>
      <c r="R637" s="18" t="e">
        <f>MIN(#REF!,H637,L637)</f>
        <v>#REF!</v>
      </c>
      <c r="S637" s="18" t="e">
        <f>AVERAGE(#REF!,H637,L637)</f>
        <v>#REF!</v>
      </c>
      <c r="T637" s="18" t="e">
        <f>MEDIAN(#REF!,H637,L637)</f>
        <v>#REF!</v>
      </c>
      <c r="U637" s="18" t="e">
        <f>GEOMEAN(#REF!,H637,L637)</f>
        <v>#REF!</v>
      </c>
      <c r="V637" s="19" t="e">
        <f t="shared" si="118"/>
        <v>#REF!</v>
      </c>
      <c r="W637" s="20" t="e">
        <f t="shared" si="121"/>
        <v>#REF!</v>
      </c>
      <c r="X637" s="21" t="e">
        <f t="shared" si="122"/>
        <v>#REF!</v>
      </c>
    </row>
    <row r="638" spans="1:24" ht="16.5" x14ac:dyDescent="0.2">
      <c r="A638" s="188" t="s">
        <v>13</v>
      </c>
      <c r="B638" s="188"/>
      <c r="C638" s="189"/>
      <c r="D638" s="189"/>
      <c r="E638" s="189"/>
      <c r="F638" s="189"/>
      <c r="G638" s="190" t="s">
        <v>15</v>
      </c>
      <c r="H638" s="191"/>
      <c r="I638" s="191"/>
      <c r="J638" s="191"/>
      <c r="K638" s="191"/>
      <c r="L638" s="191"/>
      <c r="M638" s="191"/>
      <c r="O638" s="7">
        <f t="shared" si="109"/>
        <v>0</v>
      </c>
      <c r="P638" s="7">
        <f t="shared" si="120"/>
        <v>0</v>
      </c>
      <c r="Q638" s="7">
        <f t="shared" si="128"/>
        <v>0</v>
      </c>
      <c r="R638" s="18"/>
      <c r="S638" s="18"/>
      <c r="T638" s="18"/>
      <c r="U638" s="18"/>
      <c r="V638" s="19"/>
      <c r="W638" s="20"/>
      <c r="X638" s="21"/>
    </row>
    <row r="639" spans="1:24" ht="16.5" x14ac:dyDescent="0.2">
      <c r="A639" s="183" t="s">
        <v>27</v>
      </c>
      <c r="B639" s="184"/>
      <c r="C639" s="184"/>
      <c r="D639" s="184"/>
      <c r="E639" s="184"/>
      <c r="F639" s="185"/>
      <c r="G639" s="186" t="s">
        <v>28</v>
      </c>
      <c r="H639" s="187"/>
      <c r="I639" s="187"/>
      <c r="J639" s="187"/>
      <c r="K639" s="187"/>
      <c r="L639" s="187"/>
      <c r="M639" s="187"/>
      <c r="O639" s="7">
        <f t="shared" si="109"/>
        <v>0</v>
      </c>
      <c r="P639" s="7">
        <f t="shared" si="120"/>
        <v>0</v>
      </c>
      <c r="Q639" s="7">
        <f t="shared" si="128"/>
        <v>0</v>
      </c>
      <c r="R639" s="18"/>
      <c r="S639" s="18"/>
      <c r="T639" s="18"/>
      <c r="U639" s="18"/>
      <c r="V639" s="19"/>
      <c r="W639" s="20"/>
      <c r="X639" s="21"/>
    </row>
    <row r="640" spans="1:24" ht="16.5" x14ac:dyDescent="0.2">
      <c r="A640" s="8">
        <v>67</v>
      </c>
      <c r="C640" s="36" t="s">
        <v>29</v>
      </c>
      <c r="D640" s="37" t="s">
        <v>21</v>
      </c>
      <c r="E640" s="53">
        <v>66</v>
      </c>
      <c r="F640" s="15">
        <v>96750.420168067227</v>
      </c>
      <c r="G640" s="6">
        <f t="shared" ref="G640:G703" si="129">+F640*19%</f>
        <v>18382.579831932773</v>
      </c>
      <c r="H640" s="6">
        <f t="shared" ref="H640:H703" si="130">+F640+G640</f>
        <v>115133</v>
      </c>
      <c r="I640" s="6">
        <f t="shared" ref="I640:I703" si="131">+H640*E640</f>
        <v>7598778</v>
      </c>
      <c r="J640" s="48">
        <v>80250.420168067227</v>
      </c>
      <c r="K640" s="7">
        <f t="shared" ref="K640:K703" si="132">+J640*19%</f>
        <v>15247.579831932773</v>
      </c>
      <c r="L640" s="7">
        <f t="shared" ref="L640:L703" si="133">+J640+K640</f>
        <v>95498</v>
      </c>
      <c r="M640" s="7">
        <f t="shared" ref="M640:M703" si="134">+L640*E640</f>
        <v>6302868</v>
      </c>
      <c r="N640" s="48">
        <v>87750.420168067227</v>
      </c>
      <c r="O640" s="7">
        <f t="shared" si="109"/>
        <v>16672.579831932773</v>
      </c>
      <c r="P640" s="7">
        <f t="shared" si="120"/>
        <v>104423</v>
      </c>
      <c r="Q640" s="7">
        <f t="shared" si="128"/>
        <v>6891918</v>
      </c>
      <c r="R640" s="18" t="e">
        <f>MIN(#REF!,H640,L640)</f>
        <v>#REF!</v>
      </c>
      <c r="S640" s="18" t="e">
        <f>AVERAGE(#REF!,H640,L640)</f>
        <v>#REF!</v>
      </c>
      <c r="T640" s="18" t="e">
        <f>MEDIAN(#REF!,H640,L640)</f>
        <v>#REF!</v>
      </c>
      <c r="U640" s="18" t="e">
        <f>GEOMEAN(#REF!,H640,L640)</f>
        <v>#REF!</v>
      </c>
      <c r="V640" s="19" t="e">
        <f t="shared" si="118"/>
        <v>#REF!</v>
      </c>
      <c r="W640" s="20" t="e">
        <f t="shared" si="121"/>
        <v>#REF!</v>
      </c>
      <c r="X640" s="21" t="e">
        <f t="shared" si="122"/>
        <v>#REF!</v>
      </c>
    </row>
    <row r="641" spans="1:24" ht="31.5" x14ac:dyDescent="0.2">
      <c r="A641" s="8">
        <v>68</v>
      </c>
      <c r="C641" s="36" t="s">
        <v>30</v>
      </c>
      <c r="D641" s="37" t="s">
        <v>21</v>
      </c>
      <c r="E641" s="53">
        <v>66</v>
      </c>
      <c r="F641" s="15">
        <v>21297.478991596639</v>
      </c>
      <c r="G641" s="6">
        <f t="shared" si="129"/>
        <v>4046.5210084033615</v>
      </c>
      <c r="H641" s="6">
        <f t="shared" si="130"/>
        <v>25344</v>
      </c>
      <c r="I641" s="6">
        <f t="shared" si="131"/>
        <v>1672704</v>
      </c>
      <c r="J641" s="48">
        <v>18302.521008403361</v>
      </c>
      <c r="K641" s="7">
        <f t="shared" si="132"/>
        <v>3477.4789915966385</v>
      </c>
      <c r="L641" s="7">
        <f t="shared" si="133"/>
        <v>21780</v>
      </c>
      <c r="M641" s="7">
        <f t="shared" si="134"/>
        <v>1437480</v>
      </c>
      <c r="N641" s="48">
        <v>20465.546218487394</v>
      </c>
      <c r="O641" s="7">
        <f t="shared" si="109"/>
        <v>3888.453781512605</v>
      </c>
      <c r="P641" s="7">
        <f t="shared" si="120"/>
        <v>24354</v>
      </c>
      <c r="Q641" s="7">
        <f t="shared" si="128"/>
        <v>1607364</v>
      </c>
      <c r="R641" s="18" t="e">
        <f>MIN(#REF!,H641,L641)</f>
        <v>#REF!</v>
      </c>
      <c r="S641" s="18" t="e">
        <f>AVERAGE(#REF!,H641,L641)</f>
        <v>#REF!</v>
      </c>
      <c r="T641" s="18" t="e">
        <f>MEDIAN(#REF!,H641,L641)</f>
        <v>#REF!</v>
      </c>
      <c r="U641" s="18" t="e">
        <f>GEOMEAN(#REF!,H641,L641)</f>
        <v>#REF!</v>
      </c>
      <c r="V641" s="19" t="e">
        <f t="shared" si="118"/>
        <v>#REF!</v>
      </c>
      <c r="W641" s="20" t="e">
        <f t="shared" si="121"/>
        <v>#REF!</v>
      </c>
      <c r="X641" s="21" t="e">
        <f t="shared" si="122"/>
        <v>#REF!</v>
      </c>
    </row>
    <row r="642" spans="1:24" ht="16.5" x14ac:dyDescent="0.2">
      <c r="A642" s="8">
        <v>69</v>
      </c>
      <c r="C642" s="38" t="s">
        <v>31</v>
      </c>
      <c r="D642" s="37" t="s">
        <v>21</v>
      </c>
      <c r="E642" s="53">
        <v>64</v>
      </c>
      <c r="F642" s="15">
        <v>85500</v>
      </c>
      <c r="G642" s="6">
        <f t="shared" si="129"/>
        <v>16245</v>
      </c>
      <c r="H642" s="6">
        <f t="shared" si="130"/>
        <v>101745</v>
      </c>
      <c r="I642" s="6">
        <f t="shared" si="131"/>
        <v>6511680</v>
      </c>
      <c r="J642" s="48">
        <v>87750.420168067227</v>
      </c>
      <c r="K642" s="7">
        <f t="shared" si="132"/>
        <v>16672.579831932773</v>
      </c>
      <c r="L642" s="7">
        <f t="shared" si="133"/>
        <v>104423</v>
      </c>
      <c r="M642" s="7">
        <f t="shared" si="134"/>
        <v>6683072</v>
      </c>
      <c r="N642" s="48">
        <v>84000</v>
      </c>
      <c r="O642" s="7">
        <f t="shared" si="109"/>
        <v>15960</v>
      </c>
      <c r="P642" s="7">
        <f t="shared" si="120"/>
        <v>99960</v>
      </c>
      <c r="Q642" s="7">
        <f t="shared" si="128"/>
        <v>6397440</v>
      </c>
      <c r="R642" s="18" t="e">
        <f>MIN(#REF!,H642,L642)</f>
        <v>#REF!</v>
      </c>
      <c r="S642" s="18" t="e">
        <f>AVERAGE(#REF!,H642,L642)</f>
        <v>#REF!</v>
      </c>
      <c r="T642" s="18" t="e">
        <f>MEDIAN(#REF!,H642,L642)</f>
        <v>#REF!</v>
      </c>
      <c r="U642" s="18" t="e">
        <f>GEOMEAN(#REF!,H642,L642)</f>
        <v>#REF!</v>
      </c>
      <c r="V642" s="19" t="e">
        <f t="shared" si="118"/>
        <v>#REF!</v>
      </c>
      <c r="W642" s="20" t="e">
        <f t="shared" si="121"/>
        <v>#REF!</v>
      </c>
      <c r="X642" s="21" t="e">
        <f t="shared" si="122"/>
        <v>#REF!</v>
      </c>
    </row>
    <row r="643" spans="1:24" ht="16.5" x14ac:dyDescent="0.2">
      <c r="A643" s="8">
        <v>70</v>
      </c>
      <c r="C643" s="38" t="s">
        <v>32</v>
      </c>
      <c r="D643" s="37" t="s">
        <v>21</v>
      </c>
      <c r="E643" s="53">
        <v>33</v>
      </c>
      <c r="F643" s="15">
        <v>76878.151260504208</v>
      </c>
      <c r="G643" s="6">
        <f t="shared" si="129"/>
        <v>14606.848739495799</v>
      </c>
      <c r="H643" s="6">
        <f t="shared" si="130"/>
        <v>91485</v>
      </c>
      <c r="I643" s="6">
        <f t="shared" si="131"/>
        <v>3019005</v>
      </c>
      <c r="J643" s="48">
        <v>85500</v>
      </c>
      <c r="K643" s="7">
        <f t="shared" si="132"/>
        <v>16245</v>
      </c>
      <c r="L643" s="7">
        <f t="shared" si="133"/>
        <v>101745</v>
      </c>
      <c r="M643" s="7">
        <f t="shared" si="134"/>
        <v>3357585</v>
      </c>
      <c r="N643" s="48">
        <v>89810.924369747896</v>
      </c>
      <c r="O643" s="7">
        <f t="shared" si="109"/>
        <v>17064.0756302521</v>
      </c>
      <c r="P643" s="7">
        <f t="shared" si="120"/>
        <v>106875</v>
      </c>
      <c r="Q643" s="7">
        <f t="shared" si="128"/>
        <v>3526875</v>
      </c>
      <c r="R643" s="18" t="e">
        <f>MIN(#REF!,H643,L643)</f>
        <v>#REF!</v>
      </c>
      <c r="S643" s="18" t="e">
        <f>AVERAGE(#REF!,H643,L643)</f>
        <v>#REF!</v>
      </c>
      <c r="T643" s="18" t="e">
        <f>MEDIAN(#REF!,H643,L643)</f>
        <v>#REF!</v>
      </c>
      <c r="U643" s="18" t="e">
        <f>GEOMEAN(#REF!,H643,L643)</f>
        <v>#REF!</v>
      </c>
      <c r="V643" s="19" t="e">
        <f t="shared" si="118"/>
        <v>#REF!</v>
      </c>
      <c r="W643" s="20" t="e">
        <f t="shared" si="121"/>
        <v>#REF!</v>
      </c>
      <c r="X643" s="21" t="e">
        <f t="shared" si="122"/>
        <v>#REF!</v>
      </c>
    </row>
    <row r="644" spans="1:24" ht="63" x14ac:dyDescent="0.2">
      <c r="A644" s="8">
        <v>71</v>
      </c>
      <c r="C644" s="36" t="s">
        <v>33</v>
      </c>
      <c r="D644" s="37" t="s">
        <v>21</v>
      </c>
      <c r="E644" s="53">
        <v>33</v>
      </c>
      <c r="F644" s="15">
        <v>97448.73949579832</v>
      </c>
      <c r="G644" s="6">
        <f t="shared" si="129"/>
        <v>18515.26050420168</v>
      </c>
      <c r="H644" s="6">
        <f t="shared" si="130"/>
        <v>115964</v>
      </c>
      <c r="I644" s="6">
        <f t="shared" si="131"/>
        <v>3826812</v>
      </c>
      <c r="J644" s="48">
        <v>91716.806722689085</v>
      </c>
      <c r="K644" s="7">
        <f t="shared" si="132"/>
        <v>17426.193277310926</v>
      </c>
      <c r="L644" s="7">
        <f t="shared" si="133"/>
        <v>109143.00000000001</v>
      </c>
      <c r="M644" s="7">
        <f t="shared" si="134"/>
        <v>3601719.0000000005</v>
      </c>
      <c r="N644" s="48">
        <v>90897.478991596639</v>
      </c>
      <c r="O644" s="7">
        <f t="shared" si="109"/>
        <v>17270.521008403361</v>
      </c>
      <c r="P644" s="7">
        <f t="shared" si="120"/>
        <v>108168</v>
      </c>
      <c r="Q644" s="7">
        <f t="shared" si="128"/>
        <v>3569544</v>
      </c>
      <c r="R644" s="18" t="e">
        <f>MIN(#REF!,H644,L644)</f>
        <v>#REF!</v>
      </c>
      <c r="S644" s="18" t="e">
        <f>AVERAGE(#REF!,H644,L644)</f>
        <v>#REF!</v>
      </c>
      <c r="T644" s="18" t="e">
        <f>MEDIAN(#REF!,H644,L644)</f>
        <v>#REF!</v>
      </c>
      <c r="U644" s="18" t="e">
        <f>GEOMEAN(#REF!,H644,L644)</f>
        <v>#REF!</v>
      </c>
      <c r="V644" s="19" t="e">
        <f t="shared" si="118"/>
        <v>#REF!</v>
      </c>
      <c r="W644" s="20" t="e">
        <f t="shared" si="121"/>
        <v>#REF!</v>
      </c>
      <c r="X644" s="21" t="e">
        <f t="shared" si="122"/>
        <v>#REF!</v>
      </c>
    </row>
    <row r="645" spans="1:24" ht="16.5" x14ac:dyDescent="0.2">
      <c r="A645" s="8">
        <v>72</v>
      </c>
      <c r="C645" s="38" t="s">
        <v>34</v>
      </c>
      <c r="D645" s="37" t="s">
        <v>21</v>
      </c>
      <c r="E645" s="53">
        <v>30</v>
      </c>
      <c r="F645" s="15">
        <v>400210.08403361344</v>
      </c>
      <c r="G645" s="6">
        <f t="shared" si="129"/>
        <v>76039.915966386558</v>
      </c>
      <c r="H645" s="6">
        <f t="shared" si="130"/>
        <v>476250</v>
      </c>
      <c r="I645" s="6">
        <f t="shared" si="131"/>
        <v>14287500</v>
      </c>
      <c r="J645" s="48">
        <v>368193.27731092437</v>
      </c>
      <c r="K645" s="7">
        <f t="shared" si="132"/>
        <v>69956.722689075628</v>
      </c>
      <c r="L645" s="7">
        <f t="shared" si="133"/>
        <v>438150</v>
      </c>
      <c r="M645" s="7">
        <f t="shared" si="134"/>
        <v>13144500</v>
      </c>
      <c r="N645" s="48">
        <v>368193.27731092437</v>
      </c>
      <c r="O645" s="7">
        <f t="shared" si="109"/>
        <v>69956.722689075628</v>
      </c>
      <c r="P645" s="7">
        <f t="shared" si="120"/>
        <v>438150</v>
      </c>
      <c r="Q645" s="7">
        <f t="shared" si="128"/>
        <v>13144500</v>
      </c>
      <c r="R645" s="18" t="e">
        <f>MIN(#REF!,H645,L645)</f>
        <v>#REF!</v>
      </c>
      <c r="S645" s="18" t="e">
        <f>AVERAGE(#REF!,H645,L645)</f>
        <v>#REF!</v>
      </c>
      <c r="T645" s="18" t="e">
        <f>MEDIAN(#REF!,H645,L645)</f>
        <v>#REF!</v>
      </c>
      <c r="U645" s="18" t="e">
        <f>GEOMEAN(#REF!,H645,L645)</f>
        <v>#REF!</v>
      </c>
      <c r="V645" s="19" t="e">
        <f t="shared" si="118"/>
        <v>#REF!</v>
      </c>
      <c r="W645" s="20" t="e">
        <f t="shared" si="121"/>
        <v>#REF!</v>
      </c>
      <c r="X645" s="21" t="e">
        <f t="shared" si="122"/>
        <v>#REF!</v>
      </c>
    </row>
    <row r="646" spans="1:24" ht="16.5" x14ac:dyDescent="0.2">
      <c r="A646" s="8">
        <v>73</v>
      </c>
      <c r="C646" s="38" t="s">
        <v>35</v>
      </c>
      <c r="D646" s="37" t="s">
        <v>21</v>
      </c>
      <c r="E646" s="53">
        <v>60</v>
      </c>
      <c r="F646" s="15">
        <v>114012.60504201682</v>
      </c>
      <c r="G646" s="6">
        <f t="shared" si="129"/>
        <v>21662.394957983197</v>
      </c>
      <c r="H646" s="6">
        <f t="shared" si="130"/>
        <v>135675</v>
      </c>
      <c r="I646" s="6">
        <f t="shared" si="131"/>
        <v>8140500</v>
      </c>
      <c r="J646" s="48">
        <v>94443.697478991598</v>
      </c>
      <c r="K646" s="7">
        <f t="shared" si="132"/>
        <v>17944.302521008405</v>
      </c>
      <c r="L646" s="7">
        <f t="shared" si="133"/>
        <v>112388</v>
      </c>
      <c r="M646" s="7">
        <f t="shared" si="134"/>
        <v>6743280</v>
      </c>
      <c r="N646" s="48">
        <v>92742.016806722691</v>
      </c>
      <c r="O646" s="7">
        <f t="shared" si="109"/>
        <v>17620.983193277312</v>
      </c>
      <c r="P646" s="7">
        <f t="shared" si="120"/>
        <v>110363</v>
      </c>
      <c r="Q646" s="7">
        <f t="shared" si="128"/>
        <v>6621780</v>
      </c>
      <c r="R646" s="18" t="e">
        <f>MIN(#REF!,H646,L646)</f>
        <v>#REF!</v>
      </c>
      <c r="S646" s="18" t="e">
        <f>AVERAGE(#REF!,H646,L646)</f>
        <v>#REF!</v>
      </c>
      <c r="T646" s="18" t="e">
        <f>MEDIAN(#REF!,H646,L646)</f>
        <v>#REF!</v>
      </c>
      <c r="U646" s="18" t="e">
        <f>GEOMEAN(#REF!,H646,L646)</f>
        <v>#REF!</v>
      </c>
      <c r="V646" s="19" t="e">
        <f t="shared" si="118"/>
        <v>#REF!</v>
      </c>
      <c r="W646" s="20" t="e">
        <f t="shared" si="121"/>
        <v>#REF!</v>
      </c>
      <c r="X646" s="21" t="e">
        <f t="shared" si="122"/>
        <v>#REF!</v>
      </c>
    </row>
    <row r="647" spans="1:24" ht="16.5" x14ac:dyDescent="0.2">
      <c r="A647" s="8">
        <v>74</v>
      </c>
      <c r="C647" s="38" t="s">
        <v>36</v>
      </c>
      <c r="D647" s="37" t="s">
        <v>21</v>
      </c>
      <c r="E647" s="53">
        <v>60</v>
      </c>
      <c r="F647" s="15">
        <v>83294.117647058825</v>
      </c>
      <c r="G647" s="6">
        <f t="shared" si="129"/>
        <v>15825.882352941177</v>
      </c>
      <c r="H647" s="6">
        <f t="shared" si="130"/>
        <v>99120</v>
      </c>
      <c r="I647" s="6">
        <f t="shared" si="131"/>
        <v>5947200</v>
      </c>
      <c r="J647" s="48">
        <v>88235.294117647063</v>
      </c>
      <c r="K647" s="7">
        <f t="shared" si="132"/>
        <v>16764.705882352941</v>
      </c>
      <c r="L647" s="7">
        <f t="shared" si="133"/>
        <v>105000</v>
      </c>
      <c r="M647" s="7">
        <f t="shared" si="134"/>
        <v>6300000</v>
      </c>
      <c r="N647" s="48">
        <v>82588.23529411765</v>
      </c>
      <c r="O647" s="7">
        <f t="shared" si="109"/>
        <v>15691.764705882353</v>
      </c>
      <c r="P647" s="7">
        <f t="shared" si="120"/>
        <v>98280</v>
      </c>
      <c r="Q647" s="7">
        <f t="shared" si="128"/>
        <v>5896800</v>
      </c>
      <c r="R647" s="18" t="e">
        <f>MIN(#REF!,H647,L647)</f>
        <v>#REF!</v>
      </c>
      <c r="S647" s="18" t="e">
        <f>AVERAGE(#REF!,H647,L647)</f>
        <v>#REF!</v>
      </c>
      <c r="T647" s="18" t="e">
        <f>MEDIAN(#REF!,H647,L647)</f>
        <v>#REF!</v>
      </c>
      <c r="U647" s="18" t="e">
        <f>GEOMEAN(#REF!,H647,L647)</f>
        <v>#REF!</v>
      </c>
      <c r="V647" s="19" t="e">
        <f t="shared" si="118"/>
        <v>#REF!</v>
      </c>
      <c r="W647" s="20" t="e">
        <f t="shared" si="121"/>
        <v>#REF!</v>
      </c>
      <c r="X647" s="21" t="e">
        <f t="shared" si="122"/>
        <v>#REF!</v>
      </c>
    </row>
    <row r="648" spans="1:24" ht="16.5" x14ac:dyDescent="0.2">
      <c r="A648" s="8">
        <v>75</v>
      </c>
      <c r="C648" s="38" t="s">
        <v>37</v>
      </c>
      <c r="D648" s="37" t="s">
        <v>21</v>
      </c>
      <c r="E648" s="53">
        <v>33</v>
      </c>
      <c r="F648" s="15">
        <v>112058.82352941178</v>
      </c>
      <c r="G648" s="6">
        <f t="shared" si="129"/>
        <v>21291.176470588238</v>
      </c>
      <c r="H648" s="6">
        <f t="shared" si="130"/>
        <v>133350</v>
      </c>
      <c r="I648" s="6">
        <f t="shared" si="131"/>
        <v>4400550</v>
      </c>
      <c r="J648" s="48">
        <v>101470.58823529413</v>
      </c>
      <c r="K648" s="7">
        <f t="shared" si="132"/>
        <v>19279.411764705885</v>
      </c>
      <c r="L648" s="7">
        <f t="shared" si="133"/>
        <v>120750.00000000001</v>
      </c>
      <c r="M648" s="7">
        <f t="shared" si="134"/>
        <v>3984750.0000000005</v>
      </c>
      <c r="N648" s="48">
        <v>104117.64705882354</v>
      </c>
      <c r="O648" s="7">
        <f t="shared" si="109"/>
        <v>19782.352941176472</v>
      </c>
      <c r="P648" s="7">
        <f t="shared" si="120"/>
        <v>123900.00000000001</v>
      </c>
      <c r="Q648" s="7">
        <f t="shared" si="128"/>
        <v>4088700.0000000005</v>
      </c>
      <c r="R648" s="18" t="e">
        <f>MIN(#REF!,H648,L648)</f>
        <v>#REF!</v>
      </c>
      <c r="S648" s="18" t="e">
        <f>AVERAGE(#REF!,H648,L648)</f>
        <v>#REF!</v>
      </c>
      <c r="T648" s="18" t="e">
        <f>MEDIAN(#REF!,H648,L648)</f>
        <v>#REF!</v>
      </c>
      <c r="U648" s="18" t="e">
        <f>GEOMEAN(#REF!,H648,L648)</f>
        <v>#REF!</v>
      </c>
      <c r="V648" s="19" t="e">
        <f t="shared" si="118"/>
        <v>#REF!</v>
      </c>
      <c r="W648" s="20" t="e">
        <f t="shared" si="121"/>
        <v>#REF!</v>
      </c>
      <c r="X648" s="21" t="e">
        <f t="shared" si="122"/>
        <v>#REF!</v>
      </c>
    </row>
    <row r="649" spans="1:24" ht="16.5" x14ac:dyDescent="0.2">
      <c r="A649" s="8">
        <v>76</v>
      </c>
      <c r="C649" s="38" t="s">
        <v>38</v>
      </c>
      <c r="D649" s="37" t="s">
        <v>21</v>
      </c>
      <c r="E649" s="53">
        <v>30</v>
      </c>
      <c r="F649" s="15">
        <v>88500</v>
      </c>
      <c r="G649" s="6">
        <f t="shared" si="129"/>
        <v>16815</v>
      </c>
      <c r="H649" s="6">
        <f t="shared" si="130"/>
        <v>105315</v>
      </c>
      <c r="I649" s="6">
        <f t="shared" si="131"/>
        <v>3159450</v>
      </c>
      <c r="J649" s="48">
        <v>81063.025210084044</v>
      </c>
      <c r="K649" s="7">
        <f t="shared" si="132"/>
        <v>15401.974789915968</v>
      </c>
      <c r="L649" s="7">
        <f t="shared" si="133"/>
        <v>96465.000000000015</v>
      </c>
      <c r="M649" s="7">
        <f t="shared" si="134"/>
        <v>2893950.0000000005</v>
      </c>
      <c r="N649" s="48">
        <v>87756.302521008402</v>
      </c>
      <c r="O649" s="7">
        <f t="shared" si="109"/>
        <v>16673.697478991595</v>
      </c>
      <c r="P649" s="7">
        <f t="shared" si="120"/>
        <v>104430</v>
      </c>
      <c r="Q649" s="7">
        <f t="shared" si="128"/>
        <v>3132900</v>
      </c>
      <c r="R649" s="18" t="e">
        <f>MIN(#REF!,H649,L649)</f>
        <v>#REF!</v>
      </c>
      <c r="S649" s="18" t="e">
        <f>AVERAGE(#REF!,H649,L649)</f>
        <v>#REF!</v>
      </c>
      <c r="T649" s="18" t="e">
        <f>MEDIAN(#REF!,H649,L649)</f>
        <v>#REF!</v>
      </c>
      <c r="U649" s="18" t="e">
        <f>GEOMEAN(#REF!,H649,L649)</f>
        <v>#REF!</v>
      </c>
      <c r="V649" s="19" t="e">
        <f t="shared" si="118"/>
        <v>#REF!</v>
      </c>
      <c r="W649" s="20" t="e">
        <f t="shared" si="121"/>
        <v>#REF!</v>
      </c>
      <c r="X649" s="21" t="e">
        <f t="shared" si="122"/>
        <v>#REF!</v>
      </c>
    </row>
    <row r="650" spans="1:24" ht="16.5" x14ac:dyDescent="0.2">
      <c r="A650" s="8">
        <v>77</v>
      </c>
      <c r="C650" s="38" t="s">
        <v>39</v>
      </c>
      <c r="D650" s="37" t="s">
        <v>21</v>
      </c>
      <c r="E650" s="53">
        <v>32</v>
      </c>
      <c r="F650" s="15">
        <v>16438.655462184874</v>
      </c>
      <c r="G650" s="6">
        <f t="shared" si="129"/>
        <v>3123.3445378151259</v>
      </c>
      <c r="H650" s="6">
        <f t="shared" si="130"/>
        <v>19562</v>
      </c>
      <c r="I650" s="6">
        <f t="shared" si="131"/>
        <v>625984</v>
      </c>
      <c r="J650" s="48">
        <v>15058.823529411766</v>
      </c>
      <c r="K650" s="7">
        <f t="shared" si="132"/>
        <v>2861.1764705882356</v>
      </c>
      <c r="L650" s="7">
        <f t="shared" si="133"/>
        <v>17920</v>
      </c>
      <c r="M650" s="7">
        <f t="shared" si="134"/>
        <v>573440</v>
      </c>
      <c r="N650" s="48">
        <v>13552.941176470589</v>
      </c>
      <c r="O650" s="7">
        <f t="shared" si="109"/>
        <v>2575.0588235294122</v>
      </c>
      <c r="P650" s="7">
        <f t="shared" si="120"/>
        <v>16128.000000000002</v>
      </c>
      <c r="Q650" s="7">
        <f t="shared" si="128"/>
        <v>516096.00000000006</v>
      </c>
      <c r="R650" s="18" t="e">
        <f>MIN(#REF!,H650,L650)</f>
        <v>#REF!</v>
      </c>
      <c r="S650" s="18" t="e">
        <f>AVERAGE(#REF!,H650,L650)</f>
        <v>#REF!</v>
      </c>
      <c r="T650" s="18" t="e">
        <f>MEDIAN(#REF!,H650,L650)</f>
        <v>#REF!</v>
      </c>
      <c r="U650" s="18" t="e">
        <f>GEOMEAN(#REF!,H650,L650)</f>
        <v>#REF!</v>
      </c>
      <c r="V650" s="19" t="e">
        <f t="shared" si="118"/>
        <v>#REF!</v>
      </c>
      <c r="W650" s="20" t="e">
        <f t="shared" si="121"/>
        <v>#REF!</v>
      </c>
      <c r="X650" s="21" t="e">
        <f t="shared" si="122"/>
        <v>#REF!</v>
      </c>
    </row>
    <row r="651" spans="1:24" ht="16.5" x14ac:dyDescent="0.2">
      <c r="A651" s="8">
        <v>78</v>
      </c>
      <c r="C651" s="38" t="s">
        <v>40</v>
      </c>
      <c r="D651" s="37" t="s">
        <v>21</v>
      </c>
      <c r="E651" s="53">
        <v>32</v>
      </c>
      <c r="F651" s="15">
        <v>13521.848739495799</v>
      </c>
      <c r="G651" s="6">
        <f t="shared" si="129"/>
        <v>2569.1512605042017</v>
      </c>
      <c r="H651" s="6">
        <f t="shared" si="130"/>
        <v>16091</v>
      </c>
      <c r="I651" s="6">
        <f t="shared" si="131"/>
        <v>514912</v>
      </c>
      <c r="J651" s="48">
        <v>11147.899159663866</v>
      </c>
      <c r="K651" s="7">
        <f t="shared" si="132"/>
        <v>2118.1008403361348</v>
      </c>
      <c r="L651" s="7">
        <f t="shared" si="133"/>
        <v>13266</v>
      </c>
      <c r="M651" s="7">
        <f t="shared" si="134"/>
        <v>424512</v>
      </c>
      <c r="N651" s="48">
        <v>12695.798319327732</v>
      </c>
      <c r="O651" s="7">
        <f t="shared" si="109"/>
        <v>2412.201680672269</v>
      </c>
      <c r="P651" s="7">
        <f t="shared" si="120"/>
        <v>15108.000000000002</v>
      </c>
      <c r="Q651" s="7">
        <f t="shared" si="128"/>
        <v>483456.00000000006</v>
      </c>
      <c r="R651" s="18" t="e">
        <f>MIN(#REF!,H651,L651)</f>
        <v>#REF!</v>
      </c>
      <c r="S651" s="18" t="e">
        <f>AVERAGE(#REF!,H651,L651)</f>
        <v>#REF!</v>
      </c>
      <c r="T651" s="18" t="e">
        <f>MEDIAN(#REF!,H651,L651)</f>
        <v>#REF!</v>
      </c>
      <c r="U651" s="18" t="e">
        <f>GEOMEAN(#REF!,H651,L651)</f>
        <v>#REF!</v>
      </c>
      <c r="V651" s="19" t="e">
        <f t="shared" si="118"/>
        <v>#REF!</v>
      </c>
      <c r="W651" s="20" t="e">
        <f t="shared" si="121"/>
        <v>#REF!</v>
      </c>
      <c r="X651" s="21" t="e">
        <f t="shared" si="122"/>
        <v>#REF!</v>
      </c>
    </row>
    <row r="652" spans="1:24" ht="16.5" x14ac:dyDescent="0.2">
      <c r="A652" s="8">
        <v>79</v>
      </c>
      <c r="C652" s="38" t="s">
        <v>41</v>
      </c>
      <c r="D652" s="37" t="s">
        <v>21</v>
      </c>
      <c r="E652" s="53">
        <v>32</v>
      </c>
      <c r="F652" s="15">
        <v>119268.06722689077</v>
      </c>
      <c r="G652" s="6">
        <f t="shared" si="129"/>
        <v>22660.932773109245</v>
      </c>
      <c r="H652" s="6">
        <f t="shared" si="130"/>
        <v>141929</v>
      </c>
      <c r="I652" s="6">
        <f t="shared" si="131"/>
        <v>4541728</v>
      </c>
      <c r="J652" s="48">
        <v>104136.97478991597</v>
      </c>
      <c r="K652" s="7">
        <f t="shared" si="132"/>
        <v>19786.025210084033</v>
      </c>
      <c r="L652" s="7">
        <f t="shared" si="133"/>
        <v>123923</v>
      </c>
      <c r="M652" s="7">
        <f t="shared" si="134"/>
        <v>3965536</v>
      </c>
      <c r="N652" s="48">
        <v>107697.47899159664</v>
      </c>
      <c r="O652" s="7">
        <f t="shared" si="109"/>
        <v>20462.521008403361</v>
      </c>
      <c r="P652" s="7">
        <f t="shared" si="120"/>
        <v>128160</v>
      </c>
      <c r="Q652" s="7">
        <f t="shared" si="128"/>
        <v>4101120</v>
      </c>
      <c r="R652" s="18" t="e">
        <f>MIN(#REF!,H652,L652)</f>
        <v>#REF!</v>
      </c>
      <c r="S652" s="18" t="e">
        <f>AVERAGE(#REF!,H652,L652)</f>
        <v>#REF!</v>
      </c>
      <c r="T652" s="18" t="e">
        <f>MEDIAN(#REF!,H652,L652)</f>
        <v>#REF!</v>
      </c>
      <c r="U652" s="18" t="e">
        <f>GEOMEAN(#REF!,H652,L652)</f>
        <v>#REF!</v>
      </c>
      <c r="V652" s="19" t="e">
        <f t="shared" si="118"/>
        <v>#REF!</v>
      </c>
      <c r="W652" s="20" t="e">
        <f t="shared" si="121"/>
        <v>#REF!</v>
      </c>
      <c r="X652" s="21" t="e">
        <f t="shared" si="122"/>
        <v>#REF!</v>
      </c>
    </row>
    <row r="653" spans="1:24" ht="16.5" x14ac:dyDescent="0.2">
      <c r="A653" s="8">
        <v>80</v>
      </c>
      <c r="C653" s="38" t="s">
        <v>42</v>
      </c>
      <c r="D653" s="37" t="s">
        <v>21</v>
      </c>
      <c r="E653" s="53">
        <v>32</v>
      </c>
      <c r="F653" s="15">
        <v>101647.05882352941</v>
      </c>
      <c r="G653" s="6">
        <f t="shared" si="129"/>
        <v>19312.941176470587</v>
      </c>
      <c r="H653" s="6">
        <f t="shared" si="130"/>
        <v>120960</v>
      </c>
      <c r="I653" s="6">
        <f t="shared" si="131"/>
        <v>3870720</v>
      </c>
      <c r="J653" s="48">
        <v>87352.941176470587</v>
      </c>
      <c r="K653" s="7">
        <f t="shared" si="132"/>
        <v>16597.058823529413</v>
      </c>
      <c r="L653" s="7">
        <f t="shared" si="133"/>
        <v>103950</v>
      </c>
      <c r="M653" s="7">
        <f t="shared" si="134"/>
        <v>3326400</v>
      </c>
      <c r="N653" s="48">
        <v>97676.470588235301</v>
      </c>
      <c r="O653" s="7">
        <f t="shared" si="109"/>
        <v>18558.529411764706</v>
      </c>
      <c r="P653" s="7">
        <f t="shared" si="120"/>
        <v>116235</v>
      </c>
      <c r="Q653" s="7">
        <f t="shared" si="128"/>
        <v>3719520</v>
      </c>
      <c r="R653" s="18" t="e">
        <f>MIN(#REF!,H653,L653)</f>
        <v>#REF!</v>
      </c>
      <c r="S653" s="18" t="e">
        <f>AVERAGE(#REF!,H653,L653)</f>
        <v>#REF!</v>
      </c>
      <c r="T653" s="18" t="e">
        <f>MEDIAN(#REF!,H653,L653)</f>
        <v>#REF!</v>
      </c>
      <c r="U653" s="18" t="e">
        <f>GEOMEAN(#REF!,H653,L653)</f>
        <v>#REF!</v>
      </c>
      <c r="V653" s="19" t="e">
        <f t="shared" si="118"/>
        <v>#REF!</v>
      </c>
      <c r="W653" s="20" t="e">
        <f t="shared" si="121"/>
        <v>#REF!</v>
      </c>
      <c r="X653" s="21" t="e">
        <f t="shared" si="122"/>
        <v>#REF!</v>
      </c>
    </row>
    <row r="654" spans="1:24" ht="16.5" x14ac:dyDescent="0.2">
      <c r="A654" s="8">
        <v>81</v>
      </c>
      <c r="C654" s="39" t="s">
        <v>43</v>
      </c>
      <c r="D654" s="35" t="s">
        <v>21</v>
      </c>
      <c r="E654" s="50">
        <v>32</v>
      </c>
      <c r="F654" s="15">
        <v>94386.554621848743</v>
      </c>
      <c r="G654" s="6">
        <f t="shared" si="129"/>
        <v>17933.44537815126</v>
      </c>
      <c r="H654" s="6">
        <f t="shared" si="130"/>
        <v>112320</v>
      </c>
      <c r="I654" s="6">
        <f t="shared" si="131"/>
        <v>3594240</v>
      </c>
      <c r="J654" s="48">
        <v>92174.789915966394</v>
      </c>
      <c r="K654" s="7">
        <f t="shared" si="132"/>
        <v>17513.210084033613</v>
      </c>
      <c r="L654" s="7">
        <f t="shared" si="133"/>
        <v>109688</v>
      </c>
      <c r="M654" s="7">
        <f t="shared" si="134"/>
        <v>3510016</v>
      </c>
      <c r="N654" s="48">
        <v>86275.630252100847</v>
      </c>
      <c r="O654" s="7">
        <f t="shared" si="109"/>
        <v>16392.36974789916</v>
      </c>
      <c r="P654" s="7">
        <f t="shared" si="120"/>
        <v>102668</v>
      </c>
      <c r="Q654" s="7">
        <f t="shared" si="128"/>
        <v>3285376</v>
      </c>
      <c r="R654" s="18" t="e">
        <f>MIN(#REF!,H654,L654)</f>
        <v>#REF!</v>
      </c>
      <c r="S654" s="18" t="e">
        <f>AVERAGE(#REF!,H654,L654)</f>
        <v>#REF!</v>
      </c>
      <c r="T654" s="18" t="e">
        <f>MEDIAN(#REF!,H654,L654)</f>
        <v>#REF!</v>
      </c>
      <c r="U654" s="18" t="e">
        <f>GEOMEAN(#REF!,H654,L654)</f>
        <v>#REF!</v>
      </c>
      <c r="V654" s="19" t="e">
        <f t="shared" si="118"/>
        <v>#REF!</v>
      </c>
      <c r="W654" s="20" t="e">
        <f t="shared" si="121"/>
        <v>#REF!</v>
      </c>
      <c r="X654" s="21" t="e">
        <f t="shared" si="122"/>
        <v>#REF!</v>
      </c>
    </row>
    <row r="655" spans="1:24" ht="16.5" x14ac:dyDescent="0.2">
      <c r="A655" s="8">
        <v>82</v>
      </c>
      <c r="C655" s="39" t="s">
        <v>44</v>
      </c>
      <c r="D655" s="35" t="s">
        <v>21</v>
      </c>
      <c r="E655" s="50">
        <v>32</v>
      </c>
      <c r="F655" s="15">
        <v>92584.033613445383</v>
      </c>
      <c r="G655" s="6">
        <f t="shared" si="129"/>
        <v>17590.966386554624</v>
      </c>
      <c r="H655" s="6">
        <f t="shared" si="130"/>
        <v>110175</v>
      </c>
      <c r="I655" s="6">
        <f t="shared" si="131"/>
        <v>3525600</v>
      </c>
      <c r="J655" s="48">
        <v>94222.68907563026</v>
      </c>
      <c r="K655" s="7">
        <f t="shared" si="132"/>
        <v>17902.310924369751</v>
      </c>
      <c r="L655" s="7">
        <f t="shared" si="133"/>
        <v>112125.00000000001</v>
      </c>
      <c r="M655" s="7">
        <f t="shared" si="134"/>
        <v>3588000.0000000005</v>
      </c>
      <c r="N655" s="48">
        <v>101596.63865546219</v>
      </c>
      <c r="O655" s="7">
        <f t="shared" si="109"/>
        <v>19303.361344537814</v>
      </c>
      <c r="P655" s="7">
        <f t="shared" si="120"/>
        <v>120900</v>
      </c>
      <c r="Q655" s="7">
        <f t="shared" si="128"/>
        <v>3868800</v>
      </c>
      <c r="R655" s="18" t="e">
        <f>MIN(#REF!,H655,L655)</f>
        <v>#REF!</v>
      </c>
      <c r="S655" s="18" t="e">
        <f>AVERAGE(#REF!,H655,L655)</f>
        <v>#REF!</v>
      </c>
      <c r="T655" s="18" t="e">
        <f>MEDIAN(#REF!,H655,L655)</f>
        <v>#REF!</v>
      </c>
      <c r="U655" s="18" t="e">
        <f>GEOMEAN(#REF!,H655,L655)</f>
        <v>#REF!</v>
      </c>
      <c r="V655" s="19" t="e">
        <f t="shared" si="118"/>
        <v>#REF!</v>
      </c>
      <c r="W655" s="20" t="e">
        <f t="shared" si="121"/>
        <v>#REF!</v>
      </c>
      <c r="X655" s="21" t="e">
        <f t="shared" si="122"/>
        <v>#REF!</v>
      </c>
    </row>
    <row r="656" spans="1:24" ht="16.5" x14ac:dyDescent="0.2">
      <c r="A656" s="8">
        <v>83</v>
      </c>
      <c r="C656" s="39" t="s">
        <v>45</v>
      </c>
      <c r="D656" s="35" t="s">
        <v>21</v>
      </c>
      <c r="E656" s="50">
        <v>32</v>
      </c>
      <c r="F656" s="15">
        <v>106411.76470588236</v>
      </c>
      <c r="G656" s="6">
        <f t="shared" si="129"/>
        <v>20218.23529411765</v>
      </c>
      <c r="H656" s="6">
        <f t="shared" si="130"/>
        <v>126630.00000000001</v>
      </c>
      <c r="I656" s="6">
        <f t="shared" si="131"/>
        <v>4052160.0000000005</v>
      </c>
      <c r="J656" s="48">
        <v>96088.23529411765</v>
      </c>
      <c r="K656" s="7">
        <f t="shared" si="132"/>
        <v>18256.764705882353</v>
      </c>
      <c r="L656" s="7">
        <f t="shared" si="133"/>
        <v>114345</v>
      </c>
      <c r="M656" s="7">
        <f t="shared" si="134"/>
        <v>3659040</v>
      </c>
      <c r="N656" s="48">
        <v>88941.176470588238</v>
      </c>
      <c r="O656" s="7">
        <f t="shared" si="109"/>
        <v>16898.823529411766</v>
      </c>
      <c r="P656" s="7">
        <f t="shared" si="120"/>
        <v>105840</v>
      </c>
      <c r="Q656" s="7">
        <f t="shared" si="128"/>
        <v>3386880</v>
      </c>
      <c r="R656" s="18" t="e">
        <f>MIN(#REF!,H656,L656)</f>
        <v>#REF!</v>
      </c>
      <c r="S656" s="18" t="e">
        <f>AVERAGE(#REF!,H656,L656)</f>
        <v>#REF!</v>
      </c>
      <c r="T656" s="18" t="e">
        <f>MEDIAN(#REF!,H656,L656)</f>
        <v>#REF!</v>
      </c>
      <c r="U656" s="18" t="e">
        <f>GEOMEAN(#REF!,H656,L656)</f>
        <v>#REF!</v>
      </c>
      <c r="V656" s="19" t="e">
        <f t="shared" si="118"/>
        <v>#REF!</v>
      </c>
      <c r="W656" s="20" t="e">
        <f t="shared" si="121"/>
        <v>#REF!</v>
      </c>
      <c r="X656" s="21" t="e">
        <f t="shared" si="122"/>
        <v>#REF!</v>
      </c>
    </row>
    <row r="657" spans="1:24" ht="31.5" x14ac:dyDescent="0.2">
      <c r="A657" s="8">
        <v>84</v>
      </c>
      <c r="C657" s="40" t="s">
        <v>46</v>
      </c>
      <c r="D657" s="35" t="s">
        <v>21</v>
      </c>
      <c r="E657" s="50">
        <v>33</v>
      </c>
      <c r="F657" s="15">
        <v>74855.462184873948</v>
      </c>
      <c r="G657" s="6">
        <f t="shared" si="129"/>
        <v>14222.53781512605</v>
      </c>
      <c r="H657" s="6">
        <f t="shared" si="130"/>
        <v>89078</v>
      </c>
      <c r="I657" s="6">
        <f t="shared" si="131"/>
        <v>2939574</v>
      </c>
      <c r="J657" s="48">
        <v>87447.899159663866</v>
      </c>
      <c r="K657" s="7">
        <f t="shared" si="132"/>
        <v>16615.100840336134</v>
      </c>
      <c r="L657" s="7">
        <f t="shared" si="133"/>
        <v>104063</v>
      </c>
      <c r="M657" s="7">
        <f t="shared" si="134"/>
        <v>3434079</v>
      </c>
      <c r="N657" s="48">
        <v>79752.100840336134</v>
      </c>
      <c r="O657" s="7">
        <f t="shared" si="109"/>
        <v>15152.899159663866</v>
      </c>
      <c r="P657" s="7">
        <f t="shared" si="120"/>
        <v>94905</v>
      </c>
      <c r="Q657" s="7">
        <f t="shared" si="128"/>
        <v>3131865</v>
      </c>
      <c r="R657" s="18" t="e">
        <f>MIN(#REF!,H657,L657)</f>
        <v>#REF!</v>
      </c>
      <c r="S657" s="18" t="e">
        <f>AVERAGE(#REF!,H657,L657)</f>
        <v>#REF!</v>
      </c>
      <c r="T657" s="18" t="e">
        <f>MEDIAN(#REF!,H657,L657)</f>
        <v>#REF!</v>
      </c>
      <c r="U657" s="18" t="e">
        <f>GEOMEAN(#REF!,H657,L657)</f>
        <v>#REF!</v>
      </c>
      <c r="V657" s="19" t="e">
        <f t="shared" si="118"/>
        <v>#REF!</v>
      </c>
      <c r="W657" s="20" t="e">
        <f t="shared" si="121"/>
        <v>#REF!</v>
      </c>
      <c r="X657" s="21" t="e">
        <f t="shared" si="122"/>
        <v>#REF!</v>
      </c>
    </row>
    <row r="658" spans="1:24" ht="47.25" x14ac:dyDescent="0.2">
      <c r="A658" s="8">
        <v>85</v>
      </c>
      <c r="C658" s="40" t="s">
        <v>47</v>
      </c>
      <c r="D658" s="35" t="s">
        <v>21</v>
      </c>
      <c r="E658" s="50">
        <v>33</v>
      </c>
      <c r="F658" s="15">
        <v>53243.697478991598</v>
      </c>
      <c r="G658" s="6">
        <f t="shared" si="129"/>
        <v>10116.302521008403</v>
      </c>
      <c r="H658" s="6">
        <f t="shared" si="130"/>
        <v>63360</v>
      </c>
      <c r="I658" s="6">
        <f t="shared" si="131"/>
        <v>2090880</v>
      </c>
      <c r="J658" s="48">
        <v>54695.798319327732</v>
      </c>
      <c r="K658" s="7">
        <f t="shared" si="132"/>
        <v>10392.20168067227</v>
      </c>
      <c r="L658" s="7">
        <f t="shared" si="133"/>
        <v>65088</v>
      </c>
      <c r="M658" s="7">
        <f t="shared" si="134"/>
        <v>2147904</v>
      </c>
      <c r="N658" s="48">
        <v>54211.764705882357</v>
      </c>
      <c r="O658" s="7">
        <f t="shared" si="109"/>
        <v>10300.235294117649</v>
      </c>
      <c r="P658" s="7">
        <f t="shared" si="120"/>
        <v>64512.000000000007</v>
      </c>
      <c r="Q658" s="7">
        <f t="shared" si="128"/>
        <v>2128896.0000000005</v>
      </c>
      <c r="R658" s="18" t="e">
        <f>MIN(#REF!,H658,L658)</f>
        <v>#REF!</v>
      </c>
      <c r="S658" s="18" t="e">
        <f>AVERAGE(#REF!,H658,L658)</f>
        <v>#REF!</v>
      </c>
      <c r="T658" s="18" t="e">
        <f>MEDIAN(#REF!,H658,L658)</f>
        <v>#REF!</v>
      </c>
      <c r="U658" s="18" t="e">
        <f>GEOMEAN(#REF!,H658,L658)</f>
        <v>#REF!</v>
      </c>
      <c r="V658" s="19" t="e">
        <f t="shared" si="118"/>
        <v>#REF!</v>
      </c>
      <c r="W658" s="20" t="e">
        <f t="shared" si="121"/>
        <v>#REF!</v>
      </c>
      <c r="X658" s="21" t="e">
        <f t="shared" si="122"/>
        <v>#REF!</v>
      </c>
    </row>
    <row r="659" spans="1:24" ht="16.5" x14ac:dyDescent="0.2">
      <c r="A659" s="8">
        <v>86</v>
      </c>
      <c r="C659" s="39" t="s">
        <v>48</v>
      </c>
      <c r="D659" s="35" t="s">
        <v>21</v>
      </c>
      <c r="E659" s="50">
        <v>60</v>
      </c>
      <c r="F659" s="15">
        <v>60931.932773109249</v>
      </c>
      <c r="G659" s="6">
        <f t="shared" si="129"/>
        <v>11577.067226890758</v>
      </c>
      <c r="H659" s="6">
        <f t="shared" si="130"/>
        <v>72509</v>
      </c>
      <c r="I659" s="6">
        <f t="shared" si="131"/>
        <v>4350540</v>
      </c>
      <c r="J659" s="48">
        <v>62913.445378151264</v>
      </c>
      <c r="K659" s="7">
        <f t="shared" si="132"/>
        <v>11953.55462184874</v>
      </c>
      <c r="L659" s="7">
        <f t="shared" si="133"/>
        <v>74867</v>
      </c>
      <c r="M659" s="7">
        <f t="shared" si="134"/>
        <v>4492020</v>
      </c>
      <c r="N659" s="48">
        <v>61922.689075630253</v>
      </c>
      <c r="O659" s="7">
        <f t="shared" si="109"/>
        <v>11765.310924369749</v>
      </c>
      <c r="P659" s="7">
        <f t="shared" si="120"/>
        <v>73688</v>
      </c>
      <c r="Q659" s="7">
        <f t="shared" si="128"/>
        <v>4421280</v>
      </c>
      <c r="R659" s="18" t="e">
        <f>MIN(#REF!,H659,L659)</f>
        <v>#REF!</v>
      </c>
      <c r="S659" s="18" t="e">
        <f>AVERAGE(#REF!,H659,L659)</f>
        <v>#REF!</v>
      </c>
      <c r="T659" s="18" t="e">
        <f>MEDIAN(#REF!,H659,L659)</f>
        <v>#REF!</v>
      </c>
      <c r="U659" s="18" t="e">
        <f>GEOMEAN(#REF!,H659,L659)</f>
        <v>#REF!</v>
      </c>
      <c r="V659" s="19" t="e">
        <f t="shared" si="118"/>
        <v>#REF!</v>
      </c>
      <c r="W659" s="20" t="e">
        <f t="shared" si="121"/>
        <v>#REF!</v>
      </c>
      <c r="X659" s="21" t="e">
        <f t="shared" si="122"/>
        <v>#REF!</v>
      </c>
    </row>
    <row r="660" spans="1:24" ht="16.5" x14ac:dyDescent="0.2">
      <c r="A660" s="8">
        <v>87</v>
      </c>
      <c r="C660" s="39" t="s">
        <v>49</v>
      </c>
      <c r="D660" s="35" t="s">
        <v>21</v>
      </c>
      <c r="E660" s="50">
        <v>31</v>
      </c>
      <c r="F660" s="15">
        <v>49995.798319327732</v>
      </c>
      <c r="G660" s="6">
        <f t="shared" si="129"/>
        <v>9499.2016806722695</v>
      </c>
      <c r="H660" s="6">
        <f t="shared" si="130"/>
        <v>59495</v>
      </c>
      <c r="I660" s="6">
        <f t="shared" si="131"/>
        <v>1844345</v>
      </c>
      <c r="J660" s="48">
        <v>52986.554621848743</v>
      </c>
      <c r="K660" s="7">
        <f t="shared" si="132"/>
        <v>10067.445378151262</v>
      </c>
      <c r="L660" s="7">
        <f t="shared" si="133"/>
        <v>63054.000000000007</v>
      </c>
      <c r="M660" s="7">
        <f t="shared" si="134"/>
        <v>1954674.0000000002</v>
      </c>
      <c r="N660" s="48">
        <v>45722.689075630253</v>
      </c>
      <c r="O660" s="7">
        <f t="shared" si="109"/>
        <v>8687.3109243697472</v>
      </c>
      <c r="P660" s="7">
        <f t="shared" si="120"/>
        <v>54410</v>
      </c>
      <c r="Q660" s="7">
        <f t="shared" si="128"/>
        <v>1686710</v>
      </c>
      <c r="R660" s="18" t="e">
        <f>MIN(#REF!,H660,L660)</f>
        <v>#REF!</v>
      </c>
      <c r="S660" s="18" t="e">
        <f>AVERAGE(#REF!,H660,L660)</f>
        <v>#REF!</v>
      </c>
      <c r="T660" s="18" t="e">
        <f>MEDIAN(#REF!,H660,L660)</f>
        <v>#REF!</v>
      </c>
      <c r="U660" s="18" t="e">
        <f>GEOMEAN(#REF!,H660,L660)</f>
        <v>#REF!</v>
      </c>
      <c r="V660" s="19" t="e">
        <f t="shared" si="118"/>
        <v>#REF!</v>
      </c>
      <c r="W660" s="20" t="e">
        <f t="shared" si="121"/>
        <v>#REF!</v>
      </c>
      <c r="X660" s="21" t="e">
        <f t="shared" si="122"/>
        <v>#REF!</v>
      </c>
    </row>
    <row r="661" spans="1:24" ht="16.5" x14ac:dyDescent="0.2">
      <c r="A661" s="8">
        <v>88</v>
      </c>
      <c r="C661" s="39" t="s">
        <v>50</v>
      </c>
      <c r="D661" s="35" t="s">
        <v>21</v>
      </c>
      <c r="E661" s="50">
        <v>38</v>
      </c>
      <c r="F661" s="15">
        <v>55826.89075630252</v>
      </c>
      <c r="G661" s="6">
        <f t="shared" si="129"/>
        <v>10607.10924369748</v>
      </c>
      <c r="H661" s="6">
        <f t="shared" si="130"/>
        <v>66434</v>
      </c>
      <c r="I661" s="6">
        <f t="shared" si="131"/>
        <v>2524492</v>
      </c>
      <c r="J661" s="48">
        <v>63370.588235294119</v>
      </c>
      <c r="K661" s="7">
        <f t="shared" si="132"/>
        <v>12040.411764705883</v>
      </c>
      <c r="L661" s="7">
        <f t="shared" si="133"/>
        <v>75411</v>
      </c>
      <c r="M661" s="7">
        <f t="shared" si="134"/>
        <v>2865618</v>
      </c>
      <c r="N661" s="48">
        <v>55826.89075630252</v>
      </c>
      <c r="O661" s="7">
        <f t="shared" si="109"/>
        <v>10607.10924369748</v>
      </c>
      <c r="P661" s="7">
        <f t="shared" si="120"/>
        <v>66434</v>
      </c>
      <c r="Q661" s="7">
        <f t="shared" si="128"/>
        <v>2524492</v>
      </c>
      <c r="R661" s="18" t="e">
        <f>MIN(#REF!,H661,L661)</f>
        <v>#REF!</v>
      </c>
      <c r="S661" s="18" t="e">
        <f>AVERAGE(#REF!,H661,L661)</f>
        <v>#REF!</v>
      </c>
      <c r="T661" s="18" t="e">
        <f>MEDIAN(#REF!,H661,L661)</f>
        <v>#REF!</v>
      </c>
      <c r="U661" s="18" t="e">
        <f>GEOMEAN(#REF!,H661,L661)</f>
        <v>#REF!</v>
      </c>
      <c r="V661" s="19" t="e">
        <f t="shared" si="118"/>
        <v>#REF!</v>
      </c>
      <c r="W661" s="20" t="e">
        <f t="shared" si="121"/>
        <v>#REF!</v>
      </c>
      <c r="X661" s="21" t="e">
        <f t="shared" si="122"/>
        <v>#REF!</v>
      </c>
    </row>
    <row r="662" spans="1:24" ht="16.5" x14ac:dyDescent="0.2">
      <c r="A662" s="8">
        <v>89</v>
      </c>
      <c r="C662" s="39" t="s">
        <v>51</v>
      </c>
      <c r="D662" s="35" t="s">
        <v>21</v>
      </c>
      <c r="E662" s="50">
        <v>32</v>
      </c>
      <c r="F662" s="15">
        <v>53992.436974789918</v>
      </c>
      <c r="G662" s="6">
        <f t="shared" si="129"/>
        <v>10258.563025210085</v>
      </c>
      <c r="H662" s="6">
        <f t="shared" si="130"/>
        <v>64251</v>
      </c>
      <c r="I662" s="6">
        <f t="shared" si="131"/>
        <v>2056032</v>
      </c>
      <c r="J662" s="48">
        <v>54450.420168067227</v>
      </c>
      <c r="K662" s="7">
        <f t="shared" si="132"/>
        <v>10345.579831932773</v>
      </c>
      <c r="L662" s="7">
        <f t="shared" si="133"/>
        <v>64796</v>
      </c>
      <c r="M662" s="7">
        <f t="shared" si="134"/>
        <v>2073472</v>
      </c>
      <c r="N662" s="48">
        <v>53077.310924369747</v>
      </c>
      <c r="O662" s="7">
        <f t="shared" si="109"/>
        <v>10084.689075630253</v>
      </c>
      <c r="P662" s="7">
        <f t="shared" si="120"/>
        <v>63162</v>
      </c>
      <c r="Q662" s="7">
        <f t="shared" si="128"/>
        <v>2021184</v>
      </c>
      <c r="R662" s="18" t="e">
        <f>MIN(#REF!,H662,L662)</f>
        <v>#REF!</v>
      </c>
      <c r="S662" s="18" t="e">
        <f>AVERAGE(#REF!,H662,L662)</f>
        <v>#REF!</v>
      </c>
      <c r="T662" s="18" t="e">
        <f>MEDIAN(#REF!,H662,L662)</f>
        <v>#REF!</v>
      </c>
      <c r="U662" s="18" t="e">
        <f>GEOMEAN(#REF!,H662,L662)</f>
        <v>#REF!</v>
      </c>
      <c r="V662" s="19" t="e">
        <f t="shared" si="118"/>
        <v>#REF!</v>
      </c>
      <c r="W662" s="20" t="e">
        <f t="shared" si="121"/>
        <v>#REF!</v>
      </c>
      <c r="X662" s="21" t="e">
        <f t="shared" si="122"/>
        <v>#REF!</v>
      </c>
    </row>
    <row r="663" spans="1:24" ht="16.5" x14ac:dyDescent="0.2">
      <c r="A663" s="8">
        <v>90</v>
      </c>
      <c r="C663" s="39" t="s">
        <v>52</v>
      </c>
      <c r="D663" s="35" t="s">
        <v>21</v>
      </c>
      <c r="E663" s="50">
        <v>38</v>
      </c>
      <c r="F663" s="15">
        <v>57705.882352941182</v>
      </c>
      <c r="G663" s="6">
        <f t="shared" si="129"/>
        <v>10964.117647058825</v>
      </c>
      <c r="H663" s="6">
        <f t="shared" si="130"/>
        <v>68670</v>
      </c>
      <c r="I663" s="6">
        <f t="shared" si="131"/>
        <v>2609460</v>
      </c>
      <c r="J663" s="48">
        <v>61941.176470588238</v>
      </c>
      <c r="K663" s="7">
        <f t="shared" si="132"/>
        <v>11768.823529411766</v>
      </c>
      <c r="L663" s="7">
        <f t="shared" si="133"/>
        <v>73710</v>
      </c>
      <c r="M663" s="7">
        <f t="shared" si="134"/>
        <v>2800980</v>
      </c>
      <c r="N663" s="48">
        <v>64058.823529411769</v>
      </c>
      <c r="O663" s="7">
        <f t="shared" si="109"/>
        <v>12171.176470588236</v>
      </c>
      <c r="P663" s="7">
        <f t="shared" si="120"/>
        <v>76230</v>
      </c>
      <c r="Q663" s="7">
        <f t="shared" si="128"/>
        <v>2896740</v>
      </c>
      <c r="R663" s="18" t="e">
        <f>MIN(#REF!,H663,L663)</f>
        <v>#REF!</v>
      </c>
      <c r="S663" s="18" t="e">
        <f>AVERAGE(#REF!,H663,L663)</f>
        <v>#REF!</v>
      </c>
      <c r="T663" s="18" t="e">
        <f>MEDIAN(#REF!,H663,L663)</f>
        <v>#REF!</v>
      </c>
      <c r="U663" s="18" t="e">
        <f>GEOMEAN(#REF!,H663,L663)</f>
        <v>#REF!</v>
      </c>
      <c r="V663" s="19" t="e">
        <f t="shared" si="118"/>
        <v>#REF!</v>
      </c>
      <c r="W663" s="20" t="e">
        <f t="shared" si="121"/>
        <v>#REF!</v>
      </c>
      <c r="X663" s="21" t="e">
        <f t="shared" si="122"/>
        <v>#REF!</v>
      </c>
    </row>
    <row r="664" spans="1:24" ht="16.5" x14ac:dyDescent="0.2">
      <c r="A664" s="8">
        <v>91</v>
      </c>
      <c r="C664" s="39" t="s">
        <v>53</v>
      </c>
      <c r="D664" s="35" t="s">
        <v>21</v>
      </c>
      <c r="E664" s="50">
        <v>38</v>
      </c>
      <c r="F664" s="15">
        <v>77517.647058823539</v>
      </c>
      <c r="G664" s="6">
        <f t="shared" si="129"/>
        <v>14728.352941176472</v>
      </c>
      <c r="H664" s="6">
        <f t="shared" si="130"/>
        <v>92246.000000000015</v>
      </c>
      <c r="I664" s="6">
        <f t="shared" si="131"/>
        <v>3505348.0000000005</v>
      </c>
      <c r="J664" s="48">
        <v>69418.487394957992</v>
      </c>
      <c r="K664" s="7">
        <f t="shared" si="132"/>
        <v>13189.512605042019</v>
      </c>
      <c r="L664" s="7">
        <f t="shared" si="133"/>
        <v>82608.000000000015</v>
      </c>
      <c r="M664" s="7">
        <f t="shared" si="134"/>
        <v>3139104.0000000005</v>
      </c>
      <c r="N664" s="48">
        <v>62476.470588235294</v>
      </c>
      <c r="O664" s="7">
        <f t="shared" si="109"/>
        <v>11870.529411764706</v>
      </c>
      <c r="P664" s="7">
        <f t="shared" si="120"/>
        <v>74347</v>
      </c>
      <c r="Q664" s="7">
        <f t="shared" si="128"/>
        <v>2825186</v>
      </c>
      <c r="R664" s="18" t="e">
        <f>MIN(#REF!,H664,L664)</f>
        <v>#REF!</v>
      </c>
      <c r="S664" s="18" t="e">
        <f>AVERAGE(#REF!,H664,L664)</f>
        <v>#REF!</v>
      </c>
      <c r="T664" s="18" t="e">
        <f>MEDIAN(#REF!,H664,L664)</f>
        <v>#REF!</v>
      </c>
      <c r="U664" s="18" t="e">
        <f>GEOMEAN(#REF!,H664,L664)</f>
        <v>#REF!</v>
      </c>
      <c r="V664" s="19" t="e">
        <f t="shared" si="118"/>
        <v>#REF!</v>
      </c>
      <c r="W664" s="20" t="e">
        <f t="shared" si="121"/>
        <v>#REF!</v>
      </c>
      <c r="X664" s="21" t="e">
        <f t="shared" si="122"/>
        <v>#REF!</v>
      </c>
    </row>
    <row r="665" spans="1:24" ht="16.5" x14ac:dyDescent="0.2">
      <c r="A665" s="8">
        <v>92</v>
      </c>
      <c r="C665" s="39" t="s">
        <v>54</v>
      </c>
      <c r="D665" s="35" t="s">
        <v>21</v>
      </c>
      <c r="E665" s="50">
        <v>38</v>
      </c>
      <c r="F665" s="15">
        <v>93579.831932773115</v>
      </c>
      <c r="G665" s="6">
        <f t="shared" si="129"/>
        <v>17780.168067226892</v>
      </c>
      <c r="H665" s="6">
        <f t="shared" si="130"/>
        <v>111360</v>
      </c>
      <c r="I665" s="6">
        <f t="shared" si="131"/>
        <v>4231680</v>
      </c>
      <c r="J665" s="48">
        <v>78226.890756302528</v>
      </c>
      <c r="K665" s="7">
        <f t="shared" si="132"/>
        <v>14863.10924369748</v>
      </c>
      <c r="L665" s="7">
        <f t="shared" si="133"/>
        <v>93090</v>
      </c>
      <c r="M665" s="7">
        <f t="shared" si="134"/>
        <v>3537420</v>
      </c>
      <c r="N665" s="48">
        <v>81151.26050420168</v>
      </c>
      <c r="O665" s="7">
        <f t="shared" ref="O665:O728" si="135">+N665*19%</f>
        <v>15418.73949579832</v>
      </c>
      <c r="P665" s="7">
        <f t="shared" si="120"/>
        <v>96570</v>
      </c>
      <c r="Q665" s="7">
        <f t="shared" si="128"/>
        <v>3669660</v>
      </c>
      <c r="R665" s="18" t="e">
        <f>MIN(#REF!,H665,L665)</f>
        <v>#REF!</v>
      </c>
      <c r="S665" s="18" t="e">
        <f>AVERAGE(#REF!,H665,L665)</f>
        <v>#REF!</v>
      </c>
      <c r="T665" s="18" t="e">
        <f>MEDIAN(#REF!,H665,L665)</f>
        <v>#REF!</v>
      </c>
      <c r="U665" s="18" t="e">
        <f>GEOMEAN(#REF!,H665,L665)</f>
        <v>#REF!</v>
      </c>
      <c r="V665" s="19" t="e">
        <f t="shared" si="118"/>
        <v>#REF!</v>
      </c>
      <c r="W665" s="20" t="e">
        <f t="shared" si="121"/>
        <v>#REF!</v>
      </c>
      <c r="X665" s="21" t="e">
        <f t="shared" si="122"/>
        <v>#REF!</v>
      </c>
    </row>
    <row r="666" spans="1:24" ht="16.5" x14ac:dyDescent="0.2">
      <c r="A666" s="8">
        <v>93</v>
      </c>
      <c r="C666" s="39" t="s">
        <v>55</v>
      </c>
      <c r="D666" s="35" t="s">
        <v>21</v>
      </c>
      <c r="E666" s="50">
        <v>33</v>
      </c>
      <c r="F666" s="15">
        <v>64453.781512605048</v>
      </c>
      <c r="G666" s="6">
        <f t="shared" si="129"/>
        <v>12246.218487394959</v>
      </c>
      <c r="H666" s="6">
        <f t="shared" si="130"/>
        <v>76700</v>
      </c>
      <c r="I666" s="6">
        <f t="shared" si="131"/>
        <v>2531100</v>
      </c>
      <c r="J666" s="48">
        <v>68823.529411764714</v>
      </c>
      <c r="K666" s="7">
        <f t="shared" si="132"/>
        <v>13076.470588235296</v>
      </c>
      <c r="L666" s="7">
        <f t="shared" si="133"/>
        <v>81900.000000000015</v>
      </c>
      <c r="M666" s="7">
        <f t="shared" si="134"/>
        <v>2702700.0000000005</v>
      </c>
      <c r="N666" s="48">
        <v>61722.689075630253</v>
      </c>
      <c r="O666" s="7">
        <f t="shared" si="135"/>
        <v>11727.310924369749</v>
      </c>
      <c r="P666" s="7">
        <f t="shared" si="120"/>
        <v>73450</v>
      </c>
      <c r="Q666" s="7">
        <f t="shared" si="128"/>
        <v>2423850</v>
      </c>
      <c r="R666" s="18" t="e">
        <f>MIN(#REF!,H666,L666)</f>
        <v>#REF!</v>
      </c>
      <c r="S666" s="18" t="e">
        <f>AVERAGE(#REF!,H666,L666)</f>
        <v>#REF!</v>
      </c>
      <c r="T666" s="18" t="e">
        <f>MEDIAN(#REF!,H666,L666)</f>
        <v>#REF!</v>
      </c>
      <c r="U666" s="18" t="e">
        <f>GEOMEAN(#REF!,H666,L666)</f>
        <v>#REF!</v>
      </c>
      <c r="V666" s="19" t="e">
        <f t="shared" si="118"/>
        <v>#REF!</v>
      </c>
      <c r="W666" s="20" t="e">
        <f t="shared" si="121"/>
        <v>#REF!</v>
      </c>
      <c r="X666" s="21" t="e">
        <f t="shared" si="122"/>
        <v>#REF!</v>
      </c>
    </row>
    <row r="667" spans="1:24" ht="16.5" x14ac:dyDescent="0.2">
      <c r="A667" s="8">
        <v>94</v>
      </c>
      <c r="C667" s="39" t="s">
        <v>56</v>
      </c>
      <c r="D667" s="35" t="s">
        <v>21</v>
      </c>
      <c r="E667" s="50">
        <v>33</v>
      </c>
      <c r="F667" s="15">
        <v>70159.663865546216</v>
      </c>
      <c r="G667" s="6">
        <f t="shared" si="129"/>
        <v>13330.336134453781</v>
      </c>
      <c r="H667" s="6">
        <f t="shared" si="130"/>
        <v>83490</v>
      </c>
      <c r="I667" s="6">
        <f t="shared" si="131"/>
        <v>2755170</v>
      </c>
      <c r="J667" s="48">
        <v>62621.848739495799</v>
      </c>
      <c r="K667" s="7">
        <f t="shared" si="132"/>
        <v>11898.151260504203</v>
      </c>
      <c r="L667" s="7">
        <f t="shared" si="133"/>
        <v>74520</v>
      </c>
      <c r="M667" s="7">
        <f t="shared" si="134"/>
        <v>2459160</v>
      </c>
      <c r="N667" s="48">
        <v>64941.176470588238</v>
      </c>
      <c r="O667" s="7">
        <f t="shared" si="135"/>
        <v>12338.823529411766</v>
      </c>
      <c r="P667" s="7">
        <f t="shared" si="120"/>
        <v>77280</v>
      </c>
      <c r="Q667" s="7">
        <f t="shared" si="128"/>
        <v>2550240</v>
      </c>
      <c r="R667" s="18" t="e">
        <f>MIN(#REF!,H667,L667)</f>
        <v>#REF!</v>
      </c>
      <c r="S667" s="18" t="e">
        <f>AVERAGE(#REF!,H667,L667)</f>
        <v>#REF!</v>
      </c>
      <c r="T667" s="18" t="e">
        <f>MEDIAN(#REF!,H667,L667)</f>
        <v>#REF!</v>
      </c>
      <c r="U667" s="18" t="e">
        <f>GEOMEAN(#REF!,H667,L667)</f>
        <v>#REF!</v>
      </c>
      <c r="V667" s="19" t="e">
        <f t="shared" si="118"/>
        <v>#REF!</v>
      </c>
      <c r="W667" s="20" t="e">
        <f t="shared" si="121"/>
        <v>#REF!</v>
      </c>
      <c r="X667" s="21" t="e">
        <f t="shared" si="122"/>
        <v>#REF!</v>
      </c>
    </row>
    <row r="668" spans="1:24" ht="16.5" x14ac:dyDescent="0.2">
      <c r="A668" s="8">
        <v>95</v>
      </c>
      <c r="C668" s="39" t="s">
        <v>57</v>
      </c>
      <c r="D668" s="35" t="s">
        <v>21</v>
      </c>
      <c r="E668" s="50">
        <v>33</v>
      </c>
      <c r="F668" s="15">
        <v>112323.52941176471</v>
      </c>
      <c r="G668" s="6">
        <f t="shared" si="129"/>
        <v>21341.470588235297</v>
      </c>
      <c r="H668" s="6">
        <f t="shared" si="130"/>
        <v>133665</v>
      </c>
      <c r="I668" s="6">
        <f t="shared" si="131"/>
        <v>4410945</v>
      </c>
      <c r="J668" s="48">
        <v>105567.22689075631</v>
      </c>
      <c r="K668" s="7">
        <f t="shared" si="132"/>
        <v>20057.773109243699</v>
      </c>
      <c r="L668" s="7">
        <f t="shared" si="133"/>
        <v>125625.00000000001</v>
      </c>
      <c r="M668" s="7">
        <f t="shared" si="134"/>
        <v>4145625.0000000005</v>
      </c>
      <c r="N668" s="48">
        <v>99655.462184873948</v>
      </c>
      <c r="O668" s="7">
        <f t="shared" si="135"/>
        <v>18934.537815126052</v>
      </c>
      <c r="P668" s="7">
        <f t="shared" si="120"/>
        <v>118590</v>
      </c>
      <c r="Q668" s="7">
        <f t="shared" si="128"/>
        <v>3913470</v>
      </c>
      <c r="R668" s="18" t="e">
        <f>MIN(#REF!,H668,L668)</f>
        <v>#REF!</v>
      </c>
      <c r="S668" s="18" t="e">
        <f>AVERAGE(#REF!,H668,L668)</f>
        <v>#REF!</v>
      </c>
      <c r="T668" s="18" t="e">
        <f>MEDIAN(#REF!,H668,L668)</f>
        <v>#REF!</v>
      </c>
      <c r="U668" s="18" t="e">
        <f>GEOMEAN(#REF!,H668,L668)</f>
        <v>#REF!</v>
      </c>
      <c r="V668" s="19" t="e">
        <f t="shared" si="118"/>
        <v>#REF!</v>
      </c>
      <c r="W668" s="20" t="e">
        <f t="shared" si="121"/>
        <v>#REF!</v>
      </c>
      <c r="X668" s="21" t="e">
        <f t="shared" si="122"/>
        <v>#REF!</v>
      </c>
    </row>
    <row r="669" spans="1:24" ht="16.5" x14ac:dyDescent="0.2">
      <c r="A669" s="8">
        <v>96</v>
      </c>
      <c r="C669" s="39" t="s">
        <v>58</v>
      </c>
      <c r="D669" s="35" t="s">
        <v>21</v>
      </c>
      <c r="E669" s="50">
        <v>32</v>
      </c>
      <c r="F669" s="15">
        <v>84705.882352941175</v>
      </c>
      <c r="G669" s="6">
        <f t="shared" si="129"/>
        <v>16094.117647058823</v>
      </c>
      <c r="H669" s="6">
        <f t="shared" si="130"/>
        <v>100800</v>
      </c>
      <c r="I669" s="6">
        <f t="shared" si="131"/>
        <v>3225600</v>
      </c>
      <c r="J669" s="48">
        <v>75529.411764705888</v>
      </c>
      <c r="K669" s="7">
        <f t="shared" si="132"/>
        <v>14350.588235294119</v>
      </c>
      <c r="L669" s="7">
        <f t="shared" si="133"/>
        <v>89880</v>
      </c>
      <c r="M669" s="7">
        <f t="shared" si="134"/>
        <v>2876160</v>
      </c>
      <c r="N669" s="48">
        <v>80470.588235294126</v>
      </c>
      <c r="O669" s="7">
        <f t="shared" si="135"/>
        <v>15289.411764705885</v>
      </c>
      <c r="P669" s="7">
        <f t="shared" si="120"/>
        <v>95760.000000000015</v>
      </c>
      <c r="Q669" s="7">
        <f t="shared" si="128"/>
        <v>3064320.0000000005</v>
      </c>
      <c r="R669" s="18" t="e">
        <f>MIN(#REF!,H669,L669)</f>
        <v>#REF!</v>
      </c>
      <c r="S669" s="18" t="e">
        <f>AVERAGE(#REF!,H669,L669)</f>
        <v>#REF!</v>
      </c>
      <c r="T669" s="18" t="e">
        <f>MEDIAN(#REF!,H669,L669)</f>
        <v>#REF!</v>
      </c>
      <c r="U669" s="18" t="e">
        <f>GEOMEAN(#REF!,H669,L669)</f>
        <v>#REF!</v>
      </c>
      <c r="V669" s="19" t="e">
        <f t="shared" si="118"/>
        <v>#REF!</v>
      </c>
      <c r="W669" s="20" t="e">
        <f t="shared" si="121"/>
        <v>#REF!</v>
      </c>
      <c r="X669" s="21" t="e">
        <f t="shared" ref="X669:X732" si="136">+IF(W669&lt;=35%,"MINIMA","MEDIANA")</f>
        <v>#REF!</v>
      </c>
    </row>
    <row r="670" spans="1:24" ht="16.5" x14ac:dyDescent="0.2">
      <c r="A670" s="8">
        <v>97</v>
      </c>
      <c r="C670" s="39" t="s">
        <v>59</v>
      </c>
      <c r="D670" s="35" t="s">
        <v>21</v>
      </c>
      <c r="E670" s="50">
        <v>30</v>
      </c>
      <c r="F670" s="15">
        <v>101905.04201680672</v>
      </c>
      <c r="G670" s="6">
        <f t="shared" si="129"/>
        <v>19361.957983193279</v>
      </c>
      <c r="H670" s="6">
        <f t="shared" si="130"/>
        <v>121267</v>
      </c>
      <c r="I670" s="6">
        <f t="shared" si="131"/>
        <v>3638010</v>
      </c>
      <c r="J670" s="48">
        <v>91792.436974789918</v>
      </c>
      <c r="K670" s="7">
        <f t="shared" si="132"/>
        <v>17440.563025210085</v>
      </c>
      <c r="L670" s="7">
        <f t="shared" si="133"/>
        <v>109233</v>
      </c>
      <c r="M670" s="7">
        <f t="shared" si="134"/>
        <v>3276990</v>
      </c>
      <c r="N670" s="48">
        <v>83235.294117647063</v>
      </c>
      <c r="O670" s="7">
        <f t="shared" si="135"/>
        <v>15814.705882352942</v>
      </c>
      <c r="P670" s="7">
        <f t="shared" si="120"/>
        <v>99050</v>
      </c>
      <c r="Q670" s="7">
        <f t="shared" si="128"/>
        <v>2971500</v>
      </c>
      <c r="R670" s="18" t="e">
        <f>MIN(#REF!,H670,L670)</f>
        <v>#REF!</v>
      </c>
      <c r="S670" s="18" t="e">
        <f>AVERAGE(#REF!,H670,L670)</f>
        <v>#REF!</v>
      </c>
      <c r="T670" s="18" t="e">
        <f>MEDIAN(#REF!,H670,L670)</f>
        <v>#REF!</v>
      </c>
      <c r="U670" s="18" t="e">
        <f>GEOMEAN(#REF!,H670,L670)</f>
        <v>#REF!</v>
      </c>
      <c r="V670" s="19" t="e">
        <f t="shared" si="118"/>
        <v>#REF!</v>
      </c>
      <c r="W670" s="20" t="e">
        <f t="shared" si="121"/>
        <v>#REF!</v>
      </c>
      <c r="X670" s="21" t="e">
        <f t="shared" si="136"/>
        <v>#REF!</v>
      </c>
    </row>
    <row r="671" spans="1:24" ht="267.75" x14ac:dyDescent="0.2">
      <c r="A671" s="8">
        <v>98</v>
      </c>
      <c r="C671" s="41" t="s">
        <v>60</v>
      </c>
      <c r="D671" s="31" t="s">
        <v>21</v>
      </c>
      <c r="E671" s="51">
        <v>5</v>
      </c>
      <c r="F671" s="15">
        <v>676470.5882352941</v>
      </c>
      <c r="G671" s="6">
        <f t="shared" si="129"/>
        <v>128529.41176470587</v>
      </c>
      <c r="H671" s="6">
        <f t="shared" si="130"/>
        <v>805000</v>
      </c>
      <c r="I671" s="6">
        <f t="shared" si="131"/>
        <v>4025000</v>
      </c>
      <c r="J671" s="48">
        <v>741176.4705882353</v>
      </c>
      <c r="K671" s="7">
        <f t="shared" si="132"/>
        <v>140823.5294117647</v>
      </c>
      <c r="L671" s="7">
        <f t="shared" si="133"/>
        <v>882000</v>
      </c>
      <c r="M671" s="7">
        <f t="shared" si="134"/>
        <v>4410000</v>
      </c>
      <c r="N671" s="48">
        <v>717647.0588235294</v>
      </c>
      <c r="O671" s="7">
        <f t="shared" si="135"/>
        <v>136352.94117647057</v>
      </c>
      <c r="P671" s="7">
        <f t="shared" si="120"/>
        <v>854000</v>
      </c>
      <c r="Q671" s="7">
        <f t="shared" si="128"/>
        <v>4270000</v>
      </c>
      <c r="R671" s="18" t="e">
        <f>MIN(#REF!,H671,L671)</f>
        <v>#REF!</v>
      </c>
      <c r="S671" s="18" t="e">
        <f>AVERAGE(#REF!,H671,L671)</f>
        <v>#REF!</v>
      </c>
      <c r="T671" s="18" t="e">
        <f>MEDIAN(#REF!,H671,L671)</f>
        <v>#REF!</v>
      </c>
      <c r="U671" s="18" t="e">
        <f>GEOMEAN(#REF!,H671,L671)</f>
        <v>#REF!</v>
      </c>
      <c r="V671" s="19" t="e">
        <f t="shared" si="118"/>
        <v>#REF!</v>
      </c>
      <c r="W671" s="20" t="e">
        <f t="shared" si="121"/>
        <v>#REF!</v>
      </c>
      <c r="X671" s="21" t="e">
        <f t="shared" si="136"/>
        <v>#REF!</v>
      </c>
    </row>
    <row r="672" spans="1:24" ht="31.5" x14ac:dyDescent="0.2">
      <c r="A672" s="8">
        <v>99</v>
      </c>
      <c r="C672" s="41" t="s">
        <v>61</v>
      </c>
      <c r="D672" s="31" t="s">
        <v>21</v>
      </c>
      <c r="E672" s="51">
        <v>5</v>
      </c>
      <c r="F672" s="15">
        <v>206722.68907563027</v>
      </c>
      <c r="G672" s="6">
        <f t="shared" si="129"/>
        <v>39277.310924369755</v>
      </c>
      <c r="H672" s="6">
        <f t="shared" si="130"/>
        <v>246000.00000000003</v>
      </c>
      <c r="I672" s="6">
        <f t="shared" si="131"/>
        <v>1230000.0000000002</v>
      </c>
      <c r="J672" s="48">
        <v>201680.67226890757</v>
      </c>
      <c r="K672" s="7">
        <f t="shared" si="132"/>
        <v>38319.327731092439</v>
      </c>
      <c r="L672" s="7">
        <f t="shared" si="133"/>
        <v>240000</v>
      </c>
      <c r="M672" s="7">
        <f t="shared" si="134"/>
        <v>1200000</v>
      </c>
      <c r="N672" s="48">
        <v>201680.67226890757</v>
      </c>
      <c r="O672" s="7">
        <f t="shared" si="135"/>
        <v>38319.327731092439</v>
      </c>
      <c r="P672" s="7">
        <f t="shared" si="120"/>
        <v>240000</v>
      </c>
      <c r="Q672" s="7">
        <f t="shared" si="128"/>
        <v>1200000</v>
      </c>
      <c r="R672" s="18" t="e">
        <f>MIN(#REF!,H672,L672)</f>
        <v>#REF!</v>
      </c>
      <c r="S672" s="18" t="e">
        <f>AVERAGE(#REF!,H672,L672)</f>
        <v>#REF!</v>
      </c>
      <c r="T672" s="18" t="e">
        <f>MEDIAN(#REF!,H672,L672)</f>
        <v>#REF!</v>
      </c>
      <c r="U672" s="18" t="e">
        <f>GEOMEAN(#REF!,H672,L672)</f>
        <v>#REF!</v>
      </c>
      <c r="V672" s="19" t="e">
        <f t="shared" si="118"/>
        <v>#REF!</v>
      </c>
      <c r="W672" s="20" t="e">
        <f t="shared" si="121"/>
        <v>#REF!</v>
      </c>
      <c r="X672" s="21" t="e">
        <f t="shared" si="136"/>
        <v>#REF!</v>
      </c>
    </row>
    <row r="673" spans="1:24" ht="16.5" x14ac:dyDescent="0.2">
      <c r="A673" s="8">
        <v>100</v>
      </c>
      <c r="C673" s="41" t="s">
        <v>62</v>
      </c>
      <c r="D673" s="31" t="s">
        <v>21</v>
      </c>
      <c r="E673" s="51">
        <v>5</v>
      </c>
      <c r="F673" s="15">
        <v>11899.159663865546</v>
      </c>
      <c r="G673" s="6">
        <f t="shared" si="129"/>
        <v>2260.840336134454</v>
      </c>
      <c r="H673" s="6">
        <f t="shared" si="130"/>
        <v>14160</v>
      </c>
      <c r="I673" s="6">
        <f t="shared" si="131"/>
        <v>70800</v>
      </c>
      <c r="J673" s="48">
        <v>11596.638655462186</v>
      </c>
      <c r="K673" s="7">
        <f t="shared" si="132"/>
        <v>2203.3613445378155</v>
      </c>
      <c r="L673" s="7">
        <f t="shared" si="133"/>
        <v>13800.000000000002</v>
      </c>
      <c r="M673" s="7">
        <f t="shared" si="134"/>
        <v>69000.000000000015</v>
      </c>
      <c r="N673" s="48">
        <v>11697.478991596639</v>
      </c>
      <c r="O673" s="7">
        <f t="shared" si="135"/>
        <v>2222.5210084033615</v>
      </c>
      <c r="P673" s="7">
        <f t="shared" si="120"/>
        <v>13920</v>
      </c>
      <c r="Q673" s="7">
        <f t="shared" si="128"/>
        <v>69600</v>
      </c>
      <c r="R673" s="18" t="e">
        <f>MIN(#REF!,H673,L673)</f>
        <v>#REF!</v>
      </c>
      <c r="S673" s="18" t="e">
        <f>AVERAGE(#REF!,H673,L673)</f>
        <v>#REF!</v>
      </c>
      <c r="T673" s="18" t="e">
        <f>MEDIAN(#REF!,H673,L673)</f>
        <v>#REF!</v>
      </c>
      <c r="U673" s="18" t="e">
        <f>GEOMEAN(#REF!,H673,L673)</f>
        <v>#REF!</v>
      </c>
      <c r="V673" s="19" t="e">
        <f t="shared" si="118"/>
        <v>#REF!</v>
      </c>
      <c r="W673" s="20" t="e">
        <f t="shared" si="121"/>
        <v>#REF!</v>
      </c>
      <c r="X673" s="21" t="e">
        <f t="shared" si="136"/>
        <v>#REF!</v>
      </c>
    </row>
    <row r="674" spans="1:24" ht="31.5" x14ac:dyDescent="0.2">
      <c r="A674" s="8">
        <v>101</v>
      </c>
      <c r="C674" s="41" t="s">
        <v>63</v>
      </c>
      <c r="D674" s="31" t="s">
        <v>21</v>
      </c>
      <c r="E674" s="51">
        <v>5</v>
      </c>
      <c r="F674" s="15">
        <v>11462.18487394958</v>
      </c>
      <c r="G674" s="6">
        <f t="shared" si="129"/>
        <v>2177.8151260504201</v>
      </c>
      <c r="H674" s="6">
        <f t="shared" si="130"/>
        <v>13640</v>
      </c>
      <c r="I674" s="6">
        <f t="shared" si="131"/>
        <v>68200</v>
      </c>
      <c r="J674" s="48">
        <v>11184.873949579833</v>
      </c>
      <c r="K674" s="7">
        <f t="shared" si="132"/>
        <v>2125.1260504201682</v>
      </c>
      <c r="L674" s="7">
        <f t="shared" si="133"/>
        <v>13310</v>
      </c>
      <c r="M674" s="7">
        <f t="shared" si="134"/>
        <v>66550</v>
      </c>
      <c r="N674" s="48">
        <v>10630.252100840336</v>
      </c>
      <c r="O674" s="7">
        <f t="shared" si="135"/>
        <v>2019.747899159664</v>
      </c>
      <c r="P674" s="7">
        <f t="shared" si="120"/>
        <v>12650</v>
      </c>
      <c r="Q674" s="7">
        <f t="shared" si="128"/>
        <v>63250</v>
      </c>
      <c r="R674" s="18" t="e">
        <f>MIN(#REF!,H674,L674)</f>
        <v>#REF!</v>
      </c>
      <c r="S674" s="18" t="e">
        <f>AVERAGE(#REF!,H674,L674)</f>
        <v>#REF!</v>
      </c>
      <c r="T674" s="18" t="e">
        <f>MEDIAN(#REF!,H674,L674)</f>
        <v>#REF!</v>
      </c>
      <c r="U674" s="18" t="e">
        <f>GEOMEAN(#REF!,H674,L674)</f>
        <v>#REF!</v>
      </c>
      <c r="V674" s="19" t="e">
        <f t="shared" si="118"/>
        <v>#REF!</v>
      </c>
      <c r="W674" s="20" t="e">
        <f t="shared" si="121"/>
        <v>#REF!</v>
      </c>
      <c r="X674" s="21" t="e">
        <f t="shared" si="136"/>
        <v>#REF!</v>
      </c>
    </row>
    <row r="675" spans="1:24" ht="31.5" x14ac:dyDescent="0.2">
      <c r="A675" s="8">
        <v>102</v>
      </c>
      <c r="C675" s="41" t="s">
        <v>64</v>
      </c>
      <c r="D675" s="31" t="s">
        <v>21</v>
      </c>
      <c r="E675" s="51">
        <v>5</v>
      </c>
      <c r="F675" s="15">
        <v>12403.361344537816</v>
      </c>
      <c r="G675" s="6">
        <f t="shared" si="129"/>
        <v>2356.6386554621849</v>
      </c>
      <c r="H675" s="6">
        <f t="shared" si="130"/>
        <v>14760</v>
      </c>
      <c r="I675" s="6">
        <f t="shared" si="131"/>
        <v>73800</v>
      </c>
      <c r="J675" s="48">
        <v>10890.756302521009</v>
      </c>
      <c r="K675" s="7">
        <f t="shared" si="132"/>
        <v>2069.2436974789916</v>
      </c>
      <c r="L675" s="7">
        <f t="shared" si="133"/>
        <v>12960</v>
      </c>
      <c r="M675" s="7">
        <f t="shared" si="134"/>
        <v>64800</v>
      </c>
      <c r="N675" s="48">
        <v>10991.596638655463</v>
      </c>
      <c r="O675" s="7">
        <f t="shared" si="135"/>
        <v>2088.4033613445381</v>
      </c>
      <c r="P675" s="7">
        <f t="shared" si="120"/>
        <v>13080</v>
      </c>
      <c r="Q675" s="7">
        <f t="shared" si="128"/>
        <v>65400</v>
      </c>
      <c r="R675" s="18" t="e">
        <f>MIN(#REF!,H675,L675)</f>
        <v>#REF!</v>
      </c>
      <c r="S675" s="18" t="e">
        <f>AVERAGE(#REF!,H675,L675)</f>
        <v>#REF!</v>
      </c>
      <c r="T675" s="18" t="e">
        <f>MEDIAN(#REF!,H675,L675)</f>
        <v>#REF!</v>
      </c>
      <c r="U675" s="18" t="e">
        <f>GEOMEAN(#REF!,H675,L675)</f>
        <v>#REF!</v>
      </c>
      <c r="V675" s="19" t="e">
        <f t="shared" si="118"/>
        <v>#REF!</v>
      </c>
      <c r="W675" s="20" t="e">
        <f t="shared" si="121"/>
        <v>#REF!</v>
      </c>
      <c r="X675" s="21" t="e">
        <f t="shared" si="136"/>
        <v>#REF!</v>
      </c>
    </row>
    <row r="676" spans="1:24" ht="16.5" x14ac:dyDescent="0.2">
      <c r="A676" s="8">
        <v>103</v>
      </c>
      <c r="C676" s="41" t="s">
        <v>65</v>
      </c>
      <c r="D676" s="31" t="s">
        <v>21</v>
      </c>
      <c r="E676" s="51">
        <v>5</v>
      </c>
      <c r="F676" s="15">
        <v>5126.0504201680678</v>
      </c>
      <c r="G676" s="6">
        <f t="shared" si="129"/>
        <v>973.94957983193285</v>
      </c>
      <c r="H676" s="6">
        <f t="shared" si="130"/>
        <v>6100.0000000000009</v>
      </c>
      <c r="I676" s="6">
        <f t="shared" si="131"/>
        <v>30500.000000000004</v>
      </c>
      <c r="J676" s="48">
        <v>4915.9663865546217</v>
      </c>
      <c r="K676" s="7">
        <f t="shared" si="132"/>
        <v>934.03361344537814</v>
      </c>
      <c r="L676" s="7">
        <f t="shared" si="133"/>
        <v>5850</v>
      </c>
      <c r="M676" s="7">
        <f t="shared" si="134"/>
        <v>29250</v>
      </c>
      <c r="N676" s="48">
        <v>4957.9831932773113</v>
      </c>
      <c r="O676" s="7">
        <f t="shared" si="135"/>
        <v>942.01680672268913</v>
      </c>
      <c r="P676" s="7">
        <f t="shared" si="120"/>
        <v>5900</v>
      </c>
      <c r="Q676" s="7">
        <f t="shared" si="128"/>
        <v>29500</v>
      </c>
      <c r="R676" s="18" t="e">
        <f>MIN(#REF!,H676,L676)</f>
        <v>#REF!</v>
      </c>
      <c r="S676" s="18" t="e">
        <f>AVERAGE(#REF!,H676,L676)</f>
        <v>#REF!</v>
      </c>
      <c r="T676" s="18" t="e">
        <f>MEDIAN(#REF!,H676,L676)</f>
        <v>#REF!</v>
      </c>
      <c r="U676" s="18" t="e">
        <f>GEOMEAN(#REF!,H676,L676)</f>
        <v>#REF!</v>
      </c>
      <c r="V676" s="19" t="e">
        <f t="shared" si="118"/>
        <v>#REF!</v>
      </c>
      <c r="W676" s="20" t="e">
        <f t="shared" si="121"/>
        <v>#REF!</v>
      </c>
      <c r="X676" s="21" t="e">
        <f t="shared" si="136"/>
        <v>#REF!</v>
      </c>
    </row>
    <row r="677" spans="1:24" ht="63" x14ac:dyDescent="0.2">
      <c r="A677" s="8">
        <v>104</v>
      </c>
      <c r="C677" s="41" t="s">
        <v>66</v>
      </c>
      <c r="D677" s="31" t="s">
        <v>21</v>
      </c>
      <c r="E677" s="51">
        <v>5</v>
      </c>
      <c r="F677" s="15">
        <v>5336.134453781513</v>
      </c>
      <c r="G677" s="6">
        <f t="shared" si="129"/>
        <v>1013.8655462184875</v>
      </c>
      <c r="H677" s="6">
        <f t="shared" si="130"/>
        <v>6350</v>
      </c>
      <c r="I677" s="6">
        <f t="shared" si="131"/>
        <v>31750</v>
      </c>
      <c r="J677" s="48">
        <v>5000</v>
      </c>
      <c r="K677" s="7">
        <f t="shared" si="132"/>
        <v>950</v>
      </c>
      <c r="L677" s="7">
        <f t="shared" si="133"/>
        <v>5950</v>
      </c>
      <c r="M677" s="7">
        <f t="shared" si="134"/>
        <v>29750</v>
      </c>
      <c r="N677" s="48">
        <v>4537.8151260504201</v>
      </c>
      <c r="O677" s="7">
        <f t="shared" si="135"/>
        <v>862.18487394957981</v>
      </c>
      <c r="P677" s="7">
        <f t="shared" si="120"/>
        <v>5400</v>
      </c>
      <c r="Q677" s="7">
        <f t="shared" si="128"/>
        <v>27000</v>
      </c>
      <c r="R677" s="18" t="e">
        <f>MIN(#REF!,H677,L677)</f>
        <v>#REF!</v>
      </c>
      <c r="S677" s="18" t="e">
        <f>AVERAGE(#REF!,H677,L677)</f>
        <v>#REF!</v>
      </c>
      <c r="T677" s="18" t="e">
        <f>MEDIAN(#REF!,H677,L677)</f>
        <v>#REF!</v>
      </c>
      <c r="U677" s="18" t="e">
        <f>GEOMEAN(#REF!,H677,L677)</f>
        <v>#REF!</v>
      </c>
      <c r="V677" s="19" t="e">
        <f t="shared" si="118"/>
        <v>#REF!</v>
      </c>
      <c r="W677" s="20" t="e">
        <f t="shared" si="121"/>
        <v>#REF!</v>
      </c>
      <c r="X677" s="21" t="e">
        <f t="shared" si="136"/>
        <v>#REF!</v>
      </c>
    </row>
    <row r="678" spans="1:24" ht="16.5" x14ac:dyDescent="0.2">
      <c r="A678" s="8">
        <v>105</v>
      </c>
      <c r="C678" s="41" t="s">
        <v>67</v>
      </c>
      <c r="D678" s="31" t="s">
        <v>21</v>
      </c>
      <c r="E678" s="51">
        <v>5</v>
      </c>
      <c r="F678" s="15">
        <v>6008.4033613445381</v>
      </c>
      <c r="G678" s="6">
        <f t="shared" si="129"/>
        <v>1141.5966386554624</v>
      </c>
      <c r="H678" s="6">
        <f t="shared" si="130"/>
        <v>7150</v>
      </c>
      <c r="I678" s="6">
        <f t="shared" si="131"/>
        <v>35750</v>
      </c>
      <c r="J678" s="48">
        <v>5315.1260504201682</v>
      </c>
      <c r="K678" s="7">
        <f t="shared" si="132"/>
        <v>1009.873949579832</v>
      </c>
      <c r="L678" s="7">
        <f t="shared" si="133"/>
        <v>6325</v>
      </c>
      <c r="M678" s="7">
        <f t="shared" si="134"/>
        <v>31625</v>
      </c>
      <c r="N678" s="48">
        <v>5546.2184873949582</v>
      </c>
      <c r="O678" s="7">
        <f t="shared" si="135"/>
        <v>1053.7815126050421</v>
      </c>
      <c r="P678" s="7">
        <f t="shared" si="120"/>
        <v>6600</v>
      </c>
      <c r="Q678" s="7">
        <f t="shared" si="128"/>
        <v>33000</v>
      </c>
      <c r="R678" s="18" t="e">
        <f>MIN(#REF!,H678,L678)</f>
        <v>#REF!</v>
      </c>
      <c r="S678" s="18" t="e">
        <f>AVERAGE(#REF!,H678,L678)</f>
        <v>#REF!</v>
      </c>
      <c r="T678" s="18" t="e">
        <f>MEDIAN(#REF!,H678,L678)</f>
        <v>#REF!</v>
      </c>
      <c r="U678" s="18" t="e">
        <f>GEOMEAN(#REF!,H678,L678)</f>
        <v>#REF!</v>
      </c>
      <c r="V678" s="19" t="e">
        <f t="shared" si="118"/>
        <v>#REF!</v>
      </c>
      <c r="W678" s="20" t="e">
        <f t="shared" si="121"/>
        <v>#REF!</v>
      </c>
      <c r="X678" s="21" t="e">
        <f t="shared" si="136"/>
        <v>#REF!</v>
      </c>
    </row>
    <row r="679" spans="1:24" ht="31.5" x14ac:dyDescent="0.2">
      <c r="A679" s="8">
        <v>106</v>
      </c>
      <c r="C679" s="41" t="s">
        <v>68</v>
      </c>
      <c r="D679" s="31" t="s">
        <v>21</v>
      </c>
      <c r="E679" s="51">
        <v>5</v>
      </c>
      <c r="F679" s="15">
        <v>8470.5882352941189</v>
      </c>
      <c r="G679" s="6">
        <f t="shared" si="129"/>
        <v>1609.4117647058827</v>
      </c>
      <c r="H679" s="6">
        <f t="shared" si="130"/>
        <v>10080.000000000002</v>
      </c>
      <c r="I679" s="6">
        <f t="shared" si="131"/>
        <v>50400.000000000007</v>
      </c>
      <c r="J679" s="48">
        <v>9151.2605042016803</v>
      </c>
      <c r="K679" s="7">
        <f t="shared" si="132"/>
        <v>1738.7394957983192</v>
      </c>
      <c r="L679" s="7">
        <f t="shared" si="133"/>
        <v>10890</v>
      </c>
      <c r="M679" s="7">
        <f t="shared" si="134"/>
        <v>54450</v>
      </c>
      <c r="N679" s="48">
        <v>8394.957983193277</v>
      </c>
      <c r="O679" s="7">
        <f t="shared" si="135"/>
        <v>1595.0420168067226</v>
      </c>
      <c r="P679" s="7">
        <f t="shared" si="120"/>
        <v>9990</v>
      </c>
      <c r="Q679" s="7">
        <f t="shared" si="128"/>
        <v>49950</v>
      </c>
      <c r="R679" s="18" t="e">
        <f>MIN(#REF!,H679,L679)</f>
        <v>#REF!</v>
      </c>
      <c r="S679" s="18" t="e">
        <f>AVERAGE(#REF!,H679,L679)</f>
        <v>#REF!</v>
      </c>
      <c r="T679" s="18" t="e">
        <f>MEDIAN(#REF!,H679,L679)</f>
        <v>#REF!</v>
      </c>
      <c r="U679" s="18" t="e">
        <f>GEOMEAN(#REF!,H679,L679)</f>
        <v>#REF!</v>
      </c>
      <c r="V679" s="19" t="e">
        <f t="shared" si="118"/>
        <v>#REF!</v>
      </c>
      <c r="W679" s="20" t="e">
        <f t="shared" si="121"/>
        <v>#REF!</v>
      </c>
      <c r="X679" s="21" t="e">
        <f t="shared" si="136"/>
        <v>#REF!</v>
      </c>
    </row>
    <row r="680" spans="1:24" ht="110.25" x14ac:dyDescent="0.2">
      <c r="A680" s="8">
        <v>107</v>
      </c>
      <c r="C680" s="41" t="s">
        <v>69</v>
      </c>
      <c r="D680" s="31" t="s">
        <v>21</v>
      </c>
      <c r="E680" s="51">
        <v>5</v>
      </c>
      <c r="F680" s="15">
        <v>156302.52100840336</v>
      </c>
      <c r="G680" s="6">
        <f t="shared" si="129"/>
        <v>29697.478991596639</v>
      </c>
      <c r="H680" s="6">
        <f t="shared" si="130"/>
        <v>186000</v>
      </c>
      <c r="I680" s="6">
        <f t="shared" si="131"/>
        <v>930000</v>
      </c>
      <c r="J680" s="48">
        <v>151260.50420168068</v>
      </c>
      <c r="K680" s="7">
        <f t="shared" si="132"/>
        <v>28739.495798319331</v>
      </c>
      <c r="L680" s="7">
        <f t="shared" si="133"/>
        <v>180000</v>
      </c>
      <c r="M680" s="7">
        <f t="shared" si="134"/>
        <v>900000</v>
      </c>
      <c r="N680" s="48">
        <v>141176.4705882353</v>
      </c>
      <c r="O680" s="7">
        <f t="shared" si="135"/>
        <v>26823.529411764706</v>
      </c>
      <c r="P680" s="7">
        <f t="shared" si="120"/>
        <v>168000</v>
      </c>
      <c r="Q680" s="7">
        <f t="shared" si="128"/>
        <v>840000</v>
      </c>
      <c r="R680" s="18" t="e">
        <f>MIN(#REF!,H680,L680)</f>
        <v>#REF!</v>
      </c>
      <c r="S680" s="18" t="e">
        <f>AVERAGE(#REF!,H680,L680)</f>
        <v>#REF!</v>
      </c>
      <c r="T680" s="18" t="e">
        <f>MEDIAN(#REF!,H680,L680)</f>
        <v>#REF!</v>
      </c>
      <c r="U680" s="18" t="e">
        <f>GEOMEAN(#REF!,H680,L680)</f>
        <v>#REF!</v>
      </c>
      <c r="V680" s="19" t="e">
        <f t="shared" si="118"/>
        <v>#REF!</v>
      </c>
      <c r="W680" s="20" t="e">
        <f t="shared" si="121"/>
        <v>#REF!</v>
      </c>
      <c r="X680" s="21" t="e">
        <f t="shared" si="136"/>
        <v>#REF!</v>
      </c>
    </row>
    <row r="681" spans="1:24" ht="31.5" x14ac:dyDescent="0.2">
      <c r="A681" s="8">
        <v>108</v>
      </c>
      <c r="C681" s="41" t="s">
        <v>70</v>
      </c>
      <c r="D681" s="31" t="s">
        <v>21</v>
      </c>
      <c r="E681" s="51">
        <v>5</v>
      </c>
      <c r="F681" s="15">
        <v>22016.806722689078</v>
      </c>
      <c r="G681" s="6">
        <f t="shared" si="129"/>
        <v>4183.1932773109247</v>
      </c>
      <c r="H681" s="6">
        <f t="shared" si="130"/>
        <v>26200.000000000004</v>
      </c>
      <c r="I681" s="6">
        <f t="shared" si="131"/>
        <v>131000.00000000001</v>
      </c>
      <c r="J681" s="48">
        <v>18823.529411764706</v>
      </c>
      <c r="K681" s="7">
        <f t="shared" si="132"/>
        <v>3576.4705882352941</v>
      </c>
      <c r="L681" s="7">
        <f t="shared" si="133"/>
        <v>22400</v>
      </c>
      <c r="M681" s="7">
        <f t="shared" si="134"/>
        <v>112000</v>
      </c>
      <c r="N681" s="48">
        <v>19495.798319327732</v>
      </c>
      <c r="O681" s="7">
        <f t="shared" si="135"/>
        <v>3704.201680672269</v>
      </c>
      <c r="P681" s="7">
        <f t="shared" si="120"/>
        <v>23200</v>
      </c>
      <c r="Q681" s="7">
        <f t="shared" si="128"/>
        <v>116000</v>
      </c>
      <c r="R681" s="18" t="e">
        <f>MIN(#REF!,H681,L681)</f>
        <v>#REF!</v>
      </c>
      <c r="S681" s="18" t="e">
        <f>AVERAGE(#REF!,H681,L681)</f>
        <v>#REF!</v>
      </c>
      <c r="T681" s="18" t="e">
        <f>MEDIAN(#REF!,H681,L681)</f>
        <v>#REF!</v>
      </c>
      <c r="U681" s="18" t="e">
        <f>GEOMEAN(#REF!,H681,L681)</f>
        <v>#REF!</v>
      </c>
      <c r="V681" s="19" t="e">
        <f t="shared" si="118"/>
        <v>#REF!</v>
      </c>
      <c r="W681" s="20" t="e">
        <f t="shared" si="121"/>
        <v>#REF!</v>
      </c>
      <c r="X681" s="21" t="e">
        <f t="shared" si="136"/>
        <v>#REF!</v>
      </c>
    </row>
    <row r="682" spans="1:24" ht="47.25" x14ac:dyDescent="0.2">
      <c r="A682" s="8">
        <v>109</v>
      </c>
      <c r="C682" s="41" t="s">
        <v>71</v>
      </c>
      <c r="D682" s="31" t="s">
        <v>21</v>
      </c>
      <c r="E682" s="51">
        <v>5</v>
      </c>
      <c r="F682" s="15">
        <v>3596.6386554621849</v>
      </c>
      <c r="G682" s="6">
        <f t="shared" si="129"/>
        <v>683.36134453781517</v>
      </c>
      <c r="H682" s="6">
        <f t="shared" si="130"/>
        <v>4280</v>
      </c>
      <c r="I682" s="6">
        <f t="shared" si="131"/>
        <v>21400</v>
      </c>
      <c r="J682" s="48">
        <v>4201.680672268908</v>
      </c>
      <c r="K682" s="7">
        <f t="shared" si="132"/>
        <v>798.31932773109247</v>
      </c>
      <c r="L682" s="7">
        <f t="shared" si="133"/>
        <v>5000</v>
      </c>
      <c r="M682" s="7">
        <f t="shared" si="134"/>
        <v>25000</v>
      </c>
      <c r="N682" s="48">
        <v>4033.6134453781515</v>
      </c>
      <c r="O682" s="7">
        <f t="shared" si="135"/>
        <v>766.38655462184875</v>
      </c>
      <c r="P682" s="7">
        <f t="shared" si="120"/>
        <v>4800</v>
      </c>
      <c r="Q682" s="7">
        <f t="shared" si="128"/>
        <v>24000</v>
      </c>
      <c r="R682" s="18" t="e">
        <f>MIN(#REF!,H682,L682)</f>
        <v>#REF!</v>
      </c>
      <c r="S682" s="18" t="e">
        <f>AVERAGE(#REF!,H682,L682)</f>
        <v>#REF!</v>
      </c>
      <c r="T682" s="18" t="e">
        <f>MEDIAN(#REF!,H682,L682)</f>
        <v>#REF!</v>
      </c>
      <c r="U682" s="18" t="e">
        <f>GEOMEAN(#REF!,H682,L682)</f>
        <v>#REF!</v>
      </c>
      <c r="V682" s="19" t="e">
        <f t="shared" si="118"/>
        <v>#REF!</v>
      </c>
      <c r="W682" s="20" t="e">
        <f t="shared" si="121"/>
        <v>#REF!</v>
      </c>
      <c r="X682" s="21" t="e">
        <f t="shared" si="136"/>
        <v>#REF!</v>
      </c>
    </row>
    <row r="683" spans="1:24" ht="47.25" x14ac:dyDescent="0.2">
      <c r="A683" s="8">
        <v>110</v>
      </c>
      <c r="C683" s="41" t="s">
        <v>72</v>
      </c>
      <c r="D683" s="31" t="s">
        <v>21</v>
      </c>
      <c r="E683" s="51">
        <v>5</v>
      </c>
      <c r="F683" s="15">
        <v>394117.64705882355</v>
      </c>
      <c r="G683" s="6">
        <f t="shared" si="129"/>
        <v>74882.352941176476</v>
      </c>
      <c r="H683" s="6">
        <f t="shared" si="130"/>
        <v>469000</v>
      </c>
      <c r="I683" s="6">
        <f t="shared" si="131"/>
        <v>2345000</v>
      </c>
      <c r="J683" s="48">
        <v>350000</v>
      </c>
      <c r="K683" s="7">
        <f t="shared" si="132"/>
        <v>66500</v>
      </c>
      <c r="L683" s="7">
        <f t="shared" si="133"/>
        <v>416500</v>
      </c>
      <c r="M683" s="7">
        <f t="shared" si="134"/>
        <v>2082500</v>
      </c>
      <c r="N683" s="48">
        <v>344117.64705882355</v>
      </c>
      <c r="O683" s="7">
        <f t="shared" si="135"/>
        <v>65382.352941176476</v>
      </c>
      <c r="P683" s="7">
        <f t="shared" si="120"/>
        <v>409500</v>
      </c>
      <c r="Q683" s="7">
        <f t="shared" si="128"/>
        <v>2047500</v>
      </c>
      <c r="R683" s="18" t="e">
        <f>MIN(#REF!,H683,L683)</f>
        <v>#REF!</v>
      </c>
      <c r="S683" s="18" t="e">
        <f>AVERAGE(#REF!,H683,L683)</f>
        <v>#REF!</v>
      </c>
      <c r="T683" s="18" t="e">
        <f>MEDIAN(#REF!,H683,L683)</f>
        <v>#REF!</v>
      </c>
      <c r="U683" s="18" t="e">
        <f>GEOMEAN(#REF!,H683,L683)</f>
        <v>#REF!</v>
      </c>
      <c r="V683" s="19" t="e">
        <f t="shared" si="118"/>
        <v>#REF!</v>
      </c>
      <c r="W683" s="20" t="e">
        <f t="shared" si="121"/>
        <v>#REF!</v>
      </c>
      <c r="X683" s="21" t="e">
        <f t="shared" si="136"/>
        <v>#REF!</v>
      </c>
    </row>
    <row r="684" spans="1:24" ht="47.25" x14ac:dyDescent="0.2">
      <c r="A684" s="8">
        <v>111</v>
      </c>
      <c r="C684" s="41" t="s">
        <v>73</v>
      </c>
      <c r="D684" s="31" t="s">
        <v>21</v>
      </c>
      <c r="E684" s="51">
        <v>5</v>
      </c>
      <c r="F684" s="15">
        <v>226890.75630252101</v>
      </c>
      <c r="G684" s="6">
        <f t="shared" si="129"/>
        <v>43109.243697478996</v>
      </c>
      <c r="H684" s="6">
        <f t="shared" si="130"/>
        <v>270000</v>
      </c>
      <c r="I684" s="6">
        <f t="shared" si="131"/>
        <v>1350000</v>
      </c>
      <c r="J684" s="48">
        <v>198319.32773109243</v>
      </c>
      <c r="K684" s="7">
        <f t="shared" si="132"/>
        <v>37680.672268907561</v>
      </c>
      <c r="L684" s="7">
        <f t="shared" si="133"/>
        <v>236000</v>
      </c>
      <c r="M684" s="7">
        <f t="shared" si="134"/>
        <v>1180000</v>
      </c>
      <c r="N684" s="48">
        <v>198319.32773109243</v>
      </c>
      <c r="O684" s="7">
        <f t="shared" si="135"/>
        <v>37680.672268907561</v>
      </c>
      <c r="P684" s="7">
        <f t="shared" si="120"/>
        <v>236000</v>
      </c>
      <c r="Q684" s="7">
        <f t="shared" si="128"/>
        <v>1180000</v>
      </c>
      <c r="R684" s="18" t="e">
        <f>MIN(#REF!,H684,L684)</f>
        <v>#REF!</v>
      </c>
      <c r="S684" s="18" t="e">
        <f>AVERAGE(#REF!,H684,L684)</f>
        <v>#REF!</v>
      </c>
      <c r="T684" s="18" t="e">
        <f>MEDIAN(#REF!,H684,L684)</f>
        <v>#REF!</v>
      </c>
      <c r="U684" s="18" t="e">
        <f>GEOMEAN(#REF!,H684,L684)</f>
        <v>#REF!</v>
      </c>
      <c r="V684" s="19" t="e">
        <f t="shared" si="118"/>
        <v>#REF!</v>
      </c>
      <c r="W684" s="20" t="e">
        <f t="shared" si="121"/>
        <v>#REF!</v>
      </c>
      <c r="X684" s="21" t="e">
        <f t="shared" si="136"/>
        <v>#REF!</v>
      </c>
    </row>
    <row r="685" spans="1:24" ht="63" x14ac:dyDescent="0.2">
      <c r="A685" s="8">
        <v>112</v>
      </c>
      <c r="C685" s="41" t="s">
        <v>74</v>
      </c>
      <c r="D685" s="31" t="s">
        <v>21</v>
      </c>
      <c r="E685" s="51">
        <v>5</v>
      </c>
      <c r="F685" s="15">
        <v>28235.294117647059</v>
      </c>
      <c r="G685" s="6">
        <f t="shared" si="129"/>
        <v>5364.7058823529414</v>
      </c>
      <c r="H685" s="6">
        <f t="shared" si="130"/>
        <v>33600</v>
      </c>
      <c r="I685" s="6">
        <f t="shared" si="131"/>
        <v>168000</v>
      </c>
      <c r="J685" s="48">
        <v>30504.201680672271</v>
      </c>
      <c r="K685" s="7">
        <f t="shared" si="132"/>
        <v>5795.7983193277314</v>
      </c>
      <c r="L685" s="7">
        <f t="shared" si="133"/>
        <v>36300</v>
      </c>
      <c r="M685" s="7">
        <f t="shared" si="134"/>
        <v>181500</v>
      </c>
      <c r="N685" s="48">
        <v>29747.899159663866</v>
      </c>
      <c r="O685" s="7">
        <f t="shared" si="135"/>
        <v>5652.1008403361348</v>
      </c>
      <c r="P685" s="7">
        <f t="shared" si="120"/>
        <v>35400</v>
      </c>
      <c r="Q685" s="7">
        <f t="shared" si="128"/>
        <v>177000</v>
      </c>
      <c r="R685" s="18" t="e">
        <f>MIN(#REF!,H685,L685)</f>
        <v>#REF!</v>
      </c>
      <c r="S685" s="18" t="e">
        <f>AVERAGE(#REF!,H685,L685)</f>
        <v>#REF!</v>
      </c>
      <c r="T685" s="18" t="e">
        <f>MEDIAN(#REF!,H685,L685)</f>
        <v>#REF!</v>
      </c>
      <c r="U685" s="18" t="e">
        <f>GEOMEAN(#REF!,H685,L685)</f>
        <v>#REF!</v>
      </c>
      <c r="V685" s="19" t="e">
        <f t="shared" si="118"/>
        <v>#REF!</v>
      </c>
      <c r="W685" s="20" t="e">
        <f t="shared" si="121"/>
        <v>#REF!</v>
      </c>
      <c r="X685" s="21" t="e">
        <f t="shared" si="136"/>
        <v>#REF!</v>
      </c>
    </row>
    <row r="686" spans="1:24" ht="31.5" x14ac:dyDescent="0.2">
      <c r="A686" s="8">
        <v>113</v>
      </c>
      <c r="C686" s="41" t="s">
        <v>75</v>
      </c>
      <c r="D686" s="31" t="s">
        <v>21</v>
      </c>
      <c r="E686" s="51">
        <v>5</v>
      </c>
      <c r="F686" s="15">
        <v>206806.72268907563</v>
      </c>
      <c r="G686" s="6">
        <f t="shared" si="129"/>
        <v>39293.277310924372</v>
      </c>
      <c r="H686" s="6">
        <f t="shared" si="130"/>
        <v>246100</v>
      </c>
      <c r="I686" s="6">
        <f t="shared" si="131"/>
        <v>1230500</v>
      </c>
      <c r="J686" s="48">
        <v>224201.68067226891</v>
      </c>
      <c r="K686" s="7">
        <f t="shared" si="132"/>
        <v>42598.319327731093</v>
      </c>
      <c r="L686" s="7">
        <f t="shared" si="133"/>
        <v>266800</v>
      </c>
      <c r="M686" s="7">
        <f t="shared" si="134"/>
        <v>1334000</v>
      </c>
      <c r="N686" s="48">
        <v>237731.09243697481</v>
      </c>
      <c r="O686" s="7">
        <f t="shared" si="135"/>
        <v>45168.907563025212</v>
      </c>
      <c r="P686" s="7">
        <f t="shared" si="120"/>
        <v>282900</v>
      </c>
      <c r="Q686" s="7">
        <f t="shared" si="128"/>
        <v>1414500</v>
      </c>
      <c r="R686" s="18" t="e">
        <f>MIN(#REF!,H686,L686)</f>
        <v>#REF!</v>
      </c>
      <c r="S686" s="18" t="e">
        <f>AVERAGE(#REF!,H686,L686)</f>
        <v>#REF!</v>
      </c>
      <c r="T686" s="18" t="e">
        <f>MEDIAN(#REF!,H686,L686)</f>
        <v>#REF!</v>
      </c>
      <c r="U686" s="18" t="e">
        <f>GEOMEAN(#REF!,H686,L686)</f>
        <v>#REF!</v>
      </c>
      <c r="V686" s="19" t="e">
        <f t="shared" si="118"/>
        <v>#REF!</v>
      </c>
      <c r="W686" s="20" t="e">
        <f t="shared" si="121"/>
        <v>#REF!</v>
      </c>
      <c r="X686" s="21" t="e">
        <f t="shared" si="136"/>
        <v>#REF!</v>
      </c>
    </row>
    <row r="687" spans="1:24" ht="16.5" x14ac:dyDescent="0.2">
      <c r="A687" s="8">
        <v>114</v>
      </c>
      <c r="C687" s="41" t="s">
        <v>76</v>
      </c>
      <c r="D687" s="31" t="s">
        <v>21</v>
      </c>
      <c r="E687" s="51">
        <v>5</v>
      </c>
      <c r="F687" s="15">
        <v>128067.22689075631</v>
      </c>
      <c r="G687" s="6">
        <f t="shared" si="129"/>
        <v>24332.773109243699</v>
      </c>
      <c r="H687" s="6">
        <f t="shared" si="130"/>
        <v>152400</v>
      </c>
      <c r="I687" s="6">
        <f t="shared" si="131"/>
        <v>762000</v>
      </c>
      <c r="J687" s="48">
        <v>124033.61344537816</v>
      </c>
      <c r="K687" s="7">
        <f t="shared" si="132"/>
        <v>23566.386554621851</v>
      </c>
      <c r="L687" s="7">
        <f t="shared" si="133"/>
        <v>147600</v>
      </c>
      <c r="M687" s="7">
        <f t="shared" si="134"/>
        <v>738000</v>
      </c>
      <c r="N687" s="48">
        <v>126050.42016806723</v>
      </c>
      <c r="O687" s="7">
        <f t="shared" si="135"/>
        <v>23949.579831932773</v>
      </c>
      <c r="P687" s="7">
        <f t="shared" ref="P687:P750" si="137">+N687+O687</f>
        <v>150000</v>
      </c>
      <c r="Q687" s="7">
        <f t="shared" si="128"/>
        <v>750000</v>
      </c>
      <c r="R687" s="18" t="e">
        <f>MIN(#REF!,H687,L687)</f>
        <v>#REF!</v>
      </c>
      <c r="S687" s="18" t="e">
        <f>AVERAGE(#REF!,H687,L687)</f>
        <v>#REF!</v>
      </c>
      <c r="T687" s="18" t="e">
        <f>MEDIAN(#REF!,H687,L687)</f>
        <v>#REF!</v>
      </c>
      <c r="U687" s="18" t="e">
        <f>GEOMEAN(#REF!,H687,L687)</f>
        <v>#REF!</v>
      </c>
      <c r="V687" s="19" t="e">
        <f t="shared" si="118"/>
        <v>#REF!</v>
      </c>
      <c r="W687" s="20" t="e">
        <f t="shared" si="121"/>
        <v>#REF!</v>
      </c>
      <c r="X687" s="21" t="e">
        <f t="shared" si="136"/>
        <v>#REF!</v>
      </c>
    </row>
    <row r="688" spans="1:24" ht="16.5" x14ac:dyDescent="0.2">
      <c r="A688" s="8">
        <v>115</v>
      </c>
      <c r="C688" s="41" t="s">
        <v>77</v>
      </c>
      <c r="D688" s="31" t="s">
        <v>21</v>
      </c>
      <c r="E688" s="51">
        <v>5</v>
      </c>
      <c r="F688" s="15">
        <v>37310.924369747903</v>
      </c>
      <c r="G688" s="6">
        <f t="shared" si="129"/>
        <v>7089.0756302521013</v>
      </c>
      <c r="H688" s="6">
        <f t="shared" si="130"/>
        <v>44400.000000000007</v>
      </c>
      <c r="I688" s="6">
        <f t="shared" si="131"/>
        <v>222000.00000000003</v>
      </c>
      <c r="J688" s="48">
        <v>41344.537815126052</v>
      </c>
      <c r="K688" s="7">
        <f t="shared" si="132"/>
        <v>7855.4621848739498</v>
      </c>
      <c r="L688" s="7">
        <f t="shared" si="133"/>
        <v>49200</v>
      </c>
      <c r="M688" s="7">
        <f t="shared" si="134"/>
        <v>246000</v>
      </c>
      <c r="N688" s="48">
        <v>39327.731092436974</v>
      </c>
      <c r="O688" s="7">
        <f t="shared" si="135"/>
        <v>7472.2689075630251</v>
      </c>
      <c r="P688" s="7">
        <f t="shared" si="137"/>
        <v>46800</v>
      </c>
      <c r="Q688" s="7">
        <f t="shared" si="128"/>
        <v>234000</v>
      </c>
      <c r="R688" s="18" t="e">
        <f>MIN(#REF!,H688,L688)</f>
        <v>#REF!</v>
      </c>
      <c r="S688" s="18" t="e">
        <f>AVERAGE(#REF!,H688,L688)</f>
        <v>#REF!</v>
      </c>
      <c r="T688" s="18" t="e">
        <f>MEDIAN(#REF!,H688,L688)</f>
        <v>#REF!</v>
      </c>
      <c r="U688" s="18" t="e">
        <f>GEOMEAN(#REF!,H688,L688)</f>
        <v>#REF!</v>
      </c>
      <c r="V688" s="19" t="e">
        <f t="shared" si="118"/>
        <v>#REF!</v>
      </c>
      <c r="W688" s="20" t="e">
        <f t="shared" si="121"/>
        <v>#REF!</v>
      </c>
      <c r="X688" s="21" t="e">
        <f t="shared" si="136"/>
        <v>#REF!</v>
      </c>
    </row>
    <row r="689" spans="1:24" ht="63" x14ac:dyDescent="0.2">
      <c r="A689" s="8">
        <v>116</v>
      </c>
      <c r="C689" s="41" t="s">
        <v>78</v>
      </c>
      <c r="D689" s="31" t="s">
        <v>21</v>
      </c>
      <c r="E689" s="51">
        <v>5</v>
      </c>
      <c r="F689" s="15">
        <v>124033.61344537816</v>
      </c>
      <c r="G689" s="6">
        <f t="shared" si="129"/>
        <v>23566.386554621851</v>
      </c>
      <c r="H689" s="6">
        <f t="shared" si="130"/>
        <v>147600</v>
      </c>
      <c r="I689" s="6">
        <f t="shared" si="131"/>
        <v>738000</v>
      </c>
      <c r="J689" s="48">
        <v>128067.22689075631</v>
      </c>
      <c r="K689" s="7">
        <f t="shared" si="132"/>
        <v>24332.773109243699</v>
      </c>
      <c r="L689" s="7">
        <f t="shared" si="133"/>
        <v>152400</v>
      </c>
      <c r="M689" s="7">
        <f t="shared" si="134"/>
        <v>762000</v>
      </c>
      <c r="N689" s="48">
        <v>109915.96638655463</v>
      </c>
      <c r="O689" s="7">
        <f t="shared" si="135"/>
        <v>20884.033613445379</v>
      </c>
      <c r="P689" s="7">
        <f t="shared" si="137"/>
        <v>130800.00000000001</v>
      </c>
      <c r="Q689" s="7">
        <f t="shared" si="128"/>
        <v>654000.00000000012</v>
      </c>
      <c r="R689" s="18" t="e">
        <f>MIN(#REF!,H689,L689)</f>
        <v>#REF!</v>
      </c>
      <c r="S689" s="18" t="e">
        <f>AVERAGE(#REF!,H689,L689)</f>
        <v>#REF!</v>
      </c>
      <c r="T689" s="18" t="e">
        <f>MEDIAN(#REF!,H689,L689)</f>
        <v>#REF!</v>
      </c>
      <c r="U689" s="18" t="e">
        <f>GEOMEAN(#REF!,H689,L689)</f>
        <v>#REF!</v>
      </c>
      <c r="V689" s="19" t="e">
        <f t="shared" si="118"/>
        <v>#REF!</v>
      </c>
      <c r="W689" s="20" t="e">
        <f t="shared" si="121"/>
        <v>#REF!</v>
      </c>
      <c r="X689" s="21" t="e">
        <f t="shared" si="136"/>
        <v>#REF!</v>
      </c>
    </row>
    <row r="690" spans="1:24" ht="31.5" x14ac:dyDescent="0.2">
      <c r="A690" s="8">
        <v>117</v>
      </c>
      <c r="C690" s="41" t="s">
        <v>79</v>
      </c>
      <c r="D690" s="31" t="s">
        <v>21</v>
      </c>
      <c r="E690" s="51">
        <v>5</v>
      </c>
      <c r="F690" s="15">
        <v>72352.941176470587</v>
      </c>
      <c r="G690" s="6">
        <f t="shared" si="129"/>
        <v>13747.058823529413</v>
      </c>
      <c r="H690" s="6">
        <f t="shared" si="130"/>
        <v>86100</v>
      </c>
      <c r="I690" s="6">
        <f t="shared" si="131"/>
        <v>430500</v>
      </c>
      <c r="J690" s="48">
        <v>67058.823529411762</v>
      </c>
      <c r="K690" s="7">
        <f t="shared" si="132"/>
        <v>12741.176470588234</v>
      </c>
      <c r="L690" s="7">
        <f t="shared" si="133"/>
        <v>79800</v>
      </c>
      <c r="M690" s="7">
        <f t="shared" si="134"/>
        <v>399000</v>
      </c>
      <c r="N690" s="48">
        <v>66470.588235294126</v>
      </c>
      <c r="O690" s="7">
        <f t="shared" si="135"/>
        <v>12629.411764705885</v>
      </c>
      <c r="P690" s="7">
        <f t="shared" si="137"/>
        <v>79100.000000000015</v>
      </c>
      <c r="Q690" s="7">
        <f t="shared" si="128"/>
        <v>395500.00000000006</v>
      </c>
      <c r="R690" s="18" t="e">
        <f>MIN(#REF!,H690,L690)</f>
        <v>#REF!</v>
      </c>
      <c r="S690" s="18" t="e">
        <f>AVERAGE(#REF!,H690,L690)</f>
        <v>#REF!</v>
      </c>
      <c r="T690" s="18" t="e">
        <f>MEDIAN(#REF!,H690,L690)</f>
        <v>#REF!</v>
      </c>
      <c r="U690" s="18" t="e">
        <f>GEOMEAN(#REF!,H690,L690)</f>
        <v>#REF!</v>
      </c>
      <c r="V690" s="19" t="e">
        <f t="shared" si="118"/>
        <v>#REF!</v>
      </c>
      <c r="W690" s="20" t="e">
        <f t="shared" si="121"/>
        <v>#REF!</v>
      </c>
      <c r="X690" s="21" t="e">
        <f t="shared" si="136"/>
        <v>#REF!</v>
      </c>
    </row>
    <row r="691" spans="1:24" ht="141.75" x14ac:dyDescent="0.2">
      <c r="A691" s="8">
        <v>118</v>
      </c>
      <c r="C691" s="41" t="s">
        <v>80</v>
      </c>
      <c r="D691" s="31" t="s">
        <v>21</v>
      </c>
      <c r="E691" s="51">
        <v>5</v>
      </c>
      <c r="F691" s="15">
        <v>66470.588235294126</v>
      </c>
      <c r="G691" s="6">
        <f t="shared" si="129"/>
        <v>12629.411764705885</v>
      </c>
      <c r="H691" s="6">
        <f t="shared" si="130"/>
        <v>79100.000000000015</v>
      </c>
      <c r="I691" s="6">
        <f t="shared" si="131"/>
        <v>395500.00000000006</v>
      </c>
      <c r="J691" s="48">
        <v>68235.294117647063</v>
      </c>
      <c r="K691" s="7">
        <f t="shared" si="132"/>
        <v>12964.705882352942</v>
      </c>
      <c r="L691" s="7">
        <f t="shared" si="133"/>
        <v>81200</v>
      </c>
      <c r="M691" s="7">
        <f t="shared" si="134"/>
        <v>406000</v>
      </c>
      <c r="N691" s="48">
        <v>64705.882352941182</v>
      </c>
      <c r="O691" s="7">
        <f t="shared" si="135"/>
        <v>12294.117647058825</v>
      </c>
      <c r="P691" s="7">
        <f t="shared" si="137"/>
        <v>77000</v>
      </c>
      <c r="Q691" s="7">
        <f t="shared" si="128"/>
        <v>385000</v>
      </c>
      <c r="R691" s="18" t="e">
        <f>MIN(#REF!,H691,L691)</f>
        <v>#REF!</v>
      </c>
      <c r="S691" s="18" t="e">
        <f>AVERAGE(#REF!,H691,L691)</f>
        <v>#REF!</v>
      </c>
      <c r="T691" s="18" t="e">
        <f>MEDIAN(#REF!,H691,L691)</f>
        <v>#REF!</v>
      </c>
      <c r="U691" s="18" t="e">
        <f>GEOMEAN(#REF!,H691,L691)</f>
        <v>#REF!</v>
      </c>
      <c r="V691" s="19" t="e">
        <f t="shared" si="118"/>
        <v>#REF!</v>
      </c>
      <c r="W691" s="20" t="e">
        <f t="shared" si="121"/>
        <v>#REF!</v>
      </c>
      <c r="X691" s="21" t="e">
        <f t="shared" si="136"/>
        <v>#REF!</v>
      </c>
    </row>
    <row r="692" spans="1:24" ht="78.75" x14ac:dyDescent="0.2">
      <c r="A692" s="8">
        <v>119</v>
      </c>
      <c r="C692" s="41" t="s">
        <v>81</v>
      </c>
      <c r="D692" s="31" t="s">
        <v>21</v>
      </c>
      <c r="E692" s="51">
        <v>5</v>
      </c>
      <c r="F692" s="15">
        <v>54957.983193277316</v>
      </c>
      <c r="G692" s="6">
        <f t="shared" si="129"/>
        <v>10442.01680672269</v>
      </c>
      <c r="H692" s="6">
        <f t="shared" si="130"/>
        <v>65400.000000000007</v>
      </c>
      <c r="I692" s="6">
        <f t="shared" si="131"/>
        <v>327000.00000000006</v>
      </c>
      <c r="J692" s="48">
        <v>63529.411764705888</v>
      </c>
      <c r="K692" s="7">
        <f t="shared" si="132"/>
        <v>12070.588235294119</v>
      </c>
      <c r="L692" s="7">
        <f t="shared" si="133"/>
        <v>75600</v>
      </c>
      <c r="M692" s="7">
        <f t="shared" si="134"/>
        <v>378000</v>
      </c>
      <c r="N692" s="48">
        <v>63025.210084033613</v>
      </c>
      <c r="O692" s="7">
        <f t="shared" si="135"/>
        <v>11974.789915966387</v>
      </c>
      <c r="P692" s="7">
        <f t="shared" si="137"/>
        <v>75000</v>
      </c>
      <c r="Q692" s="7">
        <f t="shared" si="128"/>
        <v>375000</v>
      </c>
      <c r="R692" s="18" t="e">
        <f>MIN(#REF!,H692,L692)</f>
        <v>#REF!</v>
      </c>
      <c r="S692" s="18" t="e">
        <f>AVERAGE(#REF!,H692,L692)</f>
        <v>#REF!</v>
      </c>
      <c r="T692" s="18" t="e">
        <f>MEDIAN(#REF!,H692,L692)</f>
        <v>#REF!</v>
      </c>
      <c r="U692" s="18" t="e">
        <f>GEOMEAN(#REF!,H692,L692)</f>
        <v>#REF!</v>
      </c>
      <c r="V692" s="19" t="e">
        <f t="shared" si="118"/>
        <v>#REF!</v>
      </c>
      <c r="W692" s="20" t="e">
        <f t="shared" si="121"/>
        <v>#REF!</v>
      </c>
      <c r="X692" s="21" t="e">
        <f t="shared" si="136"/>
        <v>#REF!</v>
      </c>
    </row>
    <row r="693" spans="1:24" ht="31.5" x14ac:dyDescent="0.2">
      <c r="A693" s="8">
        <v>120</v>
      </c>
      <c r="C693" s="41" t="s">
        <v>82</v>
      </c>
      <c r="D693" s="31" t="s">
        <v>21</v>
      </c>
      <c r="E693" s="51">
        <v>5</v>
      </c>
      <c r="F693" s="15">
        <v>60504.201680672275</v>
      </c>
      <c r="G693" s="6">
        <f t="shared" si="129"/>
        <v>11495.798319327732</v>
      </c>
      <c r="H693" s="6">
        <f t="shared" si="130"/>
        <v>72000</v>
      </c>
      <c r="I693" s="6">
        <f t="shared" si="131"/>
        <v>360000</v>
      </c>
      <c r="J693" s="48">
        <v>62521.008403361346</v>
      </c>
      <c r="K693" s="7">
        <f t="shared" si="132"/>
        <v>11878.991596638656</v>
      </c>
      <c r="L693" s="7">
        <f t="shared" si="133"/>
        <v>74400</v>
      </c>
      <c r="M693" s="7">
        <f t="shared" si="134"/>
        <v>372000</v>
      </c>
      <c r="N693" s="48">
        <v>56974.789915966387</v>
      </c>
      <c r="O693" s="7">
        <f t="shared" si="135"/>
        <v>10825.210084033613</v>
      </c>
      <c r="P693" s="7">
        <f t="shared" si="137"/>
        <v>67800</v>
      </c>
      <c r="Q693" s="7">
        <f t="shared" si="128"/>
        <v>339000</v>
      </c>
      <c r="R693" s="18" t="e">
        <f>MIN(#REF!,H693,L693)</f>
        <v>#REF!</v>
      </c>
      <c r="S693" s="18" t="e">
        <f>AVERAGE(#REF!,H693,L693)</f>
        <v>#REF!</v>
      </c>
      <c r="T693" s="18" t="e">
        <f>MEDIAN(#REF!,H693,L693)</f>
        <v>#REF!</v>
      </c>
      <c r="U693" s="18" t="e">
        <f>GEOMEAN(#REF!,H693,L693)</f>
        <v>#REF!</v>
      </c>
      <c r="V693" s="19" t="e">
        <f t="shared" si="118"/>
        <v>#REF!</v>
      </c>
      <c r="W693" s="20" t="e">
        <f t="shared" si="121"/>
        <v>#REF!</v>
      </c>
      <c r="X693" s="21" t="e">
        <f t="shared" si="136"/>
        <v>#REF!</v>
      </c>
    </row>
    <row r="694" spans="1:24" ht="126" x14ac:dyDescent="0.2">
      <c r="A694" s="8">
        <v>121</v>
      </c>
      <c r="C694" s="41" t="s">
        <v>83</v>
      </c>
      <c r="D694" s="31" t="s">
        <v>21</v>
      </c>
      <c r="E694" s="51">
        <v>5</v>
      </c>
      <c r="F694" s="15">
        <v>61008.403361344543</v>
      </c>
      <c r="G694" s="6">
        <f t="shared" si="129"/>
        <v>11591.596638655463</v>
      </c>
      <c r="H694" s="6">
        <f t="shared" si="130"/>
        <v>72600</v>
      </c>
      <c r="I694" s="6">
        <f t="shared" si="131"/>
        <v>363000</v>
      </c>
      <c r="J694" s="48">
        <v>50840.336134453784</v>
      </c>
      <c r="K694" s="7">
        <f t="shared" si="132"/>
        <v>9659.6638655462193</v>
      </c>
      <c r="L694" s="7">
        <f t="shared" si="133"/>
        <v>60500</v>
      </c>
      <c r="M694" s="7">
        <f t="shared" si="134"/>
        <v>302500</v>
      </c>
      <c r="N694" s="48">
        <v>52689.075630252104</v>
      </c>
      <c r="O694" s="7">
        <f t="shared" si="135"/>
        <v>10010.9243697479</v>
      </c>
      <c r="P694" s="7">
        <f t="shared" si="137"/>
        <v>62700</v>
      </c>
      <c r="Q694" s="7">
        <f t="shared" si="128"/>
        <v>313500</v>
      </c>
      <c r="R694" s="18" t="e">
        <f>MIN(#REF!,H694,L694)</f>
        <v>#REF!</v>
      </c>
      <c r="S694" s="18" t="e">
        <f>AVERAGE(#REF!,H694,L694)</f>
        <v>#REF!</v>
      </c>
      <c r="T694" s="18" t="e">
        <f>MEDIAN(#REF!,H694,L694)</f>
        <v>#REF!</v>
      </c>
      <c r="U694" s="18" t="e">
        <f>GEOMEAN(#REF!,H694,L694)</f>
        <v>#REF!</v>
      </c>
      <c r="V694" s="19" t="e">
        <f t="shared" si="118"/>
        <v>#REF!</v>
      </c>
      <c r="W694" s="20" t="e">
        <f t="shared" si="121"/>
        <v>#REF!</v>
      </c>
      <c r="X694" s="21" t="e">
        <f t="shared" si="136"/>
        <v>#REF!</v>
      </c>
    </row>
    <row r="695" spans="1:24" ht="31.5" x14ac:dyDescent="0.2">
      <c r="A695" s="8">
        <v>122</v>
      </c>
      <c r="C695" s="41" t="s">
        <v>84</v>
      </c>
      <c r="D695" s="31" t="s">
        <v>21</v>
      </c>
      <c r="E695" s="51">
        <v>5</v>
      </c>
      <c r="F695" s="15">
        <v>96504.201680672268</v>
      </c>
      <c r="G695" s="6">
        <f t="shared" si="129"/>
        <v>18335.798319327732</v>
      </c>
      <c r="H695" s="6">
        <f t="shared" si="130"/>
        <v>114840</v>
      </c>
      <c r="I695" s="6">
        <f t="shared" si="131"/>
        <v>574200</v>
      </c>
      <c r="J695" s="48">
        <v>81151.26050420168</v>
      </c>
      <c r="K695" s="7">
        <f t="shared" si="132"/>
        <v>15418.73949579832</v>
      </c>
      <c r="L695" s="7">
        <f t="shared" si="133"/>
        <v>96570</v>
      </c>
      <c r="M695" s="7">
        <f t="shared" si="134"/>
        <v>482850</v>
      </c>
      <c r="N695" s="48">
        <v>79689.075630252104</v>
      </c>
      <c r="O695" s="7">
        <f t="shared" si="135"/>
        <v>15140.9243697479</v>
      </c>
      <c r="P695" s="7">
        <f t="shared" si="137"/>
        <v>94830</v>
      </c>
      <c r="Q695" s="7">
        <f t="shared" si="128"/>
        <v>474150</v>
      </c>
      <c r="R695" s="18" t="e">
        <f>MIN(#REF!,H695,L695)</f>
        <v>#REF!</v>
      </c>
      <c r="S695" s="18" t="e">
        <f>AVERAGE(#REF!,H695,L695)</f>
        <v>#REF!</v>
      </c>
      <c r="T695" s="18" t="e">
        <f>MEDIAN(#REF!,H695,L695)</f>
        <v>#REF!</v>
      </c>
      <c r="U695" s="18" t="e">
        <f>GEOMEAN(#REF!,H695,L695)</f>
        <v>#REF!</v>
      </c>
      <c r="V695" s="19" t="e">
        <f t="shared" si="118"/>
        <v>#REF!</v>
      </c>
      <c r="W695" s="20" t="e">
        <f t="shared" si="121"/>
        <v>#REF!</v>
      </c>
      <c r="X695" s="21" t="e">
        <f t="shared" si="136"/>
        <v>#REF!</v>
      </c>
    </row>
    <row r="696" spans="1:24" ht="31.5" x14ac:dyDescent="0.2">
      <c r="A696" s="8">
        <v>123</v>
      </c>
      <c r="C696" s="41" t="s">
        <v>85</v>
      </c>
      <c r="D696" s="31" t="s">
        <v>21</v>
      </c>
      <c r="E696" s="51">
        <v>5</v>
      </c>
      <c r="F696" s="15">
        <v>183025.21008403364</v>
      </c>
      <c r="G696" s="6">
        <f t="shared" si="129"/>
        <v>34774.789915966394</v>
      </c>
      <c r="H696" s="6">
        <f t="shared" si="130"/>
        <v>217800.00000000003</v>
      </c>
      <c r="I696" s="6">
        <f t="shared" si="131"/>
        <v>1089000.0000000002</v>
      </c>
      <c r="J696" s="48">
        <v>192100.84033613445</v>
      </c>
      <c r="K696" s="7">
        <f t="shared" si="132"/>
        <v>36499.159663865546</v>
      </c>
      <c r="L696" s="7">
        <f t="shared" si="133"/>
        <v>228600</v>
      </c>
      <c r="M696" s="7">
        <f t="shared" si="134"/>
        <v>1143000</v>
      </c>
      <c r="N696" s="48">
        <v>181512.6050420168</v>
      </c>
      <c r="O696" s="7">
        <f t="shared" si="135"/>
        <v>34487.39495798319</v>
      </c>
      <c r="P696" s="7">
        <f t="shared" si="137"/>
        <v>216000</v>
      </c>
      <c r="Q696" s="7">
        <f t="shared" si="128"/>
        <v>1080000</v>
      </c>
      <c r="R696" s="18" t="e">
        <f>MIN(#REF!,H696,L696)</f>
        <v>#REF!</v>
      </c>
      <c r="S696" s="18" t="e">
        <f>AVERAGE(#REF!,H696,L696)</f>
        <v>#REF!</v>
      </c>
      <c r="T696" s="18" t="e">
        <f>MEDIAN(#REF!,H696,L696)</f>
        <v>#REF!</v>
      </c>
      <c r="U696" s="18" t="e">
        <f>GEOMEAN(#REF!,H696,L696)</f>
        <v>#REF!</v>
      </c>
      <c r="V696" s="19" t="e">
        <f t="shared" si="118"/>
        <v>#REF!</v>
      </c>
      <c r="W696" s="20" t="e">
        <f t="shared" si="121"/>
        <v>#REF!</v>
      </c>
      <c r="X696" s="21" t="e">
        <f t="shared" si="136"/>
        <v>#REF!</v>
      </c>
    </row>
    <row r="697" spans="1:24" ht="31.5" x14ac:dyDescent="0.2">
      <c r="A697" s="8">
        <v>124</v>
      </c>
      <c r="C697" s="41" t="s">
        <v>86</v>
      </c>
      <c r="D697" s="31" t="s">
        <v>21</v>
      </c>
      <c r="E697" s="51">
        <v>5</v>
      </c>
      <c r="F697" s="15">
        <v>108151.26050420168</v>
      </c>
      <c r="G697" s="6">
        <f t="shared" si="129"/>
        <v>20548.73949579832</v>
      </c>
      <c r="H697" s="6">
        <f t="shared" si="130"/>
        <v>128700</v>
      </c>
      <c r="I697" s="6">
        <f t="shared" si="131"/>
        <v>643500</v>
      </c>
      <c r="J697" s="48">
        <v>105378.15126050421</v>
      </c>
      <c r="K697" s="7">
        <f t="shared" si="132"/>
        <v>20021.848739495799</v>
      </c>
      <c r="L697" s="7">
        <f t="shared" si="133"/>
        <v>125400</v>
      </c>
      <c r="M697" s="7">
        <f t="shared" si="134"/>
        <v>627000</v>
      </c>
      <c r="N697" s="48">
        <v>106302.52100840336</v>
      </c>
      <c r="O697" s="7">
        <f t="shared" si="135"/>
        <v>20197.478991596639</v>
      </c>
      <c r="P697" s="7">
        <f t="shared" si="137"/>
        <v>126500</v>
      </c>
      <c r="Q697" s="7">
        <f t="shared" si="128"/>
        <v>632500</v>
      </c>
      <c r="R697" s="18" t="e">
        <f>MIN(#REF!,H697,L697)</f>
        <v>#REF!</v>
      </c>
      <c r="S697" s="18" t="e">
        <f>AVERAGE(#REF!,H697,L697)</f>
        <v>#REF!</v>
      </c>
      <c r="T697" s="18" t="e">
        <f>MEDIAN(#REF!,H697,L697)</f>
        <v>#REF!</v>
      </c>
      <c r="U697" s="18" t="e">
        <f>GEOMEAN(#REF!,H697,L697)</f>
        <v>#REF!</v>
      </c>
      <c r="V697" s="19" t="e">
        <f t="shared" si="118"/>
        <v>#REF!</v>
      </c>
      <c r="W697" s="20" t="e">
        <f t="shared" si="121"/>
        <v>#REF!</v>
      </c>
      <c r="X697" s="21" t="e">
        <f t="shared" si="136"/>
        <v>#REF!</v>
      </c>
    </row>
    <row r="698" spans="1:24" ht="16.5" x14ac:dyDescent="0.2">
      <c r="A698" s="8">
        <v>125</v>
      </c>
      <c r="C698" s="41" t="s">
        <v>87</v>
      </c>
      <c r="D698" s="31" t="s">
        <v>21</v>
      </c>
      <c r="E698" s="51">
        <v>5</v>
      </c>
      <c r="F698" s="15">
        <v>14243.697478991597</v>
      </c>
      <c r="G698" s="6">
        <f t="shared" si="129"/>
        <v>2706.3025210084033</v>
      </c>
      <c r="H698" s="6">
        <f t="shared" si="130"/>
        <v>16950</v>
      </c>
      <c r="I698" s="6">
        <f t="shared" si="131"/>
        <v>84750</v>
      </c>
      <c r="J698" s="48">
        <v>15882.352941176472</v>
      </c>
      <c r="K698" s="7">
        <f t="shared" si="132"/>
        <v>3017.6470588235297</v>
      </c>
      <c r="L698" s="7">
        <f t="shared" si="133"/>
        <v>18900</v>
      </c>
      <c r="M698" s="7">
        <f t="shared" si="134"/>
        <v>94500</v>
      </c>
      <c r="N698" s="48">
        <v>15756.302521008403</v>
      </c>
      <c r="O698" s="7">
        <f t="shared" si="135"/>
        <v>2993.6974789915967</v>
      </c>
      <c r="P698" s="7">
        <f t="shared" si="137"/>
        <v>18750</v>
      </c>
      <c r="Q698" s="7">
        <f t="shared" ref="Q698:Q761" si="138">+P698*E698</f>
        <v>93750</v>
      </c>
      <c r="R698" s="18" t="e">
        <f>MIN(#REF!,H698,L698)</f>
        <v>#REF!</v>
      </c>
      <c r="S698" s="18" t="e">
        <f>AVERAGE(#REF!,H698,L698)</f>
        <v>#REF!</v>
      </c>
      <c r="T698" s="18" t="e">
        <f>MEDIAN(#REF!,H698,L698)</f>
        <v>#REF!</v>
      </c>
      <c r="U698" s="18" t="e">
        <f>GEOMEAN(#REF!,H698,L698)</f>
        <v>#REF!</v>
      </c>
      <c r="V698" s="19" t="e">
        <f t="shared" si="118"/>
        <v>#REF!</v>
      </c>
      <c r="W698" s="20" t="e">
        <f t="shared" si="121"/>
        <v>#REF!</v>
      </c>
      <c r="X698" s="21" t="e">
        <f t="shared" si="136"/>
        <v>#REF!</v>
      </c>
    </row>
    <row r="699" spans="1:24" ht="31.5" x14ac:dyDescent="0.2">
      <c r="A699" s="8">
        <v>126</v>
      </c>
      <c r="C699" s="41" t="s">
        <v>88</v>
      </c>
      <c r="D699" s="31" t="s">
        <v>21</v>
      </c>
      <c r="E699" s="51">
        <v>5</v>
      </c>
      <c r="F699" s="15">
        <v>135126.05042016806</v>
      </c>
      <c r="G699" s="6">
        <f t="shared" si="129"/>
        <v>25673.949579831933</v>
      </c>
      <c r="H699" s="6">
        <f t="shared" si="130"/>
        <v>160800</v>
      </c>
      <c r="I699" s="6">
        <f t="shared" si="131"/>
        <v>804000</v>
      </c>
      <c r="J699" s="48">
        <v>128067.22689075631</v>
      </c>
      <c r="K699" s="7">
        <f t="shared" si="132"/>
        <v>24332.773109243699</v>
      </c>
      <c r="L699" s="7">
        <f t="shared" si="133"/>
        <v>152400</v>
      </c>
      <c r="M699" s="7">
        <f t="shared" si="134"/>
        <v>762000</v>
      </c>
      <c r="N699" s="48">
        <v>121008.40336134455</v>
      </c>
      <c r="O699" s="7">
        <f t="shared" si="135"/>
        <v>22991.596638655465</v>
      </c>
      <c r="P699" s="7">
        <f t="shared" si="137"/>
        <v>144000</v>
      </c>
      <c r="Q699" s="7">
        <f t="shared" si="138"/>
        <v>720000</v>
      </c>
      <c r="R699" s="18" t="e">
        <f>MIN(#REF!,H699,L699)</f>
        <v>#REF!</v>
      </c>
      <c r="S699" s="18" t="e">
        <f>AVERAGE(#REF!,H699,L699)</f>
        <v>#REF!</v>
      </c>
      <c r="T699" s="18" t="e">
        <f>MEDIAN(#REF!,H699,L699)</f>
        <v>#REF!</v>
      </c>
      <c r="U699" s="18" t="e">
        <f>GEOMEAN(#REF!,H699,L699)</f>
        <v>#REF!</v>
      </c>
      <c r="V699" s="19" t="e">
        <f t="shared" si="118"/>
        <v>#REF!</v>
      </c>
      <c r="W699" s="20" t="e">
        <f t="shared" si="121"/>
        <v>#REF!</v>
      </c>
      <c r="X699" s="21" t="e">
        <f t="shared" si="136"/>
        <v>#REF!</v>
      </c>
    </row>
    <row r="700" spans="1:24" ht="63" x14ac:dyDescent="0.2">
      <c r="A700" s="8">
        <v>127</v>
      </c>
      <c r="C700" s="41" t="s">
        <v>89</v>
      </c>
      <c r="D700" s="31" t="s">
        <v>21</v>
      </c>
      <c r="E700" s="51">
        <v>5</v>
      </c>
      <c r="F700" s="15">
        <v>113445.37815126051</v>
      </c>
      <c r="G700" s="6">
        <f t="shared" si="129"/>
        <v>21554.621848739498</v>
      </c>
      <c r="H700" s="6">
        <f t="shared" si="130"/>
        <v>135000</v>
      </c>
      <c r="I700" s="6">
        <f t="shared" si="131"/>
        <v>675000</v>
      </c>
      <c r="J700" s="48">
        <v>96638.655462184877</v>
      </c>
      <c r="K700" s="7">
        <f t="shared" si="132"/>
        <v>18361.344537815126</v>
      </c>
      <c r="L700" s="7">
        <f t="shared" si="133"/>
        <v>115000</v>
      </c>
      <c r="M700" s="7">
        <f t="shared" si="134"/>
        <v>575000</v>
      </c>
      <c r="N700" s="48">
        <v>99159.663865546216</v>
      </c>
      <c r="O700" s="7">
        <f t="shared" si="135"/>
        <v>18840.336134453781</v>
      </c>
      <c r="P700" s="7">
        <f t="shared" si="137"/>
        <v>118000</v>
      </c>
      <c r="Q700" s="7">
        <f t="shared" si="138"/>
        <v>590000</v>
      </c>
      <c r="R700" s="18" t="e">
        <f>MIN(#REF!,H700,L700)</f>
        <v>#REF!</v>
      </c>
      <c r="S700" s="18" t="e">
        <f>AVERAGE(#REF!,H700,L700)</f>
        <v>#REF!</v>
      </c>
      <c r="T700" s="18" t="e">
        <f>MEDIAN(#REF!,H700,L700)</f>
        <v>#REF!</v>
      </c>
      <c r="U700" s="18" t="e">
        <f>GEOMEAN(#REF!,H700,L700)</f>
        <v>#REF!</v>
      </c>
      <c r="V700" s="19" t="e">
        <f t="shared" si="118"/>
        <v>#REF!</v>
      </c>
      <c r="W700" s="20" t="e">
        <f t="shared" si="121"/>
        <v>#REF!</v>
      </c>
      <c r="X700" s="21" t="e">
        <f t="shared" si="136"/>
        <v>#REF!</v>
      </c>
    </row>
    <row r="701" spans="1:24" ht="31.5" x14ac:dyDescent="0.2">
      <c r="A701" s="8">
        <v>128</v>
      </c>
      <c r="C701" s="41" t="s">
        <v>90</v>
      </c>
      <c r="D701" s="31" t="s">
        <v>21</v>
      </c>
      <c r="E701" s="51">
        <v>5</v>
      </c>
      <c r="F701" s="15">
        <v>84285.71428571429</v>
      </c>
      <c r="G701" s="6">
        <f t="shared" si="129"/>
        <v>16014.285714285716</v>
      </c>
      <c r="H701" s="6">
        <f t="shared" si="130"/>
        <v>100300</v>
      </c>
      <c r="I701" s="6">
        <f t="shared" si="131"/>
        <v>501500</v>
      </c>
      <c r="J701" s="48">
        <v>85000</v>
      </c>
      <c r="K701" s="7">
        <f t="shared" si="132"/>
        <v>16150</v>
      </c>
      <c r="L701" s="7">
        <f t="shared" si="133"/>
        <v>101150</v>
      </c>
      <c r="M701" s="7">
        <f t="shared" si="134"/>
        <v>505750</v>
      </c>
      <c r="N701" s="48">
        <v>87142.857142857145</v>
      </c>
      <c r="O701" s="7">
        <f t="shared" si="135"/>
        <v>16557.142857142859</v>
      </c>
      <c r="P701" s="7">
        <f t="shared" si="137"/>
        <v>103700</v>
      </c>
      <c r="Q701" s="7">
        <f t="shared" si="138"/>
        <v>518500</v>
      </c>
      <c r="R701" s="18" t="e">
        <f>MIN(#REF!,H701,L701)</f>
        <v>#REF!</v>
      </c>
      <c r="S701" s="18" t="e">
        <f>AVERAGE(#REF!,H701,L701)</f>
        <v>#REF!</v>
      </c>
      <c r="T701" s="18" t="e">
        <f>MEDIAN(#REF!,H701,L701)</f>
        <v>#REF!</v>
      </c>
      <c r="U701" s="18" t="e">
        <f>GEOMEAN(#REF!,H701,L701)</f>
        <v>#REF!</v>
      </c>
      <c r="V701" s="19" t="e">
        <f t="shared" si="118"/>
        <v>#REF!</v>
      </c>
      <c r="W701" s="20" t="e">
        <f t="shared" si="121"/>
        <v>#REF!</v>
      </c>
      <c r="X701" s="21" t="e">
        <f t="shared" si="136"/>
        <v>#REF!</v>
      </c>
    </row>
    <row r="702" spans="1:24" ht="16.5" x14ac:dyDescent="0.2">
      <c r="A702" s="8">
        <v>129</v>
      </c>
      <c r="C702" s="41" t="s">
        <v>91</v>
      </c>
      <c r="D702" s="31" t="s">
        <v>21</v>
      </c>
      <c r="E702" s="51">
        <v>5</v>
      </c>
      <c r="F702" s="15">
        <v>45378.151260504201</v>
      </c>
      <c r="G702" s="6">
        <f t="shared" si="129"/>
        <v>8621.8487394957974</v>
      </c>
      <c r="H702" s="6">
        <f t="shared" si="130"/>
        <v>54000</v>
      </c>
      <c r="I702" s="6">
        <f t="shared" si="131"/>
        <v>270000</v>
      </c>
      <c r="J702" s="48">
        <v>49159.663865546223</v>
      </c>
      <c r="K702" s="7">
        <f t="shared" si="132"/>
        <v>9340.3361344537825</v>
      </c>
      <c r="L702" s="7">
        <f t="shared" si="133"/>
        <v>58500.000000000007</v>
      </c>
      <c r="M702" s="7">
        <f t="shared" si="134"/>
        <v>292500.00000000006</v>
      </c>
      <c r="N702" s="48">
        <v>47478.991596638654</v>
      </c>
      <c r="O702" s="7">
        <f t="shared" si="135"/>
        <v>9021.0084033613439</v>
      </c>
      <c r="P702" s="7">
        <f t="shared" si="137"/>
        <v>56500</v>
      </c>
      <c r="Q702" s="7">
        <f t="shared" si="138"/>
        <v>282500</v>
      </c>
      <c r="R702" s="18" t="e">
        <f>MIN(#REF!,H702,L702)</f>
        <v>#REF!</v>
      </c>
      <c r="S702" s="18" t="e">
        <f>AVERAGE(#REF!,H702,L702)</f>
        <v>#REF!</v>
      </c>
      <c r="T702" s="18" t="e">
        <f>MEDIAN(#REF!,H702,L702)</f>
        <v>#REF!</v>
      </c>
      <c r="U702" s="18" t="e">
        <f>GEOMEAN(#REF!,H702,L702)</f>
        <v>#REF!</v>
      </c>
      <c r="V702" s="19" t="e">
        <f t="shared" si="118"/>
        <v>#REF!</v>
      </c>
      <c r="W702" s="20" t="e">
        <f t="shared" si="121"/>
        <v>#REF!</v>
      </c>
      <c r="X702" s="21" t="e">
        <f t="shared" si="136"/>
        <v>#REF!</v>
      </c>
    </row>
    <row r="703" spans="1:24" ht="16.5" x14ac:dyDescent="0.2">
      <c r="A703" s="8">
        <v>130</v>
      </c>
      <c r="C703" s="41" t="s">
        <v>92</v>
      </c>
      <c r="D703" s="31" t="s">
        <v>21</v>
      </c>
      <c r="E703" s="51">
        <v>5</v>
      </c>
      <c r="F703" s="15">
        <v>221848.73949579833</v>
      </c>
      <c r="G703" s="6">
        <f t="shared" si="129"/>
        <v>42151.260504201688</v>
      </c>
      <c r="H703" s="6">
        <f t="shared" si="130"/>
        <v>264000</v>
      </c>
      <c r="I703" s="6">
        <f t="shared" si="131"/>
        <v>1320000</v>
      </c>
      <c r="J703" s="48">
        <v>219831.93277310926</v>
      </c>
      <c r="K703" s="7">
        <f t="shared" si="132"/>
        <v>41768.067226890758</v>
      </c>
      <c r="L703" s="7">
        <f t="shared" si="133"/>
        <v>261600.00000000003</v>
      </c>
      <c r="M703" s="7">
        <f t="shared" si="134"/>
        <v>1308000.0000000002</v>
      </c>
      <c r="N703" s="48">
        <v>231932.77310924372</v>
      </c>
      <c r="O703" s="7">
        <f t="shared" si="135"/>
        <v>44067.226890756305</v>
      </c>
      <c r="P703" s="7">
        <f t="shared" si="137"/>
        <v>276000</v>
      </c>
      <c r="Q703" s="7">
        <f t="shared" si="138"/>
        <v>1380000</v>
      </c>
      <c r="R703" s="18" t="e">
        <f>MIN(#REF!,H703,L703)</f>
        <v>#REF!</v>
      </c>
      <c r="S703" s="18" t="e">
        <f>AVERAGE(#REF!,H703,L703)</f>
        <v>#REF!</v>
      </c>
      <c r="T703" s="18" t="e">
        <f>MEDIAN(#REF!,H703,L703)</f>
        <v>#REF!</v>
      </c>
      <c r="U703" s="18" t="e">
        <f>GEOMEAN(#REF!,H703,L703)</f>
        <v>#REF!</v>
      </c>
      <c r="V703" s="19" t="e">
        <f t="shared" si="118"/>
        <v>#REF!</v>
      </c>
      <c r="W703" s="20" t="e">
        <f t="shared" si="121"/>
        <v>#REF!</v>
      </c>
      <c r="X703" s="21" t="e">
        <f t="shared" si="136"/>
        <v>#REF!</v>
      </c>
    </row>
    <row r="704" spans="1:24" ht="47.25" x14ac:dyDescent="0.2">
      <c r="A704" s="8">
        <v>131</v>
      </c>
      <c r="C704" s="41" t="s">
        <v>93</v>
      </c>
      <c r="D704" s="31" t="s">
        <v>21</v>
      </c>
      <c r="E704" s="51">
        <v>5</v>
      </c>
      <c r="F704" s="15">
        <v>49427.731092436974</v>
      </c>
      <c r="G704" s="6">
        <f t="shared" ref="G704:G767" si="139">+F704*19%</f>
        <v>9391.268907563026</v>
      </c>
      <c r="H704" s="6">
        <f t="shared" ref="H704:H767" si="140">+F704+G704</f>
        <v>58819</v>
      </c>
      <c r="I704" s="6">
        <f t="shared" ref="I704:I767" si="141">+H704*E704</f>
        <v>294095</v>
      </c>
      <c r="J704" s="48">
        <v>42258.823529411769</v>
      </c>
      <c r="K704" s="7">
        <f t="shared" ref="K704:K767" si="142">+J704*19%</f>
        <v>8029.176470588236</v>
      </c>
      <c r="L704" s="7">
        <f t="shared" ref="L704:L767" si="143">+J704+K704</f>
        <v>50288.000000000007</v>
      </c>
      <c r="M704" s="7">
        <f t="shared" ref="M704:M767" si="144">+L704*E704</f>
        <v>251440.00000000003</v>
      </c>
      <c r="N704" s="48">
        <v>41504.201680672268</v>
      </c>
      <c r="O704" s="7">
        <f t="shared" si="135"/>
        <v>7885.7983193277314</v>
      </c>
      <c r="P704" s="7">
        <f t="shared" si="137"/>
        <v>49390</v>
      </c>
      <c r="Q704" s="7">
        <f t="shared" si="138"/>
        <v>246950</v>
      </c>
      <c r="R704" s="18" t="e">
        <f>MIN(#REF!,H704,L704)</f>
        <v>#REF!</v>
      </c>
      <c r="S704" s="18" t="e">
        <f>AVERAGE(#REF!,H704,L704)</f>
        <v>#REF!</v>
      </c>
      <c r="T704" s="18" t="e">
        <f>MEDIAN(#REF!,H704,L704)</f>
        <v>#REF!</v>
      </c>
      <c r="U704" s="18" t="e">
        <f>GEOMEAN(#REF!,H704,L704)</f>
        <v>#REF!</v>
      </c>
      <c r="V704" s="19" t="e">
        <f t="shared" si="118"/>
        <v>#REF!</v>
      </c>
      <c r="W704" s="20" t="e">
        <f t="shared" si="121"/>
        <v>#REF!</v>
      </c>
      <c r="X704" s="21" t="e">
        <f t="shared" si="136"/>
        <v>#REF!</v>
      </c>
    </row>
    <row r="705" spans="1:24" ht="31.5" x14ac:dyDescent="0.2">
      <c r="A705" s="8">
        <v>132</v>
      </c>
      <c r="C705" s="41" t="s">
        <v>94</v>
      </c>
      <c r="D705" s="31" t="s">
        <v>21</v>
      </c>
      <c r="E705" s="51">
        <v>5</v>
      </c>
      <c r="F705" s="15">
        <v>105840.33613445378</v>
      </c>
      <c r="G705" s="6">
        <f t="shared" si="139"/>
        <v>20109.663865546219</v>
      </c>
      <c r="H705" s="6">
        <f t="shared" si="140"/>
        <v>125950</v>
      </c>
      <c r="I705" s="6">
        <f t="shared" si="141"/>
        <v>629750</v>
      </c>
      <c r="J705" s="48">
        <v>114500</v>
      </c>
      <c r="K705" s="7">
        <f t="shared" si="142"/>
        <v>21755</v>
      </c>
      <c r="L705" s="7">
        <f t="shared" si="143"/>
        <v>136255</v>
      </c>
      <c r="M705" s="7">
        <f t="shared" si="144"/>
        <v>681275</v>
      </c>
      <c r="N705" s="48">
        <v>120273.10924369749</v>
      </c>
      <c r="O705" s="7">
        <f t="shared" si="135"/>
        <v>22851.890756302524</v>
      </c>
      <c r="P705" s="7">
        <f t="shared" si="137"/>
        <v>143125</v>
      </c>
      <c r="Q705" s="7">
        <f t="shared" si="138"/>
        <v>715625</v>
      </c>
      <c r="R705" s="18" t="e">
        <f>MIN(#REF!,H705,L705)</f>
        <v>#REF!</v>
      </c>
      <c r="S705" s="18" t="e">
        <f>AVERAGE(#REF!,H705,L705)</f>
        <v>#REF!</v>
      </c>
      <c r="T705" s="18" t="e">
        <f>MEDIAN(#REF!,H705,L705)</f>
        <v>#REF!</v>
      </c>
      <c r="U705" s="18" t="e">
        <f>GEOMEAN(#REF!,H705,L705)</f>
        <v>#REF!</v>
      </c>
      <c r="V705" s="19" t="e">
        <f t="shared" si="118"/>
        <v>#REF!</v>
      </c>
      <c r="W705" s="20" t="e">
        <f t="shared" si="121"/>
        <v>#REF!</v>
      </c>
      <c r="X705" s="21" t="e">
        <f t="shared" si="136"/>
        <v>#REF!</v>
      </c>
    </row>
    <row r="706" spans="1:24" ht="31.5" x14ac:dyDescent="0.2">
      <c r="A706" s="8">
        <v>133</v>
      </c>
      <c r="C706" s="41" t="s">
        <v>95</v>
      </c>
      <c r="D706" s="31" t="s">
        <v>21</v>
      </c>
      <c r="E706" s="51">
        <v>5</v>
      </c>
      <c r="F706" s="15">
        <v>68172.268907563033</v>
      </c>
      <c r="G706" s="6">
        <f t="shared" si="139"/>
        <v>12952.731092436976</v>
      </c>
      <c r="H706" s="6">
        <f t="shared" si="140"/>
        <v>81125.000000000015</v>
      </c>
      <c r="I706" s="6">
        <f t="shared" si="141"/>
        <v>405625.00000000006</v>
      </c>
      <c r="J706" s="48">
        <v>64900</v>
      </c>
      <c r="K706" s="7">
        <f t="shared" si="142"/>
        <v>12331</v>
      </c>
      <c r="L706" s="7">
        <f t="shared" si="143"/>
        <v>77231</v>
      </c>
      <c r="M706" s="7">
        <f t="shared" si="144"/>
        <v>386155</v>
      </c>
      <c r="N706" s="48">
        <v>63809.243697478996</v>
      </c>
      <c r="O706" s="7">
        <f t="shared" si="135"/>
        <v>12123.756302521009</v>
      </c>
      <c r="P706" s="7">
        <f t="shared" si="137"/>
        <v>75933</v>
      </c>
      <c r="Q706" s="7">
        <f t="shared" si="138"/>
        <v>379665</v>
      </c>
      <c r="R706" s="18" t="e">
        <f>MIN(#REF!,H706,L706)</f>
        <v>#REF!</v>
      </c>
      <c r="S706" s="18" t="e">
        <f>AVERAGE(#REF!,H706,L706)</f>
        <v>#REF!</v>
      </c>
      <c r="T706" s="18" t="e">
        <f>MEDIAN(#REF!,H706,L706)</f>
        <v>#REF!</v>
      </c>
      <c r="U706" s="18" t="e">
        <f>GEOMEAN(#REF!,H706,L706)</f>
        <v>#REF!</v>
      </c>
      <c r="V706" s="19" t="e">
        <f t="shared" si="118"/>
        <v>#REF!</v>
      </c>
      <c r="W706" s="20" t="e">
        <f t="shared" si="121"/>
        <v>#REF!</v>
      </c>
      <c r="X706" s="21" t="e">
        <f t="shared" si="136"/>
        <v>#REF!</v>
      </c>
    </row>
    <row r="707" spans="1:24" ht="31.5" x14ac:dyDescent="0.2">
      <c r="A707" s="8">
        <v>134</v>
      </c>
      <c r="C707" s="41" t="s">
        <v>96</v>
      </c>
      <c r="D707" s="31" t="s">
        <v>21</v>
      </c>
      <c r="E707" s="51">
        <v>5</v>
      </c>
      <c r="F707" s="15">
        <v>28886.55462184874</v>
      </c>
      <c r="G707" s="6">
        <f t="shared" si="139"/>
        <v>5488.4453781512602</v>
      </c>
      <c r="H707" s="6">
        <f t="shared" si="140"/>
        <v>34375</v>
      </c>
      <c r="I707" s="6">
        <f t="shared" si="141"/>
        <v>171875</v>
      </c>
      <c r="J707" s="48">
        <v>27731.092436974792</v>
      </c>
      <c r="K707" s="7">
        <f t="shared" si="142"/>
        <v>5268.9075630252109</v>
      </c>
      <c r="L707" s="7">
        <f t="shared" si="143"/>
        <v>33000</v>
      </c>
      <c r="M707" s="7">
        <f t="shared" si="144"/>
        <v>165000</v>
      </c>
      <c r="N707" s="48">
        <v>26806.722689075632</v>
      </c>
      <c r="O707" s="7">
        <f t="shared" si="135"/>
        <v>5093.2773109243699</v>
      </c>
      <c r="P707" s="7">
        <f t="shared" si="137"/>
        <v>31900</v>
      </c>
      <c r="Q707" s="7">
        <f t="shared" si="138"/>
        <v>159500</v>
      </c>
      <c r="R707" s="18" t="e">
        <f>MIN(#REF!,H707,L707)</f>
        <v>#REF!</v>
      </c>
      <c r="S707" s="18" t="e">
        <f>AVERAGE(#REF!,H707,L707)</f>
        <v>#REF!</v>
      </c>
      <c r="T707" s="18" t="e">
        <f>MEDIAN(#REF!,H707,L707)</f>
        <v>#REF!</v>
      </c>
      <c r="U707" s="18" t="e">
        <f>GEOMEAN(#REF!,H707,L707)</f>
        <v>#REF!</v>
      </c>
      <c r="V707" s="19" t="e">
        <f t="shared" si="118"/>
        <v>#REF!</v>
      </c>
      <c r="W707" s="20" t="e">
        <f t="shared" si="121"/>
        <v>#REF!</v>
      </c>
      <c r="X707" s="21" t="e">
        <f t="shared" si="136"/>
        <v>#REF!</v>
      </c>
    </row>
    <row r="708" spans="1:24" ht="31.5" x14ac:dyDescent="0.2">
      <c r="A708" s="8">
        <v>135</v>
      </c>
      <c r="C708" s="41" t="s">
        <v>97</v>
      </c>
      <c r="D708" s="31" t="s">
        <v>21</v>
      </c>
      <c r="E708" s="51">
        <v>5</v>
      </c>
      <c r="F708" s="15">
        <v>28683.193277310926</v>
      </c>
      <c r="G708" s="6">
        <f t="shared" si="139"/>
        <v>5449.8067226890762</v>
      </c>
      <c r="H708" s="6">
        <f t="shared" si="140"/>
        <v>34133</v>
      </c>
      <c r="I708" s="6">
        <f t="shared" si="141"/>
        <v>170665</v>
      </c>
      <c r="J708" s="48">
        <v>32168.067226890758</v>
      </c>
      <c r="K708" s="7">
        <f t="shared" si="142"/>
        <v>6111.9327731092444</v>
      </c>
      <c r="L708" s="7">
        <f t="shared" si="143"/>
        <v>38280</v>
      </c>
      <c r="M708" s="7">
        <f t="shared" si="144"/>
        <v>191400</v>
      </c>
      <c r="N708" s="48">
        <v>30559.663865546219</v>
      </c>
      <c r="O708" s="7">
        <f t="shared" si="135"/>
        <v>5806.3361344537816</v>
      </c>
      <c r="P708" s="7">
        <f t="shared" si="137"/>
        <v>36366</v>
      </c>
      <c r="Q708" s="7">
        <f t="shared" si="138"/>
        <v>181830</v>
      </c>
      <c r="R708" s="18" t="e">
        <f>MIN(#REF!,H708,L708)</f>
        <v>#REF!</v>
      </c>
      <c r="S708" s="18" t="e">
        <f>AVERAGE(#REF!,H708,L708)</f>
        <v>#REF!</v>
      </c>
      <c r="T708" s="18" t="e">
        <f>MEDIAN(#REF!,H708,L708)</f>
        <v>#REF!</v>
      </c>
      <c r="U708" s="18" t="e">
        <f>GEOMEAN(#REF!,H708,L708)</f>
        <v>#REF!</v>
      </c>
      <c r="V708" s="19" t="e">
        <f t="shared" si="118"/>
        <v>#REF!</v>
      </c>
      <c r="W708" s="20" t="e">
        <f t="shared" si="121"/>
        <v>#REF!</v>
      </c>
      <c r="X708" s="21" t="e">
        <f t="shared" si="136"/>
        <v>#REF!</v>
      </c>
    </row>
    <row r="709" spans="1:24" ht="31.5" x14ac:dyDescent="0.2">
      <c r="A709" s="8">
        <v>136</v>
      </c>
      <c r="C709" s="41" t="s">
        <v>98</v>
      </c>
      <c r="D709" s="31" t="s">
        <v>21</v>
      </c>
      <c r="E709" s="51">
        <v>5</v>
      </c>
      <c r="F709" s="15">
        <v>20193.277310924372</v>
      </c>
      <c r="G709" s="6">
        <f t="shared" si="139"/>
        <v>3836.7226890756306</v>
      </c>
      <c r="H709" s="6">
        <f t="shared" si="140"/>
        <v>24030.000000000004</v>
      </c>
      <c r="I709" s="6">
        <f t="shared" si="141"/>
        <v>120150.00000000001</v>
      </c>
      <c r="J709" s="48">
        <v>16453.781512605045</v>
      </c>
      <c r="K709" s="7">
        <f t="shared" si="142"/>
        <v>3126.2184873949586</v>
      </c>
      <c r="L709" s="7">
        <f t="shared" si="143"/>
        <v>19580.000000000004</v>
      </c>
      <c r="M709" s="7">
        <f t="shared" si="144"/>
        <v>97900.000000000015</v>
      </c>
      <c r="N709" s="48">
        <v>17201.680672268907</v>
      </c>
      <c r="O709" s="7">
        <f t="shared" si="135"/>
        <v>3268.3193277310925</v>
      </c>
      <c r="P709" s="7">
        <f t="shared" si="137"/>
        <v>20470</v>
      </c>
      <c r="Q709" s="7">
        <f t="shared" si="138"/>
        <v>102350</v>
      </c>
      <c r="R709" s="18" t="e">
        <f>MIN(#REF!,H709,L709)</f>
        <v>#REF!</v>
      </c>
      <c r="S709" s="18" t="e">
        <f>AVERAGE(#REF!,H709,L709)</f>
        <v>#REF!</v>
      </c>
      <c r="T709" s="18" t="e">
        <f>MEDIAN(#REF!,H709,L709)</f>
        <v>#REF!</v>
      </c>
      <c r="U709" s="18" t="e">
        <f>GEOMEAN(#REF!,H709,L709)</f>
        <v>#REF!</v>
      </c>
      <c r="V709" s="19" t="e">
        <f t="shared" si="118"/>
        <v>#REF!</v>
      </c>
      <c r="W709" s="20" t="e">
        <f t="shared" si="121"/>
        <v>#REF!</v>
      </c>
      <c r="X709" s="21" t="e">
        <f t="shared" si="136"/>
        <v>#REF!</v>
      </c>
    </row>
    <row r="710" spans="1:24" ht="31.5" x14ac:dyDescent="0.2">
      <c r="A710" s="8">
        <v>137</v>
      </c>
      <c r="C710" s="41" t="s">
        <v>99</v>
      </c>
      <c r="D710" s="31" t="s">
        <v>21</v>
      </c>
      <c r="E710" s="51">
        <v>5</v>
      </c>
      <c r="F710" s="15">
        <v>26584.033613445379</v>
      </c>
      <c r="G710" s="6">
        <f t="shared" si="139"/>
        <v>5050.9663865546217</v>
      </c>
      <c r="H710" s="6">
        <f t="shared" si="140"/>
        <v>31635</v>
      </c>
      <c r="I710" s="6">
        <f t="shared" si="141"/>
        <v>158175</v>
      </c>
      <c r="J710" s="48">
        <v>29936.974789915967</v>
      </c>
      <c r="K710" s="7">
        <f t="shared" si="142"/>
        <v>5688.0252100840335</v>
      </c>
      <c r="L710" s="7">
        <f t="shared" si="143"/>
        <v>35625</v>
      </c>
      <c r="M710" s="7">
        <f t="shared" si="144"/>
        <v>178125</v>
      </c>
      <c r="N710" s="48">
        <v>26344.537815126052</v>
      </c>
      <c r="O710" s="7">
        <f t="shared" si="135"/>
        <v>5005.4621848739498</v>
      </c>
      <c r="P710" s="7">
        <f t="shared" si="137"/>
        <v>31350</v>
      </c>
      <c r="Q710" s="7">
        <f t="shared" si="138"/>
        <v>156750</v>
      </c>
      <c r="R710" s="18" t="e">
        <f>MIN(#REF!,H710,L710)</f>
        <v>#REF!</v>
      </c>
      <c r="S710" s="18" t="e">
        <f>AVERAGE(#REF!,H710,L710)</f>
        <v>#REF!</v>
      </c>
      <c r="T710" s="18" t="e">
        <f>MEDIAN(#REF!,H710,L710)</f>
        <v>#REF!</v>
      </c>
      <c r="U710" s="18" t="e">
        <f>GEOMEAN(#REF!,H710,L710)</f>
        <v>#REF!</v>
      </c>
      <c r="V710" s="19" t="e">
        <f t="shared" si="118"/>
        <v>#REF!</v>
      </c>
      <c r="W710" s="20" t="e">
        <f t="shared" si="121"/>
        <v>#REF!</v>
      </c>
      <c r="X710" s="21" t="e">
        <f t="shared" si="136"/>
        <v>#REF!</v>
      </c>
    </row>
    <row r="711" spans="1:24" ht="31.5" x14ac:dyDescent="0.2">
      <c r="A711" s="8">
        <v>138</v>
      </c>
      <c r="C711" s="41" t="s">
        <v>100</v>
      </c>
      <c r="D711" s="31" t="s">
        <v>21</v>
      </c>
      <c r="E711" s="51">
        <v>5</v>
      </c>
      <c r="F711" s="15">
        <v>36239.495798319331</v>
      </c>
      <c r="G711" s="6">
        <f t="shared" si="139"/>
        <v>6885.5042016806728</v>
      </c>
      <c r="H711" s="6">
        <f t="shared" si="140"/>
        <v>43125</v>
      </c>
      <c r="I711" s="6">
        <f t="shared" si="141"/>
        <v>215625</v>
      </c>
      <c r="J711" s="48">
        <v>31600.840336134454</v>
      </c>
      <c r="K711" s="7">
        <f t="shared" si="142"/>
        <v>6004.1596638655465</v>
      </c>
      <c r="L711" s="7">
        <f t="shared" si="143"/>
        <v>37605</v>
      </c>
      <c r="M711" s="7">
        <f t="shared" si="144"/>
        <v>188025</v>
      </c>
      <c r="N711" s="48">
        <v>31890.756302521011</v>
      </c>
      <c r="O711" s="7">
        <f t="shared" si="135"/>
        <v>6059.2436974789925</v>
      </c>
      <c r="P711" s="7">
        <f t="shared" si="137"/>
        <v>37950</v>
      </c>
      <c r="Q711" s="7">
        <f t="shared" si="138"/>
        <v>189750</v>
      </c>
      <c r="R711" s="18" t="e">
        <f>MIN(#REF!,H711,L711)</f>
        <v>#REF!</v>
      </c>
      <c r="S711" s="18" t="e">
        <f>AVERAGE(#REF!,H711,L711)</f>
        <v>#REF!</v>
      </c>
      <c r="T711" s="18" t="e">
        <f>MEDIAN(#REF!,H711,L711)</f>
        <v>#REF!</v>
      </c>
      <c r="U711" s="18" t="e">
        <f>GEOMEAN(#REF!,H711,L711)</f>
        <v>#REF!</v>
      </c>
      <c r="V711" s="19" t="e">
        <f t="shared" si="118"/>
        <v>#REF!</v>
      </c>
      <c r="W711" s="20" t="e">
        <f t="shared" si="121"/>
        <v>#REF!</v>
      </c>
      <c r="X711" s="21" t="e">
        <f t="shared" si="136"/>
        <v>#REF!</v>
      </c>
    </row>
    <row r="712" spans="1:24" ht="110.25" x14ac:dyDescent="0.2">
      <c r="A712" s="8">
        <v>139</v>
      </c>
      <c r="C712" s="41" t="s">
        <v>101</v>
      </c>
      <c r="D712" s="31" t="s">
        <v>21</v>
      </c>
      <c r="E712" s="51">
        <v>5</v>
      </c>
      <c r="F712" s="15">
        <v>50315.126050420171</v>
      </c>
      <c r="G712" s="6">
        <f t="shared" si="139"/>
        <v>9559.8739495798327</v>
      </c>
      <c r="H712" s="6">
        <f t="shared" si="140"/>
        <v>59875</v>
      </c>
      <c r="I712" s="6">
        <f t="shared" si="141"/>
        <v>299375</v>
      </c>
      <c r="J712" s="48">
        <v>51120.168067226892</v>
      </c>
      <c r="K712" s="7">
        <f t="shared" si="142"/>
        <v>9712.8319327731097</v>
      </c>
      <c r="L712" s="7">
        <f t="shared" si="143"/>
        <v>60833</v>
      </c>
      <c r="M712" s="7">
        <f t="shared" si="144"/>
        <v>304165</v>
      </c>
      <c r="N712" s="48">
        <v>45887.394957983197</v>
      </c>
      <c r="O712" s="7">
        <f t="shared" si="135"/>
        <v>8718.6050420168067</v>
      </c>
      <c r="P712" s="7">
        <f t="shared" si="137"/>
        <v>54606</v>
      </c>
      <c r="Q712" s="7">
        <f t="shared" si="138"/>
        <v>273030</v>
      </c>
      <c r="R712" s="18" t="e">
        <f>MIN(#REF!,H712,L712)</f>
        <v>#REF!</v>
      </c>
      <c r="S712" s="18" t="e">
        <f>AVERAGE(#REF!,H712,L712)</f>
        <v>#REF!</v>
      </c>
      <c r="T712" s="18" t="e">
        <f>MEDIAN(#REF!,H712,L712)</f>
        <v>#REF!</v>
      </c>
      <c r="U712" s="18" t="e">
        <f>GEOMEAN(#REF!,H712,L712)</f>
        <v>#REF!</v>
      </c>
      <c r="V712" s="19" t="e">
        <f t="shared" si="118"/>
        <v>#REF!</v>
      </c>
      <c r="W712" s="20" t="e">
        <f t="shared" si="121"/>
        <v>#REF!</v>
      </c>
      <c r="X712" s="21" t="e">
        <f t="shared" si="136"/>
        <v>#REF!</v>
      </c>
    </row>
    <row r="713" spans="1:24" ht="110.25" x14ac:dyDescent="0.2">
      <c r="A713" s="8">
        <v>140</v>
      </c>
      <c r="C713" s="41" t="s">
        <v>102</v>
      </c>
      <c r="D713" s="31" t="s">
        <v>21</v>
      </c>
      <c r="E713" s="51">
        <v>5</v>
      </c>
      <c r="F713" s="15">
        <v>35132.773109243702</v>
      </c>
      <c r="G713" s="6">
        <f t="shared" si="139"/>
        <v>6675.2268907563039</v>
      </c>
      <c r="H713" s="6">
        <f t="shared" si="140"/>
        <v>41808.000000000007</v>
      </c>
      <c r="I713" s="6">
        <f t="shared" si="141"/>
        <v>209040.00000000003</v>
      </c>
      <c r="J713" s="48">
        <v>28840.336134453784</v>
      </c>
      <c r="K713" s="7">
        <f t="shared" si="142"/>
        <v>5479.6638655462193</v>
      </c>
      <c r="L713" s="7">
        <f t="shared" si="143"/>
        <v>34320</v>
      </c>
      <c r="M713" s="7">
        <f t="shared" si="144"/>
        <v>171600</v>
      </c>
      <c r="N713" s="48">
        <v>30937.81512605042</v>
      </c>
      <c r="O713" s="7">
        <f t="shared" si="135"/>
        <v>5878.1848739495799</v>
      </c>
      <c r="P713" s="7">
        <f t="shared" si="137"/>
        <v>36816</v>
      </c>
      <c r="Q713" s="7">
        <f t="shared" si="138"/>
        <v>184080</v>
      </c>
      <c r="R713" s="18" t="e">
        <f>MIN(#REF!,H713,L713)</f>
        <v>#REF!</v>
      </c>
      <c r="S713" s="18" t="e">
        <f>AVERAGE(#REF!,H713,L713)</f>
        <v>#REF!</v>
      </c>
      <c r="T713" s="18" t="e">
        <f>MEDIAN(#REF!,H713,L713)</f>
        <v>#REF!</v>
      </c>
      <c r="U713" s="18" t="e">
        <f>GEOMEAN(#REF!,H713,L713)</f>
        <v>#REF!</v>
      </c>
      <c r="V713" s="19" t="e">
        <f t="shared" si="118"/>
        <v>#REF!</v>
      </c>
      <c r="W713" s="20" t="e">
        <f t="shared" si="121"/>
        <v>#REF!</v>
      </c>
      <c r="X713" s="21" t="e">
        <f t="shared" si="136"/>
        <v>#REF!</v>
      </c>
    </row>
    <row r="714" spans="1:24" ht="110.25" x14ac:dyDescent="0.2">
      <c r="A714" s="8">
        <v>141</v>
      </c>
      <c r="C714" s="41" t="s">
        <v>103</v>
      </c>
      <c r="D714" s="31" t="s">
        <v>21</v>
      </c>
      <c r="E714" s="51">
        <v>5</v>
      </c>
      <c r="F714" s="15">
        <v>64399.159663865546</v>
      </c>
      <c r="G714" s="6">
        <f t="shared" si="139"/>
        <v>12235.840336134454</v>
      </c>
      <c r="H714" s="6">
        <f t="shared" si="140"/>
        <v>76635</v>
      </c>
      <c r="I714" s="6">
        <f t="shared" si="141"/>
        <v>383175</v>
      </c>
      <c r="J714" s="48">
        <v>54567.226890756305</v>
      </c>
      <c r="K714" s="7">
        <f t="shared" si="142"/>
        <v>10367.773109243699</v>
      </c>
      <c r="L714" s="7">
        <f t="shared" si="143"/>
        <v>64935</v>
      </c>
      <c r="M714" s="7">
        <f t="shared" si="144"/>
        <v>324675</v>
      </c>
      <c r="N714" s="48">
        <v>54075.63025210084</v>
      </c>
      <c r="O714" s="7">
        <f t="shared" si="135"/>
        <v>10274.36974789916</v>
      </c>
      <c r="P714" s="7">
        <f t="shared" si="137"/>
        <v>64350</v>
      </c>
      <c r="Q714" s="7">
        <f t="shared" si="138"/>
        <v>321750</v>
      </c>
      <c r="R714" s="18" t="e">
        <f>MIN(#REF!,H714,L714)</f>
        <v>#REF!</v>
      </c>
      <c r="S714" s="18" t="e">
        <f>AVERAGE(#REF!,H714,L714)</f>
        <v>#REF!</v>
      </c>
      <c r="T714" s="18" t="e">
        <f>MEDIAN(#REF!,H714,L714)</f>
        <v>#REF!</v>
      </c>
      <c r="U714" s="18" t="e">
        <f>GEOMEAN(#REF!,H714,L714)</f>
        <v>#REF!</v>
      </c>
      <c r="V714" s="19" t="e">
        <f t="shared" si="118"/>
        <v>#REF!</v>
      </c>
      <c r="W714" s="20" t="e">
        <f t="shared" si="121"/>
        <v>#REF!</v>
      </c>
      <c r="X714" s="21" t="e">
        <f t="shared" si="136"/>
        <v>#REF!</v>
      </c>
    </row>
    <row r="715" spans="1:24" ht="31.5" x14ac:dyDescent="0.2">
      <c r="A715" s="8">
        <v>142</v>
      </c>
      <c r="C715" s="41" t="s">
        <v>104</v>
      </c>
      <c r="D715" s="31" t="s">
        <v>21</v>
      </c>
      <c r="E715" s="51">
        <v>5</v>
      </c>
      <c r="F715" s="15">
        <v>16292.436974789916</v>
      </c>
      <c r="G715" s="6">
        <f t="shared" si="139"/>
        <v>3095.5630252100841</v>
      </c>
      <c r="H715" s="6">
        <f t="shared" si="140"/>
        <v>19388</v>
      </c>
      <c r="I715" s="6">
        <f t="shared" si="141"/>
        <v>96940</v>
      </c>
      <c r="J715" s="48">
        <v>13307.563025210085</v>
      </c>
      <c r="K715" s="7">
        <f t="shared" si="142"/>
        <v>2528.4369747899163</v>
      </c>
      <c r="L715" s="7">
        <f t="shared" si="143"/>
        <v>15836.000000000002</v>
      </c>
      <c r="M715" s="7">
        <f t="shared" si="144"/>
        <v>79180.000000000015</v>
      </c>
      <c r="N715" s="48">
        <v>13431.932773109243</v>
      </c>
      <c r="O715" s="7">
        <f t="shared" si="135"/>
        <v>2552.0672268907565</v>
      </c>
      <c r="P715" s="7">
        <f t="shared" si="137"/>
        <v>15984</v>
      </c>
      <c r="Q715" s="7">
        <f t="shared" si="138"/>
        <v>79920</v>
      </c>
      <c r="R715" s="18" t="e">
        <f>MIN(#REF!,H715,L715)</f>
        <v>#REF!</v>
      </c>
      <c r="S715" s="18" t="e">
        <f>AVERAGE(#REF!,H715,L715)</f>
        <v>#REF!</v>
      </c>
      <c r="T715" s="18" t="e">
        <f>MEDIAN(#REF!,H715,L715)</f>
        <v>#REF!</v>
      </c>
      <c r="U715" s="18" t="e">
        <f>GEOMEAN(#REF!,H715,L715)</f>
        <v>#REF!</v>
      </c>
      <c r="V715" s="19" t="e">
        <f t="shared" si="118"/>
        <v>#REF!</v>
      </c>
      <c r="W715" s="20" t="e">
        <f t="shared" si="121"/>
        <v>#REF!</v>
      </c>
      <c r="X715" s="21" t="e">
        <f t="shared" si="136"/>
        <v>#REF!</v>
      </c>
    </row>
    <row r="716" spans="1:24" ht="31.5" x14ac:dyDescent="0.2">
      <c r="A716" s="8">
        <v>143</v>
      </c>
      <c r="C716" s="41" t="s">
        <v>105</v>
      </c>
      <c r="D716" s="31" t="s">
        <v>21</v>
      </c>
      <c r="E716" s="51">
        <v>5</v>
      </c>
      <c r="F716" s="15">
        <v>22121.848739495799</v>
      </c>
      <c r="G716" s="6">
        <f t="shared" si="139"/>
        <v>4203.1512605042017</v>
      </c>
      <c r="H716" s="6">
        <f t="shared" si="140"/>
        <v>26325</v>
      </c>
      <c r="I716" s="6">
        <f t="shared" si="141"/>
        <v>131625</v>
      </c>
      <c r="J716" s="48">
        <v>19008.403361344539</v>
      </c>
      <c r="K716" s="7">
        <f t="shared" si="142"/>
        <v>3611.5966386554624</v>
      </c>
      <c r="L716" s="7">
        <f t="shared" si="143"/>
        <v>22620</v>
      </c>
      <c r="M716" s="7">
        <f t="shared" si="144"/>
        <v>113100</v>
      </c>
      <c r="N716" s="48">
        <v>18680.672268907565</v>
      </c>
      <c r="O716" s="7">
        <f t="shared" si="135"/>
        <v>3549.3277310924373</v>
      </c>
      <c r="P716" s="7">
        <f t="shared" si="137"/>
        <v>22230.000000000004</v>
      </c>
      <c r="Q716" s="7">
        <f t="shared" si="138"/>
        <v>111150.00000000001</v>
      </c>
      <c r="R716" s="18" t="e">
        <f>MIN(#REF!,H716,L716)</f>
        <v>#REF!</v>
      </c>
      <c r="S716" s="18" t="e">
        <f>AVERAGE(#REF!,H716,L716)</f>
        <v>#REF!</v>
      </c>
      <c r="T716" s="18" t="e">
        <f>MEDIAN(#REF!,H716,L716)</f>
        <v>#REF!</v>
      </c>
      <c r="U716" s="18" t="e">
        <f>GEOMEAN(#REF!,H716,L716)</f>
        <v>#REF!</v>
      </c>
      <c r="V716" s="19" t="e">
        <f t="shared" si="118"/>
        <v>#REF!</v>
      </c>
      <c r="W716" s="20" t="e">
        <f t="shared" si="121"/>
        <v>#REF!</v>
      </c>
      <c r="X716" s="21" t="e">
        <f t="shared" si="136"/>
        <v>#REF!</v>
      </c>
    </row>
    <row r="717" spans="1:24" ht="78.75" x14ac:dyDescent="0.2">
      <c r="A717" s="8">
        <v>144</v>
      </c>
      <c r="C717" s="41" t="s">
        <v>106</v>
      </c>
      <c r="D717" s="31" t="s">
        <v>21</v>
      </c>
      <c r="E717" s="51">
        <v>5</v>
      </c>
      <c r="F717" s="15">
        <v>11900</v>
      </c>
      <c r="G717" s="6">
        <f t="shared" si="139"/>
        <v>2261</v>
      </c>
      <c r="H717" s="6">
        <f t="shared" si="140"/>
        <v>14161</v>
      </c>
      <c r="I717" s="6">
        <f t="shared" si="141"/>
        <v>70805</v>
      </c>
      <c r="J717" s="48">
        <v>10800</v>
      </c>
      <c r="K717" s="7">
        <f t="shared" si="142"/>
        <v>2052</v>
      </c>
      <c r="L717" s="7">
        <f t="shared" si="143"/>
        <v>12852</v>
      </c>
      <c r="M717" s="7">
        <f t="shared" si="144"/>
        <v>64260</v>
      </c>
      <c r="N717" s="48">
        <v>11300</v>
      </c>
      <c r="O717" s="7">
        <f t="shared" si="135"/>
        <v>2147</v>
      </c>
      <c r="P717" s="7">
        <f t="shared" si="137"/>
        <v>13447</v>
      </c>
      <c r="Q717" s="7">
        <f t="shared" si="138"/>
        <v>67235</v>
      </c>
      <c r="R717" s="18" t="e">
        <f>MIN(#REF!,H717,L717)</f>
        <v>#REF!</v>
      </c>
      <c r="S717" s="18" t="e">
        <f>AVERAGE(#REF!,H717,L717)</f>
        <v>#REF!</v>
      </c>
      <c r="T717" s="18" t="e">
        <f>MEDIAN(#REF!,H717,L717)</f>
        <v>#REF!</v>
      </c>
      <c r="U717" s="18" t="e">
        <f>GEOMEAN(#REF!,H717,L717)</f>
        <v>#REF!</v>
      </c>
      <c r="V717" s="19" t="e">
        <f t="shared" si="118"/>
        <v>#REF!</v>
      </c>
      <c r="W717" s="20" t="e">
        <f t="shared" si="121"/>
        <v>#REF!</v>
      </c>
      <c r="X717" s="21" t="e">
        <f t="shared" si="136"/>
        <v>#REF!</v>
      </c>
    </row>
    <row r="718" spans="1:24" ht="78.75" x14ac:dyDescent="0.2">
      <c r="A718" s="8">
        <v>145</v>
      </c>
      <c r="C718" s="41" t="s">
        <v>107</v>
      </c>
      <c r="D718" s="31" t="s">
        <v>21</v>
      </c>
      <c r="E718" s="51">
        <v>5</v>
      </c>
      <c r="F718" s="15">
        <v>12819.327731092437</v>
      </c>
      <c r="G718" s="6">
        <f t="shared" si="139"/>
        <v>2435.6722689075632</v>
      </c>
      <c r="H718" s="6">
        <f t="shared" si="140"/>
        <v>15255</v>
      </c>
      <c r="I718" s="6">
        <f t="shared" si="141"/>
        <v>76275</v>
      </c>
      <c r="J718" s="48">
        <v>13159.663865546219</v>
      </c>
      <c r="K718" s="7">
        <f t="shared" si="142"/>
        <v>2500.3361344537816</v>
      </c>
      <c r="L718" s="7">
        <f t="shared" si="143"/>
        <v>15660</v>
      </c>
      <c r="M718" s="7">
        <f t="shared" si="144"/>
        <v>78300</v>
      </c>
      <c r="N718" s="48">
        <v>13273.10924369748</v>
      </c>
      <c r="O718" s="7">
        <f t="shared" si="135"/>
        <v>2521.8907563025214</v>
      </c>
      <c r="P718" s="7">
        <f t="shared" si="137"/>
        <v>15795</v>
      </c>
      <c r="Q718" s="7">
        <f t="shared" si="138"/>
        <v>78975</v>
      </c>
      <c r="R718" s="18" t="e">
        <f>MIN(#REF!,H718,L718)</f>
        <v>#REF!</v>
      </c>
      <c r="S718" s="18" t="e">
        <f>AVERAGE(#REF!,H718,L718)</f>
        <v>#REF!</v>
      </c>
      <c r="T718" s="18" t="e">
        <f>MEDIAN(#REF!,H718,L718)</f>
        <v>#REF!</v>
      </c>
      <c r="U718" s="18" t="e">
        <f>GEOMEAN(#REF!,H718,L718)</f>
        <v>#REF!</v>
      </c>
      <c r="V718" s="19" t="e">
        <f t="shared" si="118"/>
        <v>#REF!</v>
      </c>
      <c r="W718" s="20" t="e">
        <f t="shared" si="121"/>
        <v>#REF!</v>
      </c>
      <c r="X718" s="21" t="e">
        <f t="shared" si="136"/>
        <v>#REF!</v>
      </c>
    </row>
    <row r="719" spans="1:24" ht="63" x14ac:dyDescent="0.2">
      <c r="A719" s="8">
        <v>146</v>
      </c>
      <c r="C719" s="41" t="s">
        <v>108</v>
      </c>
      <c r="D719" s="31" t="s">
        <v>21</v>
      </c>
      <c r="E719" s="51">
        <v>5</v>
      </c>
      <c r="F719" s="15">
        <v>8475.6302521008402</v>
      </c>
      <c r="G719" s="6">
        <f t="shared" si="139"/>
        <v>1610.3697478991596</v>
      </c>
      <c r="H719" s="6">
        <f t="shared" si="140"/>
        <v>10086</v>
      </c>
      <c r="I719" s="6">
        <f t="shared" si="141"/>
        <v>50430</v>
      </c>
      <c r="J719" s="48">
        <v>7924.3697478991598</v>
      </c>
      <c r="K719" s="7">
        <f t="shared" si="142"/>
        <v>1505.6302521008404</v>
      </c>
      <c r="L719" s="7">
        <f t="shared" si="143"/>
        <v>9430</v>
      </c>
      <c r="M719" s="7">
        <f t="shared" si="144"/>
        <v>47150</v>
      </c>
      <c r="N719" s="48">
        <v>8062.1848739495799</v>
      </c>
      <c r="O719" s="7">
        <f t="shared" si="135"/>
        <v>1531.8151260504203</v>
      </c>
      <c r="P719" s="7">
        <f t="shared" si="137"/>
        <v>9594</v>
      </c>
      <c r="Q719" s="7">
        <f t="shared" si="138"/>
        <v>47970</v>
      </c>
      <c r="R719" s="18" t="e">
        <f>MIN(#REF!,H719,L719)</f>
        <v>#REF!</v>
      </c>
      <c r="S719" s="18" t="e">
        <f>AVERAGE(#REF!,H719,L719)</f>
        <v>#REF!</v>
      </c>
      <c r="T719" s="18" t="e">
        <f>MEDIAN(#REF!,H719,L719)</f>
        <v>#REF!</v>
      </c>
      <c r="U719" s="18" t="e">
        <f>GEOMEAN(#REF!,H719,L719)</f>
        <v>#REF!</v>
      </c>
      <c r="V719" s="19" t="e">
        <f t="shared" si="118"/>
        <v>#REF!</v>
      </c>
      <c r="W719" s="20" t="e">
        <f t="shared" si="121"/>
        <v>#REF!</v>
      </c>
      <c r="X719" s="21" t="e">
        <f t="shared" si="136"/>
        <v>#REF!</v>
      </c>
    </row>
    <row r="720" spans="1:24" ht="31.5" x14ac:dyDescent="0.2">
      <c r="A720" s="8">
        <v>147</v>
      </c>
      <c r="C720" s="41" t="s">
        <v>109</v>
      </c>
      <c r="D720" s="31" t="s">
        <v>21</v>
      </c>
      <c r="E720" s="51">
        <v>5</v>
      </c>
      <c r="F720" s="15">
        <v>3360.5042016806724</v>
      </c>
      <c r="G720" s="6">
        <f t="shared" si="139"/>
        <v>638.49579831932772</v>
      </c>
      <c r="H720" s="6">
        <f t="shared" si="140"/>
        <v>3999</v>
      </c>
      <c r="I720" s="6">
        <f t="shared" si="141"/>
        <v>19995</v>
      </c>
      <c r="J720" s="48">
        <v>2839.4957983193281</v>
      </c>
      <c r="K720" s="7">
        <f t="shared" si="142"/>
        <v>539.50420168067228</v>
      </c>
      <c r="L720" s="7">
        <f t="shared" si="143"/>
        <v>3379.0000000000005</v>
      </c>
      <c r="M720" s="7">
        <f t="shared" si="144"/>
        <v>16895.000000000004</v>
      </c>
      <c r="N720" s="48">
        <v>2891.5966386554624</v>
      </c>
      <c r="O720" s="7">
        <f t="shared" si="135"/>
        <v>549.40336134453787</v>
      </c>
      <c r="P720" s="7">
        <f t="shared" si="137"/>
        <v>3441</v>
      </c>
      <c r="Q720" s="7">
        <f t="shared" si="138"/>
        <v>17205</v>
      </c>
      <c r="R720" s="18" t="e">
        <f>MIN(#REF!,H720,L720)</f>
        <v>#REF!</v>
      </c>
      <c r="S720" s="18" t="e">
        <f>AVERAGE(#REF!,H720,L720)</f>
        <v>#REF!</v>
      </c>
      <c r="T720" s="18" t="e">
        <f>MEDIAN(#REF!,H720,L720)</f>
        <v>#REF!</v>
      </c>
      <c r="U720" s="18" t="e">
        <f>GEOMEAN(#REF!,H720,L720)</f>
        <v>#REF!</v>
      </c>
      <c r="V720" s="19" t="e">
        <f t="shared" si="118"/>
        <v>#REF!</v>
      </c>
      <c r="W720" s="20" t="e">
        <f t="shared" si="121"/>
        <v>#REF!</v>
      </c>
      <c r="X720" s="21" t="e">
        <f t="shared" si="136"/>
        <v>#REF!</v>
      </c>
    </row>
    <row r="721" spans="1:24" ht="47.25" x14ac:dyDescent="0.2">
      <c r="A721" s="8">
        <v>148</v>
      </c>
      <c r="C721" s="41" t="s">
        <v>110</v>
      </c>
      <c r="D721" s="31" t="s">
        <v>21</v>
      </c>
      <c r="E721" s="51">
        <v>5</v>
      </c>
      <c r="F721" s="15">
        <v>219831.93277310926</v>
      </c>
      <c r="G721" s="6">
        <f t="shared" si="139"/>
        <v>41768.067226890758</v>
      </c>
      <c r="H721" s="6">
        <f t="shared" si="140"/>
        <v>261600.00000000003</v>
      </c>
      <c r="I721" s="6">
        <f t="shared" si="141"/>
        <v>1308000.0000000002</v>
      </c>
      <c r="J721" s="48">
        <v>228991.59663865546</v>
      </c>
      <c r="K721" s="7">
        <f t="shared" si="142"/>
        <v>43508.403361344535</v>
      </c>
      <c r="L721" s="7">
        <f t="shared" si="143"/>
        <v>272500</v>
      </c>
      <c r="M721" s="7">
        <f t="shared" si="144"/>
        <v>1362500</v>
      </c>
      <c r="N721" s="48">
        <v>227159.66386554623</v>
      </c>
      <c r="O721" s="7">
        <f t="shared" si="135"/>
        <v>43160.336134453784</v>
      </c>
      <c r="P721" s="7">
        <f t="shared" si="137"/>
        <v>270320</v>
      </c>
      <c r="Q721" s="7">
        <f t="shared" si="138"/>
        <v>1351600</v>
      </c>
      <c r="R721" s="18" t="e">
        <f>MIN(#REF!,H721,L721)</f>
        <v>#REF!</v>
      </c>
      <c r="S721" s="18" t="e">
        <f>AVERAGE(#REF!,H721,L721)</f>
        <v>#REF!</v>
      </c>
      <c r="T721" s="18" t="e">
        <f>MEDIAN(#REF!,H721,L721)</f>
        <v>#REF!</v>
      </c>
      <c r="U721" s="18" t="e">
        <f>GEOMEAN(#REF!,H721,L721)</f>
        <v>#REF!</v>
      </c>
      <c r="V721" s="19" t="e">
        <f t="shared" si="118"/>
        <v>#REF!</v>
      </c>
      <c r="W721" s="20" t="e">
        <f t="shared" si="121"/>
        <v>#REF!</v>
      </c>
      <c r="X721" s="21" t="e">
        <f t="shared" si="136"/>
        <v>#REF!</v>
      </c>
    </row>
    <row r="722" spans="1:24" ht="47.25" x14ac:dyDescent="0.2">
      <c r="A722" s="8">
        <v>149</v>
      </c>
      <c r="C722" s="41" t="s">
        <v>111</v>
      </c>
      <c r="D722" s="31" t="s">
        <v>21</v>
      </c>
      <c r="E722" s="51">
        <v>5</v>
      </c>
      <c r="F722" s="15">
        <v>42037.815126050424</v>
      </c>
      <c r="G722" s="6">
        <f t="shared" si="139"/>
        <v>7987.1848739495808</v>
      </c>
      <c r="H722" s="6">
        <f t="shared" si="140"/>
        <v>50025.000000000007</v>
      </c>
      <c r="I722" s="6">
        <f t="shared" si="141"/>
        <v>250125.00000000003</v>
      </c>
      <c r="J722" s="48">
        <v>39478.991596638654</v>
      </c>
      <c r="K722" s="7">
        <f t="shared" si="142"/>
        <v>7501.0084033613448</v>
      </c>
      <c r="L722" s="7">
        <f t="shared" si="143"/>
        <v>46980</v>
      </c>
      <c r="M722" s="7">
        <f t="shared" si="144"/>
        <v>234900</v>
      </c>
      <c r="N722" s="48">
        <v>39478.991596638654</v>
      </c>
      <c r="O722" s="7">
        <f t="shared" si="135"/>
        <v>7501.0084033613448</v>
      </c>
      <c r="P722" s="7">
        <f t="shared" si="137"/>
        <v>46980</v>
      </c>
      <c r="Q722" s="7">
        <f t="shared" si="138"/>
        <v>234900</v>
      </c>
      <c r="R722" s="18" t="e">
        <f>MIN(#REF!,H722,L722)</f>
        <v>#REF!</v>
      </c>
      <c r="S722" s="18" t="e">
        <f>AVERAGE(#REF!,H722,L722)</f>
        <v>#REF!</v>
      </c>
      <c r="T722" s="18" t="e">
        <f>MEDIAN(#REF!,H722,L722)</f>
        <v>#REF!</v>
      </c>
      <c r="U722" s="18" t="e">
        <f>GEOMEAN(#REF!,H722,L722)</f>
        <v>#REF!</v>
      </c>
      <c r="V722" s="19" t="e">
        <f t="shared" si="118"/>
        <v>#REF!</v>
      </c>
      <c r="W722" s="20" t="e">
        <f t="shared" si="121"/>
        <v>#REF!</v>
      </c>
      <c r="X722" s="21" t="e">
        <f t="shared" si="136"/>
        <v>#REF!</v>
      </c>
    </row>
    <row r="723" spans="1:24" ht="31.5" x14ac:dyDescent="0.2">
      <c r="A723" s="8">
        <v>150</v>
      </c>
      <c r="C723" s="41" t="s">
        <v>112</v>
      </c>
      <c r="D723" s="31" t="s">
        <v>21</v>
      </c>
      <c r="E723" s="51">
        <v>5</v>
      </c>
      <c r="F723" s="15">
        <v>18320.168067226892</v>
      </c>
      <c r="G723" s="6">
        <f t="shared" si="139"/>
        <v>3480.8319327731097</v>
      </c>
      <c r="H723" s="6">
        <f t="shared" si="140"/>
        <v>21801</v>
      </c>
      <c r="I723" s="6">
        <f t="shared" si="141"/>
        <v>109005</v>
      </c>
      <c r="J723" s="48">
        <v>17184.033613445379</v>
      </c>
      <c r="K723" s="7">
        <f t="shared" si="142"/>
        <v>3264.9663865546222</v>
      </c>
      <c r="L723" s="7">
        <f t="shared" si="143"/>
        <v>20449</v>
      </c>
      <c r="M723" s="7">
        <f t="shared" si="144"/>
        <v>102245</v>
      </c>
      <c r="N723" s="48">
        <v>16473.949579831933</v>
      </c>
      <c r="O723" s="7">
        <f t="shared" si="135"/>
        <v>3130.0504201680674</v>
      </c>
      <c r="P723" s="7">
        <f t="shared" si="137"/>
        <v>19604</v>
      </c>
      <c r="Q723" s="7">
        <f t="shared" si="138"/>
        <v>98020</v>
      </c>
      <c r="R723" s="18" t="e">
        <f>MIN(#REF!,H723,L723)</f>
        <v>#REF!</v>
      </c>
      <c r="S723" s="18" t="e">
        <f>AVERAGE(#REF!,H723,L723)</f>
        <v>#REF!</v>
      </c>
      <c r="T723" s="18" t="e">
        <f>MEDIAN(#REF!,H723,L723)</f>
        <v>#REF!</v>
      </c>
      <c r="U723" s="18" t="e">
        <f>GEOMEAN(#REF!,H723,L723)</f>
        <v>#REF!</v>
      </c>
      <c r="V723" s="19" t="e">
        <f t="shared" si="118"/>
        <v>#REF!</v>
      </c>
      <c r="W723" s="20" t="e">
        <f t="shared" si="121"/>
        <v>#REF!</v>
      </c>
      <c r="X723" s="21" t="e">
        <f t="shared" si="136"/>
        <v>#REF!</v>
      </c>
    </row>
    <row r="724" spans="1:24" ht="31.5" x14ac:dyDescent="0.2">
      <c r="A724" s="8">
        <v>151</v>
      </c>
      <c r="C724" s="42" t="s">
        <v>113</v>
      </c>
      <c r="D724" s="31" t="s">
        <v>21</v>
      </c>
      <c r="E724" s="51">
        <v>5</v>
      </c>
      <c r="F724" s="15">
        <v>26764.705882352944</v>
      </c>
      <c r="G724" s="6">
        <f t="shared" si="139"/>
        <v>5085.2941176470595</v>
      </c>
      <c r="H724" s="6">
        <f t="shared" si="140"/>
        <v>31850.000000000004</v>
      </c>
      <c r="I724" s="6">
        <f t="shared" si="141"/>
        <v>159250.00000000003</v>
      </c>
      <c r="J724" s="48">
        <v>26147.058823529413</v>
      </c>
      <c r="K724" s="7">
        <f t="shared" si="142"/>
        <v>4967.9411764705883</v>
      </c>
      <c r="L724" s="7">
        <f t="shared" si="143"/>
        <v>31115</v>
      </c>
      <c r="M724" s="7">
        <f t="shared" si="144"/>
        <v>155575</v>
      </c>
      <c r="N724" s="48">
        <v>23470.588235294119</v>
      </c>
      <c r="O724" s="7">
        <f t="shared" si="135"/>
        <v>4459.4117647058829</v>
      </c>
      <c r="P724" s="7">
        <f t="shared" si="137"/>
        <v>27930</v>
      </c>
      <c r="Q724" s="7">
        <f t="shared" si="138"/>
        <v>139650</v>
      </c>
      <c r="R724" s="18" t="e">
        <f>MIN(#REF!,H724,L724)</f>
        <v>#REF!</v>
      </c>
      <c r="S724" s="18" t="e">
        <f>AVERAGE(#REF!,H724,L724)</f>
        <v>#REF!</v>
      </c>
      <c r="T724" s="18" t="e">
        <f>MEDIAN(#REF!,H724,L724)</f>
        <v>#REF!</v>
      </c>
      <c r="U724" s="18" t="e">
        <f>GEOMEAN(#REF!,H724,L724)</f>
        <v>#REF!</v>
      </c>
      <c r="V724" s="19" t="e">
        <f t="shared" si="118"/>
        <v>#REF!</v>
      </c>
      <c r="W724" s="20" t="e">
        <f t="shared" si="121"/>
        <v>#REF!</v>
      </c>
      <c r="X724" s="21" t="e">
        <f t="shared" si="136"/>
        <v>#REF!</v>
      </c>
    </row>
    <row r="725" spans="1:24" ht="31.5" x14ac:dyDescent="0.2">
      <c r="A725" s="8">
        <v>152</v>
      </c>
      <c r="C725" s="42" t="s">
        <v>114</v>
      </c>
      <c r="D725" s="31" t="s">
        <v>21</v>
      </c>
      <c r="E725" s="51">
        <v>5</v>
      </c>
      <c r="F725" s="15">
        <v>46023.529411764706</v>
      </c>
      <c r="G725" s="6">
        <f t="shared" si="139"/>
        <v>8744.4705882352937</v>
      </c>
      <c r="H725" s="6">
        <f t="shared" si="140"/>
        <v>54768</v>
      </c>
      <c r="I725" s="6">
        <f t="shared" si="141"/>
        <v>273840</v>
      </c>
      <c r="J725" s="48">
        <v>47256.302521008409</v>
      </c>
      <c r="K725" s="7">
        <f t="shared" si="142"/>
        <v>8978.6974789915985</v>
      </c>
      <c r="L725" s="7">
        <f t="shared" si="143"/>
        <v>56235.000000000007</v>
      </c>
      <c r="M725" s="7">
        <f t="shared" si="144"/>
        <v>281175.00000000006</v>
      </c>
      <c r="N725" s="48">
        <v>48489.075630252104</v>
      </c>
      <c r="O725" s="7">
        <f t="shared" si="135"/>
        <v>9212.9243697478996</v>
      </c>
      <c r="P725" s="7">
        <f t="shared" si="137"/>
        <v>57702</v>
      </c>
      <c r="Q725" s="7">
        <f t="shared" si="138"/>
        <v>288510</v>
      </c>
      <c r="R725" s="18" t="e">
        <f>MIN(#REF!,H725,L725)</f>
        <v>#REF!</v>
      </c>
      <c r="S725" s="18" t="e">
        <f>AVERAGE(#REF!,H725,L725)</f>
        <v>#REF!</v>
      </c>
      <c r="T725" s="18" t="e">
        <f>MEDIAN(#REF!,H725,L725)</f>
        <v>#REF!</v>
      </c>
      <c r="U725" s="18" t="e">
        <f>GEOMEAN(#REF!,H725,L725)</f>
        <v>#REF!</v>
      </c>
      <c r="V725" s="19" t="e">
        <f t="shared" si="118"/>
        <v>#REF!</v>
      </c>
      <c r="W725" s="20" t="e">
        <f t="shared" si="121"/>
        <v>#REF!</v>
      </c>
      <c r="X725" s="21" t="e">
        <f t="shared" si="136"/>
        <v>#REF!</v>
      </c>
    </row>
    <row r="726" spans="1:24" ht="31.5" x14ac:dyDescent="0.2">
      <c r="A726" s="8">
        <v>153</v>
      </c>
      <c r="C726" s="42" t="s">
        <v>115</v>
      </c>
      <c r="D726" s="31" t="s">
        <v>21</v>
      </c>
      <c r="E726" s="51">
        <v>5</v>
      </c>
      <c r="F726" s="15">
        <v>3539.4957983193281</v>
      </c>
      <c r="G726" s="6">
        <f t="shared" si="139"/>
        <v>672.5042016806724</v>
      </c>
      <c r="H726" s="6">
        <f t="shared" si="140"/>
        <v>4212</v>
      </c>
      <c r="I726" s="6">
        <f t="shared" si="141"/>
        <v>21060</v>
      </c>
      <c r="J726" s="48">
        <v>3801.6806722689075</v>
      </c>
      <c r="K726" s="7">
        <f t="shared" si="142"/>
        <v>722.31932773109247</v>
      </c>
      <c r="L726" s="7">
        <f t="shared" si="143"/>
        <v>4524</v>
      </c>
      <c r="M726" s="7">
        <f t="shared" si="144"/>
        <v>22620</v>
      </c>
      <c r="N726" s="48">
        <v>3539.4957983193281</v>
      </c>
      <c r="O726" s="7">
        <f t="shared" si="135"/>
        <v>672.5042016806724</v>
      </c>
      <c r="P726" s="7">
        <f t="shared" si="137"/>
        <v>4212</v>
      </c>
      <c r="Q726" s="7">
        <f t="shared" si="138"/>
        <v>21060</v>
      </c>
      <c r="R726" s="18" t="e">
        <f>MIN(#REF!,H726,L726)</f>
        <v>#REF!</v>
      </c>
      <c r="S726" s="18" t="e">
        <f>AVERAGE(#REF!,H726,L726)</f>
        <v>#REF!</v>
      </c>
      <c r="T726" s="18" t="e">
        <f>MEDIAN(#REF!,H726,L726)</f>
        <v>#REF!</v>
      </c>
      <c r="U726" s="18" t="e">
        <f>GEOMEAN(#REF!,H726,L726)</f>
        <v>#REF!</v>
      </c>
      <c r="V726" s="19" t="e">
        <f t="shared" si="118"/>
        <v>#REF!</v>
      </c>
      <c r="W726" s="20" t="e">
        <f t="shared" si="121"/>
        <v>#REF!</v>
      </c>
      <c r="X726" s="21" t="e">
        <f t="shared" si="136"/>
        <v>#REF!</v>
      </c>
    </row>
    <row r="727" spans="1:24" ht="16.5" x14ac:dyDescent="0.2">
      <c r="A727" s="8">
        <v>154</v>
      </c>
      <c r="C727" s="42" t="s">
        <v>116</v>
      </c>
      <c r="D727" s="31" t="s">
        <v>21</v>
      </c>
      <c r="E727" s="51">
        <v>5</v>
      </c>
      <c r="F727" s="15">
        <v>6482.3529411764712</v>
      </c>
      <c r="G727" s="6">
        <f t="shared" si="139"/>
        <v>1231.6470588235295</v>
      </c>
      <c r="H727" s="6">
        <f t="shared" si="140"/>
        <v>7714.0000000000009</v>
      </c>
      <c r="I727" s="6">
        <f t="shared" si="141"/>
        <v>38570.000000000007</v>
      </c>
      <c r="J727" s="48">
        <v>6189.9159663865548</v>
      </c>
      <c r="K727" s="7">
        <f t="shared" si="142"/>
        <v>1176.0840336134454</v>
      </c>
      <c r="L727" s="7">
        <f t="shared" si="143"/>
        <v>7366</v>
      </c>
      <c r="M727" s="7">
        <f t="shared" si="144"/>
        <v>36830</v>
      </c>
      <c r="N727" s="48">
        <v>5556.3025210084033</v>
      </c>
      <c r="O727" s="7">
        <f t="shared" si="135"/>
        <v>1055.6974789915967</v>
      </c>
      <c r="P727" s="7">
        <f t="shared" si="137"/>
        <v>6612</v>
      </c>
      <c r="Q727" s="7">
        <f t="shared" si="138"/>
        <v>33060</v>
      </c>
      <c r="R727" s="18" t="e">
        <f>MIN(#REF!,H727,L727)</f>
        <v>#REF!</v>
      </c>
      <c r="S727" s="18" t="e">
        <f>AVERAGE(#REF!,H727,L727)</f>
        <v>#REF!</v>
      </c>
      <c r="T727" s="18" t="e">
        <f>MEDIAN(#REF!,H727,L727)</f>
        <v>#REF!</v>
      </c>
      <c r="U727" s="18" t="e">
        <f>GEOMEAN(#REF!,H727,L727)</f>
        <v>#REF!</v>
      </c>
      <c r="V727" s="19" t="e">
        <f t="shared" si="118"/>
        <v>#REF!</v>
      </c>
      <c r="W727" s="20" t="e">
        <f t="shared" si="121"/>
        <v>#REF!</v>
      </c>
      <c r="X727" s="21" t="e">
        <f t="shared" si="136"/>
        <v>#REF!</v>
      </c>
    </row>
    <row r="728" spans="1:24" ht="31.5" x14ac:dyDescent="0.2">
      <c r="A728" s="8">
        <v>155</v>
      </c>
      <c r="C728" s="42" t="s">
        <v>117</v>
      </c>
      <c r="D728" s="31" t="s">
        <v>21</v>
      </c>
      <c r="E728" s="51">
        <v>5</v>
      </c>
      <c r="F728" s="15">
        <v>20831.932773109245</v>
      </c>
      <c r="G728" s="6">
        <f t="shared" si="139"/>
        <v>3958.0672268907565</v>
      </c>
      <c r="H728" s="6">
        <f t="shared" si="140"/>
        <v>24790</v>
      </c>
      <c r="I728" s="6">
        <f t="shared" si="141"/>
        <v>123950</v>
      </c>
      <c r="J728" s="48">
        <v>19432.773109243699</v>
      </c>
      <c r="K728" s="7">
        <f t="shared" si="142"/>
        <v>3692.226890756303</v>
      </c>
      <c r="L728" s="7">
        <f t="shared" si="143"/>
        <v>23125</v>
      </c>
      <c r="M728" s="7">
        <f t="shared" si="144"/>
        <v>115625</v>
      </c>
      <c r="N728" s="48">
        <v>16789.915966386554</v>
      </c>
      <c r="O728" s="7">
        <f t="shared" si="135"/>
        <v>3190.0840336134452</v>
      </c>
      <c r="P728" s="7">
        <f t="shared" si="137"/>
        <v>19980</v>
      </c>
      <c r="Q728" s="7">
        <f t="shared" si="138"/>
        <v>99900</v>
      </c>
      <c r="R728" s="18" t="e">
        <f>MIN(#REF!,H728,L728)</f>
        <v>#REF!</v>
      </c>
      <c r="S728" s="18" t="e">
        <f>AVERAGE(#REF!,H728,L728)</f>
        <v>#REF!</v>
      </c>
      <c r="T728" s="18" t="e">
        <f>MEDIAN(#REF!,H728,L728)</f>
        <v>#REF!</v>
      </c>
      <c r="U728" s="18" t="e">
        <f>GEOMEAN(#REF!,H728,L728)</f>
        <v>#REF!</v>
      </c>
      <c r="V728" s="19" t="e">
        <f t="shared" si="118"/>
        <v>#REF!</v>
      </c>
      <c r="W728" s="20" t="e">
        <f t="shared" si="121"/>
        <v>#REF!</v>
      </c>
      <c r="X728" s="21" t="e">
        <f t="shared" si="136"/>
        <v>#REF!</v>
      </c>
    </row>
    <row r="729" spans="1:24" ht="31.5" x14ac:dyDescent="0.2">
      <c r="A729" s="8">
        <v>156</v>
      </c>
      <c r="C729" s="42" t="s">
        <v>118</v>
      </c>
      <c r="D729" s="31" t="s">
        <v>21</v>
      </c>
      <c r="E729" s="51">
        <v>5</v>
      </c>
      <c r="F729" s="15">
        <v>54962.184873949584</v>
      </c>
      <c r="G729" s="6">
        <f t="shared" si="139"/>
        <v>10442.815126050422</v>
      </c>
      <c r="H729" s="6">
        <f t="shared" si="140"/>
        <v>65405.000000000007</v>
      </c>
      <c r="I729" s="6">
        <f t="shared" si="141"/>
        <v>327025.00000000006</v>
      </c>
      <c r="J729" s="48">
        <v>48470.588235294119</v>
      </c>
      <c r="K729" s="7">
        <f t="shared" si="142"/>
        <v>9209.4117647058829</v>
      </c>
      <c r="L729" s="7">
        <f t="shared" si="143"/>
        <v>57680</v>
      </c>
      <c r="M729" s="7">
        <f t="shared" si="144"/>
        <v>288400</v>
      </c>
      <c r="N729" s="48">
        <v>52365.546218487398</v>
      </c>
      <c r="O729" s="7">
        <f t="shared" ref="O729:O792" si="145">+N729*19%</f>
        <v>9949.4537815126059</v>
      </c>
      <c r="P729" s="7">
        <f t="shared" si="137"/>
        <v>62315</v>
      </c>
      <c r="Q729" s="7">
        <f t="shared" si="138"/>
        <v>311575</v>
      </c>
      <c r="R729" s="18" t="e">
        <f>MIN(#REF!,H729,L729)</f>
        <v>#REF!</v>
      </c>
      <c r="S729" s="18" t="e">
        <f>AVERAGE(#REF!,H729,L729)</f>
        <v>#REF!</v>
      </c>
      <c r="T729" s="18" t="e">
        <f>MEDIAN(#REF!,H729,L729)</f>
        <v>#REF!</v>
      </c>
      <c r="U729" s="18" t="e">
        <f>GEOMEAN(#REF!,H729,L729)</f>
        <v>#REF!</v>
      </c>
      <c r="V729" s="19" t="e">
        <f t="shared" si="118"/>
        <v>#REF!</v>
      </c>
      <c r="W729" s="20" t="e">
        <f t="shared" si="121"/>
        <v>#REF!</v>
      </c>
      <c r="X729" s="21" t="e">
        <f t="shared" si="136"/>
        <v>#REF!</v>
      </c>
    </row>
    <row r="730" spans="1:24" ht="47.25" x14ac:dyDescent="0.2">
      <c r="A730" s="8">
        <v>157</v>
      </c>
      <c r="C730" s="42" t="s">
        <v>119</v>
      </c>
      <c r="D730" s="31" t="s">
        <v>21</v>
      </c>
      <c r="E730" s="51">
        <v>5</v>
      </c>
      <c r="F730" s="15">
        <v>42714.285714285717</v>
      </c>
      <c r="G730" s="6">
        <f t="shared" si="139"/>
        <v>8115.7142857142862</v>
      </c>
      <c r="H730" s="6">
        <f t="shared" si="140"/>
        <v>50830</v>
      </c>
      <c r="I730" s="6">
        <f t="shared" si="141"/>
        <v>254150</v>
      </c>
      <c r="J730" s="48">
        <v>40485.71428571429</v>
      </c>
      <c r="K730" s="7">
        <f t="shared" si="142"/>
        <v>7692.2857142857156</v>
      </c>
      <c r="L730" s="7">
        <f t="shared" si="143"/>
        <v>48178.000000000007</v>
      </c>
      <c r="M730" s="7">
        <f t="shared" si="144"/>
        <v>240890.00000000003</v>
      </c>
      <c r="N730" s="48">
        <v>43828.571428571428</v>
      </c>
      <c r="O730" s="7">
        <f t="shared" si="145"/>
        <v>8327.4285714285706</v>
      </c>
      <c r="P730" s="7">
        <f t="shared" si="137"/>
        <v>52156</v>
      </c>
      <c r="Q730" s="7">
        <f t="shared" si="138"/>
        <v>260780</v>
      </c>
      <c r="R730" s="18" t="e">
        <f>MIN(#REF!,H730,L730)</f>
        <v>#REF!</v>
      </c>
      <c r="S730" s="18" t="e">
        <f>AVERAGE(#REF!,H730,L730)</f>
        <v>#REF!</v>
      </c>
      <c r="T730" s="18" t="e">
        <f>MEDIAN(#REF!,H730,L730)</f>
        <v>#REF!</v>
      </c>
      <c r="U730" s="18" t="e">
        <f>GEOMEAN(#REF!,H730,L730)</f>
        <v>#REF!</v>
      </c>
      <c r="V730" s="19" t="e">
        <f t="shared" si="118"/>
        <v>#REF!</v>
      </c>
      <c r="W730" s="20" t="e">
        <f t="shared" si="121"/>
        <v>#REF!</v>
      </c>
      <c r="X730" s="21" t="e">
        <f t="shared" si="136"/>
        <v>#REF!</v>
      </c>
    </row>
    <row r="731" spans="1:24" ht="31.5" x14ac:dyDescent="0.2">
      <c r="A731" s="8">
        <v>158</v>
      </c>
      <c r="C731" s="42" t="s">
        <v>120</v>
      </c>
      <c r="D731" s="31" t="s">
        <v>21</v>
      </c>
      <c r="E731" s="51">
        <v>5</v>
      </c>
      <c r="F731" s="15">
        <v>147058.82352941178</v>
      </c>
      <c r="G731" s="6">
        <f t="shared" si="139"/>
        <v>27941.176470588238</v>
      </c>
      <c r="H731" s="6">
        <f t="shared" si="140"/>
        <v>175000</v>
      </c>
      <c r="I731" s="6">
        <f t="shared" si="141"/>
        <v>875000</v>
      </c>
      <c r="J731" s="48">
        <v>142352.9411764706</v>
      </c>
      <c r="K731" s="7">
        <f t="shared" si="142"/>
        <v>27047.058823529416</v>
      </c>
      <c r="L731" s="7">
        <f t="shared" si="143"/>
        <v>169400.00000000003</v>
      </c>
      <c r="M731" s="7">
        <f t="shared" si="144"/>
        <v>847000.00000000012</v>
      </c>
      <c r="N731" s="48">
        <v>137647.05882352943</v>
      </c>
      <c r="O731" s="7">
        <f t="shared" si="145"/>
        <v>26152.941176470591</v>
      </c>
      <c r="P731" s="7">
        <f t="shared" si="137"/>
        <v>163800.00000000003</v>
      </c>
      <c r="Q731" s="7">
        <f t="shared" si="138"/>
        <v>819000.00000000012</v>
      </c>
      <c r="R731" s="18" t="e">
        <f>MIN(#REF!,H731,L731)</f>
        <v>#REF!</v>
      </c>
      <c r="S731" s="18" t="e">
        <f>AVERAGE(#REF!,H731,L731)</f>
        <v>#REF!</v>
      </c>
      <c r="T731" s="18" t="e">
        <f>MEDIAN(#REF!,H731,L731)</f>
        <v>#REF!</v>
      </c>
      <c r="U731" s="18" t="e">
        <f>GEOMEAN(#REF!,H731,L731)</f>
        <v>#REF!</v>
      </c>
      <c r="V731" s="19" t="e">
        <f t="shared" si="118"/>
        <v>#REF!</v>
      </c>
      <c r="W731" s="20" t="e">
        <f t="shared" si="121"/>
        <v>#REF!</v>
      </c>
      <c r="X731" s="21" t="e">
        <f t="shared" si="136"/>
        <v>#REF!</v>
      </c>
    </row>
    <row r="732" spans="1:24" ht="63" x14ac:dyDescent="0.2">
      <c r="A732" s="8">
        <v>159</v>
      </c>
      <c r="C732" s="42" t="s">
        <v>121</v>
      </c>
      <c r="D732" s="31" t="s">
        <v>21</v>
      </c>
      <c r="E732" s="51">
        <v>5</v>
      </c>
      <c r="F732" s="15">
        <v>128529.41176470589</v>
      </c>
      <c r="G732" s="6">
        <f t="shared" si="139"/>
        <v>24420.588235294119</v>
      </c>
      <c r="H732" s="6">
        <f t="shared" si="140"/>
        <v>152950</v>
      </c>
      <c r="I732" s="6">
        <f t="shared" si="141"/>
        <v>764750</v>
      </c>
      <c r="J732" s="48">
        <v>122731.0924369748</v>
      </c>
      <c r="K732" s="7">
        <f t="shared" si="142"/>
        <v>23318.907563025212</v>
      </c>
      <c r="L732" s="7">
        <f t="shared" si="143"/>
        <v>146050</v>
      </c>
      <c r="M732" s="7">
        <f t="shared" si="144"/>
        <v>730250</v>
      </c>
      <c r="N732" s="48">
        <v>117899.15966386555</v>
      </c>
      <c r="O732" s="7">
        <f t="shared" si="145"/>
        <v>22400.840336134454</v>
      </c>
      <c r="P732" s="7">
        <f t="shared" si="137"/>
        <v>140300</v>
      </c>
      <c r="Q732" s="7">
        <f t="shared" si="138"/>
        <v>701500</v>
      </c>
      <c r="R732" s="18" t="e">
        <f>MIN(#REF!,H732,L732)</f>
        <v>#REF!</v>
      </c>
      <c r="S732" s="18" t="e">
        <f>AVERAGE(#REF!,H732,L732)</f>
        <v>#REF!</v>
      </c>
      <c r="T732" s="18" t="e">
        <f>MEDIAN(#REF!,H732,L732)</f>
        <v>#REF!</v>
      </c>
      <c r="U732" s="18" t="e">
        <f>GEOMEAN(#REF!,H732,L732)</f>
        <v>#REF!</v>
      </c>
      <c r="V732" s="19" t="e">
        <f t="shared" si="118"/>
        <v>#REF!</v>
      </c>
      <c r="W732" s="20" t="e">
        <f t="shared" si="121"/>
        <v>#REF!</v>
      </c>
      <c r="X732" s="21" t="e">
        <f t="shared" si="136"/>
        <v>#REF!</v>
      </c>
    </row>
    <row r="733" spans="1:24" ht="47.25" x14ac:dyDescent="0.2">
      <c r="A733" s="8">
        <v>160</v>
      </c>
      <c r="C733" s="42" t="s">
        <v>122</v>
      </c>
      <c r="D733" s="31" t="s">
        <v>21</v>
      </c>
      <c r="E733" s="51">
        <v>5</v>
      </c>
      <c r="F733" s="15">
        <v>43109.243697478996</v>
      </c>
      <c r="G733" s="6">
        <f t="shared" si="139"/>
        <v>8190.7563025210093</v>
      </c>
      <c r="H733" s="6">
        <f t="shared" si="140"/>
        <v>51300.000000000007</v>
      </c>
      <c r="I733" s="6">
        <f t="shared" si="141"/>
        <v>256500.00000000003</v>
      </c>
      <c r="J733" s="48">
        <v>44621.848739495799</v>
      </c>
      <c r="K733" s="7">
        <f t="shared" si="142"/>
        <v>8478.1512605042026</v>
      </c>
      <c r="L733" s="7">
        <f t="shared" si="143"/>
        <v>53100</v>
      </c>
      <c r="M733" s="7">
        <f t="shared" si="144"/>
        <v>265500</v>
      </c>
      <c r="N733" s="48">
        <v>40840.336134453784</v>
      </c>
      <c r="O733" s="7">
        <f t="shared" si="145"/>
        <v>7759.6638655462193</v>
      </c>
      <c r="P733" s="7">
        <f t="shared" si="137"/>
        <v>48600</v>
      </c>
      <c r="Q733" s="7">
        <f t="shared" si="138"/>
        <v>243000</v>
      </c>
      <c r="R733" s="18" t="e">
        <f>MIN(#REF!,H733,L733)</f>
        <v>#REF!</v>
      </c>
      <c r="S733" s="18" t="e">
        <f>AVERAGE(#REF!,H733,L733)</f>
        <v>#REF!</v>
      </c>
      <c r="T733" s="18" t="e">
        <f>MEDIAN(#REF!,H733,L733)</f>
        <v>#REF!</v>
      </c>
      <c r="U733" s="18" t="e">
        <f>GEOMEAN(#REF!,H733,L733)</f>
        <v>#REF!</v>
      </c>
      <c r="V733" s="19" t="e">
        <f t="shared" si="118"/>
        <v>#REF!</v>
      </c>
      <c r="W733" s="20" t="e">
        <f t="shared" si="121"/>
        <v>#REF!</v>
      </c>
      <c r="X733" s="21" t="e">
        <f t="shared" ref="X733:X796" si="146">+IF(W733&lt;=35%,"MINIMA","MEDIANA")</f>
        <v>#REF!</v>
      </c>
    </row>
    <row r="734" spans="1:24" ht="47.25" x14ac:dyDescent="0.2">
      <c r="A734" s="8">
        <v>161</v>
      </c>
      <c r="C734" s="42" t="s">
        <v>123</v>
      </c>
      <c r="D734" s="31" t="s">
        <v>21</v>
      </c>
      <c r="E734" s="51">
        <v>5</v>
      </c>
      <c r="F734" s="15">
        <v>38823.529411764706</v>
      </c>
      <c r="G734" s="6">
        <f t="shared" si="139"/>
        <v>7376.4705882352946</v>
      </c>
      <c r="H734" s="6">
        <f t="shared" si="140"/>
        <v>46200</v>
      </c>
      <c r="I734" s="6">
        <f t="shared" si="141"/>
        <v>231000</v>
      </c>
      <c r="J734" s="48">
        <v>44823.529411764706</v>
      </c>
      <c r="K734" s="7">
        <f t="shared" si="142"/>
        <v>8516.4705882352937</v>
      </c>
      <c r="L734" s="7">
        <f t="shared" si="143"/>
        <v>53340</v>
      </c>
      <c r="M734" s="7">
        <f t="shared" si="144"/>
        <v>266700</v>
      </c>
      <c r="N734" s="48">
        <v>39529.411764705881</v>
      </c>
      <c r="O734" s="7">
        <f t="shared" si="145"/>
        <v>7510.5882352941171</v>
      </c>
      <c r="P734" s="7">
        <f t="shared" si="137"/>
        <v>47040</v>
      </c>
      <c r="Q734" s="7">
        <f t="shared" si="138"/>
        <v>235200</v>
      </c>
      <c r="R734" s="18" t="e">
        <f>MIN(#REF!,H734,L734)</f>
        <v>#REF!</v>
      </c>
      <c r="S734" s="18" t="e">
        <f>AVERAGE(#REF!,H734,L734)</f>
        <v>#REF!</v>
      </c>
      <c r="T734" s="18" t="e">
        <f>MEDIAN(#REF!,H734,L734)</f>
        <v>#REF!</v>
      </c>
      <c r="U734" s="18" t="e">
        <f>GEOMEAN(#REF!,H734,L734)</f>
        <v>#REF!</v>
      </c>
      <c r="V734" s="19" t="e">
        <f t="shared" si="118"/>
        <v>#REF!</v>
      </c>
      <c r="W734" s="20" t="e">
        <f t="shared" si="121"/>
        <v>#REF!</v>
      </c>
      <c r="X734" s="21" t="e">
        <f t="shared" si="146"/>
        <v>#REF!</v>
      </c>
    </row>
    <row r="735" spans="1:24" ht="31.5" x14ac:dyDescent="0.2">
      <c r="A735" s="8">
        <v>162</v>
      </c>
      <c r="C735" s="42" t="s">
        <v>124</v>
      </c>
      <c r="D735" s="31" t="s">
        <v>21</v>
      </c>
      <c r="E735" s="51">
        <v>5</v>
      </c>
      <c r="F735" s="15">
        <v>134453.78151260506</v>
      </c>
      <c r="G735" s="6">
        <f t="shared" si="139"/>
        <v>25546.218487394959</v>
      </c>
      <c r="H735" s="6">
        <f t="shared" si="140"/>
        <v>160000</v>
      </c>
      <c r="I735" s="6">
        <f t="shared" si="141"/>
        <v>800000</v>
      </c>
      <c r="J735" s="48">
        <v>121848.73949579832</v>
      </c>
      <c r="K735" s="7">
        <f t="shared" si="142"/>
        <v>23151.26050420168</v>
      </c>
      <c r="L735" s="7">
        <f t="shared" si="143"/>
        <v>145000</v>
      </c>
      <c r="M735" s="7">
        <f t="shared" si="144"/>
        <v>725000</v>
      </c>
      <c r="N735" s="48">
        <v>128151.26050420168</v>
      </c>
      <c r="O735" s="7">
        <f t="shared" si="145"/>
        <v>24348.73949579832</v>
      </c>
      <c r="P735" s="7">
        <f t="shared" si="137"/>
        <v>152500</v>
      </c>
      <c r="Q735" s="7">
        <f t="shared" si="138"/>
        <v>762500</v>
      </c>
      <c r="R735" s="18" t="e">
        <f>MIN(#REF!,H735,L735)</f>
        <v>#REF!</v>
      </c>
      <c r="S735" s="18" t="e">
        <f>AVERAGE(#REF!,H735,L735)</f>
        <v>#REF!</v>
      </c>
      <c r="T735" s="18" t="e">
        <f>MEDIAN(#REF!,H735,L735)</f>
        <v>#REF!</v>
      </c>
      <c r="U735" s="18" t="e">
        <f>GEOMEAN(#REF!,H735,L735)</f>
        <v>#REF!</v>
      </c>
      <c r="V735" s="19" t="e">
        <f t="shared" si="118"/>
        <v>#REF!</v>
      </c>
      <c r="W735" s="20" t="e">
        <f t="shared" si="121"/>
        <v>#REF!</v>
      </c>
      <c r="X735" s="21" t="e">
        <f t="shared" si="146"/>
        <v>#REF!</v>
      </c>
    </row>
    <row r="736" spans="1:24" ht="267.75" x14ac:dyDescent="0.2">
      <c r="A736" s="8">
        <v>163</v>
      </c>
      <c r="C736" s="42" t="s">
        <v>125</v>
      </c>
      <c r="D736" s="31" t="s">
        <v>21</v>
      </c>
      <c r="E736" s="51">
        <v>5</v>
      </c>
      <c r="F736" s="15">
        <v>701344.53781512612</v>
      </c>
      <c r="G736" s="6">
        <f t="shared" si="139"/>
        <v>133255.46218487396</v>
      </c>
      <c r="H736" s="6">
        <f t="shared" si="140"/>
        <v>834600.00000000012</v>
      </c>
      <c r="I736" s="6">
        <f t="shared" si="141"/>
        <v>4173000.0000000005</v>
      </c>
      <c r="J736" s="48">
        <v>832436.97478991596</v>
      </c>
      <c r="K736" s="7">
        <f t="shared" si="142"/>
        <v>158163.02521008404</v>
      </c>
      <c r="L736" s="7">
        <f t="shared" si="143"/>
        <v>990600</v>
      </c>
      <c r="M736" s="7">
        <f t="shared" si="144"/>
        <v>4953000</v>
      </c>
      <c r="N736" s="48">
        <v>812773.10924369749</v>
      </c>
      <c r="O736" s="7">
        <f t="shared" si="145"/>
        <v>154426.89075630251</v>
      </c>
      <c r="P736" s="7">
        <f t="shared" si="137"/>
        <v>967200</v>
      </c>
      <c r="Q736" s="7">
        <f t="shared" si="138"/>
        <v>4836000</v>
      </c>
      <c r="R736" s="18" t="e">
        <f>MIN(#REF!,H736,L736)</f>
        <v>#REF!</v>
      </c>
      <c r="S736" s="18" t="e">
        <f>AVERAGE(#REF!,H736,L736)</f>
        <v>#REF!</v>
      </c>
      <c r="T736" s="18" t="e">
        <f>MEDIAN(#REF!,H736,L736)</f>
        <v>#REF!</v>
      </c>
      <c r="U736" s="18" t="e">
        <f>GEOMEAN(#REF!,H736,L736)</f>
        <v>#REF!</v>
      </c>
      <c r="V736" s="19" t="e">
        <f t="shared" si="118"/>
        <v>#REF!</v>
      </c>
      <c r="W736" s="20" t="e">
        <f t="shared" si="121"/>
        <v>#REF!</v>
      </c>
      <c r="X736" s="21" t="e">
        <f t="shared" si="146"/>
        <v>#REF!</v>
      </c>
    </row>
    <row r="737" spans="1:24" ht="31.5" x14ac:dyDescent="0.2">
      <c r="A737" s="8">
        <v>164</v>
      </c>
      <c r="C737" s="42" t="s">
        <v>126</v>
      </c>
      <c r="D737" s="31" t="s">
        <v>21</v>
      </c>
      <c r="E737" s="51">
        <v>5</v>
      </c>
      <c r="F737" s="15">
        <v>9500</v>
      </c>
      <c r="G737" s="6">
        <f t="shared" si="139"/>
        <v>1805</v>
      </c>
      <c r="H737" s="6">
        <f t="shared" si="140"/>
        <v>11305</v>
      </c>
      <c r="I737" s="6">
        <f t="shared" si="141"/>
        <v>56525</v>
      </c>
      <c r="J737" s="48">
        <v>9340.3361344537825</v>
      </c>
      <c r="K737" s="7">
        <f t="shared" si="142"/>
        <v>1774.6638655462186</v>
      </c>
      <c r="L737" s="7">
        <f t="shared" si="143"/>
        <v>11115.000000000002</v>
      </c>
      <c r="M737" s="7">
        <f t="shared" si="144"/>
        <v>55575.000000000007</v>
      </c>
      <c r="N737" s="48">
        <v>9500</v>
      </c>
      <c r="O737" s="7">
        <f t="shared" si="145"/>
        <v>1805</v>
      </c>
      <c r="P737" s="7">
        <f t="shared" si="137"/>
        <v>11305</v>
      </c>
      <c r="Q737" s="7">
        <f t="shared" si="138"/>
        <v>56525</v>
      </c>
      <c r="R737" s="18" t="e">
        <f>MIN(#REF!,H737,L737)</f>
        <v>#REF!</v>
      </c>
      <c r="S737" s="18" t="e">
        <f>AVERAGE(#REF!,H737,L737)</f>
        <v>#REF!</v>
      </c>
      <c r="T737" s="18" t="e">
        <f>MEDIAN(#REF!,H737,L737)</f>
        <v>#REF!</v>
      </c>
      <c r="U737" s="18" t="e">
        <f>GEOMEAN(#REF!,H737,L737)</f>
        <v>#REF!</v>
      </c>
      <c r="V737" s="19" t="e">
        <f t="shared" si="118"/>
        <v>#REF!</v>
      </c>
      <c r="W737" s="20" t="e">
        <f t="shared" si="121"/>
        <v>#REF!</v>
      </c>
      <c r="X737" s="21" t="e">
        <f t="shared" si="146"/>
        <v>#REF!</v>
      </c>
    </row>
    <row r="738" spans="1:24" ht="16.5" x14ac:dyDescent="0.2">
      <c r="A738" s="8">
        <v>165</v>
      </c>
      <c r="C738" s="42" t="s">
        <v>127</v>
      </c>
      <c r="D738" s="31" t="s">
        <v>21</v>
      </c>
      <c r="E738" s="51">
        <v>5</v>
      </c>
      <c r="F738" s="15">
        <v>4273.1092436974795</v>
      </c>
      <c r="G738" s="6">
        <f t="shared" si="139"/>
        <v>811.89075630252114</v>
      </c>
      <c r="H738" s="6">
        <f t="shared" si="140"/>
        <v>5085.0000000000009</v>
      </c>
      <c r="I738" s="6">
        <f t="shared" si="141"/>
        <v>25425.000000000004</v>
      </c>
      <c r="J738" s="48">
        <v>4689.0756302521013</v>
      </c>
      <c r="K738" s="7">
        <f t="shared" si="142"/>
        <v>890.92436974789928</v>
      </c>
      <c r="L738" s="7">
        <f t="shared" si="143"/>
        <v>5580.0000000000009</v>
      </c>
      <c r="M738" s="7">
        <f t="shared" si="144"/>
        <v>27900.000000000004</v>
      </c>
      <c r="N738" s="48">
        <v>4273.1092436974795</v>
      </c>
      <c r="O738" s="7">
        <f t="shared" si="145"/>
        <v>811.89075630252114</v>
      </c>
      <c r="P738" s="7">
        <f t="shared" si="137"/>
        <v>5085.0000000000009</v>
      </c>
      <c r="Q738" s="7">
        <f t="shared" si="138"/>
        <v>25425.000000000004</v>
      </c>
      <c r="R738" s="18" t="e">
        <f>MIN(#REF!,H738,L738)</f>
        <v>#REF!</v>
      </c>
      <c r="S738" s="18" t="e">
        <f>AVERAGE(#REF!,H738,L738)</f>
        <v>#REF!</v>
      </c>
      <c r="T738" s="18" t="e">
        <f>MEDIAN(#REF!,H738,L738)</f>
        <v>#REF!</v>
      </c>
      <c r="U738" s="18" t="e">
        <f>GEOMEAN(#REF!,H738,L738)</f>
        <v>#REF!</v>
      </c>
      <c r="V738" s="19" t="e">
        <f t="shared" si="118"/>
        <v>#REF!</v>
      </c>
      <c r="W738" s="20" t="e">
        <f t="shared" si="121"/>
        <v>#REF!</v>
      </c>
      <c r="X738" s="21" t="e">
        <f t="shared" si="146"/>
        <v>#REF!</v>
      </c>
    </row>
    <row r="739" spans="1:24" ht="63" x14ac:dyDescent="0.2">
      <c r="A739" s="8">
        <v>166</v>
      </c>
      <c r="C739" s="42" t="s">
        <v>128</v>
      </c>
      <c r="D739" s="31" t="s">
        <v>21</v>
      </c>
      <c r="E739" s="51">
        <v>5</v>
      </c>
      <c r="F739" s="15">
        <v>139705.88235294117</v>
      </c>
      <c r="G739" s="6">
        <f t="shared" si="139"/>
        <v>26544.117647058825</v>
      </c>
      <c r="H739" s="6">
        <f t="shared" si="140"/>
        <v>166250</v>
      </c>
      <c r="I739" s="6">
        <f t="shared" si="141"/>
        <v>831250</v>
      </c>
      <c r="J739" s="48">
        <v>116596.63865546219</v>
      </c>
      <c r="K739" s="7">
        <f t="shared" si="142"/>
        <v>22153.361344537814</v>
      </c>
      <c r="L739" s="7">
        <f t="shared" si="143"/>
        <v>138750</v>
      </c>
      <c r="M739" s="7">
        <f t="shared" si="144"/>
        <v>693750</v>
      </c>
      <c r="N739" s="48">
        <v>120798.31932773109</v>
      </c>
      <c r="O739" s="7">
        <f t="shared" si="145"/>
        <v>22951.680672268907</v>
      </c>
      <c r="P739" s="7">
        <f t="shared" si="137"/>
        <v>143750</v>
      </c>
      <c r="Q739" s="7">
        <f t="shared" si="138"/>
        <v>718750</v>
      </c>
      <c r="R739" s="18" t="e">
        <f>MIN(#REF!,H739,L739)</f>
        <v>#REF!</v>
      </c>
      <c r="S739" s="18" t="e">
        <f>AVERAGE(#REF!,H739,L739)</f>
        <v>#REF!</v>
      </c>
      <c r="T739" s="18" t="e">
        <f>MEDIAN(#REF!,H739,L739)</f>
        <v>#REF!</v>
      </c>
      <c r="U739" s="18" t="e">
        <f>GEOMEAN(#REF!,H739,L739)</f>
        <v>#REF!</v>
      </c>
      <c r="V739" s="19" t="e">
        <f t="shared" si="118"/>
        <v>#REF!</v>
      </c>
      <c r="W739" s="20" t="e">
        <f t="shared" si="121"/>
        <v>#REF!</v>
      </c>
      <c r="X739" s="21" t="e">
        <f t="shared" si="146"/>
        <v>#REF!</v>
      </c>
    </row>
    <row r="740" spans="1:24" ht="63" x14ac:dyDescent="0.2">
      <c r="A740" s="8">
        <v>167</v>
      </c>
      <c r="C740" s="42" t="s">
        <v>129</v>
      </c>
      <c r="D740" s="31" t="s">
        <v>21</v>
      </c>
      <c r="E740" s="51">
        <v>5</v>
      </c>
      <c r="F740" s="15">
        <v>234705.88235294117</v>
      </c>
      <c r="G740" s="6">
        <f t="shared" si="139"/>
        <v>44594.117647058825</v>
      </c>
      <c r="H740" s="6">
        <f t="shared" si="140"/>
        <v>279300</v>
      </c>
      <c r="I740" s="6">
        <f t="shared" si="141"/>
        <v>1396500</v>
      </c>
      <c r="J740" s="48">
        <v>249117.64705882355</v>
      </c>
      <c r="K740" s="7">
        <f t="shared" si="142"/>
        <v>47332.352941176476</v>
      </c>
      <c r="L740" s="7">
        <f t="shared" si="143"/>
        <v>296450</v>
      </c>
      <c r="M740" s="7">
        <f t="shared" si="144"/>
        <v>1482250</v>
      </c>
      <c r="N740" s="48">
        <v>251176.4705882353</v>
      </c>
      <c r="O740" s="7">
        <f t="shared" si="145"/>
        <v>47723.529411764706</v>
      </c>
      <c r="P740" s="7">
        <f t="shared" si="137"/>
        <v>298900</v>
      </c>
      <c r="Q740" s="7">
        <f t="shared" si="138"/>
        <v>1494500</v>
      </c>
      <c r="R740" s="18" t="e">
        <f>MIN(#REF!,H740,L740)</f>
        <v>#REF!</v>
      </c>
      <c r="S740" s="18" t="e">
        <f>AVERAGE(#REF!,H740,L740)</f>
        <v>#REF!</v>
      </c>
      <c r="T740" s="18" t="e">
        <f>MEDIAN(#REF!,H740,L740)</f>
        <v>#REF!</v>
      </c>
      <c r="U740" s="18" t="e">
        <f>GEOMEAN(#REF!,H740,L740)</f>
        <v>#REF!</v>
      </c>
      <c r="V740" s="19" t="e">
        <f t="shared" si="118"/>
        <v>#REF!</v>
      </c>
      <c r="W740" s="20" t="e">
        <f t="shared" si="121"/>
        <v>#REF!</v>
      </c>
      <c r="X740" s="21" t="e">
        <f t="shared" si="146"/>
        <v>#REF!</v>
      </c>
    </row>
    <row r="741" spans="1:24" ht="47.25" x14ac:dyDescent="0.2">
      <c r="A741" s="8">
        <v>168</v>
      </c>
      <c r="C741" s="42" t="s">
        <v>130</v>
      </c>
      <c r="D741" s="31" t="s">
        <v>21</v>
      </c>
      <c r="E741" s="51">
        <v>5</v>
      </c>
      <c r="F741" s="15">
        <v>71554.621848739494</v>
      </c>
      <c r="G741" s="6">
        <f t="shared" si="139"/>
        <v>13595.378151260504</v>
      </c>
      <c r="H741" s="6">
        <f t="shared" si="140"/>
        <v>85150</v>
      </c>
      <c r="I741" s="6">
        <f t="shared" si="141"/>
        <v>425750</v>
      </c>
      <c r="J741" s="48">
        <v>64453.781512605048</v>
      </c>
      <c r="K741" s="7">
        <f t="shared" si="142"/>
        <v>12246.218487394959</v>
      </c>
      <c r="L741" s="7">
        <f t="shared" si="143"/>
        <v>76700</v>
      </c>
      <c r="M741" s="7">
        <f t="shared" si="144"/>
        <v>383500</v>
      </c>
      <c r="N741" s="48">
        <v>67731.092436974795</v>
      </c>
      <c r="O741" s="7">
        <f t="shared" si="145"/>
        <v>12868.907563025212</v>
      </c>
      <c r="P741" s="7">
        <f t="shared" si="137"/>
        <v>80600</v>
      </c>
      <c r="Q741" s="7">
        <f t="shared" si="138"/>
        <v>403000</v>
      </c>
      <c r="R741" s="18" t="e">
        <f>MIN(#REF!,H741,L741)</f>
        <v>#REF!</v>
      </c>
      <c r="S741" s="18" t="e">
        <f>AVERAGE(#REF!,H741,L741)</f>
        <v>#REF!</v>
      </c>
      <c r="T741" s="18" t="e">
        <f>MEDIAN(#REF!,H741,L741)</f>
        <v>#REF!</v>
      </c>
      <c r="U741" s="18" t="e">
        <f>GEOMEAN(#REF!,H741,L741)</f>
        <v>#REF!</v>
      </c>
      <c r="V741" s="19" t="e">
        <f t="shared" si="118"/>
        <v>#REF!</v>
      </c>
      <c r="W741" s="20" t="e">
        <f t="shared" si="121"/>
        <v>#REF!</v>
      </c>
      <c r="X741" s="21" t="e">
        <f t="shared" si="146"/>
        <v>#REF!</v>
      </c>
    </row>
    <row r="742" spans="1:24" ht="31.5" x14ac:dyDescent="0.2">
      <c r="A742" s="8">
        <v>169</v>
      </c>
      <c r="C742" s="42" t="s">
        <v>131</v>
      </c>
      <c r="D742" s="31" t="s">
        <v>21</v>
      </c>
      <c r="E742" s="51">
        <v>5</v>
      </c>
      <c r="F742" s="15">
        <v>54075.63025210084</v>
      </c>
      <c r="G742" s="6">
        <f t="shared" si="139"/>
        <v>10274.36974789916</v>
      </c>
      <c r="H742" s="6">
        <f t="shared" si="140"/>
        <v>64350</v>
      </c>
      <c r="I742" s="6">
        <f t="shared" si="141"/>
        <v>321750</v>
      </c>
      <c r="J742" s="48">
        <v>53613.445378151264</v>
      </c>
      <c r="K742" s="7">
        <f t="shared" si="142"/>
        <v>10186.55462184874</v>
      </c>
      <c r="L742" s="7">
        <f t="shared" si="143"/>
        <v>63800</v>
      </c>
      <c r="M742" s="7">
        <f t="shared" si="144"/>
        <v>319000</v>
      </c>
      <c r="N742" s="48">
        <v>56848.73949579832</v>
      </c>
      <c r="O742" s="7">
        <f t="shared" si="145"/>
        <v>10801.26050420168</v>
      </c>
      <c r="P742" s="7">
        <f t="shared" si="137"/>
        <v>67650</v>
      </c>
      <c r="Q742" s="7">
        <f t="shared" si="138"/>
        <v>338250</v>
      </c>
      <c r="R742" s="18" t="e">
        <f>MIN(#REF!,H742,L742)</f>
        <v>#REF!</v>
      </c>
      <c r="S742" s="18" t="e">
        <f>AVERAGE(#REF!,H742,L742)</f>
        <v>#REF!</v>
      </c>
      <c r="T742" s="18" t="e">
        <f>MEDIAN(#REF!,H742,L742)</f>
        <v>#REF!</v>
      </c>
      <c r="U742" s="18" t="e">
        <f>GEOMEAN(#REF!,H742,L742)</f>
        <v>#REF!</v>
      </c>
      <c r="V742" s="19" t="e">
        <f t="shared" si="118"/>
        <v>#REF!</v>
      </c>
      <c r="W742" s="20" t="e">
        <f t="shared" si="121"/>
        <v>#REF!</v>
      </c>
      <c r="X742" s="21" t="e">
        <f t="shared" si="146"/>
        <v>#REF!</v>
      </c>
    </row>
    <row r="743" spans="1:24" ht="63" x14ac:dyDescent="0.2">
      <c r="A743" s="8">
        <v>170</v>
      </c>
      <c r="C743" s="42" t="s">
        <v>132</v>
      </c>
      <c r="D743" s="31" t="s">
        <v>21</v>
      </c>
      <c r="E743" s="51">
        <v>10</v>
      </c>
      <c r="F743" s="15">
        <v>33235.294117647063</v>
      </c>
      <c r="G743" s="6">
        <f t="shared" si="139"/>
        <v>6314.7058823529424</v>
      </c>
      <c r="H743" s="6">
        <f t="shared" si="140"/>
        <v>39550.000000000007</v>
      </c>
      <c r="I743" s="6">
        <f t="shared" si="141"/>
        <v>395500.00000000006</v>
      </c>
      <c r="J743" s="48">
        <v>32058.823529411766</v>
      </c>
      <c r="K743" s="7">
        <f t="shared" si="142"/>
        <v>6091.1764705882351</v>
      </c>
      <c r="L743" s="7">
        <f t="shared" si="143"/>
        <v>38150</v>
      </c>
      <c r="M743" s="7">
        <f t="shared" si="144"/>
        <v>381500</v>
      </c>
      <c r="N743" s="48">
        <v>35000</v>
      </c>
      <c r="O743" s="7">
        <f t="shared" si="145"/>
        <v>6650</v>
      </c>
      <c r="P743" s="7">
        <f t="shared" si="137"/>
        <v>41650</v>
      </c>
      <c r="Q743" s="7">
        <f t="shared" si="138"/>
        <v>416500</v>
      </c>
      <c r="R743" s="18" t="e">
        <f>MIN(#REF!,H743,L743)</f>
        <v>#REF!</v>
      </c>
      <c r="S743" s="18" t="e">
        <f>AVERAGE(#REF!,H743,L743)</f>
        <v>#REF!</v>
      </c>
      <c r="T743" s="18" t="e">
        <f>MEDIAN(#REF!,H743,L743)</f>
        <v>#REF!</v>
      </c>
      <c r="U743" s="18" t="e">
        <f>GEOMEAN(#REF!,H743,L743)</f>
        <v>#REF!</v>
      </c>
      <c r="V743" s="19" t="e">
        <f t="shared" si="118"/>
        <v>#REF!</v>
      </c>
      <c r="W743" s="20" t="e">
        <f t="shared" si="121"/>
        <v>#REF!</v>
      </c>
      <c r="X743" s="21" t="e">
        <f t="shared" si="146"/>
        <v>#REF!</v>
      </c>
    </row>
    <row r="744" spans="1:24" ht="31.5" x14ac:dyDescent="0.2">
      <c r="A744" s="8">
        <v>171</v>
      </c>
      <c r="C744" s="42" t="s">
        <v>133</v>
      </c>
      <c r="D744" s="31" t="s">
        <v>21</v>
      </c>
      <c r="E744" s="51">
        <v>10</v>
      </c>
      <c r="F744" s="15">
        <v>20117.647058823532</v>
      </c>
      <c r="G744" s="6">
        <f t="shared" si="139"/>
        <v>3822.3529411764712</v>
      </c>
      <c r="H744" s="6">
        <f t="shared" si="140"/>
        <v>23940.000000000004</v>
      </c>
      <c r="I744" s="6">
        <f t="shared" si="141"/>
        <v>239400.00000000003</v>
      </c>
      <c r="J744" s="48">
        <v>18151.26050420168</v>
      </c>
      <c r="K744" s="7">
        <f t="shared" si="142"/>
        <v>3448.7394957983192</v>
      </c>
      <c r="L744" s="7">
        <f t="shared" si="143"/>
        <v>21600</v>
      </c>
      <c r="M744" s="7">
        <f t="shared" si="144"/>
        <v>216000</v>
      </c>
      <c r="N744" s="48">
        <v>17092.436974789918</v>
      </c>
      <c r="O744" s="7">
        <f t="shared" si="145"/>
        <v>3247.5630252100846</v>
      </c>
      <c r="P744" s="7">
        <f t="shared" si="137"/>
        <v>20340.000000000004</v>
      </c>
      <c r="Q744" s="7">
        <f t="shared" si="138"/>
        <v>203400.00000000003</v>
      </c>
      <c r="R744" s="18" t="e">
        <f>MIN(#REF!,H744,L744)</f>
        <v>#REF!</v>
      </c>
      <c r="S744" s="18" t="e">
        <f>AVERAGE(#REF!,H744,L744)</f>
        <v>#REF!</v>
      </c>
      <c r="T744" s="18" t="e">
        <f>MEDIAN(#REF!,H744,L744)</f>
        <v>#REF!</v>
      </c>
      <c r="U744" s="18" t="e">
        <f>GEOMEAN(#REF!,H744,L744)</f>
        <v>#REF!</v>
      </c>
      <c r="V744" s="19" t="e">
        <f t="shared" si="118"/>
        <v>#REF!</v>
      </c>
      <c r="W744" s="20" t="e">
        <f t="shared" si="121"/>
        <v>#REF!</v>
      </c>
      <c r="X744" s="21" t="e">
        <f t="shared" si="146"/>
        <v>#REF!</v>
      </c>
    </row>
    <row r="745" spans="1:24" ht="31.5" x14ac:dyDescent="0.2">
      <c r="A745" s="8">
        <v>172</v>
      </c>
      <c r="C745" s="42" t="s">
        <v>134</v>
      </c>
      <c r="D745" s="31" t="s">
        <v>21</v>
      </c>
      <c r="E745" s="51">
        <v>10</v>
      </c>
      <c r="F745" s="15">
        <v>416.80672268907563</v>
      </c>
      <c r="G745" s="6">
        <f t="shared" si="139"/>
        <v>79.193277310924373</v>
      </c>
      <c r="H745" s="6">
        <f t="shared" si="140"/>
        <v>496</v>
      </c>
      <c r="I745" s="6">
        <f t="shared" si="141"/>
        <v>4960</v>
      </c>
      <c r="J745" s="48">
        <v>424.36974789915968</v>
      </c>
      <c r="K745" s="7">
        <f t="shared" si="142"/>
        <v>80.630252100840337</v>
      </c>
      <c r="L745" s="7">
        <f t="shared" si="143"/>
        <v>505</v>
      </c>
      <c r="M745" s="7">
        <f t="shared" si="144"/>
        <v>5050</v>
      </c>
      <c r="N745" s="48">
        <v>406.72268907563029</v>
      </c>
      <c r="O745" s="7">
        <f t="shared" si="145"/>
        <v>77.277310924369758</v>
      </c>
      <c r="P745" s="7">
        <f t="shared" si="137"/>
        <v>484.00000000000006</v>
      </c>
      <c r="Q745" s="7">
        <f t="shared" si="138"/>
        <v>4840.0000000000009</v>
      </c>
      <c r="R745" s="18" t="e">
        <f>MIN(#REF!,H745,L745)</f>
        <v>#REF!</v>
      </c>
      <c r="S745" s="18" t="e">
        <f>AVERAGE(#REF!,H745,L745)</f>
        <v>#REF!</v>
      </c>
      <c r="T745" s="18" t="e">
        <f>MEDIAN(#REF!,H745,L745)</f>
        <v>#REF!</v>
      </c>
      <c r="U745" s="18" t="e">
        <f>GEOMEAN(#REF!,H745,L745)</f>
        <v>#REF!</v>
      </c>
      <c r="V745" s="19" t="e">
        <f t="shared" si="118"/>
        <v>#REF!</v>
      </c>
      <c r="W745" s="20" t="e">
        <f t="shared" si="121"/>
        <v>#REF!</v>
      </c>
      <c r="X745" s="21" t="e">
        <f t="shared" si="146"/>
        <v>#REF!</v>
      </c>
    </row>
    <row r="746" spans="1:24" ht="47.25" x14ac:dyDescent="0.2">
      <c r="A746" s="8">
        <v>173</v>
      </c>
      <c r="C746" s="42" t="s">
        <v>135</v>
      </c>
      <c r="D746" s="31" t="s">
        <v>21</v>
      </c>
      <c r="E746" s="51">
        <v>10</v>
      </c>
      <c r="F746" s="15">
        <v>403.36134453781517</v>
      </c>
      <c r="G746" s="6">
        <f t="shared" si="139"/>
        <v>76.638655462184886</v>
      </c>
      <c r="H746" s="6">
        <f t="shared" si="140"/>
        <v>480.00000000000006</v>
      </c>
      <c r="I746" s="6">
        <f t="shared" si="141"/>
        <v>4800.0000000000009</v>
      </c>
      <c r="J746" s="48">
        <v>441.1764705882353</v>
      </c>
      <c r="K746" s="7">
        <f t="shared" si="142"/>
        <v>83.82352941176471</v>
      </c>
      <c r="L746" s="7">
        <f t="shared" si="143"/>
        <v>525</v>
      </c>
      <c r="M746" s="7">
        <f t="shared" si="144"/>
        <v>5250</v>
      </c>
      <c r="N746" s="48">
        <v>374.78991596638656</v>
      </c>
      <c r="O746" s="7">
        <f t="shared" si="145"/>
        <v>71.210084033613441</v>
      </c>
      <c r="P746" s="7">
        <f t="shared" si="137"/>
        <v>446</v>
      </c>
      <c r="Q746" s="7">
        <f t="shared" si="138"/>
        <v>4460</v>
      </c>
      <c r="R746" s="18" t="e">
        <f>MIN(#REF!,H746,L746)</f>
        <v>#REF!</v>
      </c>
      <c r="S746" s="18" t="e">
        <f>AVERAGE(#REF!,H746,L746)</f>
        <v>#REF!</v>
      </c>
      <c r="T746" s="18" t="e">
        <f>MEDIAN(#REF!,H746,L746)</f>
        <v>#REF!</v>
      </c>
      <c r="U746" s="18" t="e">
        <f>GEOMEAN(#REF!,H746,L746)</f>
        <v>#REF!</v>
      </c>
      <c r="V746" s="19" t="e">
        <f t="shared" si="118"/>
        <v>#REF!</v>
      </c>
      <c r="W746" s="20" t="e">
        <f t="shared" si="121"/>
        <v>#REF!</v>
      </c>
      <c r="X746" s="21" t="e">
        <f t="shared" si="146"/>
        <v>#REF!</v>
      </c>
    </row>
    <row r="747" spans="1:24" ht="47.25" x14ac:dyDescent="0.2">
      <c r="A747" s="8">
        <v>174</v>
      </c>
      <c r="C747" s="42" t="s">
        <v>136</v>
      </c>
      <c r="D747" s="31" t="s">
        <v>21</v>
      </c>
      <c r="E747" s="51">
        <v>10</v>
      </c>
      <c r="F747" s="15">
        <v>406.72268907563029</v>
      </c>
      <c r="G747" s="6">
        <f t="shared" si="139"/>
        <v>77.277310924369758</v>
      </c>
      <c r="H747" s="6">
        <f t="shared" si="140"/>
        <v>484.00000000000006</v>
      </c>
      <c r="I747" s="6">
        <f t="shared" si="141"/>
        <v>4840.0000000000009</v>
      </c>
      <c r="J747" s="48">
        <v>403.36134453781517</v>
      </c>
      <c r="K747" s="7">
        <f t="shared" si="142"/>
        <v>76.638655462184886</v>
      </c>
      <c r="L747" s="7">
        <f t="shared" si="143"/>
        <v>480.00000000000006</v>
      </c>
      <c r="M747" s="7">
        <f t="shared" si="144"/>
        <v>4800.0000000000009</v>
      </c>
      <c r="N747" s="48">
        <v>389.07563025210084</v>
      </c>
      <c r="O747" s="7">
        <f t="shared" si="145"/>
        <v>73.924369747899163</v>
      </c>
      <c r="P747" s="7">
        <f t="shared" si="137"/>
        <v>463</v>
      </c>
      <c r="Q747" s="7">
        <f t="shared" si="138"/>
        <v>4630</v>
      </c>
      <c r="R747" s="18" t="e">
        <f>MIN(#REF!,H747,L747)</f>
        <v>#REF!</v>
      </c>
      <c r="S747" s="18" t="e">
        <f>AVERAGE(#REF!,H747,L747)</f>
        <v>#REF!</v>
      </c>
      <c r="T747" s="18" t="e">
        <f>MEDIAN(#REF!,H747,L747)</f>
        <v>#REF!</v>
      </c>
      <c r="U747" s="18" t="e">
        <f>GEOMEAN(#REF!,H747,L747)</f>
        <v>#REF!</v>
      </c>
      <c r="V747" s="19" t="e">
        <f t="shared" si="118"/>
        <v>#REF!</v>
      </c>
      <c r="W747" s="20" t="e">
        <f t="shared" si="121"/>
        <v>#REF!</v>
      </c>
      <c r="X747" s="21" t="e">
        <f t="shared" si="146"/>
        <v>#REF!</v>
      </c>
    </row>
    <row r="748" spans="1:24" ht="31.5" x14ac:dyDescent="0.2">
      <c r="A748" s="8">
        <v>175</v>
      </c>
      <c r="C748" s="42" t="s">
        <v>137</v>
      </c>
      <c r="D748" s="31" t="s">
        <v>21</v>
      </c>
      <c r="E748" s="51">
        <v>10</v>
      </c>
      <c r="F748" s="15">
        <v>12611.764705882353</v>
      </c>
      <c r="G748" s="6">
        <f t="shared" si="139"/>
        <v>2396.2352941176473</v>
      </c>
      <c r="H748" s="6">
        <f t="shared" si="140"/>
        <v>15008</v>
      </c>
      <c r="I748" s="6">
        <f t="shared" si="141"/>
        <v>150080</v>
      </c>
      <c r="J748" s="48">
        <v>11858.823529411766</v>
      </c>
      <c r="K748" s="7">
        <f t="shared" si="142"/>
        <v>2253.1764705882356</v>
      </c>
      <c r="L748" s="7">
        <f t="shared" si="143"/>
        <v>14112.000000000002</v>
      </c>
      <c r="M748" s="7">
        <f t="shared" si="144"/>
        <v>141120.00000000003</v>
      </c>
      <c r="N748" s="48">
        <v>10164.705882352942</v>
      </c>
      <c r="O748" s="7">
        <f t="shared" si="145"/>
        <v>1931.294117647059</v>
      </c>
      <c r="P748" s="7">
        <f t="shared" si="137"/>
        <v>12096.000000000002</v>
      </c>
      <c r="Q748" s="7">
        <f t="shared" si="138"/>
        <v>120960.00000000001</v>
      </c>
      <c r="R748" s="18" t="e">
        <f>MIN(#REF!,H748,L748)</f>
        <v>#REF!</v>
      </c>
      <c r="S748" s="18" t="e">
        <f>AVERAGE(#REF!,H748,L748)</f>
        <v>#REF!</v>
      </c>
      <c r="T748" s="18" t="e">
        <f>MEDIAN(#REF!,H748,L748)</f>
        <v>#REF!</v>
      </c>
      <c r="U748" s="18" t="e">
        <f>GEOMEAN(#REF!,H748,L748)</f>
        <v>#REF!</v>
      </c>
      <c r="V748" s="19" t="e">
        <f t="shared" si="118"/>
        <v>#REF!</v>
      </c>
      <c r="W748" s="20" t="e">
        <f t="shared" si="121"/>
        <v>#REF!</v>
      </c>
      <c r="X748" s="21" t="e">
        <f t="shared" si="146"/>
        <v>#REF!</v>
      </c>
    </row>
    <row r="749" spans="1:24" ht="31.5" x14ac:dyDescent="0.2">
      <c r="A749" s="8">
        <v>176</v>
      </c>
      <c r="C749" s="42" t="s">
        <v>138</v>
      </c>
      <c r="D749" s="31" t="s">
        <v>21</v>
      </c>
      <c r="E749" s="51">
        <v>10</v>
      </c>
      <c r="F749" s="15">
        <v>11440.336134453783</v>
      </c>
      <c r="G749" s="6">
        <f t="shared" si="139"/>
        <v>2173.6638655462189</v>
      </c>
      <c r="H749" s="6">
        <f t="shared" si="140"/>
        <v>13614.000000000002</v>
      </c>
      <c r="I749" s="6">
        <f t="shared" si="141"/>
        <v>136140.00000000003</v>
      </c>
      <c r="J749" s="48">
        <v>12021.848739495799</v>
      </c>
      <c r="K749" s="7">
        <f t="shared" si="142"/>
        <v>2284.1512605042017</v>
      </c>
      <c r="L749" s="7">
        <f t="shared" si="143"/>
        <v>14306</v>
      </c>
      <c r="M749" s="7">
        <f t="shared" si="144"/>
        <v>143060</v>
      </c>
      <c r="N749" s="48">
        <v>11633.613445378152</v>
      </c>
      <c r="O749" s="7">
        <f t="shared" si="145"/>
        <v>2210.386554621849</v>
      </c>
      <c r="P749" s="7">
        <f t="shared" si="137"/>
        <v>13844.000000000002</v>
      </c>
      <c r="Q749" s="7">
        <f t="shared" si="138"/>
        <v>138440.00000000003</v>
      </c>
      <c r="R749" s="18" t="e">
        <f>MIN(#REF!,H749,L749)</f>
        <v>#REF!</v>
      </c>
      <c r="S749" s="18" t="e">
        <f>AVERAGE(#REF!,H749,L749)</f>
        <v>#REF!</v>
      </c>
      <c r="T749" s="18" t="e">
        <f>MEDIAN(#REF!,H749,L749)</f>
        <v>#REF!</v>
      </c>
      <c r="U749" s="18" t="e">
        <f>GEOMEAN(#REF!,H749,L749)</f>
        <v>#REF!</v>
      </c>
      <c r="V749" s="19" t="e">
        <f t="shared" si="118"/>
        <v>#REF!</v>
      </c>
      <c r="W749" s="20" t="e">
        <f t="shared" si="121"/>
        <v>#REF!</v>
      </c>
      <c r="X749" s="21" t="e">
        <f t="shared" si="146"/>
        <v>#REF!</v>
      </c>
    </row>
    <row r="750" spans="1:24" ht="31.5" x14ac:dyDescent="0.2">
      <c r="A750" s="8">
        <v>177</v>
      </c>
      <c r="C750" s="42" t="s">
        <v>139</v>
      </c>
      <c r="D750" s="31" t="s">
        <v>21</v>
      </c>
      <c r="E750" s="51">
        <v>10</v>
      </c>
      <c r="F750" s="15">
        <v>11052.100840336136</v>
      </c>
      <c r="G750" s="6">
        <f t="shared" si="139"/>
        <v>2099.8991596638657</v>
      </c>
      <c r="H750" s="6">
        <f t="shared" si="140"/>
        <v>13152.000000000002</v>
      </c>
      <c r="I750" s="6">
        <f t="shared" si="141"/>
        <v>131520.00000000003</v>
      </c>
      <c r="J750" s="48">
        <v>11342.857142857143</v>
      </c>
      <c r="K750" s="7">
        <f t="shared" si="142"/>
        <v>2155.1428571428573</v>
      </c>
      <c r="L750" s="7">
        <f t="shared" si="143"/>
        <v>13498</v>
      </c>
      <c r="M750" s="7">
        <f t="shared" si="144"/>
        <v>134980</v>
      </c>
      <c r="N750" s="48">
        <v>10567.226890756303</v>
      </c>
      <c r="O750" s="7">
        <f t="shared" si="145"/>
        <v>2007.7731092436975</v>
      </c>
      <c r="P750" s="7">
        <f t="shared" si="137"/>
        <v>12575</v>
      </c>
      <c r="Q750" s="7">
        <f t="shared" si="138"/>
        <v>125750</v>
      </c>
      <c r="R750" s="18" t="e">
        <f>MIN(#REF!,H750,L750)</f>
        <v>#REF!</v>
      </c>
      <c r="S750" s="18" t="e">
        <f>AVERAGE(#REF!,H750,L750)</f>
        <v>#REF!</v>
      </c>
      <c r="T750" s="18" t="e">
        <f>MEDIAN(#REF!,H750,L750)</f>
        <v>#REF!</v>
      </c>
      <c r="U750" s="18" t="e">
        <f>GEOMEAN(#REF!,H750,L750)</f>
        <v>#REF!</v>
      </c>
      <c r="V750" s="19" t="e">
        <f t="shared" si="118"/>
        <v>#REF!</v>
      </c>
      <c r="W750" s="20" t="e">
        <f t="shared" si="121"/>
        <v>#REF!</v>
      </c>
      <c r="X750" s="21" t="e">
        <f t="shared" si="146"/>
        <v>#REF!</v>
      </c>
    </row>
    <row r="751" spans="1:24" ht="16.5" x14ac:dyDescent="0.2">
      <c r="A751" s="8">
        <v>178</v>
      </c>
      <c r="C751" s="42" t="s">
        <v>140</v>
      </c>
      <c r="D751" s="31" t="s">
        <v>21</v>
      </c>
      <c r="E751" s="51">
        <v>10</v>
      </c>
      <c r="F751" s="15">
        <v>8838.6554621848736</v>
      </c>
      <c r="G751" s="6">
        <f t="shared" si="139"/>
        <v>1679.3445378151259</v>
      </c>
      <c r="H751" s="6">
        <f t="shared" si="140"/>
        <v>10518</v>
      </c>
      <c r="I751" s="6">
        <f t="shared" si="141"/>
        <v>105180</v>
      </c>
      <c r="J751" s="48">
        <v>9594.1176470588234</v>
      </c>
      <c r="K751" s="7">
        <f t="shared" si="142"/>
        <v>1822.8823529411766</v>
      </c>
      <c r="L751" s="7">
        <f t="shared" si="143"/>
        <v>11417</v>
      </c>
      <c r="M751" s="7">
        <f t="shared" si="144"/>
        <v>114170</v>
      </c>
      <c r="N751" s="48">
        <v>9141.176470588236</v>
      </c>
      <c r="O751" s="7">
        <f t="shared" si="145"/>
        <v>1736.8235294117649</v>
      </c>
      <c r="P751" s="7">
        <f t="shared" ref="P751:P814" si="147">+N751+O751</f>
        <v>10878</v>
      </c>
      <c r="Q751" s="7">
        <f t="shared" si="138"/>
        <v>108780</v>
      </c>
      <c r="R751" s="18" t="e">
        <f>MIN(#REF!,H751,L751)</f>
        <v>#REF!</v>
      </c>
      <c r="S751" s="18" t="e">
        <f>AVERAGE(#REF!,H751,L751)</f>
        <v>#REF!</v>
      </c>
      <c r="T751" s="18" t="e">
        <f>MEDIAN(#REF!,H751,L751)</f>
        <v>#REF!</v>
      </c>
      <c r="U751" s="18" t="e">
        <f>GEOMEAN(#REF!,H751,L751)</f>
        <v>#REF!</v>
      </c>
      <c r="V751" s="19" t="e">
        <f t="shared" si="118"/>
        <v>#REF!</v>
      </c>
      <c r="W751" s="20" t="e">
        <f t="shared" si="121"/>
        <v>#REF!</v>
      </c>
      <c r="X751" s="21" t="e">
        <f t="shared" si="146"/>
        <v>#REF!</v>
      </c>
    </row>
    <row r="752" spans="1:24" ht="47.25" x14ac:dyDescent="0.2">
      <c r="A752" s="8">
        <v>179</v>
      </c>
      <c r="C752" s="42" t="s">
        <v>141</v>
      </c>
      <c r="D752" s="31" t="s">
        <v>21</v>
      </c>
      <c r="E752" s="51">
        <v>10</v>
      </c>
      <c r="F752" s="15">
        <v>4764.7058823529414</v>
      </c>
      <c r="G752" s="6">
        <f t="shared" si="139"/>
        <v>905.2941176470589</v>
      </c>
      <c r="H752" s="6">
        <f t="shared" si="140"/>
        <v>5670</v>
      </c>
      <c r="I752" s="6">
        <f t="shared" si="141"/>
        <v>56700</v>
      </c>
      <c r="J752" s="48">
        <v>4046.2184873949582</v>
      </c>
      <c r="K752" s="7">
        <f t="shared" si="142"/>
        <v>768.78151260504205</v>
      </c>
      <c r="L752" s="7">
        <f t="shared" si="143"/>
        <v>4815</v>
      </c>
      <c r="M752" s="7">
        <f t="shared" si="144"/>
        <v>48150</v>
      </c>
      <c r="N752" s="48">
        <v>4651.2605042016812</v>
      </c>
      <c r="O752" s="7">
        <f t="shared" si="145"/>
        <v>883.73949579831947</v>
      </c>
      <c r="P752" s="7">
        <f t="shared" si="147"/>
        <v>5535.0000000000009</v>
      </c>
      <c r="Q752" s="7">
        <f t="shared" si="138"/>
        <v>55350.000000000007</v>
      </c>
      <c r="R752" s="18" t="e">
        <f>MIN(#REF!,H752,L752)</f>
        <v>#REF!</v>
      </c>
      <c r="S752" s="18" t="e">
        <f>AVERAGE(#REF!,H752,L752)</f>
        <v>#REF!</v>
      </c>
      <c r="T752" s="18" t="e">
        <f>MEDIAN(#REF!,H752,L752)</f>
        <v>#REF!</v>
      </c>
      <c r="U752" s="18" t="e">
        <f>GEOMEAN(#REF!,H752,L752)</f>
        <v>#REF!</v>
      </c>
      <c r="V752" s="19" t="e">
        <f t="shared" si="118"/>
        <v>#REF!</v>
      </c>
      <c r="W752" s="20" t="e">
        <f t="shared" si="121"/>
        <v>#REF!</v>
      </c>
      <c r="X752" s="21" t="e">
        <f t="shared" si="146"/>
        <v>#REF!</v>
      </c>
    </row>
    <row r="753" spans="1:24" ht="63" x14ac:dyDescent="0.2">
      <c r="A753" s="8">
        <v>180</v>
      </c>
      <c r="C753" s="42" t="s">
        <v>142</v>
      </c>
      <c r="D753" s="31" t="s">
        <v>21</v>
      </c>
      <c r="E753" s="51">
        <v>10</v>
      </c>
      <c r="F753" s="15">
        <v>3970.588235294118</v>
      </c>
      <c r="G753" s="6">
        <f t="shared" si="139"/>
        <v>754.41176470588243</v>
      </c>
      <c r="H753" s="6">
        <f t="shared" si="140"/>
        <v>4725</v>
      </c>
      <c r="I753" s="6">
        <f t="shared" si="141"/>
        <v>47250</v>
      </c>
      <c r="J753" s="48">
        <v>3647.0588235294117</v>
      </c>
      <c r="K753" s="7">
        <f t="shared" si="142"/>
        <v>692.94117647058829</v>
      </c>
      <c r="L753" s="7">
        <f t="shared" si="143"/>
        <v>4340</v>
      </c>
      <c r="M753" s="7">
        <f t="shared" si="144"/>
        <v>43400</v>
      </c>
      <c r="N753" s="48">
        <v>3500</v>
      </c>
      <c r="O753" s="7">
        <f t="shared" si="145"/>
        <v>665</v>
      </c>
      <c r="P753" s="7">
        <f t="shared" si="147"/>
        <v>4165</v>
      </c>
      <c r="Q753" s="7">
        <f t="shared" si="138"/>
        <v>41650</v>
      </c>
      <c r="R753" s="18" t="e">
        <f>MIN(#REF!,H753,L753)</f>
        <v>#REF!</v>
      </c>
      <c r="S753" s="18" t="e">
        <f>AVERAGE(#REF!,H753,L753)</f>
        <v>#REF!</v>
      </c>
      <c r="T753" s="18" t="e">
        <f>MEDIAN(#REF!,H753,L753)</f>
        <v>#REF!</v>
      </c>
      <c r="U753" s="18" t="e">
        <f>GEOMEAN(#REF!,H753,L753)</f>
        <v>#REF!</v>
      </c>
      <c r="V753" s="19" t="e">
        <f t="shared" si="118"/>
        <v>#REF!</v>
      </c>
      <c r="W753" s="20" t="e">
        <f t="shared" si="121"/>
        <v>#REF!</v>
      </c>
      <c r="X753" s="21" t="e">
        <f t="shared" si="146"/>
        <v>#REF!</v>
      </c>
    </row>
    <row r="754" spans="1:24" ht="16.5" x14ac:dyDescent="0.2">
      <c r="A754" s="8">
        <v>181</v>
      </c>
      <c r="C754" s="42" t="s">
        <v>143</v>
      </c>
      <c r="D754" s="31" t="s">
        <v>21</v>
      </c>
      <c r="E754" s="51">
        <v>10</v>
      </c>
      <c r="F754" s="15">
        <v>9890.7563025210093</v>
      </c>
      <c r="G754" s="6">
        <f t="shared" si="139"/>
        <v>1879.2436974789919</v>
      </c>
      <c r="H754" s="6">
        <f t="shared" si="140"/>
        <v>11770.000000000002</v>
      </c>
      <c r="I754" s="6">
        <f t="shared" si="141"/>
        <v>117700.00000000001</v>
      </c>
      <c r="J754" s="48">
        <v>11092.436974789916</v>
      </c>
      <c r="K754" s="7">
        <f t="shared" si="142"/>
        <v>2107.5630252100841</v>
      </c>
      <c r="L754" s="7">
        <f t="shared" si="143"/>
        <v>13200</v>
      </c>
      <c r="M754" s="7">
        <f t="shared" si="144"/>
        <v>132000</v>
      </c>
      <c r="N754" s="48">
        <v>11369.747899159664</v>
      </c>
      <c r="O754" s="7">
        <f t="shared" si="145"/>
        <v>2160.252100840336</v>
      </c>
      <c r="P754" s="7">
        <f t="shared" si="147"/>
        <v>13530</v>
      </c>
      <c r="Q754" s="7">
        <f t="shared" si="138"/>
        <v>135300</v>
      </c>
      <c r="R754" s="18" t="e">
        <f>MIN(#REF!,H754,L754)</f>
        <v>#REF!</v>
      </c>
      <c r="S754" s="18" t="e">
        <f>AVERAGE(#REF!,H754,L754)</f>
        <v>#REF!</v>
      </c>
      <c r="T754" s="18" t="e">
        <f>MEDIAN(#REF!,H754,L754)</f>
        <v>#REF!</v>
      </c>
      <c r="U754" s="18" t="e">
        <f>GEOMEAN(#REF!,H754,L754)</f>
        <v>#REF!</v>
      </c>
      <c r="V754" s="19" t="e">
        <f t="shared" si="118"/>
        <v>#REF!</v>
      </c>
      <c r="W754" s="20" t="e">
        <f t="shared" si="121"/>
        <v>#REF!</v>
      </c>
      <c r="X754" s="21" t="e">
        <f t="shared" si="146"/>
        <v>#REF!</v>
      </c>
    </row>
    <row r="755" spans="1:24" ht="31.5" x14ac:dyDescent="0.2">
      <c r="A755" s="8">
        <v>182</v>
      </c>
      <c r="C755" s="42" t="s">
        <v>144</v>
      </c>
      <c r="D755" s="31" t="s">
        <v>21</v>
      </c>
      <c r="E755" s="51">
        <v>10</v>
      </c>
      <c r="F755" s="15">
        <v>900.84033613445388</v>
      </c>
      <c r="G755" s="6">
        <f t="shared" si="139"/>
        <v>171.15966386554624</v>
      </c>
      <c r="H755" s="6">
        <f t="shared" si="140"/>
        <v>1072</v>
      </c>
      <c r="I755" s="6">
        <f t="shared" si="141"/>
        <v>10720</v>
      </c>
      <c r="J755" s="48">
        <v>726.05042016806726</v>
      </c>
      <c r="K755" s="7">
        <f t="shared" si="142"/>
        <v>137.94957983193279</v>
      </c>
      <c r="L755" s="7">
        <f t="shared" si="143"/>
        <v>864</v>
      </c>
      <c r="M755" s="7">
        <f t="shared" si="144"/>
        <v>8640</v>
      </c>
      <c r="N755" s="48">
        <v>813.44537815126057</v>
      </c>
      <c r="O755" s="7">
        <f t="shared" si="145"/>
        <v>154.55462184873952</v>
      </c>
      <c r="P755" s="7">
        <f t="shared" si="147"/>
        <v>968.00000000000011</v>
      </c>
      <c r="Q755" s="7">
        <f t="shared" si="138"/>
        <v>9680.0000000000018</v>
      </c>
      <c r="R755" s="18" t="e">
        <f>MIN(#REF!,H755,L755)</f>
        <v>#REF!</v>
      </c>
      <c r="S755" s="18" t="e">
        <f>AVERAGE(#REF!,H755,L755)</f>
        <v>#REF!</v>
      </c>
      <c r="T755" s="18" t="e">
        <f>MEDIAN(#REF!,H755,L755)</f>
        <v>#REF!</v>
      </c>
      <c r="U755" s="18" t="e">
        <f>GEOMEAN(#REF!,H755,L755)</f>
        <v>#REF!</v>
      </c>
      <c r="V755" s="19" t="e">
        <f t="shared" si="118"/>
        <v>#REF!</v>
      </c>
      <c r="W755" s="20" t="e">
        <f t="shared" si="121"/>
        <v>#REF!</v>
      </c>
      <c r="X755" s="21" t="e">
        <f t="shared" si="146"/>
        <v>#REF!</v>
      </c>
    </row>
    <row r="756" spans="1:24" ht="31.5" x14ac:dyDescent="0.2">
      <c r="A756" s="8">
        <v>183</v>
      </c>
      <c r="C756" s="42" t="s">
        <v>145</v>
      </c>
      <c r="D756" s="31" t="s">
        <v>21</v>
      </c>
      <c r="E756" s="51">
        <v>10</v>
      </c>
      <c r="F756" s="15">
        <v>579.83193277310932</v>
      </c>
      <c r="G756" s="6">
        <f t="shared" si="139"/>
        <v>110.16806722689077</v>
      </c>
      <c r="H756" s="6">
        <f t="shared" si="140"/>
        <v>690.00000000000011</v>
      </c>
      <c r="I756" s="6">
        <f t="shared" si="141"/>
        <v>6900.0000000000009</v>
      </c>
      <c r="J756" s="48">
        <v>536.13445378151266</v>
      </c>
      <c r="K756" s="7">
        <f t="shared" si="142"/>
        <v>101.86554621848741</v>
      </c>
      <c r="L756" s="7">
        <f t="shared" si="143"/>
        <v>638.00000000000011</v>
      </c>
      <c r="M756" s="7">
        <f t="shared" si="144"/>
        <v>6380.0000000000009</v>
      </c>
      <c r="N756" s="48">
        <v>570.58823529411768</v>
      </c>
      <c r="O756" s="7">
        <f t="shared" si="145"/>
        <v>108.41176470588236</v>
      </c>
      <c r="P756" s="7">
        <f t="shared" si="147"/>
        <v>679</v>
      </c>
      <c r="Q756" s="7">
        <f t="shared" si="138"/>
        <v>6790</v>
      </c>
      <c r="R756" s="18" t="e">
        <f>MIN(#REF!,H756,L756)</f>
        <v>#REF!</v>
      </c>
      <c r="S756" s="18" t="e">
        <f>AVERAGE(#REF!,H756,L756)</f>
        <v>#REF!</v>
      </c>
      <c r="T756" s="18" t="e">
        <f>MEDIAN(#REF!,H756,L756)</f>
        <v>#REF!</v>
      </c>
      <c r="U756" s="18" t="e">
        <f>GEOMEAN(#REF!,H756,L756)</f>
        <v>#REF!</v>
      </c>
      <c r="V756" s="19" t="e">
        <f t="shared" si="118"/>
        <v>#REF!</v>
      </c>
      <c r="W756" s="20" t="e">
        <f t="shared" si="121"/>
        <v>#REF!</v>
      </c>
      <c r="X756" s="21" t="e">
        <f t="shared" si="146"/>
        <v>#REF!</v>
      </c>
    </row>
    <row r="757" spans="1:24" ht="31.5" x14ac:dyDescent="0.2">
      <c r="A757" s="8">
        <v>184</v>
      </c>
      <c r="C757" s="42" t="s">
        <v>146</v>
      </c>
      <c r="D757" s="31" t="s">
        <v>21</v>
      </c>
      <c r="E757" s="51">
        <v>10</v>
      </c>
      <c r="F757" s="15">
        <v>1214.2857142857144</v>
      </c>
      <c r="G757" s="6">
        <f t="shared" si="139"/>
        <v>230.71428571428575</v>
      </c>
      <c r="H757" s="6">
        <f t="shared" si="140"/>
        <v>1445.0000000000002</v>
      </c>
      <c r="I757" s="6">
        <f t="shared" si="141"/>
        <v>14450.000000000002</v>
      </c>
      <c r="J757" s="48">
        <v>1293.2773109243699</v>
      </c>
      <c r="K757" s="7">
        <f t="shared" si="142"/>
        <v>245.72268907563029</v>
      </c>
      <c r="L757" s="7">
        <f t="shared" si="143"/>
        <v>1539.0000000000002</v>
      </c>
      <c r="M757" s="7">
        <f t="shared" si="144"/>
        <v>15390.000000000002</v>
      </c>
      <c r="N757" s="48">
        <v>1282.3529411764707</v>
      </c>
      <c r="O757" s="7">
        <f t="shared" si="145"/>
        <v>243.64705882352945</v>
      </c>
      <c r="P757" s="7">
        <f t="shared" si="147"/>
        <v>1526.0000000000002</v>
      </c>
      <c r="Q757" s="7">
        <f t="shared" si="138"/>
        <v>15260.000000000002</v>
      </c>
      <c r="R757" s="18" t="e">
        <f>MIN(#REF!,H757,L757)</f>
        <v>#REF!</v>
      </c>
      <c r="S757" s="18" t="e">
        <f>AVERAGE(#REF!,H757,L757)</f>
        <v>#REF!</v>
      </c>
      <c r="T757" s="18" t="e">
        <f>MEDIAN(#REF!,H757,L757)</f>
        <v>#REF!</v>
      </c>
      <c r="U757" s="18" t="e">
        <f>GEOMEAN(#REF!,H757,L757)</f>
        <v>#REF!</v>
      </c>
      <c r="V757" s="19" t="e">
        <f t="shared" si="118"/>
        <v>#REF!</v>
      </c>
      <c r="W757" s="20" t="e">
        <f t="shared" si="121"/>
        <v>#REF!</v>
      </c>
      <c r="X757" s="21" t="e">
        <f t="shared" si="146"/>
        <v>#REF!</v>
      </c>
    </row>
    <row r="758" spans="1:24" ht="31.5" x14ac:dyDescent="0.2">
      <c r="A758" s="8">
        <v>185</v>
      </c>
      <c r="C758" s="42" t="s">
        <v>147</v>
      </c>
      <c r="D758" s="31" t="s">
        <v>21</v>
      </c>
      <c r="E758" s="51">
        <v>10</v>
      </c>
      <c r="F758" s="15">
        <v>1119.327731092437</v>
      </c>
      <c r="G758" s="6">
        <f t="shared" si="139"/>
        <v>212.67226890756305</v>
      </c>
      <c r="H758" s="6">
        <f t="shared" si="140"/>
        <v>1332</v>
      </c>
      <c r="I758" s="6">
        <f t="shared" si="141"/>
        <v>13320</v>
      </c>
      <c r="J758" s="48">
        <v>1230.2521008403362</v>
      </c>
      <c r="K758" s="7">
        <f t="shared" si="142"/>
        <v>233.74789915966389</v>
      </c>
      <c r="L758" s="7">
        <f t="shared" si="143"/>
        <v>1464</v>
      </c>
      <c r="M758" s="7">
        <f t="shared" si="144"/>
        <v>14640</v>
      </c>
      <c r="N758" s="48">
        <v>1119.327731092437</v>
      </c>
      <c r="O758" s="7">
        <f t="shared" si="145"/>
        <v>212.67226890756305</v>
      </c>
      <c r="P758" s="7">
        <f t="shared" si="147"/>
        <v>1332</v>
      </c>
      <c r="Q758" s="7">
        <f t="shared" si="138"/>
        <v>13320</v>
      </c>
      <c r="R758" s="18" t="e">
        <f>MIN(#REF!,H758,L758)</f>
        <v>#REF!</v>
      </c>
      <c r="S758" s="18" t="e">
        <f>AVERAGE(#REF!,H758,L758)</f>
        <v>#REF!</v>
      </c>
      <c r="T758" s="18" t="e">
        <f>MEDIAN(#REF!,H758,L758)</f>
        <v>#REF!</v>
      </c>
      <c r="U758" s="18" t="e">
        <f>GEOMEAN(#REF!,H758,L758)</f>
        <v>#REF!</v>
      </c>
      <c r="V758" s="19" t="e">
        <f t="shared" si="118"/>
        <v>#REF!</v>
      </c>
      <c r="W758" s="20" t="e">
        <f t="shared" si="121"/>
        <v>#REF!</v>
      </c>
      <c r="X758" s="21" t="e">
        <f t="shared" si="146"/>
        <v>#REF!</v>
      </c>
    </row>
    <row r="759" spans="1:24" ht="16.5" x14ac:dyDescent="0.2">
      <c r="A759" s="8">
        <v>186</v>
      </c>
      <c r="C759" s="42" t="s">
        <v>148</v>
      </c>
      <c r="D759" s="31" t="s">
        <v>21</v>
      </c>
      <c r="E759" s="51">
        <v>5</v>
      </c>
      <c r="F759" s="15">
        <v>75262.184873949576</v>
      </c>
      <c r="G759" s="6">
        <f t="shared" si="139"/>
        <v>14299.81512605042</v>
      </c>
      <c r="H759" s="6">
        <f t="shared" si="140"/>
        <v>89562</v>
      </c>
      <c r="I759" s="6">
        <f t="shared" si="141"/>
        <v>447810</v>
      </c>
      <c r="J759" s="48">
        <v>78451.26050420168</v>
      </c>
      <c r="K759" s="7">
        <f t="shared" si="142"/>
        <v>14905.73949579832</v>
      </c>
      <c r="L759" s="7">
        <f t="shared" si="143"/>
        <v>93357</v>
      </c>
      <c r="M759" s="7">
        <f t="shared" si="144"/>
        <v>466785</v>
      </c>
      <c r="N759" s="48">
        <v>71435.294117647063</v>
      </c>
      <c r="O759" s="7">
        <f t="shared" si="145"/>
        <v>13572.705882352942</v>
      </c>
      <c r="P759" s="7">
        <f t="shared" si="147"/>
        <v>85008</v>
      </c>
      <c r="Q759" s="7">
        <f t="shared" si="138"/>
        <v>425040</v>
      </c>
      <c r="R759" s="18" t="e">
        <f>MIN(#REF!,H759,L759)</f>
        <v>#REF!</v>
      </c>
      <c r="S759" s="18" t="e">
        <f>AVERAGE(#REF!,H759,L759)</f>
        <v>#REF!</v>
      </c>
      <c r="T759" s="18" t="e">
        <f>MEDIAN(#REF!,H759,L759)</f>
        <v>#REF!</v>
      </c>
      <c r="U759" s="18" t="e">
        <f>GEOMEAN(#REF!,H759,L759)</f>
        <v>#REF!</v>
      </c>
      <c r="V759" s="19" t="e">
        <f t="shared" si="118"/>
        <v>#REF!</v>
      </c>
      <c r="W759" s="20" t="e">
        <f t="shared" si="121"/>
        <v>#REF!</v>
      </c>
      <c r="X759" s="21" t="e">
        <f t="shared" si="146"/>
        <v>#REF!</v>
      </c>
    </row>
    <row r="760" spans="1:24" ht="16.5" x14ac:dyDescent="0.2">
      <c r="A760" s="8">
        <v>187</v>
      </c>
      <c r="C760" s="42" t="s">
        <v>149</v>
      </c>
      <c r="D760" s="31" t="s">
        <v>21</v>
      </c>
      <c r="E760" s="51">
        <v>5</v>
      </c>
      <c r="F760" s="15">
        <v>74420.168067226899</v>
      </c>
      <c r="G760" s="6">
        <f t="shared" si="139"/>
        <v>14139.831932773111</v>
      </c>
      <c r="H760" s="6">
        <f t="shared" si="140"/>
        <v>88560.000000000015</v>
      </c>
      <c r="I760" s="6">
        <f t="shared" si="141"/>
        <v>442800.00000000006</v>
      </c>
      <c r="J760" s="48">
        <v>83378.151260504208</v>
      </c>
      <c r="K760" s="7">
        <f t="shared" si="142"/>
        <v>15841.848739495799</v>
      </c>
      <c r="L760" s="7">
        <f t="shared" si="143"/>
        <v>99220</v>
      </c>
      <c r="M760" s="7">
        <f t="shared" si="144"/>
        <v>496100</v>
      </c>
      <c r="N760" s="48">
        <v>80621.848739495807</v>
      </c>
      <c r="O760" s="7">
        <f t="shared" si="145"/>
        <v>15318.151260504203</v>
      </c>
      <c r="P760" s="7">
        <f t="shared" si="147"/>
        <v>95940.000000000015</v>
      </c>
      <c r="Q760" s="7">
        <f t="shared" si="138"/>
        <v>479700.00000000006</v>
      </c>
      <c r="R760" s="18" t="e">
        <f>MIN(#REF!,H760,L760)</f>
        <v>#REF!</v>
      </c>
      <c r="S760" s="18" t="e">
        <f>AVERAGE(#REF!,H760,L760)</f>
        <v>#REF!</v>
      </c>
      <c r="T760" s="18" t="e">
        <f>MEDIAN(#REF!,H760,L760)</f>
        <v>#REF!</v>
      </c>
      <c r="U760" s="18" t="e">
        <f>GEOMEAN(#REF!,H760,L760)</f>
        <v>#REF!</v>
      </c>
      <c r="V760" s="19" t="e">
        <f t="shared" si="118"/>
        <v>#REF!</v>
      </c>
      <c r="W760" s="20" t="e">
        <f t="shared" si="121"/>
        <v>#REF!</v>
      </c>
      <c r="X760" s="21" t="e">
        <f t="shared" si="146"/>
        <v>#REF!</v>
      </c>
    </row>
    <row r="761" spans="1:24" ht="16.5" x14ac:dyDescent="0.2">
      <c r="A761" s="8">
        <v>188</v>
      </c>
      <c r="C761" s="42" t="s">
        <v>150</v>
      </c>
      <c r="D761" s="31" t="s">
        <v>21</v>
      </c>
      <c r="E761" s="51">
        <v>5</v>
      </c>
      <c r="F761" s="15">
        <v>88747.899159663866</v>
      </c>
      <c r="G761" s="6">
        <f t="shared" si="139"/>
        <v>16862.100840336134</v>
      </c>
      <c r="H761" s="6">
        <f t="shared" si="140"/>
        <v>105610</v>
      </c>
      <c r="I761" s="6">
        <f t="shared" si="141"/>
        <v>528050</v>
      </c>
      <c r="J761" s="48">
        <v>80474.789915966394</v>
      </c>
      <c r="K761" s="7">
        <f t="shared" si="142"/>
        <v>15290.210084033615</v>
      </c>
      <c r="L761" s="7">
        <f t="shared" si="143"/>
        <v>95765.000000000015</v>
      </c>
      <c r="M761" s="7">
        <f t="shared" si="144"/>
        <v>478825.00000000006</v>
      </c>
      <c r="N761" s="48">
        <v>92508.403361344535</v>
      </c>
      <c r="O761" s="7">
        <f t="shared" si="145"/>
        <v>17576.596638655461</v>
      </c>
      <c r="P761" s="7">
        <f t="shared" si="147"/>
        <v>110085</v>
      </c>
      <c r="Q761" s="7">
        <f t="shared" si="138"/>
        <v>550425</v>
      </c>
      <c r="R761" s="18" t="e">
        <f>MIN(#REF!,H761,L761)</f>
        <v>#REF!</v>
      </c>
      <c r="S761" s="18" t="e">
        <f>AVERAGE(#REF!,H761,L761)</f>
        <v>#REF!</v>
      </c>
      <c r="T761" s="18" t="e">
        <f>MEDIAN(#REF!,H761,L761)</f>
        <v>#REF!</v>
      </c>
      <c r="U761" s="18" t="e">
        <f>GEOMEAN(#REF!,H761,L761)</f>
        <v>#REF!</v>
      </c>
      <c r="V761" s="19" t="e">
        <f t="shared" si="118"/>
        <v>#REF!</v>
      </c>
      <c r="W761" s="20" t="e">
        <f t="shared" si="121"/>
        <v>#REF!</v>
      </c>
      <c r="X761" s="21" t="e">
        <f t="shared" si="146"/>
        <v>#REF!</v>
      </c>
    </row>
    <row r="762" spans="1:24" ht="16.5" x14ac:dyDescent="0.2">
      <c r="A762" s="8">
        <v>189</v>
      </c>
      <c r="C762" s="42" t="s">
        <v>151</v>
      </c>
      <c r="D762" s="31" t="s">
        <v>21</v>
      </c>
      <c r="E762" s="51">
        <v>5</v>
      </c>
      <c r="F762" s="15">
        <v>60084.033613445383</v>
      </c>
      <c r="G762" s="6">
        <f t="shared" si="139"/>
        <v>11415.966386554623</v>
      </c>
      <c r="H762" s="6">
        <f t="shared" si="140"/>
        <v>71500</v>
      </c>
      <c r="I762" s="6">
        <f t="shared" si="141"/>
        <v>357500</v>
      </c>
      <c r="J762" s="48">
        <v>56848.73949579832</v>
      </c>
      <c r="K762" s="7">
        <f t="shared" si="142"/>
        <v>10801.26050420168</v>
      </c>
      <c r="L762" s="7">
        <f t="shared" si="143"/>
        <v>67650</v>
      </c>
      <c r="M762" s="7">
        <f t="shared" si="144"/>
        <v>338250</v>
      </c>
      <c r="N762" s="48">
        <v>57310.924369747903</v>
      </c>
      <c r="O762" s="7">
        <f t="shared" si="145"/>
        <v>10889.075630252102</v>
      </c>
      <c r="P762" s="7">
        <f t="shared" si="147"/>
        <v>68200</v>
      </c>
      <c r="Q762" s="7">
        <f t="shared" ref="Q762:Q825" si="148">+P762*E762</f>
        <v>341000</v>
      </c>
      <c r="R762" s="18" t="e">
        <f>MIN(#REF!,H762,L762)</f>
        <v>#REF!</v>
      </c>
      <c r="S762" s="18" t="e">
        <f>AVERAGE(#REF!,H762,L762)</f>
        <v>#REF!</v>
      </c>
      <c r="T762" s="18" t="e">
        <f>MEDIAN(#REF!,H762,L762)</f>
        <v>#REF!</v>
      </c>
      <c r="U762" s="18" t="e">
        <f>GEOMEAN(#REF!,H762,L762)</f>
        <v>#REF!</v>
      </c>
      <c r="V762" s="19" t="e">
        <f t="shared" si="118"/>
        <v>#REF!</v>
      </c>
      <c r="W762" s="20" t="e">
        <f t="shared" si="121"/>
        <v>#REF!</v>
      </c>
      <c r="X762" s="21" t="e">
        <f t="shared" si="146"/>
        <v>#REF!</v>
      </c>
    </row>
    <row r="763" spans="1:24" ht="63" x14ac:dyDescent="0.2">
      <c r="A763" s="8">
        <v>190</v>
      </c>
      <c r="C763" s="42" t="s">
        <v>152</v>
      </c>
      <c r="D763" s="31" t="s">
        <v>21</v>
      </c>
      <c r="E763" s="51">
        <v>5</v>
      </c>
      <c r="F763" s="15">
        <v>36770.588235294119</v>
      </c>
      <c r="G763" s="6">
        <f t="shared" si="139"/>
        <v>6986.4117647058829</v>
      </c>
      <c r="H763" s="6">
        <f t="shared" si="140"/>
        <v>43757</v>
      </c>
      <c r="I763" s="6">
        <f t="shared" si="141"/>
        <v>218785</v>
      </c>
      <c r="J763" s="48">
        <v>33452.941176470587</v>
      </c>
      <c r="K763" s="7">
        <f t="shared" si="142"/>
        <v>6356.0588235294117</v>
      </c>
      <c r="L763" s="7">
        <f t="shared" si="143"/>
        <v>39809</v>
      </c>
      <c r="M763" s="7">
        <f t="shared" si="144"/>
        <v>199045</v>
      </c>
      <c r="N763" s="48">
        <v>33729.411764705881</v>
      </c>
      <c r="O763" s="7">
        <f t="shared" si="145"/>
        <v>6408.5882352941171</v>
      </c>
      <c r="P763" s="7">
        <f t="shared" si="147"/>
        <v>40138</v>
      </c>
      <c r="Q763" s="7">
        <f t="shared" si="148"/>
        <v>200690</v>
      </c>
      <c r="R763" s="18" t="e">
        <f>MIN(#REF!,H763,L763)</f>
        <v>#REF!</v>
      </c>
      <c r="S763" s="18" t="e">
        <f>AVERAGE(#REF!,H763,L763)</f>
        <v>#REF!</v>
      </c>
      <c r="T763" s="18" t="e">
        <f>MEDIAN(#REF!,H763,L763)</f>
        <v>#REF!</v>
      </c>
      <c r="U763" s="18" t="e">
        <f>GEOMEAN(#REF!,H763,L763)</f>
        <v>#REF!</v>
      </c>
      <c r="V763" s="19" t="e">
        <f t="shared" si="118"/>
        <v>#REF!</v>
      </c>
      <c r="W763" s="20" t="e">
        <f t="shared" si="121"/>
        <v>#REF!</v>
      </c>
      <c r="X763" s="21" t="e">
        <f t="shared" si="146"/>
        <v>#REF!</v>
      </c>
    </row>
    <row r="764" spans="1:24" ht="173.25" x14ac:dyDescent="0.2">
      <c r="A764" s="8">
        <v>191</v>
      </c>
      <c r="C764" s="42" t="s">
        <v>153</v>
      </c>
      <c r="D764" s="31" t="s">
        <v>21</v>
      </c>
      <c r="E764" s="51">
        <v>5</v>
      </c>
      <c r="F764" s="15">
        <v>120798.31932773109</v>
      </c>
      <c r="G764" s="6">
        <f t="shared" si="139"/>
        <v>22951.680672268907</v>
      </c>
      <c r="H764" s="6">
        <f t="shared" si="140"/>
        <v>143750</v>
      </c>
      <c r="I764" s="6">
        <f t="shared" si="141"/>
        <v>718750</v>
      </c>
      <c r="J764" s="48">
        <v>113067.22689075631</v>
      </c>
      <c r="K764" s="7">
        <f t="shared" si="142"/>
        <v>21482.773109243699</v>
      </c>
      <c r="L764" s="7">
        <f t="shared" si="143"/>
        <v>134550</v>
      </c>
      <c r="M764" s="7">
        <f t="shared" si="144"/>
        <v>672750</v>
      </c>
      <c r="N764" s="48">
        <v>107268.90756302522</v>
      </c>
      <c r="O764" s="7">
        <f t="shared" si="145"/>
        <v>20381.092436974792</v>
      </c>
      <c r="P764" s="7">
        <f t="shared" si="147"/>
        <v>127650.00000000001</v>
      </c>
      <c r="Q764" s="7">
        <f t="shared" si="148"/>
        <v>638250.00000000012</v>
      </c>
      <c r="R764" s="18" t="e">
        <f>MIN(#REF!,H764,L764)</f>
        <v>#REF!</v>
      </c>
      <c r="S764" s="18" t="e">
        <f>AVERAGE(#REF!,H764,L764)</f>
        <v>#REF!</v>
      </c>
      <c r="T764" s="18" t="e">
        <f>MEDIAN(#REF!,H764,L764)</f>
        <v>#REF!</v>
      </c>
      <c r="U764" s="18" t="e">
        <f>GEOMEAN(#REF!,H764,L764)</f>
        <v>#REF!</v>
      </c>
      <c r="V764" s="19" t="e">
        <f t="shared" si="118"/>
        <v>#REF!</v>
      </c>
      <c r="W764" s="20" t="e">
        <f t="shared" si="121"/>
        <v>#REF!</v>
      </c>
      <c r="X764" s="21" t="e">
        <f t="shared" si="146"/>
        <v>#REF!</v>
      </c>
    </row>
    <row r="765" spans="1:24" ht="31.5" x14ac:dyDescent="0.2">
      <c r="A765" s="8">
        <v>192</v>
      </c>
      <c r="C765" s="42" t="s">
        <v>154</v>
      </c>
      <c r="D765" s="31" t="s">
        <v>21</v>
      </c>
      <c r="E765" s="51">
        <v>5</v>
      </c>
      <c r="F765" s="15">
        <v>309478.99159663869</v>
      </c>
      <c r="G765" s="6">
        <f t="shared" si="139"/>
        <v>58801.008403361353</v>
      </c>
      <c r="H765" s="6">
        <f t="shared" si="140"/>
        <v>368280.00000000006</v>
      </c>
      <c r="I765" s="6">
        <f t="shared" si="141"/>
        <v>1841400.0000000002</v>
      </c>
      <c r="J765" s="48">
        <v>320941.17647058825</v>
      </c>
      <c r="K765" s="7">
        <f t="shared" si="142"/>
        <v>60978.823529411769</v>
      </c>
      <c r="L765" s="7">
        <f t="shared" si="143"/>
        <v>381920</v>
      </c>
      <c r="M765" s="7">
        <f t="shared" si="144"/>
        <v>1909600</v>
      </c>
      <c r="N765" s="48">
        <v>312344.53781512607</v>
      </c>
      <c r="O765" s="7">
        <f t="shared" si="145"/>
        <v>59345.462184873955</v>
      </c>
      <c r="P765" s="7">
        <f t="shared" si="147"/>
        <v>371690</v>
      </c>
      <c r="Q765" s="7">
        <f t="shared" si="148"/>
        <v>1858450</v>
      </c>
      <c r="R765" s="18" t="e">
        <f>MIN(#REF!,H765,L765)</f>
        <v>#REF!</v>
      </c>
      <c r="S765" s="18" t="e">
        <f>AVERAGE(#REF!,H765,L765)</f>
        <v>#REF!</v>
      </c>
      <c r="T765" s="18" t="e">
        <f>MEDIAN(#REF!,H765,L765)</f>
        <v>#REF!</v>
      </c>
      <c r="U765" s="18" t="e">
        <f>GEOMEAN(#REF!,H765,L765)</f>
        <v>#REF!</v>
      </c>
      <c r="V765" s="19" t="e">
        <f t="shared" si="118"/>
        <v>#REF!</v>
      </c>
      <c r="W765" s="20" t="e">
        <f t="shared" si="121"/>
        <v>#REF!</v>
      </c>
      <c r="X765" s="21" t="e">
        <f t="shared" si="146"/>
        <v>#REF!</v>
      </c>
    </row>
    <row r="766" spans="1:24" ht="47.25" x14ac:dyDescent="0.2">
      <c r="A766" s="8">
        <v>193</v>
      </c>
      <c r="C766" s="42" t="s">
        <v>155</v>
      </c>
      <c r="D766" s="31" t="s">
        <v>21</v>
      </c>
      <c r="E766" s="51">
        <v>5</v>
      </c>
      <c r="F766" s="15">
        <v>1573109.2436974791</v>
      </c>
      <c r="G766" s="6">
        <f t="shared" si="139"/>
        <v>298890.75630252104</v>
      </c>
      <c r="H766" s="6">
        <f t="shared" si="140"/>
        <v>1872000.0000000002</v>
      </c>
      <c r="I766" s="6">
        <f t="shared" si="141"/>
        <v>9360000.0000000019</v>
      </c>
      <c r="J766" s="48">
        <v>1546218.487394958</v>
      </c>
      <c r="K766" s="7">
        <f t="shared" si="142"/>
        <v>293781.51260504202</v>
      </c>
      <c r="L766" s="7">
        <f t="shared" si="143"/>
        <v>1840000</v>
      </c>
      <c r="M766" s="7">
        <f t="shared" si="144"/>
        <v>9200000</v>
      </c>
      <c r="N766" s="48">
        <v>1519327.7310924369</v>
      </c>
      <c r="O766" s="7">
        <f t="shared" si="145"/>
        <v>288672.268907563</v>
      </c>
      <c r="P766" s="7">
        <f t="shared" si="147"/>
        <v>1808000</v>
      </c>
      <c r="Q766" s="7">
        <f t="shared" si="148"/>
        <v>9040000</v>
      </c>
      <c r="R766" s="18" t="e">
        <f>MIN(#REF!,H766,L766)</f>
        <v>#REF!</v>
      </c>
      <c r="S766" s="18" t="e">
        <f>AVERAGE(#REF!,H766,L766)</f>
        <v>#REF!</v>
      </c>
      <c r="T766" s="18" t="e">
        <f>MEDIAN(#REF!,H766,L766)</f>
        <v>#REF!</v>
      </c>
      <c r="U766" s="18" t="e">
        <f>GEOMEAN(#REF!,H766,L766)</f>
        <v>#REF!</v>
      </c>
      <c r="V766" s="19" t="e">
        <f t="shared" si="118"/>
        <v>#REF!</v>
      </c>
      <c r="W766" s="20" t="e">
        <f t="shared" si="121"/>
        <v>#REF!</v>
      </c>
      <c r="X766" s="21" t="e">
        <f t="shared" si="146"/>
        <v>#REF!</v>
      </c>
    </row>
    <row r="767" spans="1:24" ht="47.25" x14ac:dyDescent="0.2">
      <c r="A767" s="8">
        <v>194</v>
      </c>
      <c r="C767" s="42" t="s">
        <v>156</v>
      </c>
      <c r="D767" s="31" t="s">
        <v>21</v>
      </c>
      <c r="E767" s="51">
        <v>5</v>
      </c>
      <c r="F767" s="15">
        <v>168067.22689075631</v>
      </c>
      <c r="G767" s="6">
        <f t="shared" si="139"/>
        <v>31932.773109243699</v>
      </c>
      <c r="H767" s="6">
        <f t="shared" si="140"/>
        <v>200000</v>
      </c>
      <c r="I767" s="6">
        <f t="shared" si="141"/>
        <v>1000000</v>
      </c>
      <c r="J767" s="48">
        <v>161344.53781512607</v>
      </c>
      <c r="K767" s="7">
        <f t="shared" si="142"/>
        <v>30655.462184873952</v>
      </c>
      <c r="L767" s="7">
        <f t="shared" si="143"/>
        <v>192000.00000000003</v>
      </c>
      <c r="M767" s="7">
        <f t="shared" si="144"/>
        <v>960000.00000000012</v>
      </c>
      <c r="N767" s="48">
        <v>157310.9243697479</v>
      </c>
      <c r="O767" s="7">
        <f t="shared" si="145"/>
        <v>29889.0756302521</v>
      </c>
      <c r="P767" s="7">
        <f t="shared" si="147"/>
        <v>187200</v>
      </c>
      <c r="Q767" s="7">
        <f t="shared" si="148"/>
        <v>936000</v>
      </c>
      <c r="R767" s="18" t="e">
        <f>MIN(#REF!,H767,L767)</f>
        <v>#REF!</v>
      </c>
      <c r="S767" s="18" t="e">
        <f>AVERAGE(#REF!,H767,L767)</f>
        <v>#REF!</v>
      </c>
      <c r="T767" s="18" t="e">
        <f>MEDIAN(#REF!,H767,L767)</f>
        <v>#REF!</v>
      </c>
      <c r="U767" s="18" t="e">
        <f>GEOMEAN(#REF!,H767,L767)</f>
        <v>#REF!</v>
      </c>
      <c r="V767" s="19" t="e">
        <f t="shared" si="118"/>
        <v>#REF!</v>
      </c>
      <c r="W767" s="20" t="e">
        <f t="shared" si="121"/>
        <v>#REF!</v>
      </c>
      <c r="X767" s="21" t="e">
        <f t="shared" si="146"/>
        <v>#REF!</v>
      </c>
    </row>
    <row r="768" spans="1:24" ht="16.5" x14ac:dyDescent="0.2">
      <c r="A768" s="188" t="s">
        <v>13</v>
      </c>
      <c r="B768" s="188"/>
      <c r="C768" s="189"/>
      <c r="D768" s="189"/>
      <c r="E768" s="189"/>
      <c r="F768" s="189"/>
      <c r="G768" s="190" t="s">
        <v>15</v>
      </c>
      <c r="H768" s="191"/>
      <c r="I768" s="191"/>
      <c r="J768" s="191"/>
      <c r="K768" s="191"/>
      <c r="L768" s="191"/>
      <c r="M768" s="191"/>
      <c r="O768" s="7">
        <f t="shared" si="145"/>
        <v>0</v>
      </c>
      <c r="P768" s="7">
        <f t="shared" si="147"/>
        <v>0</v>
      </c>
      <c r="Q768" s="7">
        <f t="shared" si="148"/>
        <v>0</v>
      </c>
      <c r="R768" s="18"/>
      <c r="S768" s="18"/>
      <c r="T768" s="18"/>
      <c r="U768" s="18"/>
      <c r="V768" s="19"/>
      <c r="W768" s="20"/>
      <c r="X768" s="21"/>
    </row>
    <row r="769" spans="1:24" ht="16.5" x14ac:dyDescent="0.2">
      <c r="A769" s="183" t="s">
        <v>157</v>
      </c>
      <c r="B769" s="184"/>
      <c r="C769" s="184"/>
      <c r="D769" s="184"/>
      <c r="E769" s="184"/>
      <c r="F769" s="185"/>
      <c r="G769" s="186" t="s">
        <v>158</v>
      </c>
      <c r="H769" s="187"/>
      <c r="I769" s="187"/>
      <c r="J769" s="187"/>
      <c r="K769" s="187"/>
      <c r="L769" s="187"/>
      <c r="M769" s="187"/>
      <c r="O769" s="7">
        <f t="shared" si="145"/>
        <v>0</v>
      </c>
      <c r="P769" s="7">
        <f t="shared" si="147"/>
        <v>0</v>
      </c>
      <c r="Q769" s="7">
        <f t="shared" si="148"/>
        <v>0</v>
      </c>
      <c r="R769" s="18"/>
      <c r="S769" s="18"/>
      <c r="T769" s="18"/>
      <c r="U769" s="18"/>
      <c r="V769" s="19"/>
      <c r="W769" s="20"/>
      <c r="X769" s="21"/>
    </row>
    <row r="770" spans="1:24" ht="47.25" x14ac:dyDescent="0.2">
      <c r="A770" s="8">
        <v>195</v>
      </c>
      <c r="C770" s="40" t="s">
        <v>159</v>
      </c>
      <c r="D770" s="43" t="s">
        <v>21</v>
      </c>
      <c r="E770" s="50">
        <v>75</v>
      </c>
      <c r="F770" s="15">
        <v>112933.61344537816</v>
      </c>
      <c r="G770" s="6">
        <f t="shared" ref="G770:G833" si="149">+F770*19%</f>
        <v>21457.386554621851</v>
      </c>
      <c r="H770" s="6">
        <f t="shared" ref="H770:H833" si="150">+F770+G770</f>
        <v>134391</v>
      </c>
      <c r="I770" s="6">
        <f t="shared" ref="I770:I833" si="151">+H770*E770</f>
        <v>10079325</v>
      </c>
      <c r="J770" s="49">
        <v>101463.8655462185</v>
      </c>
      <c r="K770" s="7">
        <f t="shared" ref="K770:K833" si="152">+J770*19%</f>
        <v>19278.134453781517</v>
      </c>
      <c r="L770" s="7">
        <f t="shared" ref="L770:L833" si="153">+J770+K770</f>
        <v>120742.00000000001</v>
      </c>
      <c r="M770" s="7">
        <f t="shared" ref="M770:M833" si="154">+L770*E770</f>
        <v>9055650.0000000019</v>
      </c>
      <c r="N770" s="48">
        <v>105875.63025210085</v>
      </c>
      <c r="O770" s="7">
        <f t="shared" si="145"/>
        <v>20116.36974789916</v>
      </c>
      <c r="P770" s="7">
        <f t="shared" si="147"/>
        <v>125992</v>
      </c>
      <c r="Q770" s="7">
        <f t="shared" si="148"/>
        <v>9449400</v>
      </c>
      <c r="R770" s="18" t="e">
        <f>MIN(#REF!,H770,L770)</f>
        <v>#REF!</v>
      </c>
      <c r="S770" s="18" t="e">
        <f>AVERAGE(#REF!,H770,L770)</f>
        <v>#REF!</v>
      </c>
      <c r="T770" s="18" t="e">
        <f>MEDIAN(#REF!,H770,L770)</f>
        <v>#REF!</v>
      </c>
      <c r="U770" s="18" t="e">
        <f>GEOMEAN(#REF!,H770,L770)</f>
        <v>#REF!</v>
      </c>
      <c r="V770" s="19" t="e">
        <f t="shared" si="118"/>
        <v>#REF!</v>
      </c>
      <c r="W770" s="20" t="e">
        <f t="shared" si="121"/>
        <v>#REF!</v>
      </c>
      <c r="X770" s="21" t="e">
        <f t="shared" si="146"/>
        <v>#REF!</v>
      </c>
    </row>
    <row r="771" spans="1:24" ht="47.25" x14ac:dyDescent="0.2">
      <c r="A771" s="8">
        <v>196</v>
      </c>
      <c r="C771" s="42" t="s">
        <v>160</v>
      </c>
      <c r="D771" s="44" t="s">
        <v>21</v>
      </c>
      <c r="E771" s="51">
        <v>5</v>
      </c>
      <c r="F771" s="15">
        <v>23294.117647058825</v>
      </c>
      <c r="G771" s="6">
        <f t="shared" si="149"/>
        <v>4425.8823529411766</v>
      </c>
      <c r="H771" s="6">
        <f t="shared" si="150"/>
        <v>27720</v>
      </c>
      <c r="I771" s="6">
        <f t="shared" si="151"/>
        <v>138600</v>
      </c>
      <c r="J771" s="49">
        <v>21705.882352941178</v>
      </c>
      <c r="K771" s="7">
        <f t="shared" si="152"/>
        <v>4124.1176470588243</v>
      </c>
      <c r="L771" s="7">
        <f t="shared" si="153"/>
        <v>25830.000000000004</v>
      </c>
      <c r="M771" s="7">
        <f t="shared" si="154"/>
        <v>129150.00000000001</v>
      </c>
      <c r="N771" s="48">
        <v>18882.352941176472</v>
      </c>
      <c r="O771" s="7">
        <f t="shared" si="145"/>
        <v>3587.6470588235297</v>
      </c>
      <c r="P771" s="7">
        <f t="shared" si="147"/>
        <v>22470</v>
      </c>
      <c r="Q771" s="7">
        <f t="shared" si="148"/>
        <v>112350</v>
      </c>
      <c r="R771" s="18" t="e">
        <f>MIN(#REF!,H771,L771)</f>
        <v>#REF!</v>
      </c>
      <c r="S771" s="18" t="e">
        <f>AVERAGE(#REF!,H771,L771)</f>
        <v>#REF!</v>
      </c>
      <c r="T771" s="18" t="e">
        <f>MEDIAN(#REF!,H771,L771)</f>
        <v>#REF!</v>
      </c>
      <c r="U771" s="18" t="e">
        <f>GEOMEAN(#REF!,H771,L771)</f>
        <v>#REF!</v>
      </c>
      <c r="V771" s="19" t="e">
        <f t="shared" si="118"/>
        <v>#REF!</v>
      </c>
      <c r="W771" s="20" t="e">
        <f t="shared" si="121"/>
        <v>#REF!</v>
      </c>
      <c r="X771" s="21" t="e">
        <f t="shared" si="146"/>
        <v>#REF!</v>
      </c>
    </row>
    <row r="772" spans="1:24" ht="47.25" x14ac:dyDescent="0.2">
      <c r="A772" s="8">
        <v>197</v>
      </c>
      <c r="C772" s="42" t="s">
        <v>161</v>
      </c>
      <c r="D772" s="44" t="s">
        <v>21</v>
      </c>
      <c r="E772" s="51">
        <v>5</v>
      </c>
      <c r="F772" s="15">
        <v>896806.72268907563</v>
      </c>
      <c r="G772" s="6">
        <f t="shared" si="149"/>
        <v>170393.27731092437</v>
      </c>
      <c r="H772" s="6">
        <f t="shared" si="150"/>
        <v>1067200</v>
      </c>
      <c r="I772" s="6">
        <f t="shared" si="151"/>
        <v>5336000</v>
      </c>
      <c r="J772" s="49">
        <v>974117.64705882361</v>
      </c>
      <c r="K772" s="7">
        <f t="shared" si="152"/>
        <v>185082.35294117648</v>
      </c>
      <c r="L772" s="7">
        <f t="shared" si="153"/>
        <v>1159200</v>
      </c>
      <c r="M772" s="7">
        <f t="shared" si="154"/>
        <v>5796000</v>
      </c>
      <c r="N772" s="48">
        <v>966386.55462184874</v>
      </c>
      <c r="O772" s="7">
        <f t="shared" si="145"/>
        <v>183613.44537815126</v>
      </c>
      <c r="P772" s="7">
        <f t="shared" si="147"/>
        <v>1150000</v>
      </c>
      <c r="Q772" s="7">
        <f t="shared" si="148"/>
        <v>5750000</v>
      </c>
      <c r="R772" s="18" t="e">
        <f>MIN(#REF!,H772,L772)</f>
        <v>#REF!</v>
      </c>
      <c r="S772" s="18" t="e">
        <f>AVERAGE(#REF!,H772,L772)</f>
        <v>#REF!</v>
      </c>
      <c r="T772" s="18" t="e">
        <f>MEDIAN(#REF!,H772,L772)</f>
        <v>#REF!</v>
      </c>
      <c r="U772" s="18" t="e">
        <f>GEOMEAN(#REF!,H772,L772)</f>
        <v>#REF!</v>
      </c>
      <c r="V772" s="19" t="e">
        <f t="shared" si="118"/>
        <v>#REF!</v>
      </c>
      <c r="W772" s="20" t="e">
        <f t="shared" si="121"/>
        <v>#REF!</v>
      </c>
      <c r="X772" s="21" t="e">
        <f t="shared" si="146"/>
        <v>#REF!</v>
      </c>
    </row>
    <row r="773" spans="1:24" ht="47.25" x14ac:dyDescent="0.2">
      <c r="A773" s="8">
        <v>198</v>
      </c>
      <c r="C773" s="42" t="s">
        <v>162</v>
      </c>
      <c r="D773" s="44" t="s">
        <v>21</v>
      </c>
      <c r="E773" s="51">
        <v>5</v>
      </c>
      <c r="F773" s="15">
        <v>570168.06722689082</v>
      </c>
      <c r="G773" s="6">
        <f t="shared" si="149"/>
        <v>108331.93277310926</v>
      </c>
      <c r="H773" s="6">
        <f t="shared" si="150"/>
        <v>678500.00000000012</v>
      </c>
      <c r="I773" s="6">
        <f t="shared" si="151"/>
        <v>3392500.0000000005</v>
      </c>
      <c r="J773" s="49">
        <v>619747.89915966394</v>
      </c>
      <c r="K773" s="7">
        <f t="shared" si="152"/>
        <v>117752.10084033615</v>
      </c>
      <c r="L773" s="7">
        <f t="shared" si="153"/>
        <v>737500.00000000012</v>
      </c>
      <c r="M773" s="7">
        <f t="shared" si="154"/>
        <v>3687500.0000000005</v>
      </c>
      <c r="N773" s="48">
        <v>570168.06722689082</v>
      </c>
      <c r="O773" s="7">
        <f t="shared" si="145"/>
        <v>108331.93277310926</v>
      </c>
      <c r="P773" s="7">
        <f t="shared" si="147"/>
        <v>678500.00000000012</v>
      </c>
      <c r="Q773" s="7">
        <f t="shared" si="148"/>
        <v>3392500.0000000005</v>
      </c>
      <c r="R773" s="18" t="e">
        <f>MIN(#REF!,H773,L773)</f>
        <v>#REF!</v>
      </c>
      <c r="S773" s="18" t="e">
        <f>AVERAGE(#REF!,H773,L773)</f>
        <v>#REF!</v>
      </c>
      <c r="T773" s="18" t="e">
        <f>MEDIAN(#REF!,H773,L773)</f>
        <v>#REF!</v>
      </c>
      <c r="U773" s="18" t="e">
        <f>GEOMEAN(#REF!,H773,L773)</f>
        <v>#REF!</v>
      </c>
      <c r="V773" s="19" t="e">
        <f t="shared" si="118"/>
        <v>#REF!</v>
      </c>
      <c r="W773" s="20" t="e">
        <f t="shared" si="121"/>
        <v>#REF!</v>
      </c>
      <c r="X773" s="21" t="e">
        <f t="shared" si="146"/>
        <v>#REF!</v>
      </c>
    </row>
    <row r="774" spans="1:24" ht="47.25" x14ac:dyDescent="0.2">
      <c r="A774" s="8">
        <v>199</v>
      </c>
      <c r="C774" s="42" t="s">
        <v>163</v>
      </c>
      <c r="D774" s="44" t="s">
        <v>21</v>
      </c>
      <c r="E774" s="51">
        <v>5</v>
      </c>
      <c r="F774" s="15">
        <v>395966.38655462186</v>
      </c>
      <c r="G774" s="6">
        <f t="shared" si="149"/>
        <v>75233.613445378156</v>
      </c>
      <c r="H774" s="6">
        <f t="shared" si="150"/>
        <v>471200</v>
      </c>
      <c r="I774" s="6">
        <f t="shared" si="151"/>
        <v>2356000</v>
      </c>
      <c r="J774" s="49">
        <v>373613.44537815126</v>
      </c>
      <c r="K774" s="7">
        <f t="shared" si="152"/>
        <v>70986.554621848743</v>
      </c>
      <c r="L774" s="7">
        <f t="shared" si="153"/>
        <v>444600</v>
      </c>
      <c r="M774" s="7">
        <f t="shared" si="154"/>
        <v>2223000</v>
      </c>
      <c r="N774" s="48">
        <v>389579.83193277312</v>
      </c>
      <c r="O774" s="7">
        <f t="shared" si="145"/>
        <v>74020.168067226899</v>
      </c>
      <c r="P774" s="7">
        <f t="shared" si="147"/>
        <v>463600</v>
      </c>
      <c r="Q774" s="7">
        <f t="shared" si="148"/>
        <v>2318000</v>
      </c>
      <c r="R774" s="18" t="e">
        <f>MIN(#REF!,H774,L774)</f>
        <v>#REF!</v>
      </c>
      <c r="S774" s="18" t="e">
        <f>AVERAGE(#REF!,H774,L774)</f>
        <v>#REF!</v>
      </c>
      <c r="T774" s="18" t="e">
        <f>MEDIAN(#REF!,H774,L774)</f>
        <v>#REF!</v>
      </c>
      <c r="U774" s="18" t="e">
        <f>GEOMEAN(#REF!,H774,L774)</f>
        <v>#REF!</v>
      </c>
      <c r="V774" s="19" t="e">
        <f t="shared" si="118"/>
        <v>#REF!</v>
      </c>
      <c r="W774" s="20" t="e">
        <f t="shared" si="121"/>
        <v>#REF!</v>
      </c>
      <c r="X774" s="21" t="e">
        <f t="shared" si="146"/>
        <v>#REF!</v>
      </c>
    </row>
    <row r="775" spans="1:24" ht="47.25" x14ac:dyDescent="0.2">
      <c r="A775" s="8">
        <v>200</v>
      </c>
      <c r="C775" s="42" t="s">
        <v>164</v>
      </c>
      <c r="D775" s="44" t="s">
        <v>21</v>
      </c>
      <c r="E775" s="51">
        <v>5</v>
      </c>
      <c r="F775" s="15">
        <v>405546.21848739497</v>
      </c>
      <c r="G775" s="6">
        <f t="shared" si="149"/>
        <v>77053.781512605041</v>
      </c>
      <c r="H775" s="6">
        <f t="shared" si="150"/>
        <v>482600</v>
      </c>
      <c r="I775" s="6">
        <f t="shared" si="151"/>
        <v>2413000</v>
      </c>
      <c r="J775" s="49">
        <v>354453.78151260508</v>
      </c>
      <c r="K775" s="7">
        <f t="shared" si="152"/>
        <v>67346.218487394974</v>
      </c>
      <c r="L775" s="7">
        <f t="shared" si="153"/>
        <v>421800.00000000006</v>
      </c>
      <c r="M775" s="7">
        <f t="shared" si="154"/>
        <v>2109000.0000000005</v>
      </c>
      <c r="N775" s="48">
        <v>367226.89075630251</v>
      </c>
      <c r="O775" s="7">
        <f t="shared" si="145"/>
        <v>69773.109243697472</v>
      </c>
      <c r="P775" s="7">
        <f t="shared" si="147"/>
        <v>437000</v>
      </c>
      <c r="Q775" s="7">
        <f t="shared" si="148"/>
        <v>2185000</v>
      </c>
      <c r="R775" s="18" t="e">
        <f>MIN(#REF!,H775,L775)</f>
        <v>#REF!</v>
      </c>
      <c r="S775" s="18" t="e">
        <f>AVERAGE(#REF!,H775,L775)</f>
        <v>#REF!</v>
      </c>
      <c r="T775" s="18" t="e">
        <f>MEDIAN(#REF!,H775,L775)</f>
        <v>#REF!</v>
      </c>
      <c r="U775" s="18" t="e">
        <f>GEOMEAN(#REF!,H775,L775)</f>
        <v>#REF!</v>
      </c>
      <c r="V775" s="19" t="e">
        <f t="shared" si="118"/>
        <v>#REF!</v>
      </c>
      <c r="W775" s="20" t="e">
        <f t="shared" si="121"/>
        <v>#REF!</v>
      </c>
      <c r="X775" s="21" t="e">
        <f t="shared" si="146"/>
        <v>#REF!</v>
      </c>
    </row>
    <row r="776" spans="1:24" ht="47.25" x14ac:dyDescent="0.2">
      <c r="A776" s="8">
        <v>201</v>
      </c>
      <c r="C776" s="42" t="s">
        <v>165</v>
      </c>
      <c r="D776" s="44" t="s">
        <v>21</v>
      </c>
      <c r="E776" s="51">
        <v>5</v>
      </c>
      <c r="F776" s="15">
        <v>424705.8823529412</v>
      </c>
      <c r="G776" s="6">
        <f t="shared" si="149"/>
        <v>80694.117647058825</v>
      </c>
      <c r="H776" s="6">
        <f t="shared" si="150"/>
        <v>505400</v>
      </c>
      <c r="I776" s="6">
        <f t="shared" si="151"/>
        <v>2527000</v>
      </c>
      <c r="J776" s="49">
        <v>395966.38655462186</v>
      </c>
      <c r="K776" s="7">
        <f t="shared" si="152"/>
        <v>75233.613445378156</v>
      </c>
      <c r="L776" s="7">
        <f t="shared" si="153"/>
        <v>471200</v>
      </c>
      <c r="M776" s="7">
        <f t="shared" si="154"/>
        <v>2356000</v>
      </c>
      <c r="N776" s="48">
        <v>348067.22689075634</v>
      </c>
      <c r="O776" s="7">
        <f t="shared" si="145"/>
        <v>66132.773109243702</v>
      </c>
      <c r="P776" s="7">
        <f t="shared" si="147"/>
        <v>414200.00000000006</v>
      </c>
      <c r="Q776" s="7">
        <f t="shared" si="148"/>
        <v>2071000.0000000002</v>
      </c>
      <c r="R776" s="18" t="e">
        <f>MIN(#REF!,H776,L776)</f>
        <v>#REF!</v>
      </c>
      <c r="S776" s="18" t="e">
        <f>AVERAGE(#REF!,H776,L776)</f>
        <v>#REF!</v>
      </c>
      <c r="T776" s="18" t="e">
        <f>MEDIAN(#REF!,H776,L776)</f>
        <v>#REF!</v>
      </c>
      <c r="U776" s="18" t="e">
        <f>GEOMEAN(#REF!,H776,L776)</f>
        <v>#REF!</v>
      </c>
      <c r="V776" s="19" t="e">
        <f t="shared" si="118"/>
        <v>#REF!</v>
      </c>
      <c r="W776" s="20" t="e">
        <f t="shared" si="121"/>
        <v>#REF!</v>
      </c>
      <c r="X776" s="21" t="e">
        <f t="shared" si="146"/>
        <v>#REF!</v>
      </c>
    </row>
    <row r="777" spans="1:24" ht="47.25" x14ac:dyDescent="0.2">
      <c r="A777" s="8">
        <v>202</v>
      </c>
      <c r="C777" s="42" t="s">
        <v>166</v>
      </c>
      <c r="D777" s="44" t="s">
        <v>21</v>
      </c>
      <c r="E777" s="51">
        <v>5</v>
      </c>
      <c r="F777" s="15">
        <v>367226.89075630251</v>
      </c>
      <c r="G777" s="6">
        <f t="shared" si="149"/>
        <v>69773.109243697472</v>
      </c>
      <c r="H777" s="6">
        <f t="shared" si="150"/>
        <v>437000</v>
      </c>
      <c r="I777" s="6">
        <f t="shared" si="151"/>
        <v>2185000</v>
      </c>
      <c r="J777" s="49">
        <v>367226.89075630251</v>
      </c>
      <c r="K777" s="7">
        <f t="shared" si="152"/>
        <v>69773.109243697472</v>
      </c>
      <c r="L777" s="7">
        <f t="shared" si="153"/>
        <v>437000</v>
      </c>
      <c r="M777" s="7">
        <f t="shared" si="154"/>
        <v>2185000</v>
      </c>
      <c r="N777" s="48">
        <v>373613.44537815126</v>
      </c>
      <c r="O777" s="7">
        <f t="shared" si="145"/>
        <v>70986.554621848743</v>
      </c>
      <c r="P777" s="7">
        <f t="shared" si="147"/>
        <v>444600</v>
      </c>
      <c r="Q777" s="7">
        <f t="shared" si="148"/>
        <v>2223000</v>
      </c>
      <c r="R777" s="18" t="e">
        <f>MIN(#REF!,H777,L777)</f>
        <v>#REF!</v>
      </c>
      <c r="S777" s="18" t="e">
        <f>AVERAGE(#REF!,H777,L777)</f>
        <v>#REF!</v>
      </c>
      <c r="T777" s="18" t="e">
        <f>MEDIAN(#REF!,H777,L777)</f>
        <v>#REF!</v>
      </c>
      <c r="U777" s="18" t="e">
        <f>GEOMEAN(#REF!,H777,L777)</f>
        <v>#REF!</v>
      </c>
      <c r="V777" s="19" t="e">
        <f t="shared" si="118"/>
        <v>#REF!</v>
      </c>
      <c r="W777" s="20" t="e">
        <f t="shared" si="121"/>
        <v>#REF!</v>
      </c>
      <c r="X777" s="21" t="e">
        <f t="shared" si="146"/>
        <v>#REF!</v>
      </c>
    </row>
    <row r="778" spans="1:24" ht="47.25" x14ac:dyDescent="0.2">
      <c r="A778" s="8">
        <v>203</v>
      </c>
      <c r="C778" s="42" t="s">
        <v>167</v>
      </c>
      <c r="D778" s="44" t="s">
        <v>21</v>
      </c>
      <c r="E778" s="51">
        <v>5</v>
      </c>
      <c r="F778" s="15">
        <v>367226.89075630251</v>
      </c>
      <c r="G778" s="6">
        <f t="shared" si="149"/>
        <v>69773.109243697472</v>
      </c>
      <c r="H778" s="6">
        <f t="shared" si="150"/>
        <v>437000</v>
      </c>
      <c r="I778" s="6">
        <f t="shared" si="151"/>
        <v>2185000</v>
      </c>
      <c r="J778" s="49">
        <v>367226.89075630251</v>
      </c>
      <c r="K778" s="7">
        <f t="shared" si="152"/>
        <v>69773.109243697472</v>
      </c>
      <c r="L778" s="7">
        <f t="shared" si="153"/>
        <v>437000</v>
      </c>
      <c r="M778" s="7">
        <f t="shared" si="154"/>
        <v>2185000</v>
      </c>
      <c r="N778" s="48">
        <v>357647.05882352946</v>
      </c>
      <c r="O778" s="7">
        <f t="shared" si="145"/>
        <v>67952.941176470602</v>
      </c>
      <c r="P778" s="7">
        <f t="shared" si="147"/>
        <v>425600.00000000006</v>
      </c>
      <c r="Q778" s="7">
        <f t="shared" si="148"/>
        <v>2128000.0000000005</v>
      </c>
      <c r="R778" s="18" t="e">
        <f>MIN(#REF!,H778,L778)</f>
        <v>#REF!</v>
      </c>
      <c r="S778" s="18" t="e">
        <f>AVERAGE(#REF!,H778,L778)</f>
        <v>#REF!</v>
      </c>
      <c r="T778" s="18" t="e">
        <f>MEDIAN(#REF!,H778,L778)</f>
        <v>#REF!</v>
      </c>
      <c r="U778" s="18" t="e">
        <f>GEOMEAN(#REF!,H778,L778)</f>
        <v>#REF!</v>
      </c>
      <c r="V778" s="19" t="e">
        <f t="shared" si="118"/>
        <v>#REF!</v>
      </c>
      <c r="W778" s="20" t="e">
        <f t="shared" si="121"/>
        <v>#REF!</v>
      </c>
      <c r="X778" s="21" t="e">
        <f t="shared" si="146"/>
        <v>#REF!</v>
      </c>
    </row>
    <row r="779" spans="1:24" ht="47.25" x14ac:dyDescent="0.2">
      <c r="A779" s="8">
        <v>204</v>
      </c>
      <c r="C779" s="42" t="s">
        <v>168</v>
      </c>
      <c r="D779" s="44" t="s">
        <v>21</v>
      </c>
      <c r="E779" s="51">
        <v>5</v>
      </c>
      <c r="F779" s="15">
        <v>354453.78151260508</v>
      </c>
      <c r="G779" s="6">
        <f t="shared" si="149"/>
        <v>67346.218487394974</v>
      </c>
      <c r="H779" s="6">
        <f t="shared" si="150"/>
        <v>421800.00000000006</v>
      </c>
      <c r="I779" s="6">
        <f t="shared" si="151"/>
        <v>2109000.0000000005</v>
      </c>
      <c r="J779" s="49">
        <v>367226.89075630251</v>
      </c>
      <c r="K779" s="7">
        <f t="shared" si="152"/>
        <v>69773.109243697472</v>
      </c>
      <c r="L779" s="7">
        <f t="shared" si="153"/>
        <v>437000</v>
      </c>
      <c r="M779" s="7">
        <f t="shared" si="154"/>
        <v>2185000</v>
      </c>
      <c r="N779" s="48">
        <v>354453.78151260508</v>
      </c>
      <c r="O779" s="7">
        <f t="shared" si="145"/>
        <v>67346.218487394974</v>
      </c>
      <c r="P779" s="7">
        <f t="shared" si="147"/>
        <v>421800.00000000006</v>
      </c>
      <c r="Q779" s="7">
        <f t="shared" si="148"/>
        <v>2109000.0000000005</v>
      </c>
      <c r="R779" s="18" t="e">
        <f>MIN(#REF!,H779,L779)</f>
        <v>#REF!</v>
      </c>
      <c r="S779" s="18" t="e">
        <f>AVERAGE(#REF!,H779,L779)</f>
        <v>#REF!</v>
      </c>
      <c r="T779" s="18" t="e">
        <f>MEDIAN(#REF!,H779,L779)</f>
        <v>#REF!</v>
      </c>
      <c r="U779" s="18" t="e">
        <f>GEOMEAN(#REF!,H779,L779)</f>
        <v>#REF!</v>
      </c>
      <c r="V779" s="19" t="e">
        <f t="shared" si="118"/>
        <v>#REF!</v>
      </c>
      <c r="W779" s="20" t="e">
        <f t="shared" si="121"/>
        <v>#REF!</v>
      </c>
      <c r="X779" s="21" t="e">
        <f t="shared" si="146"/>
        <v>#REF!</v>
      </c>
    </row>
    <row r="780" spans="1:24" ht="47.25" x14ac:dyDescent="0.2">
      <c r="A780" s="8">
        <v>205</v>
      </c>
      <c r="C780" s="42" t="s">
        <v>169</v>
      </c>
      <c r="D780" s="44" t="s">
        <v>21</v>
      </c>
      <c r="E780" s="51">
        <v>5</v>
      </c>
      <c r="F780" s="15">
        <v>266806.72268907563</v>
      </c>
      <c r="G780" s="6">
        <f t="shared" si="149"/>
        <v>50693.277310924372</v>
      </c>
      <c r="H780" s="6">
        <f t="shared" si="150"/>
        <v>317500</v>
      </c>
      <c r="I780" s="6">
        <f t="shared" si="151"/>
        <v>1587500</v>
      </c>
      <c r="J780" s="49">
        <v>226890.75630252101</v>
      </c>
      <c r="K780" s="7">
        <f t="shared" si="152"/>
        <v>43109.243697478996</v>
      </c>
      <c r="L780" s="7">
        <f t="shared" si="153"/>
        <v>270000</v>
      </c>
      <c r="M780" s="7">
        <f t="shared" si="154"/>
        <v>1350000</v>
      </c>
      <c r="N780" s="48">
        <v>258403.36134453781</v>
      </c>
      <c r="O780" s="7">
        <f t="shared" si="145"/>
        <v>49096.638655462186</v>
      </c>
      <c r="P780" s="7">
        <f t="shared" si="147"/>
        <v>307500</v>
      </c>
      <c r="Q780" s="7">
        <f t="shared" si="148"/>
        <v>1537500</v>
      </c>
      <c r="R780" s="18" t="e">
        <f>MIN(#REF!,H780,L780)</f>
        <v>#REF!</v>
      </c>
      <c r="S780" s="18" t="e">
        <f>AVERAGE(#REF!,H780,L780)</f>
        <v>#REF!</v>
      </c>
      <c r="T780" s="18" t="e">
        <f>MEDIAN(#REF!,H780,L780)</f>
        <v>#REF!</v>
      </c>
      <c r="U780" s="18" t="e">
        <f>GEOMEAN(#REF!,H780,L780)</f>
        <v>#REF!</v>
      </c>
      <c r="V780" s="19" t="e">
        <f t="shared" si="118"/>
        <v>#REF!</v>
      </c>
      <c r="W780" s="20" t="e">
        <f t="shared" si="121"/>
        <v>#REF!</v>
      </c>
      <c r="X780" s="21" t="e">
        <f t="shared" si="146"/>
        <v>#REF!</v>
      </c>
    </row>
    <row r="781" spans="1:24" ht="47.25" x14ac:dyDescent="0.2">
      <c r="A781" s="8">
        <v>206</v>
      </c>
      <c r="C781" s="42" t="s">
        <v>170</v>
      </c>
      <c r="D781" s="44" t="s">
        <v>21</v>
      </c>
      <c r="E781" s="51">
        <v>5</v>
      </c>
      <c r="F781" s="15">
        <v>283613.44537815126</v>
      </c>
      <c r="G781" s="6">
        <f t="shared" si="149"/>
        <v>53886.554621848736</v>
      </c>
      <c r="H781" s="6">
        <f t="shared" si="150"/>
        <v>337500</v>
      </c>
      <c r="I781" s="6">
        <f t="shared" si="151"/>
        <v>1687500</v>
      </c>
      <c r="J781" s="49">
        <v>243697.47899159664</v>
      </c>
      <c r="K781" s="7">
        <f t="shared" si="152"/>
        <v>46302.521008403361</v>
      </c>
      <c r="L781" s="7">
        <f t="shared" si="153"/>
        <v>290000</v>
      </c>
      <c r="M781" s="7">
        <f t="shared" si="154"/>
        <v>1450000</v>
      </c>
      <c r="N781" s="48">
        <v>228991.59663865546</v>
      </c>
      <c r="O781" s="7">
        <f t="shared" si="145"/>
        <v>43508.403361344535</v>
      </c>
      <c r="P781" s="7">
        <f t="shared" si="147"/>
        <v>272500</v>
      </c>
      <c r="Q781" s="7">
        <f t="shared" si="148"/>
        <v>1362500</v>
      </c>
      <c r="R781" s="18" t="e">
        <f>MIN(#REF!,H781,L781)</f>
        <v>#REF!</v>
      </c>
      <c r="S781" s="18" t="e">
        <f>AVERAGE(#REF!,H781,L781)</f>
        <v>#REF!</v>
      </c>
      <c r="T781" s="18" t="e">
        <f>MEDIAN(#REF!,H781,L781)</f>
        <v>#REF!</v>
      </c>
      <c r="U781" s="18" t="e">
        <f>GEOMEAN(#REF!,H781,L781)</f>
        <v>#REF!</v>
      </c>
      <c r="V781" s="19" t="e">
        <f t="shared" si="118"/>
        <v>#REF!</v>
      </c>
      <c r="W781" s="20" t="e">
        <f t="shared" si="121"/>
        <v>#REF!</v>
      </c>
      <c r="X781" s="21" t="e">
        <f t="shared" si="146"/>
        <v>#REF!</v>
      </c>
    </row>
    <row r="782" spans="1:24" ht="47.25" x14ac:dyDescent="0.2">
      <c r="A782" s="8">
        <v>207</v>
      </c>
      <c r="C782" s="42" t="s">
        <v>171</v>
      </c>
      <c r="D782" s="44" t="s">
        <v>21</v>
      </c>
      <c r="E782" s="51">
        <v>5</v>
      </c>
      <c r="F782" s="15">
        <v>237394.95798319328</v>
      </c>
      <c r="G782" s="6">
        <f t="shared" si="149"/>
        <v>45105.042016806721</v>
      </c>
      <c r="H782" s="6">
        <f t="shared" si="150"/>
        <v>282500</v>
      </c>
      <c r="I782" s="6">
        <f t="shared" si="151"/>
        <v>1412500</v>
      </c>
      <c r="J782" s="49">
        <v>256302.52100840336</v>
      </c>
      <c r="K782" s="7">
        <f t="shared" si="152"/>
        <v>48697.478991596639</v>
      </c>
      <c r="L782" s="7">
        <f t="shared" si="153"/>
        <v>305000</v>
      </c>
      <c r="M782" s="7">
        <f t="shared" si="154"/>
        <v>1525000</v>
      </c>
      <c r="N782" s="48">
        <v>256302.52100840336</v>
      </c>
      <c r="O782" s="7">
        <f t="shared" si="145"/>
        <v>48697.478991596639</v>
      </c>
      <c r="P782" s="7">
        <f t="shared" si="147"/>
        <v>305000</v>
      </c>
      <c r="Q782" s="7">
        <f t="shared" si="148"/>
        <v>1525000</v>
      </c>
      <c r="R782" s="18" t="e">
        <f>MIN(#REF!,H782,L782)</f>
        <v>#REF!</v>
      </c>
      <c r="S782" s="18" t="e">
        <f>AVERAGE(#REF!,H782,L782)</f>
        <v>#REF!</v>
      </c>
      <c r="T782" s="18" t="e">
        <f>MEDIAN(#REF!,H782,L782)</f>
        <v>#REF!</v>
      </c>
      <c r="U782" s="18" t="e">
        <f>GEOMEAN(#REF!,H782,L782)</f>
        <v>#REF!</v>
      </c>
      <c r="V782" s="19" t="e">
        <f t="shared" si="118"/>
        <v>#REF!</v>
      </c>
      <c r="W782" s="20" t="e">
        <f t="shared" si="121"/>
        <v>#REF!</v>
      </c>
      <c r="X782" s="21" t="e">
        <f t="shared" si="146"/>
        <v>#REF!</v>
      </c>
    </row>
    <row r="783" spans="1:24" ht="47.25" x14ac:dyDescent="0.2">
      <c r="A783" s="8">
        <v>208</v>
      </c>
      <c r="C783" s="42" t="s">
        <v>172</v>
      </c>
      <c r="D783" s="44" t="s">
        <v>21</v>
      </c>
      <c r="E783" s="51">
        <v>5</v>
      </c>
      <c r="F783" s="15">
        <v>271008.40336134454</v>
      </c>
      <c r="G783" s="6">
        <f t="shared" si="149"/>
        <v>51491.596638655465</v>
      </c>
      <c r="H783" s="6">
        <f t="shared" si="150"/>
        <v>322500</v>
      </c>
      <c r="I783" s="6">
        <f t="shared" si="151"/>
        <v>1612500</v>
      </c>
      <c r="J783" s="49">
        <v>241596.63865546219</v>
      </c>
      <c r="K783" s="7">
        <f t="shared" si="152"/>
        <v>45903.361344537814</v>
      </c>
      <c r="L783" s="7">
        <f t="shared" si="153"/>
        <v>287500</v>
      </c>
      <c r="M783" s="7">
        <f t="shared" si="154"/>
        <v>1437500</v>
      </c>
      <c r="N783" s="48">
        <v>258403.36134453781</v>
      </c>
      <c r="O783" s="7">
        <f t="shared" si="145"/>
        <v>49096.638655462186</v>
      </c>
      <c r="P783" s="7">
        <f t="shared" si="147"/>
        <v>307500</v>
      </c>
      <c r="Q783" s="7">
        <f t="shared" si="148"/>
        <v>1537500</v>
      </c>
      <c r="R783" s="18" t="e">
        <f>MIN(#REF!,H783,L783)</f>
        <v>#REF!</v>
      </c>
      <c r="S783" s="18" t="e">
        <f>AVERAGE(#REF!,H783,L783)</f>
        <v>#REF!</v>
      </c>
      <c r="T783" s="18" t="e">
        <f>MEDIAN(#REF!,H783,L783)</f>
        <v>#REF!</v>
      </c>
      <c r="U783" s="18" t="e">
        <f>GEOMEAN(#REF!,H783,L783)</f>
        <v>#REF!</v>
      </c>
      <c r="V783" s="19" t="e">
        <f t="shared" si="118"/>
        <v>#REF!</v>
      </c>
      <c r="W783" s="20" t="e">
        <f t="shared" si="121"/>
        <v>#REF!</v>
      </c>
      <c r="X783" s="21" t="e">
        <f t="shared" si="146"/>
        <v>#REF!</v>
      </c>
    </row>
    <row r="784" spans="1:24" ht="47.25" x14ac:dyDescent="0.2">
      <c r="A784" s="8">
        <v>209</v>
      </c>
      <c r="C784" s="42" t="s">
        <v>173</v>
      </c>
      <c r="D784" s="44" t="s">
        <v>21</v>
      </c>
      <c r="E784" s="51">
        <v>5</v>
      </c>
      <c r="F784" s="15">
        <v>281512.60504201683</v>
      </c>
      <c r="G784" s="6">
        <f t="shared" si="149"/>
        <v>53487.394957983197</v>
      </c>
      <c r="H784" s="6">
        <f t="shared" si="150"/>
        <v>335000</v>
      </c>
      <c r="I784" s="6">
        <f t="shared" si="151"/>
        <v>1675000</v>
      </c>
      <c r="J784" s="49">
        <v>237394.95798319328</v>
      </c>
      <c r="K784" s="7">
        <f t="shared" si="152"/>
        <v>45105.042016806721</v>
      </c>
      <c r="L784" s="7">
        <f t="shared" si="153"/>
        <v>282500</v>
      </c>
      <c r="M784" s="7">
        <f t="shared" si="154"/>
        <v>1412500</v>
      </c>
      <c r="N784" s="48">
        <v>239495.79831932773</v>
      </c>
      <c r="O784" s="7">
        <f t="shared" si="145"/>
        <v>45504.201680672268</v>
      </c>
      <c r="P784" s="7">
        <f t="shared" si="147"/>
        <v>285000</v>
      </c>
      <c r="Q784" s="7">
        <f t="shared" si="148"/>
        <v>1425000</v>
      </c>
      <c r="R784" s="18" t="e">
        <f>MIN(#REF!,H784,L784)</f>
        <v>#REF!</v>
      </c>
      <c r="S784" s="18" t="e">
        <f>AVERAGE(#REF!,H784,L784)</f>
        <v>#REF!</v>
      </c>
      <c r="T784" s="18" t="e">
        <f>MEDIAN(#REF!,H784,L784)</f>
        <v>#REF!</v>
      </c>
      <c r="U784" s="18" t="e">
        <f>GEOMEAN(#REF!,H784,L784)</f>
        <v>#REF!</v>
      </c>
      <c r="V784" s="19" t="e">
        <f t="shared" si="118"/>
        <v>#REF!</v>
      </c>
      <c r="W784" s="20" t="e">
        <f t="shared" si="121"/>
        <v>#REF!</v>
      </c>
      <c r="X784" s="21" t="e">
        <f t="shared" si="146"/>
        <v>#REF!</v>
      </c>
    </row>
    <row r="785" spans="1:24" ht="47.25" x14ac:dyDescent="0.2">
      <c r="A785" s="8">
        <v>210</v>
      </c>
      <c r="C785" s="42" t="s">
        <v>174</v>
      </c>
      <c r="D785" s="44" t="s">
        <v>21</v>
      </c>
      <c r="E785" s="51">
        <v>5</v>
      </c>
      <c r="F785" s="15">
        <v>271008.40336134454</v>
      </c>
      <c r="G785" s="6">
        <f t="shared" si="149"/>
        <v>51491.596638655465</v>
      </c>
      <c r="H785" s="6">
        <f t="shared" si="150"/>
        <v>322500</v>
      </c>
      <c r="I785" s="6">
        <f t="shared" si="151"/>
        <v>1612500</v>
      </c>
      <c r="J785" s="49">
        <v>231092.43697478992</v>
      </c>
      <c r="K785" s="7">
        <f t="shared" si="152"/>
        <v>43907.563025210082</v>
      </c>
      <c r="L785" s="7">
        <f t="shared" si="153"/>
        <v>275000</v>
      </c>
      <c r="M785" s="7">
        <f t="shared" si="154"/>
        <v>1375000</v>
      </c>
      <c r="N785" s="48">
        <v>247899.15966386555</v>
      </c>
      <c r="O785" s="7">
        <f t="shared" si="145"/>
        <v>47100.840336134454</v>
      </c>
      <c r="P785" s="7">
        <f t="shared" si="147"/>
        <v>295000</v>
      </c>
      <c r="Q785" s="7">
        <f t="shared" si="148"/>
        <v>1475000</v>
      </c>
      <c r="R785" s="18" t="e">
        <f>MIN(#REF!,H785,L785)</f>
        <v>#REF!</v>
      </c>
      <c r="S785" s="18" t="e">
        <f>AVERAGE(#REF!,H785,L785)</f>
        <v>#REF!</v>
      </c>
      <c r="T785" s="18" t="e">
        <f>MEDIAN(#REF!,H785,L785)</f>
        <v>#REF!</v>
      </c>
      <c r="U785" s="18" t="e">
        <f>GEOMEAN(#REF!,H785,L785)</f>
        <v>#REF!</v>
      </c>
      <c r="V785" s="19" t="e">
        <f t="shared" si="118"/>
        <v>#REF!</v>
      </c>
      <c r="W785" s="20" t="e">
        <f t="shared" si="121"/>
        <v>#REF!</v>
      </c>
      <c r="X785" s="21" t="e">
        <f t="shared" si="146"/>
        <v>#REF!</v>
      </c>
    </row>
    <row r="786" spans="1:24" ht="31.5" x14ac:dyDescent="0.2">
      <c r="A786" s="8">
        <v>211</v>
      </c>
      <c r="C786" s="42" t="s">
        <v>175</v>
      </c>
      <c r="D786" s="44" t="s">
        <v>21</v>
      </c>
      <c r="E786" s="51">
        <v>5</v>
      </c>
      <c r="F786" s="15">
        <v>39932.773109243702</v>
      </c>
      <c r="G786" s="6">
        <f t="shared" si="149"/>
        <v>7587.2268907563039</v>
      </c>
      <c r="H786" s="6">
        <f t="shared" si="150"/>
        <v>47520.000000000007</v>
      </c>
      <c r="I786" s="6">
        <f t="shared" si="151"/>
        <v>237600.00000000003</v>
      </c>
      <c r="J786" s="49">
        <v>34184.873949579836</v>
      </c>
      <c r="K786" s="7">
        <f t="shared" si="152"/>
        <v>6495.1260504201691</v>
      </c>
      <c r="L786" s="7">
        <f t="shared" si="153"/>
        <v>40680.000000000007</v>
      </c>
      <c r="M786" s="7">
        <f t="shared" si="154"/>
        <v>203400.00000000003</v>
      </c>
      <c r="N786" s="48">
        <v>35394.957983193279</v>
      </c>
      <c r="O786" s="7">
        <f t="shared" si="145"/>
        <v>6725.042016806723</v>
      </c>
      <c r="P786" s="7">
        <f t="shared" si="147"/>
        <v>42120</v>
      </c>
      <c r="Q786" s="7">
        <f t="shared" si="148"/>
        <v>210600</v>
      </c>
      <c r="R786" s="18" t="e">
        <f>MIN(#REF!,H786,L786)</f>
        <v>#REF!</v>
      </c>
      <c r="S786" s="18" t="e">
        <f>AVERAGE(#REF!,H786,L786)</f>
        <v>#REF!</v>
      </c>
      <c r="T786" s="18" t="e">
        <f>MEDIAN(#REF!,H786,L786)</f>
        <v>#REF!</v>
      </c>
      <c r="U786" s="18" t="e">
        <f>GEOMEAN(#REF!,H786,L786)</f>
        <v>#REF!</v>
      </c>
      <c r="V786" s="19" t="e">
        <f t="shared" si="118"/>
        <v>#REF!</v>
      </c>
      <c r="W786" s="20" t="e">
        <f t="shared" si="121"/>
        <v>#REF!</v>
      </c>
      <c r="X786" s="21" t="e">
        <f t="shared" si="146"/>
        <v>#REF!</v>
      </c>
    </row>
    <row r="787" spans="1:24" ht="31.5" x14ac:dyDescent="0.2">
      <c r="A787" s="8">
        <v>212</v>
      </c>
      <c r="C787" s="42" t="s">
        <v>176</v>
      </c>
      <c r="D787" s="44" t="s">
        <v>21</v>
      </c>
      <c r="E787" s="51">
        <v>5</v>
      </c>
      <c r="F787" s="15">
        <v>9100.8403361344535</v>
      </c>
      <c r="G787" s="6">
        <f t="shared" si="149"/>
        <v>1729.1596638655462</v>
      </c>
      <c r="H787" s="6">
        <f t="shared" si="150"/>
        <v>10830</v>
      </c>
      <c r="I787" s="6">
        <f t="shared" si="151"/>
        <v>54150</v>
      </c>
      <c r="J787" s="49">
        <v>9180.6722689075632</v>
      </c>
      <c r="K787" s="7">
        <f t="shared" si="152"/>
        <v>1744.327731092437</v>
      </c>
      <c r="L787" s="7">
        <f t="shared" si="153"/>
        <v>10925</v>
      </c>
      <c r="M787" s="7">
        <f t="shared" si="154"/>
        <v>54625</v>
      </c>
      <c r="N787" s="48">
        <v>8781.5126050420167</v>
      </c>
      <c r="O787" s="7">
        <f t="shared" si="145"/>
        <v>1668.4873949579833</v>
      </c>
      <c r="P787" s="7">
        <f t="shared" si="147"/>
        <v>10450</v>
      </c>
      <c r="Q787" s="7">
        <f t="shared" si="148"/>
        <v>52250</v>
      </c>
      <c r="R787" s="18" t="e">
        <f>MIN(#REF!,H787,L787)</f>
        <v>#REF!</v>
      </c>
      <c r="S787" s="18" t="e">
        <f>AVERAGE(#REF!,H787,L787)</f>
        <v>#REF!</v>
      </c>
      <c r="T787" s="18" t="e">
        <f>MEDIAN(#REF!,H787,L787)</f>
        <v>#REF!</v>
      </c>
      <c r="U787" s="18" t="e">
        <f>GEOMEAN(#REF!,H787,L787)</f>
        <v>#REF!</v>
      </c>
      <c r="V787" s="19" t="e">
        <f t="shared" si="118"/>
        <v>#REF!</v>
      </c>
      <c r="W787" s="20" t="e">
        <f t="shared" si="121"/>
        <v>#REF!</v>
      </c>
      <c r="X787" s="21" t="e">
        <f t="shared" si="146"/>
        <v>#REF!</v>
      </c>
    </row>
    <row r="788" spans="1:24" ht="31.5" x14ac:dyDescent="0.2">
      <c r="A788" s="8">
        <v>213</v>
      </c>
      <c r="C788" s="42" t="s">
        <v>177</v>
      </c>
      <c r="D788" s="44" t="s">
        <v>21</v>
      </c>
      <c r="E788" s="51">
        <v>5</v>
      </c>
      <c r="F788" s="15">
        <v>43563.025210084037</v>
      </c>
      <c r="G788" s="6">
        <f t="shared" si="149"/>
        <v>8276.9747899159665</v>
      </c>
      <c r="H788" s="6">
        <f t="shared" si="150"/>
        <v>51840</v>
      </c>
      <c r="I788" s="6">
        <f t="shared" si="151"/>
        <v>259200</v>
      </c>
      <c r="J788" s="49">
        <v>47596.638655462186</v>
      </c>
      <c r="K788" s="7">
        <f t="shared" si="152"/>
        <v>9043.361344537816</v>
      </c>
      <c r="L788" s="7">
        <f t="shared" si="153"/>
        <v>56640</v>
      </c>
      <c r="M788" s="7">
        <f t="shared" si="154"/>
        <v>283200</v>
      </c>
      <c r="N788" s="48">
        <v>45176.470588235294</v>
      </c>
      <c r="O788" s="7">
        <f t="shared" si="145"/>
        <v>8583.5294117647063</v>
      </c>
      <c r="P788" s="7">
        <f t="shared" si="147"/>
        <v>53760</v>
      </c>
      <c r="Q788" s="7">
        <f t="shared" si="148"/>
        <v>268800</v>
      </c>
      <c r="R788" s="18" t="e">
        <f>MIN(#REF!,H788,L788)</f>
        <v>#REF!</v>
      </c>
      <c r="S788" s="18" t="e">
        <f>AVERAGE(#REF!,H788,L788)</f>
        <v>#REF!</v>
      </c>
      <c r="T788" s="18" t="e">
        <f>MEDIAN(#REF!,H788,L788)</f>
        <v>#REF!</v>
      </c>
      <c r="U788" s="18" t="e">
        <f>GEOMEAN(#REF!,H788,L788)</f>
        <v>#REF!</v>
      </c>
      <c r="V788" s="19" t="e">
        <f t="shared" si="118"/>
        <v>#REF!</v>
      </c>
      <c r="W788" s="20" t="e">
        <f t="shared" si="121"/>
        <v>#REF!</v>
      </c>
      <c r="X788" s="21" t="e">
        <f t="shared" si="146"/>
        <v>#REF!</v>
      </c>
    </row>
    <row r="789" spans="1:24" ht="31.5" x14ac:dyDescent="0.2">
      <c r="A789" s="8">
        <v>214</v>
      </c>
      <c r="C789" s="42" t="s">
        <v>178</v>
      </c>
      <c r="D789" s="44" t="s">
        <v>21</v>
      </c>
      <c r="E789" s="51">
        <v>5</v>
      </c>
      <c r="F789" s="15">
        <v>7142.8571428571431</v>
      </c>
      <c r="G789" s="6">
        <f t="shared" si="149"/>
        <v>1357.1428571428571</v>
      </c>
      <c r="H789" s="6">
        <f t="shared" si="150"/>
        <v>8500</v>
      </c>
      <c r="I789" s="6">
        <f t="shared" si="151"/>
        <v>42500</v>
      </c>
      <c r="J789" s="49">
        <v>6285.7142857142862</v>
      </c>
      <c r="K789" s="7">
        <f t="shared" si="152"/>
        <v>1194.2857142857144</v>
      </c>
      <c r="L789" s="7">
        <f t="shared" si="153"/>
        <v>7480.0000000000009</v>
      </c>
      <c r="M789" s="7">
        <f t="shared" si="154"/>
        <v>37400.000000000007</v>
      </c>
      <c r="N789" s="48">
        <v>6514.2857142857147</v>
      </c>
      <c r="O789" s="7">
        <f t="shared" si="145"/>
        <v>1237.7142857142858</v>
      </c>
      <c r="P789" s="7">
        <f t="shared" si="147"/>
        <v>7752</v>
      </c>
      <c r="Q789" s="7">
        <f t="shared" si="148"/>
        <v>38760</v>
      </c>
      <c r="R789" s="18" t="e">
        <f>MIN(#REF!,H789,L789)</f>
        <v>#REF!</v>
      </c>
      <c r="S789" s="18" t="e">
        <f>AVERAGE(#REF!,H789,L789)</f>
        <v>#REF!</v>
      </c>
      <c r="T789" s="18" t="e">
        <f>MEDIAN(#REF!,H789,L789)</f>
        <v>#REF!</v>
      </c>
      <c r="U789" s="18" t="e">
        <f>GEOMEAN(#REF!,H789,L789)</f>
        <v>#REF!</v>
      </c>
      <c r="V789" s="19" t="e">
        <f t="shared" si="118"/>
        <v>#REF!</v>
      </c>
      <c r="W789" s="20" t="e">
        <f t="shared" si="121"/>
        <v>#REF!</v>
      </c>
      <c r="X789" s="21" t="e">
        <f t="shared" si="146"/>
        <v>#REF!</v>
      </c>
    </row>
    <row r="790" spans="1:24" ht="31.5" x14ac:dyDescent="0.2">
      <c r="A790" s="8">
        <v>215</v>
      </c>
      <c r="C790" s="42" t="s">
        <v>179</v>
      </c>
      <c r="D790" s="44" t="s">
        <v>21</v>
      </c>
      <c r="E790" s="51">
        <v>5</v>
      </c>
      <c r="F790" s="15">
        <v>76260.504201680669</v>
      </c>
      <c r="G790" s="6">
        <f t="shared" si="149"/>
        <v>14489.495798319327</v>
      </c>
      <c r="H790" s="6">
        <f t="shared" si="150"/>
        <v>90750</v>
      </c>
      <c r="I790" s="6">
        <f t="shared" si="151"/>
        <v>453750</v>
      </c>
      <c r="J790" s="49">
        <v>78151.26050420168</v>
      </c>
      <c r="K790" s="7">
        <f t="shared" si="152"/>
        <v>14848.73949579832</v>
      </c>
      <c r="L790" s="7">
        <f t="shared" si="153"/>
        <v>93000</v>
      </c>
      <c r="M790" s="7">
        <f t="shared" si="154"/>
        <v>465000</v>
      </c>
      <c r="N790" s="48">
        <v>73739.495798319331</v>
      </c>
      <c r="O790" s="7">
        <f t="shared" si="145"/>
        <v>14010.504201680673</v>
      </c>
      <c r="P790" s="7">
        <f t="shared" si="147"/>
        <v>87750</v>
      </c>
      <c r="Q790" s="7">
        <f t="shared" si="148"/>
        <v>438750</v>
      </c>
      <c r="R790" s="18" t="e">
        <f>MIN(#REF!,H790,L790)</f>
        <v>#REF!</v>
      </c>
      <c r="S790" s="18" t="e">
        <f>AVERAGE(#REF!,H790,L790)</f>
        <v>#REF!</v>
      </c>
      <c r="T790" s="18" t="e">
        <f>MEDIAN(#REF!,H790,L790)</f>
        <v>#REF!</v>
      </c>
      <c r="U790" s="18" t="e">
        <f>GEOMEAN(#REF!,H790,L790)</f>
        <v>#REF!</v>
      </c>
      <c r="V790" s="19" t="e">
        <f t="shared" si="118"/>
        <v>#REF!</v>
      </c>
      <c r="W790" s="20" t="e">
        <f t="shared" si="121"/>
        <v>#REF!</v>
      </c>
      <c r="X790" s="21" t="e">
        <f t="shared" si="146"/>
        <v>#REF!</v>
      </c>
    </row>
    <row r="791" spans="1:24" ht="16.5" x14ac:dyDescent="0.2">
      <c r="A791" s="8">
        <v>216</v>
      </c>
      <c r="C791" s="42" t="s">
        <v>180</v>
      </c>
      <c r="D791" s="44" t="s">
        <v>21</v>
      </c>
      <c r="E791" s="51">
        <v>5</v>
      </c>
      <c r="F791" s="15">
        <v>2042.0168067226891</v>
      </c>
      <c r="G791" s="6">
        <f t="shared" si="149"/>
        <v>387.98319327731093</v>
      </c>
      <c r="H791" s="6">
        <f t="shared" si="150"/>
        <v>2430</v>
      </c>
      <c r="I791" s="6">
        <f t="shared" si="151"/>
        <v>12150</v>
      </c>
      <c r="J791" s="49">
        <v>1618.4873949579833</v>
      </c>
      <c r="K791" s="7">
        <f t="shared" si="152"/>
        <v>307.51260504201684</v>
      </c>
      <c r="L791" s="7">
        <f t="shared" si="153"/>
        <v>1926</v>
      </c>
      <c r="M791" s="7">
        <f t="shared" si="154"/>
        <v>9630</v>
      </c>
      <c r="N791" s="48">
        <v>1724.3697478991598</v>
      </c>
      <c r="O791" s="7">
        <f t="shared" si="145"/>
        <v>327.63025210084038</v>
      </c>
      <c r="P791" s="7">
        <f t="shared" si="147"/>
        <v>2052</v>
      </c>
      <c r="Q791" s="7">
        <f t="shared" si="148"/>
        <v>10260</v>
      </c>
      <c r="R791" s="18" t="e">
        <f>MIN(#REF!,H791,L791)</f>
        <v>#REF!</v>
      </c>
      <c r="S791" s="18" t="e">
        <f>AVERAGE(#REF!,H791,L791)</f>
        <v>#REF!</v>
      </c>
      <c r="T791" s="18" t="e">
        <f>MEDIAN(#REF!,H791,L791)</f>
        <v>#REF!</v>
      </c>
      <c r="U791" s="18" t="e">
        <f>GEOMEAN(#REF!,H791,L791)</f>
        <v>#REF!</v>
      </c>
      <c r="V791" s="19" t="e">
        <f t="shared" si="118"/>
        <v>#REF!</v>
      </c>
      <c r="W791" s="20" t="e">
        <f t="shared" si="121"/>
        <v>#REF!</v>
      </c>
      <c r="X791" s="21" t="e">
        <f t="shared" si="146"/>
        <v>#REF!</v>
      </c>
    </row>
    <row r="792" spans="1:24" ht="31.5" x14ac:dyDescent="0.2">
      <c r="A792" s="8">
        <v>217</v>
      </c>
      <c r="C792" s="42" t="s">
        <v>181</v>
      </c>
      <c r="D792" s="44" t="s">
        <v>21</v>
      </c>
      <c r="E792" s="51">
        <v>5</v>
      </c>
      <c r="F792" s="15">
        <v>211386.55462184874</v>
      </c>
      <c r="G792" s="6">
        <f t="shared" si="149"/>
        <v>40163.445378151264</v>
      </c>
      <c r="H792" s="6">
        <f t="shared" si="150"/>
        <v>251550</v>
      </c>
      <c r="I792" s="6">
        <f t="shared" si="151"/>
        <v>1257750</v>
      </c>
      <c r="J792" s="49">
        <v>200546.21848739497</v>
      </c>
      <c r="K792" s="7">
        <f t="shared" si="152"/>
        <v>38103.781512605048</v>
      </c>
      <c r="L792" s="7">
        <f t="shared" si="153"/>
        <v>238650.00000000003</v>
      </c>
      <c r="M792" s="7">
        <f t="shared" si="154"/>
        <v>1193250.0000000002</v>
      </c>
      <c r="N792" s="48">
        <v>193319.32773109243</v>
      </c>
      <c r="O792" s="7">
        <f t="shared" si="145"/>
        <v>36730.672268907561</v>
      </c>
      <c r="P792" s="7">
        <f t="shared" si="147"/>
        <v>230050</v>
      </c>
      <c r="Q792" s="7">
        <f t="shared" si="148"/>
        <v>1150250</v>
      </c>
      <c r="R792" s="18" t="e">
        <f>MIN(#REF!,H792,L792)</f>
        <v>#REF!</v>
      </c>
      <c r="S792" s="18" t="e">
        <f>AVERAGE(#REF!,H792,L792)</f>
        <v>#REF!</v>
      </c>
      <c r="T792" s="18" t="e">
        <f>MEDIAN(#REF!,H792,L792)</f>
        <v>#REF!</v>
      </c>
      <c r="U792" s="18" t="e">
        <f>GEOMEAN(#REF!,H792,L792)</f>
        <v>#REF!</v>
      </c>
      <c r="V792" s="19" t="e">
        <f t="shared" si="118"/>
        <v>#REF!</v>
      </c>
      <c r="W792" s="20" t="e">
        <f t="shared" si="121"/>
        <v>#REF!</v>
      </c>
      <c r="X792" s="21" t="e">
        <f t="shared" si="146"/>
        <v>#REF!</v>
      </c>
    </row>
    <row r="793" spans="1:24" ht="126" x14ac:dyDescent="0.2">
      <c r="A793" s="8">
        <v>218</v>
      </c>
      <c r="C793" s="45" t="s">
        <v>182</v>
      </c>
      <c r="D793" s="44" t="s">
        <v>21</v>
      </c>
      <c r="E793" s="51">
        <v>5</v>
      </c>
      <c r="F793" s="15">
        <v>489411.76470588235</v>
      </c>
      <c r="G793" s="6">
        <f t="shared" si="149"/>
        <v>92988.23529411765</v>
      </c>
      <c r="H793" s="6">
        <f t="shared" si="150"/>
        <v>582400</v>
      </c>
      <c r="I793" s="6">
        <f t="shared" si="151"/>
        <v>2912000</v>
      </c>
      <c r="J793" s="49">
        <v>489411.76470588235</v>
      </c>
      <c r="K793" s="7">
        <f t="shared" si="152"/>
        <v>92988.23529411765</v>
      </c>
      <c r="L793" s="7">
        <f t="shared" si="153"/>
        <v>582400</v>
      </c>
      <c r="M793" s="7">
        <f t="shared" si="154"/>
        <v>2912000</v>
      </c>
      <c r="N793" s="48">
        <v>471932.77310924372</v>
      </c>
      <c r="O793" s="7">
        <f t="shared" ref="O793:O856" si="155">+N793*19%</f>
        <v>89667.226890756312</v>
      </c>
      <c r="P793" s="7">
        <f t="shared" si="147"/>
        <v>561600</v>
      </c>
      <c r="Q793" s="7">
        <f t="shared" si="148"/>
        <v>2808000</v>
      </c>
      <c r="R793" s="18" t="e">
        <f>MIN(#REF!,H793,L793)</f>
        <v>#REF!</v>
      </c>
      <c r="S793" s="18" t="e">
        <f>AVERAGE(#REF!,H793,L793)</f>
        <v>#REF!</v>
      </c>
      <c r="T793" s="18" t="e">
        <f>MEDIAN(#REF!,H793,L793)</f>
        <v>#REF!</v>
      </c>
      <c r="U793" s="18" t="e">
        <f>GEOMEAN(#REF!,H793,L793)</f>
        <v>#REF!</v>
      </c>
      <c r="V793" s="19" t="e">
        <f t="shared" si="118"/>
        <v>#REF!</v>
      </c>
      <c r="W793" s="20" t="e">
        <f t="shared" si="121"/>
        <v>#REF!</v>
      </c>
      <c r="X793" s="21" t="e">
        <f t="shared" si="146"/>
        <v>#REF!</v>
      </c>
    </row>
    <row r="794" spans="1:24" ht="94.5" x14ac:dyDescent="0.2">
      <c r="A794" s="8">
        <v>219</v>
      </c>
      <c r="C794" s="30" t="s">
        <v>183</v>
      </c>
      <c r="D794" s="46" t="s">
        <v>21</v>
      </c>
      <c r="E794" s="51">
        <v>5</v>
      </c>
      <c r="F794" s="15">
        <v>60504.201680672275</v>
      </c>
      <c r="G794" s="6">
        <f t="shared" si="149"/>
        <v>11495.798319327732</v>
      </c>
      <c r="H794" s="6">
        <f t="shared" si="150"/>
        <v>72000</v>
      </c>
      <c r="I794" s="6">
        <f t="shared" si="151"/>
        <v>360000</v>
      </c>
      <c r="J794" s="49">
        <v>64033.613445378156</v>
      </c>
      <c r="K794" s="7">
        <f t="shared" si="152"/>
        <v>12166.386554621849</v>
      </c>
      <c r="L794" s="7">
        <f t="shared" si="153"/>
        <v>76200</v>
      </c>
      <c r="M794" s="7">
        <f t="shared" si="154"/>
        <v>381000</v>
      </c>
      <c r="N794" s="48">
        <v>58991.596638655465</v>
      </c>
      <c r="O794" s="7">
        <f t="shared" si="155"/>
        <v>11208.403361344539</v>
      </c>
      <c r="P794" s="7">
        <f t="shared" si="147"/>
        <v>70200</v>
      </c>
      <c r="Q794" s="7">
        <f t="shared" si="148"/>
        <v>351000</v>
      </c>
      <c r="R794" s="18" t="e">
        <f>MIN(#REF!,H794,L794)</f>
        <v>#REF!</v>
      </c>
      <c r="S794" s="18" t="e">
        <f>AVERAGE(#REF!,H794,L794)</f>
        <v>#REF!</v>
      </c>
      <c r="T794" s="18" t="e">
        <f>MEDIAN(#REF!,H794,L794)</f>
        <v>#REF!</v>
      </c>
      <c r="U794" s="18" t="e">
        <f>GEOMEAN(#REF!,H794,L794)</f>
        <v>#REF!</v>
      </c>
      <c r="V794" s="19" t="e">
        <f t="shared" si="118"/>
        <v>#REF!</v>
      </c>
      <c r="W794" s="20" t="e">
        <f t="shared" si="121"/>
        <v>#REF!</v>
      </c>
      <c r="X794" s="21" t="e">
        <f t="shared" si="146"/>
        <v>#REF!</v>
      </c>
    </row>
    <row r="795" spans="1:24" ht="110.25" x14ac:dyDescent="0.2">
      <c r="A795" s="8">
        <v>220</v>
      </c>
      <c r="C795" s="30" t="s">
        <v>184</v>
      </c>
      <c r="D795" s="46" t="s">
        <v>21</v>
      </c>
      <c r="E795" s="51">
        <v>5</v>
      </c>
      <c r="F795" s="15">
        <v>85420.168067226899</v>
      </c>
      <c r="G795" s="6">
        <f t="shared" si="149"/>
        <v>16229.831932773111</v>
      </c>
      <c r="H795" s="6">
        <f t="shared" si="150"/>
        <v>101650.00000000001</v>
      </c>
      <c r="I795" s="6">
        <f t="shared" si="151"/>
        <v>508250.00000000006</v>
      </c>
      <c r="J795" s="49">
        <v>87016.806722689085</v>
      </c>
      <c r="K795" s="7">
        <f t="shared" si="152"/>
        <v>16533.193277310926</v>
      </c>
      <c r="L795" s="7">
        <f t="shared" si="153"/>
        <v>103550.00000000001</v>
      </c>
      <c r="M795" s="7">
        <f t="shared" si="154"/>
        <v>517750.00000000006</v>
      </c>
      <c r="N795" s="48">
        <v>87815.126050420178</v>
      </c>
      <c r="O795" s="7">
        <f t="shared" si="155"/>
        <v>16684.873949579833</v>
      </c>
      <c r="P795" s="7">
        <f t="shared" si="147"/>
        <v>104500.00000000001</v>
      </c>
      <c r="Q795" s="7">
        <f t="shared" si="148"/>
        <v>522500.00000000006</v>
      </c>
      <c r="R795" s="18" t="e">
        <f>MIN(#REF!,H795,L795)</f>
        <v>#REF!</v>
      </c>
      <c r="S795" s="18" t="e">
        <f>AVERAGE(#REF!,H795,L795)</f>
        <v>#REF!</v>
      </c>
      <c r="T795" s="18" t="e">
        <f>MEDIAN(#REF!,H795,L795)</f>
        <v>#REF!</v>
      </c>
      <c r="U795" s="18" t="e">
        <f>GEOMEAN(#REF!,H795,L795)</f>
        <v>#REF!</v>
      </c>
      <c r="V795" s="19" t="e">
        <f t="shared" si="118"/>
        <v>#REF!</v>
      </c>
      <c r="W795" s="20" t="e">
        <f t="shared" si="121"/>
        <v>#REF!</v>
      </c>
      <c r="X795" s="21" t="e">
        <f t="shared" si="146"/>
        <v>#REF!</v>
      </c>
    </row>
    <row r="796" spans="1:24" ht="63" x14ac:dyDescent="0.2">
      <c r="A796" s="8">
        <v>221</v>
      </c>
      <c r="C796" s="30" t="s">
        <v>185</v>
      </c>
      <c r="D796" s="46" t="s">
        <v>21</v>
      </c>
      <c r="E796" s="51">
        <v>5</v>
      </c>
      <c r="F796" s="15">
        <v>35588.23529411765</v>
      </c>
      <c r="G796" s="6">
        <f t="shared" si="149"/>
        <v>6761.7647058823541</v>
      </c>
      <c r="H796" s="6">
        <f t="shared" si="150"/>
        <v>42350.000000000007</v>
      </c>
      <c r="I796" s="6">
        <f t="shared" si="151"/>
        <v>211750.00000000003</v>
      </c>
      <c r="J796" s="49">
        <v>37058.823529411769</v>
      </c>
      <c r="K796" s="7">
        <f t="shared" si="152"/>
        <v>7041.176470588236</v>
      </c>
      <c r="L796" s="7">
        <f t="shared" si="153"/>
        <v>44100.000000000007</v>
      </c>
      <c r="M796" s="7">
        <f t="shared" si="154"/>
        <v>220500.00000000003</v>
      </c>
      <c r="N796" s="48">
        <v>33235.294117647063</v>
      </c>
      <c r="O796" s="7">
        <f t="shared" si="155"/>
        <v>6314.7058823529424</v>
      </c>
      <c r="P796" s="7">
        <f t="shared" si="147"/>
        <v>39550.000000000007</v>
      </c>
      <c r="Q796" s="7">
        <f t="shared" si="148"/>
        <v>197750.00000000003</v>
      </c>
      <c r="R796" s="18" t="e">
        <f>MIN(#REF!,H796,L796)</f>
        <v>#REF!</v>
      </c>
      <c r="S796" s="18" t="e">
        <f>AVERAGE(#REF!,H796,L796)</f>
        <v>#REF!</v>
      </c>
      <c r="T796" s="18" t="e">
        <f>MEDIAN(#REF!,H796,L796)</f>
        <v>#REF!</v>
      </c>
      <c r="U796" s="18" t="e">
        <f>GEOMEAN(#REF!,H796,L796)</f>
        <v>#REF!</v>
      </c>
      <c r="V796" s="19" t="e">
        <f t="shared" si="118"/>
        <v>#REF!</v>
      </c>
      <c r="W796" s="20" t="e">
        <f t="shared" si="121"/>
        <v>#REF!</v>
      </c>
      <c r="X796" s="21" t="e">
        <f t="shared" si="146"/>
        <v>#REF!</v>
      </c>
    </row>
    <row r="797" spans="1:24" ht="31.5" x14ac:dyDescent="0.2">
      <c r="A797" s="8">
        <v>222</v>
      </c>
      <c r="C797" s="30" t="s">
        <v>186</v>
      </c>
      <c r="D797" s="46" t="s">
        <v>21</v>
      </c>
      <c r="E797" s="51">
        <v>5</v>
      </c>
      <c r="F797" s="15">
        <v>100756.3025210084</v>
      </c>
      <c r="G797" s="6">
        <f t="shared" si="149"/>
        <v>19143.697478991595</v>
      </c>
      <c r="H797" s="6">
        <f t="shared" si="150"/>
        <v>119900</v>
      </c>
      <c r="I797" s="6">
        <f t="shared" si="151"/>
        <v>599500</v>
      </c>
      <c r="J797" s="49">
        <v>112773.10924369749</v>
      </c>
      <c r="K797" s="7">
        <f t="shared" si="152"/>
        <v>21426.890756302524</v>
      </c>
      <c r="L797" s="7">
        <f t="shared" si="153"/>
        <v>134200</v>
      </c>
      <c r="M797" s="7">
        <f t="shared" si="154"/>
        <v>671000</v>
      </c>
      <c r="N797" s="48">
        <v>112773.10924369749</v>
      </c>
      <c r="O797" s="7">
        <f t="shared" si="155"/>
        <v>21426.890756302524</v>
      </c>
      <c r="P797" s="7">
        <f t="shared" si="147"/>
        <v>134200</v>
      </c>
      <c r="Q797" s="7">
        <f t="shared" si="148"/>
        <v>671000</v>
      </c>
      <c r="R797" s="18" t="e">
        <f>MIN(#REF!,H797,L797)</f>
        <v>#REF!</v>
      </c>
      <c r="S797" s="18" t="e">
        <f>AVERAGE(#REF!,H797,L797)</f>
        <v>#REF!</v>
      </c>
      <c r="T797" s="18" t="e">
        <f>MEDIAN(#REF!,H797,L797)</f>
        <v>#REF!</v>
      </c>
      <c r="U797" s="18" t="e">
        <f>GEOMEAN(#REF!,H797,L797)</f>
        <v>#REF!</v>
      </c>
      <c r="V797" s="19" t="e">
        <f t="shared" si="118"/>
        <v>#REF!</v>
      </c>
      <c r="W797" s="20" t="e">
        <f t="shared" si="121"/>
        <v>#REF!</v>
      </c>
      <c r="X797" s="21" t="e">
        <f t="shared" ref="X797:X860" si="156">+IF(W797&lt;=35%,"MINIMA","MEDIANA")</f>
        <v>#REF!</v>
      </c>
    </row>
    <row r="798" spans="1:24" ht="31.5" x14ac:dyDescent="0.2">
      <c r="A798" s="8">
        <v>223</v>
      </c>
      <c r="C798" s="30" t="s">
        <v>187</v>
      </c>
      <c r="D798" s="46" t="s">
        <v>21</v>
      </c>
      <c r="E798" s="51">
        <v>5</v>
      </c>
      <c r="F798" s="15">
        <v>61470.588235294119</v>
      </c>
      <c r="G798" s="6">
        <f t="shared" si="149"/>
        <v>11679.411764705883</v>
      </c>
      <c r="H798" s="6">
        <f t="shared" si="150"/>
        <v>73150</v>
      </c>
      <c r="I798" s="6">
        <f t="shared" si="151"/>
        <v>365750</v>
      </c>
      <c r="J798" s="49">
        <v>58697.478991596639</v>
      </c>
      <c r="K798" s="7">
        <f t="shared" si="152"/>
        <v>11152.521008403362</v>
      </c>
      <c r="L798" s="7">
        <f t="shared" si="153"/>
        <v>69850</v>
      </c>
      <c r="M798" s="7">
        <f t="shared" si="154"/>
        <v>349250</v>
      </c>
      <c r="N798" s="48">
        <v>57773.10924369748</v>
      </c>
      <c r="O798" s="7">
        <f t="shared" si="155"/>
        <v>10976.89075630252</v>
      </c>
      <c r="P798" s="7">
        <f t="shared" si="147"/>
        <v>68750</v>
      </c>
      <c r="Q798" s="7">
        <f t="shared" si="148"/>
        <v>343750</v>
      </c>
      <c r="R798" s="18" t="e">
        <f>MIN(#REF!,H798,L798)</f>
        <v>#REF!</v>
      </c>
      <c r="S798" s="18" t="e">
        <f>AVERAGE(#REF!,H798,L798)</f>
        <v>#REF!</v>
      </c>
      <c r="T798" s="18" t="e">
        <f>MEDIAN(#REF!,H798,L798)</f>
        <v>#REF!</v>
      </c>
      <c r="U798" s="18" t="e">
        <f>GEOMEAN(#REF!,H798,L798)</f>
        <v>#REF!</v>
      </c>
      <c r="V798" s="19" t="e">
        <f t="shared" si="118"/>
        <v>#REF!</v>
      </c>
      <c r="W798" s="20" t="e">
        <f t="shared" si="121"/>
        <v>#REF!</v>
      </c>
      <c r="X798" s="21" t="e">
        <f t="shared" si="156"/>
        <v>#REF!</v>
      </c>
    </row>
    <row r="799" spans="1:24" ht="16.5" x14ac:dyDescent="0.2">
      <c r="A799" s="8">
        <v>224</v>
      </c>
      <c r="C799" s="30" t="s">
        <v>188</v>
      </c>
      <c r="D799" s="46" t="s">
        <v>21</v>
      </c>
      <c r="E799" s="51">
        <v>5</v>
      </c>
      <c r="F799" s="15">
        <v>2069.747899159664</v>
      </c>
      <c r="G799" s="6">
        <f t="shared" si="149"/>
        <v>393.2521008403362</v>
      </c>
      <c r="H799" s="6">
        <f t="shared" si="150"/>
        <v>2463</v>
      </c>
      <c r="I799" s="6">
        <f t="shared" si="151"/>
        <v>12315</v>
      </c>
      <c r="J799" s="49">
        <v>2000.8403361344538</v>
      </c>
      <c r="K799" s="7">
        <f t="shared" si="152"/>
        <v>380.15966386554624</v>
      </c>
      <c r="L799" s="7">
        <f t="shared" si="153"/>
        <v>2381</v>
      </c>
      <c r="M799" s="7">
        <f t="shared" si="154"/>
        <v>11905</v>
      </c>
      <c r="N799" s="48">
        <v>2069.747899159664</v>
      </c>
      <c r="O799" s="7">
        <f t="shared" si="155"/>
        <v>393.2521008403362</v>
      </c>
      <c r="P799" s="7">
        <f t="shared" si="147"/>
        <v>2463</v>
      </c>
      <c r="Q799" s="7">
        <f t="shared" si="148"/>
        <v>12315</v>
      </c>
      <c r="R799" s="18" t="e">
        <f>MIN(#REF!,H799,L799)</f>
        <v>#REF!</v>
      </c>
      <c r="S799" s="18" t="e">
        <f>AVERAGE(#REF!,H799,L799)</f>
        <v>#REF!</v>
      </c>
      <c r="T799" s="18" t="e">
        <f>MEDIAN(#REF!,H799,L799)</f>
        <v>#REF!</v>
      </c>
      <c r="U799" s="18" t="e">
        <f>GEOMEAN(#REF!,H799,L799)</f>
        <v>#REF!</v>
      </c>
      <c r="V799" s="19" t="e">
        <f t="shared" si="118"/>
        <v>#REF!</v>
      </c>
      <c r="W799" s="20" t="e">
        <f t="shared" si="121"/>
        <v>#REF!</v>
      </c>
      <c r="X799" s="21" t="e">
        <f t="shared" si="156"/>
        <v>#REF!</v>
      </c>
    </row>
    <row r="800" spans="1:24" ht="63" x14ac:dyDescent="0.2">
      <c r="A800" s="8">
        <v>225</v>
      </c>
      <c r="C800" s="30" t="s">
        <v>189</v>
      </c>
      <c r="D800" s="46" t="s">
        <v>21</v>
      </c>
      <c r="E800" s="51">
        <v>5</v>
      </c>
      <c r="F800" s="15">
        <v>27065.546218487398</v>
      </c>
      <c r="G800" s="6">
        <f t="shared" si="149"/>
        <v>5142.4537815126059</v>
      </c>
      <c r="H800" s="6">
        <f t="shared" si="150"/>
        <v>32208.000000000004</v>
      </c>
      <c r="I800" s="6">
        <f t="shared" si="151"/>
        <v>161040.00000000003</v>
      </c>
      <c r="J800" s="49">
        <v>26843.697478991598</v>
      </c>
      <c r="K800" s="7">
        <f t="shared" si="152"/>
        <v>5100.3025210084033</v>
      </c>
      <c r="L800" s="7">
        <f t="shared" si="153"/>
        <v>31944</v>
      </c>
      <c r="M800" s="7">
        <f t="shared" si="154"/>
        <v>159720</v>
      </c>
      <c r="N800" s="48">
        <v>25956.302521008405</v>
      </c>
      <c r="O800" s="7">
        <f t="shared" si="155"/>
        <v>4931.6974789915967</v>
      </c>
      <c r="P800" s="7">
        <f t="shared" si="147"/>
        <v>30888</v>
      </c>
      <c r="Q800" s="7">
        <f t="shared" si="148"/>
        <v>154440</v>
      </c>
      <c r="R800" s="18" t="e">
        <f>MIN(#REF!,H800,L800)</f>
        <v>#REF!</v>
      </c>
      <c r="S800" s="18" t="e">
        <f>AVERAGE(#REF!,H800,L800)</f>
        <v>#REF!</v>
      </c>
      <c r="T800" s="18" t="e">
        <f>MEDIAN(#REF!,H800,L800)</f>
        <v>#REF!</v>
      </c>
      <c r="U800" s="18" t="e">
        <f>GEOMEAN(#REF!,H800,L800)</f>
        <v>#REF!</v>
      </c>
      <c r="V800" s="19" t="e">
        <f t="shared" si="118"/>
        <v>#REF!</v>
      </c>
      <c r="W800" s="20" t="e">
        <f t="shared" si="121"/>
        <v>#REF!</v>
      </c>
      <c r="X800" s="21" t="e">
        <f t="shared" si="156"/>
        <v>#REF!</v>
      </c>
    </row>
    <row r="801" spans="1:24" ht="63" x14ac:dyDescent="0.2">
      <c r="A801" s="8">
        <v>226</v>
      </c>
      <c r="C801" s="30" t="s">
        <v>190</v>
      </c>
      <c r="D801" s="46" t="s">
        <v>21</v>
      </c>
      <c r="E801" s="51">
        <v>5</v>
      </c>
      <c r="F801" s="15">
        <v>20692.436974789918</v>
      </c>
      <c r="G801" s="6">
        <f t="shared" si="149"/>
        <v>3931.5630252100846</v>
      </c>
      <c r="H801" s="6">
        <f t="shared" si="150"/>
        <v>24624.000000000004</v>
      </c>
      <c r="I801" s="6">
        <f t="shared" si="151"/>
        <v>123120.00000000001</v>
      </c>
      <c r="J801" s="49">
        <v>21458.823529411766</v>
      </c>
      <c r="K801" s="7">
        <f t="shared" si="152"/>
        <v>4077.1764705882356</v>
      </c>
      <c r="L801" s="7">
        <f t="shared" si="153"/>
        <v>25536</v>
      </c>
      <c r="M801" s="7">
        <f t="shared" si="154"/>
        <v>127680</v>
      </c>
      <c r="N801" s="48">
        <v>23757.983193277312</v>
      </c>
      <c r="O801" s="7">
        <f t="shared" si="155"/>
        <v>4514.0168067226896</v>
      </c>
      <c r="P801" s="7">
        <f t="shared" si="147"/>
        <v>28272</v>
      </c>
      <c r="Q801" s="7">
        <f t="shared" si="148"/>
        <v>141360</v>
      </c>
      <c r="R801" s="18" t="e">
        <f>MIN(#REF!,H801,L801)</f>
        <v>#REF!</v>
      </c>
      <c r="S801" s="18" t="e">
        <f>AVERAGE(#REF!,H801,L801)</f>
        <v>#REF!</v>
      </c>
      <c r="T801" s="18" t="e">
        <f>MEDIAN(#REF!,H801,L801)</f>
        <v>#REF!</v>
      </c>
      <c r="U801" s="18" t="e">
        <f>GEOMEAN(#REF!,H801,L801)</f>
        <v>#REF!</v>
      </c>
      <c r="V801" s="19" t="e">
        <f t="shared" si="118"/>
        <v>#REF!</v>
      </c>
      <c r="W801" s="20" t="e">
        <f t="shared" si="121"/>
        <v>#REF!</v>
      </c>
      <c r="X801" s="21" t="e">
        <f t="shared" si="156"/>
        <v>#REF!</v>
      </c>
    </row>
    <row r="802" spans="1:24" ht="31.5" x14ac:dyDescent="0.2">
      <c r="A802" s="8">
        <v>227</v>
      </c>
      <c r="C802" s="30" t="s">
        <v>191</v>
      </c>
      <c r="D802" s="46" t="s">
        <v>21</v>
      </c>
      <c r="E802" s="51">
        <v>5</v>
      </c>
      <c r="F802" s="15">
        <v>2015.966386554622</v>
      </c>
      <c r="G802" s="6">
        <f t="shared" si="149"/>
        <v>383.03361344537819</v>
      </c>
      <c r="H802" s="6">
        <f t="shared" si="150"/>
        <v>2399</v>
      </c>
      <c r="I802" s="6">
        <f t="shared" si="151"/>
        <v>11995</v>
      </c>
      <c r="J802" s="49">
        <v>1906.7226890756303</v>
      </c>
      <c r="K802" s="7">
        <f t="shared" si="152"/>
        <v>362.27731092436977</v>
      </c>
      <c r="L802" s="7">
        <f t="shared" si="153"/>
        <v>2269</v>
      </c>
      <c r="M802" s="7">
        <f t="shared" si="154"/>
        <v>11345</v>
      </c>
      <c r="N802" s="48">
        <v>1844.5378151260504</v>
      </c>
      <c r="O802" s="7">
        <f t="shared" si="155"/>
        <v>350.46218487394958</v>
      </c>
      <c r="P802" s="7">
        <f t="shared" si="147"/>
        <v>2195</v>
      </c>
      <c r="Q802" s="7">
        <f t="shared" si="148"/>
        <v>10975</v>
      </c>
      <c r="R802" s="18" t="e">
        <f>MIN(#REF!,H802,L802)</f>
        <v>#REF!</v>
      </c>
      <c r="S802" s="18" t="e">
        <f>AVERAGE(#REF!,H802,L802)</f>
        <v>#REF!</v>
      </c>
      <c r="T802" s="18" t="e">
        <f>MEDIAN(#REF!,H802,L802)</f>
        <v>#REF!</v>
      </c>
      <c r="U802" s="18" t="e">
        <f>GEOMEAN(#REF!,H802,L802)</f>
        <v>#REF!</v>
      </c>
      <c r="V802" s="19" t="e">
        <f t="shared" si="118"/>
        <v>#REF!</v>
      </c>
      <c r="W802" s="20" t="e">
        <f t="shared" si="121"/>
        <v>#REF!</v>
      </c>
      <c r="X802" s="21" t="e">
        <f t="shared" si="156"/>
        <v>#REF!</v>
      </c>
    </row>
    <row r="803" spans="1:24" ht="16.5" x14ac:dyDescent="0.2">
      <c r="A803" s="8">
        <v>228</v>
      </c>
      <c r="C803" s="30" t="s">
        <v>192</v>
      </c>
      <c r="D803" s="46" t="s">
        <v>21</v>
      </c>
      <c r="E803" s="51">
        <v>5</v>
      </c>
      <c r="F803" s="15">
        <v>24816.806722689078</v>
      </c>
      <c r="G803" s="6">
        <f t="shared" si="149"/>
        <v>4715.1932773109247</v>
      </c>
      <c r="H803" s="6">
        <f t="shared" si="150"/>
        <v>29532.000000000004</v>
      </c>
      <c r="I803" s="6">
        <f t="shared" si="151"/>
        <v>147660.00000000003</v>
      </c>
      <c r="J803" s="49">
        <v>25976.470588235294</v>
      </c>
      <c r="K803" s="7">
        <f t="shared" si="152"/>
        <v>4935.5294117647063</v>
      </c>
      <c r="L803" s="7">
        <f t="shared" si="153"/>
        <v>30912</v>
      </c>
      <c r="M803" s="7">
        <f t="shared" si="154"/>
        <v>154560</v>
      </c>
      <c r="N803" s="48">
        <v>26904.201680672271</v>
      </c>
      <c r="O803" s="7">
        <f t="shared" si="155"/>
        <v>5111.7983193277314</v>
      </c>
      <c r="P803" s="7">
        <f t="shared" si="147"/>
        <v>32016.000000000004</v>
      </c>
      <c r="Q803" s="7">
        <f t="shared" si="148"/>
        <v>160080.00000000003</v>
      </c>
      <c r="R803" s="18" t="e">
        <f>MIN(#REF!,H803,L803)</f>
        <v>#REF!</v>
      </c>
      <c r="S803" s="18" t="e">
        <f>AVERAGE(#REF!,H803,L803)</f>
        <v>#REF!</v>
      </c>
      <c r="T803" s="18" t="e">
        <f>MEDIAN(#REF!,H803,L803)</f>
        <v>#REF!</v>
      </c>
      <c r="U803" s="18" t="e">
        <f>GEOMEAN(#REF!,H803,L803)</f>
        <v>#REF!</v>
      </c>
      <c r="V803" s="19" t="e">
        <f t="shared" si="118"/>
        <v>#REF!</v>
      </c>
      <c r="W803" s="20" t="e">
        <f t="shared" si="121"/>
        <v>#REF!</v>
      </c>
      <c r="X803" s="21" t="e">
        <f t="shared" si="156"/>
        <v>#REF!</v>
      </c>
    </row>
    <row r="804" spans="1:24" ht="16.5" x14ac:dyDescent="0.2">
      <c r="A804" s="8">
        <v>229</v>
      </c>
      <c r="C804" s="30" t="s">
        <v>193</v>
      </c>
      <c r="D804" s="46" t="s">
        <v>21</v>
      </c>
      <c r="E804" s="51">
        <v>5</v>
      </c>
      <c r="F804" s="15">
        <v>2194.1176470588234</v>
      </c>
      <c r="G804" s="6">
        <f t="shared" si="149"/>
        <v>416.88235294117646</v>
      </c>
      <c r="H804" s="6">
        <f t="shared" si="150"/>
        <v>2611</v>
      </c>
      <c r="I804" s="6">
        <f t="shared" si="151"/>
        <v>13055</v>
      </c>
      <c r="J804" s="49">
        <v>1988.2352941176471</v>
      </c>
      <c r="K804" s="7">
        <f t="shared" si="152"/>
        <v>377.76470588235293</v>
      </c>
      <c r="L804" s="7">
        <f t="shared" si="153"/>
        <v>2366</v>
      </c>
      <c r="M804" s="7">
        <f t="shared" si="154"/>
        <v>11830</v>
      </c>
      <c r="N804" s="48">
        <v>1936.9747899159665</v>
      </c>
      <c r="O804" s="7">
        <f t="shared" si="155"/>
        <v>368.02521008403363</v>
      </c>
      <c r="P804" s="7">
        <f t="shared" si="147"/>
        <v>2305</v>
      </c>
      <c r="Q804" s="7">
        <f t="shared" si="148"/>
        <v>11525</v>
      </c>
      <c r="R804" s="18" t="e">
        <f>MIN(#REF!,H804,L804)</f>
        <v>#REF!</v>
      </c>
      <c r="S804" s="18" t="e">
        <f>AVERAGE(#REF!,H804,L804)</f>
        <v>#REF!</v>
      </c>
      <c r="T804" s="18" t="e">
        <f>MEDIAN(#REF!,H804,L804)</f>
        <v>#REF!</v>
      </c>
      <c r="U804" s="18" t="e">
        <f>GEOMEAN(#REF!,H804,L804)</f>
        <v>#REF!</v>
      </c>
      <c r="V804" s="19" t="e">
        <f t="shared" si="118"/>
        <v>#REF!</v>
      </c>
      <c r="W804" s="20" t="e">
        <f t="shared" si="121"/>
        <v>#REF!</v>
      </c>
      <c r="X804" s="21" t="e">
        <f t="shared" si="156"/>
        <v>#REF!</v>
      </c>
    </row>
    <row r="805" spans="1:24" ht="16.5" x14ac:dyDescent="0.2">
      <c r="A805" s="8">
        <v>230</v>
      </c>
      <c r="C805" s="30" t="s">
        <v>194</v>
      </c>
      <c r="D805" s="46" t="s">
        <v>21</v>
      </c>
      <c r="E805" s="51">
        <v>5</v>
      </c>
      <c r="F805" s="15">
        <v>65367.226890756305</v>
      </c>
      <c r="G805" s="6">
        <f t="shared" si="149"/>
        <v>12419.773109243699</v>
      </c>
      <c r="H805" s="6">
        <f t="shared" si="150"/>
        <v>77787</v>
      </c>
      <c r="I805" s="6">
        <f t="shared" si="151"/>
        <v>388935</v>
      </c>
      <c r="J805" s="49">
        <v>53172.268907563026</v>
      </c>
      <c r="K805" s="7">
        <f t="shared" si="152"/>
        <v>10102.731092436976</v>
      </c>
      <c r="L805" s="7">
        <f t="shared" si="153"/>
        <v>63275</v>
      </c>
      <c r="M805" s="7">
        <f t="shared" si="154"/>
        <v>316375</v>
      </c>
      <c r="N805" s="48">
        <v>52684.033613445383</v>
      </c>
      <c r="O805" s="7">
        <f t="shared" si="155"/>
        <v>10009.966386554623</v>
      </c>
      <c r="P805" s="7">
        <f t="shared" si="147"/>
        <v>62694.000000000007</v>
      </c>
      <c r="Q805" s="7">
        <f t="shared" si="148"/>
        <v>313470.00000000006</v>
      </c>
      <c r="R805" s="18" t="e">
        <f>MIN(#REF!,H805,L805)</f>
        <v>#REF!</v>
      </c>
      <c r="S805" s="18" t="e">
        <f>AVERAGE(#REF!,H805,L805)</f>
        <v>#REF!</v>
      </c>
      <c r="T805" s="18" t="e">
        <f>MEDIAN(#REF!,H805,L805)</f>
        <v>#REF!</v>
      </c>
      <c r="U805" s="18" t="e">
        <f>GEOMEAN(#REF!,H805,L805)</f>
        <v>#REF!</v>
      </c>
      <c r="V805" s="19" t="e">
        <f t="shared" si="118"/>
        <v>#REF!</v>
      </c>
      <c r="W805" s="20" t="e">
        <f t="shared" si="121"/>
        <v>#REF!</v>
      </c>
      <c r="X805" s="21" t="e">
        <f t="shared" si="156"/>
        <v>#REF!</v>
      </c>
    </row>
    <row r="806" spans="1:24" ht="16.5" x14ac:dyDescent="0.2">
      <c r="A806" s="8">
        <v>231</v>
      </c>
      <c r="C806" s="30" t="s">
        <v>195</v>
      </c>
      <c r="D806" s="46" t="s">
        <v>21</v>
      </c>
      <c r="E806" s="51">
        <v>5</v>
      </c>
      <c r="F806" s="15">
        <v>22369.747899159665</v>
      </c>
      <c r="G806" s="6">
        <f t="shared" si="149"/>
        <v>4250.2521008403364</v>
      </c>
      <c r="H806" s="6">
        <f t="shared" si="150"/>
        <v>26620</v>
      </c>
      <c r="I806" s="6">
        <f t="shared" si="151"/>
        <v>133100</v>
      </c>
      <c r="J806" s="49">
        <v>21260.504201680673</v>
      </c>
      <c r="K806" s="7">
        <f t="shared" si="152"/>
        <v>4039.4957983193281</v>
      </c>
      <c r="L806" s="7">
        <f t="shared" si="153"/>
        <v>25300</v>
      </c>
      <c r="M806" s="7">
        <f t="shared" si="154"/>
        <v>126500</v>
      </c>
      <c r="N806" s="48">
        <v>22000</v>
      </c>
      <c r="O806" s="7">
        <f t="shared" si="155"/>
        <v>4180</v>
      </c>
      <c r="P806" s="7">
        <f t="shared" si="147"/>
        <v>26180</v>
      </c>
      <c r="Q806" s="7">
        <f t="shared" si="148"/>
        <v>130900</v>
      </c>
      <c r="R806" s="18" t="e">
        <f>MIN(#REF!,H806,L806)</f>
        <v>#REF!</v>
      </c>
      <c r="S806" s="18" t="e">
        <f>AVERAGE(#REF!,H806,L806)</f>
        <v>#REF!</v>
      </c>
      <c r="T806" s="18" t="e">
        <f>MEDIAN(#REF!,H806,L806)</f>
        <v>#REF!</v>
      </c>
      <c r="U806" s="18" t="e">
        <f>GEOMEAN(#REF!,H806,L806)</f>
        <v>#REF!</v>
      </c>
      <c r="V806" s="19" t="e">
        <f t="shared" si="118"/>
        <v>#REF!</v>
      </c>
      <c r="W806" s="20" t="e">
        <f t="shared" si="121"/>
        <v>#REF!</v>
      </c>
      <c r="X806" s="21" t="e">
        <f t="shared" si="156"/>
        <v>#REF!</v>
      </c>
    </row>
    <row r="807" spans="1:24" ht="31.5" x14ac:dyDescent="0.2">
      <c r="A807" s="8">
        <v>232</v>
      </c>
      <c r="C807" s="30" t="s">
        <v>196</v>
      </c>
      <c r="D807" s="46" t="s">
        <v>21</v>
      </c>
      <c r="E807" s="51">
        <v>5</v>
      </c>
      <c r="F807" s="15">
        <v>29882.352941176472</v>
      </c>
      <c r="G807" s="6">
        <f t="shared" si="149"/>
        <v>5677.6470588235297</v>
      </c>
      <c r="H807" s="6">
        <f t="shared" si="150"/>
        <v>35560</v>
      </c>
      <c r="I807" s="6">
        <f t="shared" si="151"/>
        <v>177800</v>
      </c>
      <c r="J807" s="49">
        <v>28000</v>
      </c>
      <c r="K807" s="7">
        <f t="shared" si="152"/>
        <v>5320</v>
      </c>
      <c r="L807" s="7">
        <f t="shared" si="153"/>
        <v>33320</v>
      </c>
      <c r="M807" s="7">
        <f t="shared" si="154"/>
        <v>166600</v>
      </c>
      <c r="N807" s="48">
        <v>27764.705882352944</v>
      </c>
      <c r="O807" s="7">
        <f t="shared" si="155"/>
        <v>5275.2941176470595</v>
      </c>
      <c r="P807" s="7">
        <f t="shared" si="147"/>
        <v>33040</v>
      </c>
      <c r="Q807" s="7">
        <f t="shared" si="148"/>
        <v>165200</v>
      </c>
      <c r="R807" s="18" t="e">
        <f>MIN(#REF!,H807,L807)</f>
        <v>#REF!</v>
      </c>
      <c r="S807" s="18" t="e">
        <f>AVERAGE(#REF!,H807,L807)</f>
        <v>#REF!</v>
      </c>
      <c r="T807" s="18" t="e">
        <f>MEDIAN(#REF!,H807,L807)</f>
        <v>#REF!</v>
      </c>
      <c r="U807" s="18" t="e">
        <f>GEOMEAN(#REF!,H807,L807)</f>
        <v>#REF!</v>
      </c>
      <c r="V807" s="19" t="e">
        <f t="shared" si="118"/>
        <v>#REF!</v>
      </c>
      <c r="W807" s="20" t="e">
        <f t="shared" si="121"/>
        <v>#REF!</v>
      </c>
      <c r="X807" s="21" t="e">
        <f t="shared" si="156"/>
        <v>#REF!</v>
      </c>
    </row>
    <row r="808" spans="1:24" ht="47.25" x14ac:dyDescent="0.2">
      <c r="A808" s="8">
        <v>233</v>
      </c>
      <c r="C808" s="30" t="s">
        <v>197</v>
      </c>
      <c r="D808" s="46" t="s">
        <v>21</v>
      </c>
      <c r="E808" s="51">
        <v>5</v>
      </c>
      <c r="F808" s="15">
        <v>24776.470588235294</v>
      </c>
      <c r="G808" s="6">
        <f t="shared" si="149"/>
        <v>4707.5294117647063</v>
      </c>
      <c r="H808" s="6">
        <f t="shared" si="150"/>
        <v>29484</v>
      </c>
      <c r="I808" s="6">
        <f t="shared" si="151"/>
        <v>147420</v>
      </c>
      <c r="J808" s="49">
        <v>24776.470588235294</v>
      </c>
      <c r="K808" s="7">
        <f t="shared" si="152"/>
        <v>4707.5294117647063</v>
      </c>
      <c r="L808" s="7">
        <f t="shared" si="153"/>
        <v>29484</v>
      </c>
      <c r="M808" s="7">
        <f t="shared" si="154"/>
        <v>147420</v>
      </c>
      <c r="N808" s="48">
        <v>23006.722689075632</v>
      </c>
      <c r="O808" s="7">
        <f t="shared" si="155"/>
        <v>4371.2773109243699</v>
      </c>
      <c r="P808" s="7">
        <f t="shared" si="147"/>
        <v>27378</v>
      </c>
      <c r="Q808" s="7">
        <f t="shared" si="148"/>
        <v>136890</v>
      </c>
      <c r="R808" s="18" t="e">
        <f>MIN(#REF!,H808,L808)</f>
        <v>#REF!</v>
      </c>
      <c r="S808" s="18" t="e">
        <f>AVERAGE(#REF!,H808,L808)</f>
        <v>#REF!</v>
      </c>
      <c r="T808" s="18" t="e">
        <f>MEDIAN(#REF!,H808,L808)</f>
        <v>#REF!</v>
      </c>
      <c r="U808" s="18" t="e">
        <f>GEOMEAN(#REF!,H808,L808)</f>
        <v>#REF!</v>
      </c>
      <c r="V808" s="19" t="e">
        <f t="shared" si="118"/>
        <v>#REF!</v>
      </c>
      <c r="W808" s="20" t="e">
        <f t="shared" si="121"/>
        <v>#REF!</v>
      </c>
      <c r="X808" s="21" t="e">
        <f t="shared" si="156"/>
        <v>#REF!</v>
      </c>
    </row>
    <row r="809" spans="1:24" ht="31.5" x14ac:dyDescent="0.2">
      <c r="A809" s="8">
        <v>234</v>
      </c>
      <c r="C809" s="30" t="s">
        <v>198</v>
      </c>
      <c r="D809" s="46" t="s">
        <v>21</v>
      </c>
      <c r="E809" s="51">
        <v>5</v>
      </c>
      <c r="F809" s="15">
        <v>25463.865546218487</v>
      </c>
      <c r="G809" s="6">
        <f t="shared" si="149"/>
        <v>4838.134453781513</v>
      </c>
      <c r="H809" s="6">
        <f t="shared" si="150"/>
        <v>30302</v>
      </c>
      <c r="I809" s="6">
        <f t="shared" si="151"/>
        <v>151510</v>
      </c>
      <c r="J809" s="49">
        <v>25230.252100840338</v>
      </c>
      <c r="K809" s="7">
        <f t="shared" si="152"/>
        <v>4793.7478991596645</v>
      </c>
      <c r="L809" s="7">
        <f t="shared" si="153"/>
        <v>30024.000000000004</v>
      </c>
      <c r="M809" s="7">
        <f t="shared" si="154"/>
        <v>150120.00000000003</v>
      </c>
      <c r="N809" s="48">
        <v>28500.840336134454</v>
      </c>
      <c r="O809" s="7">
        <f t="shared" si="155"/>
        <v>5415.1596638655465</v>
      </c>
      <c r="P809" s="7">
        <f t="shared" si="147"/>
        <v>33916</v>
      </c>
      <c r="Q809" s="7">
        <f t="shared" si="148"/>
        <v>169580</v>
      </c>
      <c r="R809" s="18" t="e">
        <f>MIN(#REF!,H809,L809)</f>
        <v>#REF!</v>
      </c>
      <c r="S809" s="18" t="e">
        <f>AVERAGE(#REF!,H809,L809)</f>
        <v>#REF!</v>
      </c>
      <c r="T809" s="18" t="e">
        <f>MEDIAN(#REF!,H809,L809)</f>
        <v>#REF!</v>
      </c>
      <c r="U809" s="18" t="e">
        <f>GEOMEAN(#REF!,H809,L809)</f>
        <v>#REF!</v>
      </c>
      <c r="V809" s="19" t="e">
        <f t="shared" si="118"/>
        <v>#REF!</v>
      </c>
      <c r="W809" s="20" t="e">
        <f t="shared" si="121"/>
        <v>#REF!</v>
      </c>
      <c r="X809" s="21" t="e">
        <f t="shared" si="156"/>
        <v>#REF!</v>
      </c>
    </row>
    <row r="810" spans="1:24" ht="31.5" x14ac:dyDescent="0.2">
      <c r="A810" s="8">
        <v>235</v>
      </c>
      <c r="C810" s="30" t="s">
        <v>199</v>
      </c>
      <c r="D810" s="46" t="s">
        <v>21</v>
      </c>
      <c r="E810" s="51">
        <v>5</v>
      </c>
      <c r="F810" s="15">
        <v>20517.647058823532</v>
      </c>
      <c r="G810" s="6">
        <f t="shared" si="149"/>
        <v>3898.3529411764712</v>
      </c>
      <c r="H810" s="6">
        <f t="shared" si="150"/>
        <v>24416.000000000004</v>
      </c>
      <c r="I810" s="6">
        <f t="shared" si="151"/>
        <v>122080.00000000001</v>
      </c>
      <c r="J810" s="49">
        <v>20894.117647058825</v>
      </c>
      <c r="K810" s="7">
        <f t="shared" si="152"/>
        <v>3969.882352941177</v>
      </c>
      <c r="L810" s="7">
        <f t="shared" si="153"/>
        <v>24864.000000000004</v>
      </c>
      <c r="M810" s="7">
        <f t="shared" si="154"/>
        <v>124320.00000000001</v>
      </c>
      <c r="N810" s="48">
        <v>20894.117647058825</v>
      </c>
      <c r="O810" s="7">
        <f t="shared" si="155"/>
        <v>3969.882352941177</v>
      </c>
      <c r="P810" s="7">
        <f t="shared" si="147"/>
        <v>24864.000000000004</v>
      </c>
      <c r="Q810" s="7">
        <f t="shared" si="148"/>
        <v>124320.00000000001</v>
      </c>
      <c r="R810" s="18" t="e">
        <f>MIN(#REF!,H810,L810)</f>
        <v>#REF!</v>
      </c>
      <c r="S810" s="18" t="e">
        <f>AVERAGE(#REF!,H810,L810)</f>
        <v>#REF!</v>
      </c>
      <c r="T810" s="18" t="e">
        <f>MEDIAN(#REF!,H810,L810)</f>
        <v>#REF!</v>
      </c>
      <c r="U810" s="18" t="e">
        <f>GEOMEAN(#REF!,H810,L810)</f>
        <v>#REF!</v>
      </c>
      <c r="V810" s="19" t="e">
        <f t="shared" si="118"/>
        <v>#REF!</v>
      </c>
      <c r="W810" s="20" t="e">
        <f t="shared" si="121"/>
        <v>#REF!</v>
      </c>
      <c r="X810" s="21" t="e">
        <f t="shared" si="156"/>
        <v>#REF!</v>
      </c>
    </row>
    <row r="811" spans="1:24" ht="31.5" x14ac:dyDescent="0.2">
      <c r="A811" s="8">
        <v>236</v>
      </c>
      <c r="C811" s="30" t="s">
        <v>200</v>
      </c>
      <c r="D811" s="46" t="s">
        <v>21</v>
      </c>
      <c r="E811" s="51">
        <v>5</v>
      </c>
      <c r="F811" s="15">
        <v>27509.243697478993</v>
      </c>
      <c r="G811" s="6">
        <f t="shared" si="149"/>
        <v>5226.7563025210084</v>
      </c>
      <c r="H811" s="6">
        <f t="shared" si="150"/>
        <v>32736</v>
      </c>
      <c r="I811" s="6">
        <f t="shared" si="151"/>
        <v>163680</v>
      </c>
      <c r="J811" s="49">
        <v>23737.81512605042</v>
      </c>
      <c r="K811" s="7">
        <f t="shared" si="152"/>
        <v>4510.1848739495799</v>
      </c>
      <c r="L811" s="7">
        <f t="shared" si="153"/>
        <v>28248</v>
      </c>
      <c r="M811" s="7">
        <f t="shared" si="154"/>
        <v>141240</v>
      </c>
      <c r="N811" s="48">
        <v>25290.756302521011</v>
      </c>
      <c r="O811" s="7">
        <f t="shared" si="155"/>
        <v>4805.2436974789925</v>
      </c>
      <c r="P811" s="7">
        <f t="shared" si="147"/>
        <v>30096.000000000004</v>
      </c>
      <c r="Q811" s="7">
        <f t="shared" si="148"/>
        <v>150480.00000000003</v>
      </c>
      <c r="R811" s="18" t="e">
        <f>MIN(#REF!,H811,L811)</f>
        <v>#REF!</v>
      </c>
      <c r="S811" s="18" t="e">
        <f>AVERAGE(#REF!,H811,L811)</f>
        <v>#REF!</v>
      </c>
      <c r="T811" s="18" t="e">
        <f>MEDIAN(#REF!,H811,L811)</f>
        <v>#REF!</v>
      </c>
      <c r="U811" s="18" t="e">
        <f>GEOMEAN(#REF!,H811,L811)</f>
        <v>#REF!</v>
      </c>
      <c r="V811" s="19" t="e">
        <f t="shared" si="118"/>
        <v>#REF!</v>
      </c>
      <c r="W811" s="20" t="e">
        <f t="shared" si="121"/>
        <v>#REF!</v>
      </c>
      <c r="X811" s="21" t="e">
        <f t="shared" si="156"/>
        <v>#REF!</v>
      </c>
    </row>
    <row r="812" spans="1:24" ht="78.75" x14ac:dyDescent="0.2">
      <c r="A812" s="8">
        <v>237</v>
      </c>
      <c r="C812" s="30" t="s">
        <v>201</v>
      </c>
      <c r="D812" s="46" t="s">
        <v>21</v>
      </c>
      <c r="E812" s="51">
        <v>5</v>
      </c>
      <c r="F812" s="15">
        <v>27926.050420168067</v>
      </c>
      <c r="G812" s="6">
        <f t="shared" si="149"/>
        <v>5305.9495798319331</v>
      </c>
      <c r="H812" s="6">
        <f t="shared" si="150"/>
        <v>33232</v>
      </c>
      <c r="I812" s="6">
        <f t="shared" si="151"/>
        <v>166160</v>
      </c>
      <c r="J812" s="49">
        <v>26574.789915966387</v>
      </c>
      <c r="K812" s="7">
        <f t="shared" si="152"/>
        <v>5049.2100840336134</v>
      </c>
      <c r="L812" s="7">
        <f t="shared" si="153"/>
        <v>31624</v>
      </c>
      <c r="M812" s="7">
        <f t="shared" si="154"/>
        <v>158120</v>
      </c>
      <c r="N812" s="48">
        <v>26574.789915966387</v>
      </c>
      <c r="O812" s="7">
        <f t="shared" si="155"/>
        <v>5049.2100840336134</v>
      </c>
      <c r="P812" s="7">
        <f t="shared" si="147"/>
        <v>31624</v>
      </c>
      <c r="Q812" s="7">
        <f t="shared" si="148"/>
        <v>158120</v>
      </c>
      <c r="R812" s="18" t="e">
        <f>MIN(#REF!,H812,L812)</f>
        <v>#REF!</v>
      </c>
      <c r="S812" s="18" t="e">
        <f>AVERAGE(#REF!,H812,L812)</f>
        <v>#REF!</v>
      </c>
      <c r="T812" s="18" t="e">
        <f>MEDIAN(#REF!,H812,L812)</f>
        <v>#REF!</v>
      </c>
      <c r="U812" s="18" t="e">
        <f>GEOMEAN(#REF!,H812,L812)</f>
        <v>#REF!</v>
      </c>
      <c r="V812" s="19" t="e">
        <f t="shared" si="118"/>
        <v>#REF!</v>
      </c>
      <c r="W812" s="20" t="e">
        <f t="shared" si="121"/>
        <v>#REF!</v>
      </c>
      <c r="X812" s="21" t="e">
        <f t="shared" si="156"/>
        <v>#REF!</v>
      </c>
    </row>
    <row r="813" spans="1:24" ht="16.5" x14ac:dyDescent="0.2">
      <c r="A813" s="8">
        <v>238</v>
      </c>
      <c r="C813" s="30" t="s">
        <v>202</v>
      </c>
      <c r="D813" s="46" t="s">
        <v>21</v>
      </c>
      <c r="E813" s="51">
        <v>5</v>
      </c>
      <c r="F813" s="15">
        <v>25840.336134453784</v>
      </c>
      <c r="G813" s="6">
        <f t="shared" si="149"/>
        <v>4909.6638655462193</v>
      </c>
      <c r="H813" s="6">
        <f t="shared" si="150"/>
        <v>30750.000000000004</v>
      </c>
      <c r="I813" s="6">
        <f t="shared" si="151"/>
        <v>153750.00000000003</v>
      </c>
      <c r="J813" s="49">
        <v>25426.89075630252</v>
      </c>
      <c r="K813" s="7">
        <f t="shared" si="152"/>
        <v>4831.1092436974786</v>
      </c>
      <c r="L813" s="7">
        <f t="shared" si="153"/>
        <v>30258</v>
      </c>
      <c r="M813" s="7">
        <f t="shared" si="154"/>
        <v>151290</v>
      </c>
      <c r="N813" s="48">
        <v>23359.663865546219</v>
      </c>
      <c r="O813" s="7">
        <f t="shared" si="155"/>
        <v>4438.3361344537816</v>
      </c>
      <c r="P813" s="7">
        <f t="shared" si="147"/>
        <v>27798</v>
      </c>
      <c r="Q813" s="7">
        <f t="shared" si="148"/>
        <v>138990</v>
      </c>
      <c r="R813" s="18" t="e">
        <f>MIN(#REF!,H813,L813)</f>
        <v>#REF!</v>
      </c>
      <c r="S813" s="18" t="e">
        <f>AVERAGE(#REF!,H813,L813)</f>
        <v>#REF!</v>
      </c>
      <c r="T813" s="18" t="e">
        <f>MEDIAN(#REF!,H813,L813)</f>
        <v>#REF!</v>
      </c>
      <c r="U813" s="18" t="e">
        <f>GEOMEAN(#REF!,H813,L813)</f>
        <v>#REF!</v>
      </c>
      <c r="V813" s="19" t="e">
        <f t="shared" si="118"/>
        <v>#REF!</v>
      </c>
      <c r="W813" s="20" t="e">
        <f t="shared" si="121"/>
        <v>#REF!</v>
      </c>
      <c r="X813" s="21" t="e">
        <f t="shared" si="156"/>
        <v>#REF!</v>
      </c>
    </row>
    <row r="814" spans="1:24" ht="31.5" x14ac:dyDescent="0.2">
      <c r="A814" s="8">
        <v>239</v>
      </c>
      <c r="C814" s="30" t="s">
        <v>203</v>
      </c>
      <c r="D814" s="46" t="s">
        <v>21</v>
      </c>
      <c r="E814" s="51">
        <v>5</v>
      </c>
      <c r="F814" s="15">
        <v>21815.126050420167</v>
      </c>
      <c r="G814" s="6">
        <f t="shared" si="149"/>
        <v>4144.8739495798318</v>
      </c>
      <c r="H814" s="6">
        <f t="shared" si="150"/>
        <v>25960</v>
      </c>
      <c r="I814" s="6">
        <f t="shared" si="151"/>
        <v>129800</v>
      </c>
      <c r="J814" s="49">
        <v>22184.873949579833</v>
      </c>
      <c r="K814" s="7">
        <f t="shared" si="152"/>
        <v>4215.1260504201682</v>
      </c>
      <c r="L814" s="7">
        <f t="shared" si="153"/>
        <v>26400</v>
      </c>
      <c r="M814" s="7">
        <f t="shared" si="154"/>
        <v>132000</v>
      </c>
      <c r="N814" s="48">
        <v>22000</v>
      </c>
      <c r="O814" s="7">
        <f t="shared" si="155"/>
        <v>4180</v>
      </c>
      <c r="P814" s="7">
        <f t="shared" si="147"/>
        <v>26180</v>
      </c>
      <c r="Q814" s="7">
        <f t="shared" si="148"/>
        <v>130900</v>
      </c>
      <c r="R814" s="18" t="e">
        <f>MIN(#REF!,H814,L814)</f>
        <v>#REF!</v>
      </c>
      <c r="S814" s="18" t="e">
        <f>AVERAGE(#REF!,H814,L814)</f>
        <v>#REF!</v>
      </c>
      <c r="T814" s="18" t="e">
        <f>MEDIAN(#REF!,H814,L814)</f>
        <v>#REF!</v>
      </c>
      <c r="U814" s="18" t="e">
        <f>GEOMEAN(#REF!,H814,L814)</f>
        <v>#REF!</v>
      </c>
      <c r="V814" s="19" t="e">
        <f t="shared" si="118"/>
        <v>#REF!</v>
      </c>
      <c r="W814" s="20" t="e">
        <f t="shared" si="121"/>
        <v>#REF!</v>
      </c>
      <c r="X814" s="21" t="e">
        <f t="shared" si="156"/>
        <v>#REF!</v>
      </c>
    </row>
    <row r="815" spans="1:24" ht="63" x14ac:dyDescent="0.2">
      <c r="A815" s="8">
        <v>240</v>
      </c>
      <c r="C815" s="30" t="s">
        <v>204</v>
      </c>
      <c r="D815" s="46" t="s">
        <v>21</v>
      </c>
      <c r="E815" s="51">
        <v>5</v>
      </c>
      <c r="F815" s="15">
        <v>237388.23529411765</v>
      </c>
      <c r="G815" s="6">
        <f t="shared" si="149"/>
        <v>45103.764705882357</v>
      </c>
      <c r="H815" s="6">
        <f t="shared" si="150"/>
        <v>282492</v>
      </c>
      <c r="I815" s="6">
        <f t="shared" si="151"/>
        <v>1412460</v>
      </c>
      <c r="J815" s="49">
        <v>229852.10084033615</v>
      </c>
      <c r="K815" s="7">
        <f t="shared" si="152"/>
        <v>43671.899159663866</v>
      </c>
      <c r="L815" s="7">
        <f t="shared" si="153"/>
        <v>273524</v>
      </c>
      <c r="M815" s="7">
        <f t="shared" si="154"/>
        <v>1367620</v>
      </c>
      <c r="N815" s="48">
        <v>229852.10084033615</v>
      </c>
      <c r="O815" s="7">
        <f t="shared" si="155"/>
        <v>43671.899159663866</v>
      </c>
      <c r="P815" s="7">
        <f t="shared" ref="P815:P863" si="157">+N815+O815</f>
        <v>273524</v>
      </c>
      <c r="Q815" s="7">
        <f t="shared" si="148"/>
        <v>1367620</v>
      </c>
      <c r="R815" s="18" t="e">
        <f>MIN(#REF!,H815,L815)</f>
        <v>#REF!</v>
      </c>
      <c r="S815" s="18" t="e">
        <f>AVERAGE(#REF!,H815,L815)</f>
        <v>#REF!</v>
      </c>
      <c r="T815" s="18" t="e">
        <f>MEDIAN(#REF!,H815,L815)</f>
        <v>#REF!</v>
      </c>
      <c r="U815" s="18" t="e">
        <f>GEOMEAN(#REF!,H815,L815)</f>
        <v>#REF!</v>
      </c>
      <c r="V815" s="19" t="e">
        <f t="shared" si="118"/>
        <v>#REF!</v>
      </c>
      <c r="W815" s="20" t="e">
        <f t="shared" si="121"/>
        <v>#REF!</v>
      </c>
      <c r="X815" s="21" t="e">
        <f t="shared" si="156"/>
        <v>#REF!</v>
      </c>
    </row>
    <row r="816" spans="1:24" ht="47.25" x14ac:dyDescent="0.2">
      <c r="A816" s="8">
        <v>241</v>
      </c>
      <c r="C816" s="30" t="s">
        <v>205</v>
      </c>
      <c r="D816" s="46" t="s">
        <v>21</v>
      </c>
      <c r="E816" s="51">
        <v>5</v>
      </c>
      <c r="F816" s="15">
        <v>222763.02521008404</v>
      </c>
      <c r="G816" s="6">
        <f t="shared" si="149"/>
        <v>42324.97478991597</v>
      </c>
      <c r="H816" s="6">
        <f t="shared" si="150"/>
        <v>265088</v>
      </c>
      <c r="I816" s="6">
        <f t="shared" si="151"/>
        <v>1325440</v>
      </c>
      <c r="J816" s="49">
        <v>230937.81512605044</v>
      </c>
      <c r="K816" s="7">
        <f t="shared" si="152"/>
        <v>43878.184873949584</v>
      </c>
      <c r="L816" s="7">
        <f t="shared" si="153"/>
        <v>274816</v>
      </c>
      <c r="M816" s="7">
        <f t="shared" si="154"/>
        <v>1374080</v>
      </c>
      <c r="N816" s="48">
        <v>253418.48739495801</v>
      </c>
      <c r="O816" s="7">
        <f t="shared" si="155"/>
        <v>48149.512605042022</v>
      </c>
      <c r="P816" s="7">
        <f t="shared" si="157"/>
        <v>301568</v>
      </c>
      <c r="Q816" s="7">
        <f t="shared" si="148"/>
        <v>1507840</v>
      </c>
      <c r="R816" s="18" t="e">
        <f>MIN(#REF!,H816,L816)</f>
        <v>#REF!</v>
      </c>
      <c r="S816" s="18" t="e">
        <f>AVERAGE(#REF!,H816,L816)</f>
        <v>#REF!</v>
      </c>
      <c r="T816" s="18" t="e">
        <f>MEDIAN(#REF!,H816,L816)</f>
        <v>#REF!</v>
      </c>
      <c r="U816" s="18" t="e">
        <f>GEOMEAN(#REF!,H816,L816)</f>
        <v>#REF!</v>
      </c>
      <c r="V816" s="19" t="e">
        <f t="shared" si="118"/>
        <v>#REF!</v>
      </c>
      <c r="W816" s="20" t="e">
        <f t="shared" si="121"/>
        <v>#REF!</v>
      </c>
      <c r="X816" s="21" t="e">
        <f t="shared" si="156"/>
        <v>#REF!</v>
      </c>
    </row>
    <row r="817" spans="1:24" ht="31.5" x14ac:dyDescent="0.2">
      <c r="A817" s="8">
        <v>242</v>
      </c>
      <c r="C817" s="30" t="s">
        <v>206</v>
      </c>
      <c r="D817" s="46" t="s">
        <v>21</v>
      </c>
      <c r="E817" s="51">
        <v>5</v>
      </c>
      <c r="F817" s="15">
        <v>26600</v>
      </c>
      <c r="G817" s="6">
        <f t="shared" si="149"/>
        <v>5054</v>
      </c>
      <c r="H817" s="6">
        <f t="shared" si="150"/>
        <v>31654</v>
      </c>
      <c r="I817" s="6">
        <f t="shared" si="151"/>
        <v>158270</v>
      </c>
      <c r="J817" s="49">
        <v>24588.235294117647</v>
      </c>
      <c r="K817" s="7">
        <f t="shared" si="152"/>
        <v>4671.7647058823532</v>
      </c>
      <c r="L817" s="7">
        <f t="shared" si="153"/>
        <v>29260</v>
      </c>
      <c r="M817" s="7">
        <f t="shared" si="154"/>
        <v>146300</v>
      </c>
      <c r="N817" s="48">
        <v>24811.764705882353</v>
      </c>
      <c r="O817" s="7">
        <f t="shared" si="155"/>
        <v>4714.2352941176468</v>
      </c>
      <c r="P817" s="7">
        <f t="shared" si="157"/>
        <v>29526</v>
      </c>
      <c r="Q817" s="7">
        <f t="shared" si="148"/>
        <v>147630</v>
      </c>
      <c r="R817" s="18" t="e">
        <f>MIN(#REF!,H817,L817)</f>
        <v>#REF!</v>
      </c>
      <c r="S817" s="18" t="e">
        <f>AVERAGE(#REF!,H817,L817)</f>
        <v>#REF!</v>
      </c>
      <c r="T817" s="18" t="e">
        <f>MEDIAN(#REF!,H817,L817)</f>
        <v>#REF!</v>
      </c>
      <c r="U817" s="18" t="e">
        <f>GEOMEAN(#REF!,H817,L817)</f>
        <v>#REF!</v>
      </c>
      <c r="V817" s="19" t="e">
        <f t="shared" si="118"/>
        <v>#REF!</v>
      </c>
      <c r="W817" s="20" t="e">
        <f t="shared" si="121"/>
        <v>#REF!</v>
      </c>
      <c r="X817" s="21" t="e">
        <f t="shared" si="156"/>
        <v>#REF!</v>
      </c>
    </row>
    <row r="818" spans="1:24" ht="31.5" x14ac:dyDescent="0.2">
      <c r="A818" s="8">
        <v>243</v>
      </c>
      <c r="C818" s="30" t="s">
        <v>207</v>
      </c>
      <c r="D818" s="46" t="s">
        <v>21</v>
      </c>
      <c r="E818" s="51">
        <v>5</v>
      </c>
      <c r="F818" s="15">
        <v>22013.44537815126</v>
      </c>
      <c r="G818" s="6">
        <f t="shared" si="149"/>
        <v>4182.5546218487398</v>
      </c>
      <c r="H818" s="6">
        <f t="shared" si="150"/>
        <v>26196</v>
      </c>
      <c r="I818" s="6">
        <f t="shared" si="151"/>
        <v>130980</v>
      </c>
      <c r="J818" s="49">
        <v>22806.722689075632</v>
      </c>
      <c r="K818" s="7">
        <f t="shared" si="152"/>
        <v>4333.2773109243699</v>
      </c>
      <c r="L818" s="7">
        <f t="shared" si="153"/>
        <v>27140</v>
      </c>
      <c r="M818" s="7">
        <f t="shared" si="154"/>
        <v>135700</v>
      </c>
      <c r="N818" s="48">
        <v>24789.915966386554</v>
      </c>
      <c r="O818" s="7">
        <f t="shared" si="155"/>
        <v>4710.0840336134452</v>
      </c>
      <c r="P818" s="7">
        <f t="shared" si="157"/>
        <v>29500</v>
      </c>
      <c r="Q818" s="7">
        <f t="shared" si="148"/>
        <v>147500</v>
      </c>
      <c r="R818" s="18" t="e">
        <f>MIN(#REF!,H818,L818)</f>
        <v>#REF!</v>
      </c>
      <c r="S818" s="18" t="e">
        <f>AVERAGE(#REF!,H818,L818)</f>
        <v>#REF!</v>
      </c>
      <c r="T818" s="18" t="e">
        <f>MEDIAN(#REF!,H818,L818)</f>
        <v>#REF!</v>
      </c>
      <c r="U818" s="18" t="e">
        <f>GEOMEAN(#REF!,H818,L818)</f>
        <v>#REF!</v>
      </c>
      <c r="V818" s="19" t="e">
        <f t="shared" si="118"/>
        <v>#REF!</v>
      </c>
      <c r="W818" s="20" t="e">
        <f t="shared" si="121"/>
        <v>#REF!</v>
      </c>
      <c r="X818" s="21" t="e">
        <f t="shared" si="156"/>
        <v>#REF!</v>
      </c>
    </row>
    <row r="819" spans="1:24" ht="31.5" x14ac:dyDescent="0.2">
      <c r="A819" s="8">
        <v>244</v>
      </c>
      <c r="C819" s="30" t="s">
        <v>208</v>
      </c>
      <c r="D819" s="46" t="s">
        <v>21</v>
      </c>
      <c r="E819" s="51">
        <v>5</v>
      </c>
      <c r="F819" s="15">
        <v>24810.084033613446</v>
      </c>
      <c r="G819" s="6">
        <f t="shared" si="149"/>
        <v>4713.9159663865548</v>
      </c>
      <c r="H819" s="6">
        <f t="shared" si="150"/>
        <v>29524</v>
      </c>
      <c r="I819" s="6">
        <f t="shared" si="151"/>
        <v>147620</v>
      </c>
      <c r="J819" s="49">
        <v>24810.084033613446</v>
      </c>
      <c r="K819" s="7">
        <f t="shared" si="152"/>
        <v>4713.9159663865548</v>
      </c>
      <c r="L819" s="7">
        <f t="shared" si="153"/>
        <v>29524</v>
      </c>
      <c r="M819" s="7">
        <f t="shared" si="154"/>
        <v>147620</v>
      </c>
      <c r="N819" s="48">
        <v>25216.806722689078</v>
      </c>
      <c r="O819" s="7">
        <f t="shared" si="155"/>
        <v>4791.1932773109247</v>
      </c>
      <c r="P819" s="7">
        <f t="shared" si="157"/>
        <v>30008.000000000004</v>
      </c>
      <c r="Q819" s="7">
        <f t="shared" si="148"/>
        <v>150040.00000000003</v>
      </c>
      <c r="R819" s="18" t="e">
        <f>MIN(#REF!,H819,L819)</f>
        <v>#REF!</v>
      </c>
      <c r="S819" s="18" t="e">
        <f>AVERAGE(#REF!,H819,L819)</f>
        <v>#REF!</v>
      </c>
      <c r="T819" s="18" t="e">
        <f>MEDIAN(#REF!,H819,L819)</f>
        <v>#REF!</v>
      </c>
      <c r="U819" s="18" t="e">
        <f>GEOMEAN(#REF!,H819,L819)</f>
        <v>#REF!</v>
      </c>
      <c r="V819" s="19" t="e">
        <f t="shared" si="118"/>
        <v>#REF!</v>
      </c>
      <c r="W819" s="20" t="e">
        <f t="shared" si="121"/>
        <v>#REF!</v>
      </c>
      <c r="X819" s="21" t="e">
        <f t="shared" si="156"/>
        <v>#REF!</v>
      </c>
    </row>
    <row r="820" spans="1:24" ht="31.5" x14ac:dyDescent="0.2">
      <c r="A820" s="8">
        <v>245</v>
      </c>
      <c r="C820" s="30" t="s">
        <v>209</v>
      </c>
      <c r="D820" s="46" t="s">
        <v>21</v>
      </c>
      <c r="E820" s="51">
        <v>5</v>
      </c>
      <c r="F820" s="15">
        <v>21800</v>
      </c>
      <c r="G820" s="6">
        <f t="shared" si="149"/>
        <v>4142</v>
      </c>
      <c r="H820" s="6">
        <f t="shared" si="150"/>
        <v>25942</v>
      </c>
      <c r="I820" s="6">
        <f t="shared" si="151"/>
        <v>129710</v>
      </c>
      <c r="J820" s="49">
        <v>25400</v>
      </c>
      <c r="K820" s="7">
        <f t="shared" si="152"/>
        <v>4826</v>
      </c>
      <c r="L820" s="7">
        <f t="shared" si="153"/>
        <v>30226</v>
      </c>
      <c r="M820" s="7">
        <f t="shared" si="154"/>
        <v>151130</v>
      </c>
      <c r="N820" s="48">
        <v>24200</v>
      </c>
      <c r="O820" s="7">
        <f t="shared" si="155"/>
        <v>4598</v>
      </c>
      <c r="P820" s="7">
        <f t="shared" si="157"/>
        <v>28798</v>
      </c>
      <c r="Q820" s="7">
        <f t="shared" si="148"/>
        <v>143990</v>
      </c>
      <c r="R820" s="18" t="e">
        <f>MIN(#REF!,H820,L820)</f>
        <v>#REF!</v>
      </c>
      <c r="S820" s="18" t="e">
        <f>AVERAGE(#REF!,H820,L820)</f>
        <v>#REF!</v>
      </c>
      <c r="T820" s="18" t="e">
        <f>MEDIAN(#REF!,H820,L820)</f>
        <v>#REF!</v>
      </c>
      <c r="U820" s="18" t="e">
        <f>GEOMEAN(#REF!,H820,L820)</f>
        <v>#REF!</v>
      </c>
      <c r="V820" s="19" t="e">
        <f t="shared" si="118"/>
        <v>#REF!</v>
      </c>
      <c r="W820" s="20" t="e">
        <f t="shared" si="121"/>
        <v>#REF!</v>
      </c>
      <c r="X820" s="21" t="e">
        <f t="shared" si="156"/>
        <v>#REF!</v>
      </c>
    </row>
    <row r="821" spans="1:24" ht="16.5" x14ac:dyDescent="0.2">
      <c r="A821" s="8">
        <v>246</v>
      </c>
      <c r="C821" s="30" t="s">
        <v>210</v>
      </c>
      <c r="D821" s="46" t="s">
        <v>21</v>
      </c>
      <c r="E821" s="51">
        <v>5</v>
      </c>
      <c r="F821" s="15">
        <v>24065.546218487398</v>
      </c>
      <c r="G821" s="6">
        <f t="shared" si="149"/>
        <v>4572.4537815126059</v>
      </c>
      <c r="H821" s="6">
        <f t="shared" si="150"/>
        <v>28638.000000000004</v>
      </c>
      <c r="I821" s="6">
        <f t="shared" si="151"/>
        <v>143190.00000000003</v>
      </c>
      <c r="J821" s="49">
        <v>22759.663865546219</v>
      </c>
      <c r="K821" s="7">
        <f t="shared" si="152"/>
        <v>4324.3361344537816</v>
      </c>
      <c r="L821" s="7">
        <f t="shared" si="153"/>
        <v>27084</v>
      </c>
      <c r="M821" s="7">
        <f t="shared" si="154"/>
        <v>135420</v>
      </c>
      <c r="N821" s="48">
        <v>21267.226890756305</v>
      </c>
      <c r="O821" s="7">
        <f t="shared" si="155"/>
        <v>4040.7731092436979</v>
      </c>
      <c r="P821" s="7">
        <f t="shared" si="157"/>
        <v>25308.000000000004</v>
      </c>
      <c r="Q821" s="7">
        <f t="shared" si="148"/>
        <v>126540.00000000001</v>
      </c>
      <c r="R821" s="18" t="e">
        <f>MIN(#REF!,H821,L821)</f>
        <v>#REF!</v>
      </c>
      <c r="S821" s="18" t="e">
        <f>AVERAGE(#REF!,H821,L821)</f>
        <v>#REF!</v>
      </c>
      <c r="T821" s="18" t="e">
        <f>MEDIAN(#REF!,H821,L821)</f>
        <v>#REF!</v>
      </c>
      <c r="U821" s="18" t="e">
        <f>GEOMEAN(#REF!,H821,L821)</f>
        <v>#REF!</v>
      </c>
      <c r="V821" s="19" t="e">
        <f t="shared" si="118"/>
        <v>#REF!</v>
      </c>
      <c r="W821" s="20" t="e">
        <f t="shared" si="121"/>
        <v>#REF!</v>
      </c>
      <c r="X821" s="21" t="e">
        <f t="shared" si="156"/>
        <v>#REF!</v>
      </c>
    </row>
    <row r="822" spans="1:24" ht="31.5" x14ac:dyDescent="0.2">
      <c r="A822" s="8">
        <v>247</v>
      </c>
      <c r="C822" s="30" t="s">
        <v>211</v>
      </c>
      <c r="D822" s="46" t="s">
        <v>212</v>
      </c>
      <c r="E822" s="51">
        <v>5</v>
      </c>
      <c r="F822" s="15">
        <v>134561.34453781514</v>
      </c>
      <c r="G822" s="6">
        <f t="shared" si="149"/>
        <v>25566.655462184877</v>
      </c>
      <c r="H822" s="6">
        <f t="shared" si="150"/>
        <v>160128</v>
      </c>
      <c r="I822" s="6">
        <f t="shared" si="151"/>
        <v>800640</v>
      </c>
      <c r="J822" s="49">
        <v>120894.95798319328</v>
      </c>
      <c r="K822" s="7">
        <f t="shared" si="152"/>
        <v>22970.042016806725</v>
      </c>
      <c r="L822" s="7">
        <f t="shared" si="153"/>
        <v>143865</v>
      </c>
      <c r="M822" s="7">
        <f t="shared" si="154"/>
        <v>719325</v>
      </c>
      <c r="N822" s="48">
        <v>116689.91596638656</v>
      </c>
      <c r="O822" s="7">
        <f t="shared" si="155"/>
        <v>22171.084033613446</v>
      </c>
      <c r="P822" s="7">
        <f t="shared" si="157"/>
        <v>138861</v>
      </c>
      <c r="Q822" s="7">
        <f t="shared" si="148"/>
        <v>694305</v>
      </c>
      <c r="R822" s="18" t="e">
        <f>MIN(#REF!,H822,L822)</f>
        <v>#REF!</v>
      </c>
      <c r="S822" s="18" t="e">
        <f>AVERAGE(#REF!,H822,L822)</f>
        <v>#REF!</v>
      </c>
      <c r="T822" s="18" t="e">
        <f>MEDIAN(#REF!,H822,L822)</f>
        <v>#REF!</v>
      </c>
      <c r="U822" s="18" t="e">
        <f>GEOMEAN(#REF!,H822,L822)</f>
        <v>#REF!</v>
      </c>
      <c r="V822" s="19" t="e">
        <f t="shared" si="118"/>
        <v>#REF!</v>
      </c>
      <c r="W822" s="20" t="e">
        <f t="shared" si="121"/>
        <v>#REF!</v>
      </c>
      <c r="X822" s="21" t="e">
        <f t="shared" si="156"/>
        <v>#REF!</v>
      </c>
    </row>
    <row r="823" spans="1:24" ht="31.5" x14ac:dyDescent="0.2">
      <c r="A823" s="8">
        <v>248</v>
      </c>
      <c r="C823" s="30" t="s">
        <v>213</v>
      </c>
      <c r="D823" s="46" t="s">
        <v>212</v>
      </c>
      <c r="E823" s="51">
        <v>5</v>
      </c>
      <c r="F823" s="15">
        <v>113974.78991596639</v>
      </c>
      <c r="G823" s="6">
        <f t="shared" si="149"/>
        <v>21655.210084033613</v>
      </c>
      <c r="H823" s="6">
        <f t="shared" si="150"/>
        <v>135630</v>
      </c>
      <c r="I823" s="6">
        <f t="shared" si="151"/>
        <v>678150</v>
      </c>
      <c r="J823" s="49">
        <v>112938.65546218488</v>
      </c>
      <c r="K823" s="7">
        <f t="shared" si="152"/>
        <v>21458.344537815126</v>
      </c>
      <c r="L823" s="7">
        <f t="shared" si="153"/>
        <v>134397</v>
      </c>
      <c r="M823" s="7">
        <f t="shared" si="154"/>
        <v>671985</v>
      </c>
      <c r="N823" s="48">
        <v>121227.73109243698</v>
      </c>
      <c r="O823" s="7">
        <f t="shared" si="155"/>
        <v>23033.268907563026</v>
      </c>
      <c r="P823" s="7">
        <f t="shared" si="157"/>
        <v>144261</v>
      </c>
      <c r="Q823" s="7">
        <f t="shared" si="148"/>
        <v>721305</v>
      </c>
      <c r="R823" s="18" t="e">
        <f>MIN(#REF!,H823,L823)</f>
        <v>#REF!</v>
      </c>
      <c r="S823" s="18" t="e">
        <f>AVERAGE(#REF!,H823,L823)</f>
        <v>#REF!</v>
      </c>
      <c r="T823" s="18" t="e">
        <f>MEDIAN(#REF!,H823,L823)</f>
        <v>#REF!</v>
      </c>
      <c r="U823" s="18" t="e">
        <f>GEOMEAN(#REF!,H823,L823)</f>
        <v>#REF!</v>
      </c>
      <c r="V823" s="19" t="e">
        <f t="shared" si="118"/>
        <v>#REF!</v>
      </c>
      <c r="W823" s="20" t="e">
        <f t="shared" si="121"/>
        <v>#REF!</v>
      </c>
      <c r="X823" s="21" t="e">
        <f t="shared" si="156"/>
        <v>#REF!</v>
      </c>
    </row>
    <row r="824" spans="1:24" ht="31.5" x14ac:dyDescent="0.2">
      <c r="A824" s="8">
        <v>249</v>
      </c>
      <c r="C824" s="30" t="s">
        <v>214</v>
      </c>
      <c r="D824" s="46" t="s">
        <v>212</v>
      </c>
      <c r="E824" s="51">
        <v>5</v>
      </c>
      <c r="F824" s="15">
        <v>108554.62184873949</v>
      </c>
      <c r="G824" s="6">
        <f t="shared" si="149"/>
        <v>20625.378151260506</v>
      </c>
      <c r="H824" s="6">
        <f t="shared" si="150"/>
        <v>129180</v>
      </c>
      <c r="I824" s="6">
        <f t="shared" si="151"/>
        <v>645900</v>
      </c>
      <c r="J824" s="49">
        <v>99276.470588235301</v>
      </c>
      <c r="K824" s="7">
        <f t="shared" si="152"/>
        <v>18862.529411764706</v>
      </c>
      <c r="L824" s="7">
        <f t="shared" si="153"/>
        <v>118139</v>
      </c>
      <c r="M824" s="7">
        <f t="shared" si="154"/>
        <v>590695</v>
      </c>
      <c r="N824" s="48">
        <v>115048.73949579832</v>
      </c>
      <c r="O824" s="7">
        <f t="shared" si="155"/>
        <v>21859.26050420168</v>
      </c>
      <c r="P824" s="7">
        <f t="shared" si="157"/>
        <v>136908</v>
      </c>
      <c r="Q824" s="7">
        <f t="shared" si="148"/>
        <v>684540</v>
      </c>
      <c r="R824" s="18" t="e">
        <f>MIN(#REF!,H824,L824)</f>
        <v>#REF!</v>
      </c>
      <c r="S824" s="18" t="e">
        <f>AVERAGE(#REF!,H824,L824)</f>
        <v>#REF!</v>
      </c>
      <c r="T824" s="18" t="e">
        <f>MEDIAN(#REF!,H824,L824)</f>
        <v>#REF!</v>
      </c>
      <c r="U824" s="18" t="e">
        <f>GEOMEAN(#REF!,H824,L824)</f>
        <v>#REF!</v>
      </c>
      <c r="V824" s="19" t="e">
        <f t="shared" si="118"/>
        <v>#REF!</v>
      </c>
      <c r="W824" s="20" t="e">
        <f t="shared" si="121"/>
        <v>#REF!</v>
      </c>
      <c r="X824" s="21" t="e">
        <f t="shared" si="156"/>
        <v>#REF!</v>
      </c>
    </row>
    <row r="825" spans="1:24" ht="31.5" x14ac:dyDescent="0.2">
      <c r="A825" s="8">
        <v>250</v>
      </c>
      <c r="C825" s="30" t="s">
        <v>215</v>
      </c>
      <c r="D825" s="46" t="s">
        <v>212</v>
      </c>
      <c r="E825" s="51">
        <v>5</v>
      </c>
      <c r="F825" s="15">
        <v>132776.4705882353</v>
      </c>
      <c r="G825" s="6">
        <f t="shared" si="149"/>
        <v>25227.529411764706</v>
      </c>
      <c r="H825" s="6">
        <f t="shared" si="150"/>
        <v>158004</v>
      </c>
      <c r="I825" s="6">
        <f t="shared" si="151"/>
        <v>790020</v>
      </c>
      <c r="J825" s="49">
        <v>125788.23529411765</v>
      </c>
      <c r="K825" s="7">
        <f t="shared" si="152"/>
        <v>23899.764705882353</v>
      </c>
      <c r="L825" s="7">
        <f t="shared" si="153"/>
        <v>149688</v>
      </c>
      <c r="M825" s="7">
        <f t="shared" si="154"/>
        <v>748440</v>
      </c>
      <c r="N825" s="48">
        <v>107818.48739495799</v>
      </c>
      <c r="O825" s="7">
        <f t="shared" si="155"/>
        <v>20485.512605042019</v>
      </c>
      <c r="P825" s="7">
        <f t="shared" si="157"/>
        <v>128304.00000000001</v>
      </c>
      <c r="Q825" s="7">
        <f t="shared" si="148"/>
        <v>641520.00000000012</v>
      </c>
      <c r="R825" s="18" t="e">
        <f>MIN(#REF!,H825,L825)</f>
        <v>#REF!</v>
      </c>
      <c r="S825" s="18" t="e">
        <f>AVERAGE(#REF!,H825,L825)</f>
        <v>#REF!</v>
      </c>
      <c r="T825" s="18" t="e">
        <f>MEDIAN(#REF!,H825,L825)</f>
        <v>#REF!</v>
      </c>
      <c r="U825" s="18" t="e">
        <f>GEOMEAN(#REF!,H825,L825)</f>
        <v>#REF!</v>
      </c>
      <c r="V825" s="19" t="e">
        <f t="shared" si="118"/>
        <v>#REF!</v>
      </c>
      <c r="W825" s="20" t="e">
        <f t="shared" si="121"/>
        <v>#REF!</v>
      </c>
      <c r="X825" s="21" t="e">
        <f t="shared" si="156"/>
        <v>#REF!</v>
      </c>
    </row>
    <row r="826" spans="1:24" ht="94.5" x14ac:dyDescent="0.2">
      <c r="A826" s="8">
        <v>251</v>
      </c>
      <c r="C826" s="30" t="s">
        <v>216</v>
      </c>
      <c r="D826" s="46" t="s">
        <v>21</v>
      </c>
      <c r="E826" s="51">
        <v>5</v>
      </c>
      <c r="F826" s="15">
        <v>107773.10924369749</v>
      </c>
      <c r="G826" s="6">
        <f t="shared" si="149"/>
        <v>20476.890756302524</v>
      </c>
      <c r="H826" s="6">
        <f t="shared" si="150"/>
        <v>128250.00000000001</v>
      </c>
      <c r="I826" s="6">
        <f t="shared" si="151"/>
        <v>641250.00000000012</v>
      </c>
      <c r="J826" s="49">
        <v>107773.10924369749</v>
      </c>
      <c r="K826" s="7">
        <f t="shared" si="152"/>
        <v>20476.890756302524</v>
      </c>
      <c r="L826" s="7">
        <f t="shared" si="153"/>
        <v>128250.00000000001</v>
      </c>
      <c r="M826" s="7">
        <f t="shared" si="154"/>
        <v>641250.00000000012</v>
      </c>
      <c r="N826" s="48">
        <v>101737.81512605042</v>
      </c>
      <c r="O826" s="7">
        <f t="shared" si="155"/>
        <v>19330.18487394958</v>
      </c>
      <c r="P826" s="7">
        <f t="shared" si="157"/>
        <v>121068</v>
      </c>
      <c r="Q826" s="7">
        <f t="shared" ref="Q826:Q863" si="158">+P826*E826</f>
        <v>605340</v>
      </c>
      <c r="R826" s="18" t="e">
        <f>MIN(#REF!,H826,L826)</f>
        <v>#REF!</v>
      </c>
      <c r="S826" s="18" t="e">
        <f>AVERAGE(#REF!,H826,L826)</f>
        <v>#REF!</v>
      </c>
      <c r="T826" s="18" t="e">
        <f>MEDIAN(#REF!,H826,L826)</f>
        <v>#REF!</v>
      </c>
      <c r="U826" s="18" t="e">
        <f>GEOMEAN(#REF!,H826,L826)</f>
        <v>#REF!</v>
      </c>
      <c r="V826" s="19" t="e">
        <f t="shared" si="118"/>
        <v>#REF!</v>
      </c>
      <c r="W826" s="20" t="e">
        <f t="shared" si="121"/>
        <v>#REF!</v>
      </c>
      <c r="X826" s="21" t="e">
        <f t="shared" si="156"/>
        <v>#REF!</v>
      </c>
    </row>
    <row r="827" spans="1:24" ht="31.5" x14ac:dyDescent="0.2">
      <c r="A827" s="8">
        <v>252</v>
      </c>
      <c r="C827" s="30" t="s">
        <v>217</v>
      </c>
      <c r="D827" s="46" t="s">
        <v>21</v>
      </c>
      <c r="E827" s="51">
        <v>5</v>
      </c>
      <c r="F827" s="15">
        <v>11994.957983193277</v>
      </c>
      <c r="G827" s="6">
        <f t="shared" si="149"/>
        <v>2279.0420168067226</v>
      </c>
      <c r="H827" s="6">
        <f t="shared" si="150"/>
        <v>14274</v>
      </c>
      <c r="I827" s="6">
        <f t="shared" si="151"/>
        <v>71370</v>
      </c>
      <c r="J827" s="49">
        <v>9873.1092436974795</v>
      </c>
      <c r="K827" s="7">
        <f t="shared" si="152"/>
        <v>1875.8907563025211</v>
      </c>
      <c r="L827" s="7">
        <f t="shared" si="153"/>
        <v>11749</v>
      </c>
      <c r="M827" s="7">
        <f t="shared" si="154"/>
        <v>58745</v>
      </c>
      <c r="N827" s="48">
        <v>11441.176470588236</v>
      </c>
      <c r="O827" s="7">
        <f t="shared" si="155"/>
        <v>2173.8235294117649</v>
      </c>
      <c r="P827" s="7">
        <f t="shared" si="157"/>
        <v>13615</v>
      </c>
      <c r="Q827" s="7">
        <f t="shared" si="158"/>
        <v>68075</v>
      </c>
      <c r="R827" s="18" t="e">
        <f>MIN(#REF!,H827,L827)</f>
        <v>#REF!</v>
      </c>
      <c r="S827" s="18" t="e">
        <f>AVERAGE(#REF!,H827,L827)</f>
        <v>#REF!</v>
      </c>
      <c r="T827" s="18" t="e">
        <f>MEDIAN(#REF!,H827,L827)</f>
        <v>#REF!</v>
      </c>
      <c r="U827" s="18" t="e">
        <f>GEOMEAN(#REF!,H827,L827)</f>
        <v>#REF!</v>
      </c>
      <c r="V827" s="19" t="e">
        <f t="shared" si="118"/>
        <v>#REF!</v>
      </c>
      <c r="W827" s="20" t="e">
        <f t="shared" si="121"/>
        <v>#REF!</v>
      </c>
      <c r="X827" s="21" t="e">
        <f t="shared" si="156"/>
        <v>#REF!</v>
      </c>
    </row>
    <row r="828" spans="1:24" ht="47.25" x14ac:dyDescent="0.2">
      <c r="A828" s="8">
        <v>253</v>
      </c>
      <c r="C828" s="30" t="s">
        <v>218</v>
      </c>
      <c r="D828" s="46" t="s">
        <v>21</v>
      </c>
      <c r="E828" s="51">
        <v>5</v>
      </c>
      <c r="F828" s="15">
        <v>10341.176470588236</v>
      </c>
      <c r="G828" s="6">
        <f t="shared" si="149"/>
        <v>1964.8235294117649</v>
      </c>
      <c r="H828" s="6">
        <f t="shared" si="150"/>
        <v>12306</v>
      </c>
      <c r="I828" s="6">
        <f t="shared" si="151"/>
        <v>61530</v>
      </c>
      <c r="J828" s="49">
        <v>9791.5966386554628</v>
      </c>
      <c r="K828" s="7">
        <f t="shared" si="152"/>
        <v>1860.4033613445379</v>
      </c>
      <c r="L828" s="7">
        <f t="shared" si="153"/>
        <v>11652</v>
      </c>
      <c r="M828" s="7">
        <f t="shared" si="154"/>
        <v>58260</v>
      </c>
      <c r="N828" s="48">
        <v>11073.10924369748</v>
      </c>
      <c r="O828" s="7">
        <f t="shared" si="155"/>
        <v>2103.8907563025209</v>
      </c>
      <c r="P828" s="7">
        <f t="shared" si="157"/>
        <v>13177</v>
      </c>
      <c r="Q828" s="7">
        <f t="shared" si="158"/>
        <v>65885</v>
      </c>
      <c r="R828" s="18" t="e">
        <f>MIN(#REF!,H828,L828)</f>
        <v>#REF!</v>
      </c>
      <c r="S828" s="18" t="e">
        <f>AVERAGE(#REF!,H828,L828)</f>
        <v>#REF!</v>
      </c>
      <c r="T828" s="18" t="e">
        <f>MEDIAN(#REF!,H828,L828)</f>
        <v>#REF!</v>
      </c>
      <c r="U828" s="18" t="e">
        <f>GEOMEAN(#REF!,H828,L828)</f>
        <v>#REF!</v>
      </c>
      <c r="V828" s="19" t="e">
        <f t="shared" si="118"/>
        <v>#REF!</v>
      </c>
      <c r="W828" s="20" t="e">
        <f t="shared" si="121"/>
        <v>#REF!</v>
      </c>
      <c r="X828" s="21" t="e">
        <f t="shared" si="156"/>
        <v>#REF!</v>
      </c>
    </row>
    <row r="829" spans="1:24" ht="31.5" x14ac:dyDescent="0.2">
      <c r="A829" s="8">
        <v>254</v>
      </c>
      <c r="C829" s="30" t="s">
        <v>219</v>
      </c>
      <c r="D829" s="46" t="s">
        <v>21</v>
      </c>
      <c r="E829" s="51">
        <v>5</v>
      </c>
      <c r="F829" s="15">
        <v>131770.58823529413</v>
      </c>
      <c r="G829" s="6">
        <f t="shared" si="149"/>
        <v>25036.411764705885</v>
      </c>
      <c r="H829" s="6">
        <f t="shared" si="150"/>
        <v>156807</v>
      </c>
      <c r="I829" s="6">
        <f t="shared" si="151"/>
        <v>784035</v>
      </c>
      <c r="J829" s="49">
        <v>106010.92436974791</v>
      </c>
      <c r="K829" s="7">
        <f t="shared" si="152"/>
        <v>20142.075630252104</v>
      </c>
      <c r="L829" s="7">
        <f t="shared" si="153"/>
        <v>126153.00000000001</v>
      </c>
      <c r="M829" s="7">
        <f t="shared" si="154"/>
        <v>630765.00000000012</v>
      </c>
      <c r="N829" s="48">
        <v>121863.02521008404</v>
      </c>
      <c r="O829" s="7">
        <f t="shared" si="155"/>
        <v>23153.97478991597</v>
      </c>
      <c r="P829" s="7">
        <f t="shared" si="157"/>
        <v>145017</v>
      </c>
      <c r="Q829" s="7">
        <f t="shared" si="158"/>
        <v>725085</v>
      </c>
      <c r="R829" s="18" t="e">
        <f>MIN(#REF!,H829,L829)</f>
        <v>#REF!</v>
      </c>
      <c r="S829" s="18" t="e">
        <f>AVERAGE(#REF!,H829,L829)</f>
        <v>#REF!</v>
      </c>
      <c r="T829" s="18" t="e">
        <f>MEDIAN(#REF!,H829,L829)</f>
        <v>#REF!</v>
      </c>
      <c r="U829" s="18" t="e">
        <f>GEOMEAN(#REF!,H829,L829)</f>
        <v>#REF!</v>
      </c>
      <c r="V829" s="19" t="e">
        <f t="shared" si="118"/>
        <v>#REF!</v>
      </c>
      <c r="W829" s="20" t="e">
        <f t="shared" si="121"/>
        <v>#REF!</v>
      </c>
      <c r="X829" s="21" t="e">
        <f t="shared" si="156"/>
        <v>#REF!</v>
      </c>
    </row>
    <row r="830" spans="1:24" ht="78.75" x14ac:dyDescent="0.2">
      <c r="A830" s="8">
        <v>255</v>
      </c>
      <c r="C830" s="30" t="s">
        <v>220</v>
      </c>
      <c r="D830" s="46" t="s">
        <v>21</v>
      </c>
      <c r="E830" s="51">
        <v>5</v>
      </c>
      <c r="F830" s="15">
        <v>843011.76470588241</v>
      </c>
      <c r="G830" s="6">
        <f t="shared" si="149"/>
        <v>160172.23529411765</v>
      </c>
      <c r="H830" s="6">
        <f t="shared" si="150"/>
        <v>1003184</v>
      </c>
      <c r="I830" s="6">
        <f t="shared" si="151"/>
        <v>5015920</v>
      </c>
      <c r="J830" s="49">
        <v>948388.23529411771</v>
      </c>
      <c r="K830" s="7">
        <f t="shared" si="152"/>
        <v>180193.76470588238</v>
      </c>
      <c r="L830" s="7">
        <f t="shared" si="153"/>
        <v>1128582</v>
      </c>
      <c r="M830" s="7">
        <f t="shared" si="154"/>
        <v>5642910</v>
      </c>
      <c r="N830" s="48">
        <v>835484.87394957989</v>
      </c>
      <c r="O830" s="7">
        <f t="shared" si="155"/>
        <v>158742.12605042019</v>
      </c>
      <c r="P830" s="7">
        <f t="shared" si="157"/>
        <v>994227.00000000012</v>
      </c>
      <c r="Q830" s="7">
        <f t="shared" si="158"/>
        <v>4971135.0000000009</v>
      </c>
      <c r="R830" s="18" t="e">
        <f>MIN(#REF!,H830,L830)</f>
        <v>#REF!</v>
      </c>
      <c r="S830" s="18" t="e">
        <f>AVERAGE(#REF!,H830,L830)</f>
        <v>#REF!</v>
      </c>
      <c r="T830" s="18" t="e">
        <f>MEDIAN(#REF!,H830,L830)</f>
        <v>#REF!</v>
      </c>
      <c r="U830" s="18" t="e">
        <f>GEOMEAN(#REF!,H830,L830)</f>
        <v>#REF!</v>
      </c>
      <c r="V830" s="19" t="e">
        <f t="shared" si="118"/>
        <v>#REF!</v>
      </c>
      <c r="W830" s="20" t="e">
        <f t="shared" si="121"/>
        <v>#REF!</v>
      </c>
      <c r="X830" s="21" t="e">
        <f t="shared" si="156"/>
        <v>#REF!</v>
      </c>
    </row>
    <row r="831" spans="1:24" ht="31.5" x14ac:dyDescent="0.2">
      <c r="A831" s="8">
        <v>256</v>
      </c>
      <c r="C831" s="30" t="s">
        <v>221</v>
      </c>
      <c r="D831" s="46" t="s">
        <v>21</v>
      </c>
      <c r="E831" s="51">
        <v>5</v>
      </c>
      <c r="F831" s="15">
        <v>110730.25210084034</v>
      </c>
      <c r="G831" s="6">
        <f t="shared" si="149"/>
        <v>21038.747899159665</v>
      </c>
      <c r="H831" s="6">
        <f t="shared" si="150"/>
        <v>131769</v>
      </c>
      <c r="I831" s="6">
        <f t="shared" si="151"/>
        <v>658845</v>
      </c>
      <c r="J831" s="49">
        <v>115305.88235294117</v>
      </c>
      <c r="K831" s="7">
        <f t="shared" si="152"/>
        <v>21908.117647058825</v>
      </c>
      <c r="L831" s="7">
        <f t="shared" si="153"/>
        <v>137214</v>
      </c>
      <c r="M831" s="7">
        <f t="shared" si="154"/>
        <v>686070</v>
      </c>
      <c r="N831" s="48">
        <v>113475.63025210085</v>
      </c>
      <c r="O831" s="7">
        <f t="shared" si="155"/>
        <v>21560.36974789916</v>
      </c>
      <c r="P831" s="7">
        <f t="shared" si="157"/>
        <v>135036</v>
      </c>
      <c r="Q831" s="7">
        <f t="shared" si="158"/>
        <v>675180</v>
      </c>
      <c r="R831" s="18" t="e">
        <f>MIN(#REF!,H831,L831)</f>
        <v>#REF!</v>
      </c>
      <c r="S831" s="18" t="e">
        <f>AVERAGE(#REF!,H831,L831)</f>
        <v>#REF!</v>
      </c>
      <c r="T831" s="18" t="e">
        <f>MEDIAN(#REF!,H831,L831)</f>
        <v>#REF!</v>
      </c>
      <c r="U831" s="18" t="e">
        <f>GEOMEAN(#REF!,H831,L831)</f>
        <v>#REF!</v>
      </c>
      <c r="V831" s="19" t="e">
        <f t="shared" si="118"/>
        <v>#REF!</v>
      </c>
      <c r="W831" s="20" t="e">
        <f t="shared" si="121"/>
        <v>#REF!</v>
      </c>
      <c r="X831" s="21" t="e">
        <f t="shared" si="156"/>
        <v>#REF!</v>
      </c>
    </row>
    <row r="832" spans="1:24" ht="47.25" x14ac:dyDescent="0.2">
      <c r="A832" s="8">
        <v>257</v>
      </c>
      <c r="C832" s="30" t="s">
        <v>222</v>
      </c>
      <c r="D832" s="46" t="s">
        <v>21</v>
      </c>
      <c r="E832" s="51">
        <v>5</v>
      </c>
      <c r="F832" s="15">
        <v>107954.62184873949</v>
      </c>
      <c r="G832" s="6">
        <f t="shared" si="149"/>
        <v>20511.378151260506</v>
      </c>
      <c r="H832" s="6">
        <f t="shared" si="150"/>
        <v>128466</v>
      </c>
      <c r="I832" s="6">
        <f t="shared" si="151"/>
        <v>642330</v>
      </c>
      <c r="J832" s="49">
        <v>110722.68907563026</v>
      </c>
      <c r="K832" s="7">
        <f t="shared" si="152"/>
        <v>21037.310924369751</v>
      </c>
      <c r="L832" s="7">
        <f t="shared" si="153"/>
        <v>131760</v>
      </c>
      <c r="M832" s="7">
        <f t="shared" si="154"/>
        <v>658800</v>
      </c>
      <c r="N832" s="48">
        <v>112568.06722689077</v>
      </c>
      <c r="O832" s="7">
        <f t="shared" si="155"/>
        <v>21387.932773109245</v>
      </c>
      <c r="P832" s="7">
        <f t="shared" si="157"/>
        <v>133956</v>
      </c>
      <c r="Q832" s="7">
        <f t="shared" si="158"/>
        <v>669780</v>
      </c>
      <c r="R832" s="18" t="e">
        <f>MIN(#REF!,H832,L832)</f>
        <v>#REF!</v>
      </c>
      <c r="S832" s="18" t="e">
        <f>AVERAGE(#REF!,H832,L832)</f>
        <v>#REF!</v>
      </c>
      <c r="T832" s="18" t="e">
        <f>MEDIAN(#REF!,H832,L832)</f>
        <v>#REF!</v>
      </c>
      <c r="U832" s="18" t="e">
        <f>GEOMEAN(#REF!,H832,L832)</f>
        <v>#REF!</v>
      </c>
      <c r="V832" s="19" t="e">
        <f t="shared" si="118"/>
        <v>#REF!</v>
      </c>
      <c r="W832" s="20" t="e">
        <f t="shared" si="121"/>
        <v>#REF!</v>
      </c>
      <c r="X832" s="21" t="e">
        <f t="shared" si="156"/>
        <v>#REF!</v>
      </c>
    </row>
    <row r="833" spans="1:24" ht="31.5" x14ac:dyDescent="0.2">
      <c r="A833" s="8">
        <v>258</v>
      </c>
      <c r="C833" s="30" t="s">
        <v>223</v>
      </c>
      <c r="D833" s="46" t="s">
        <v>21</v>
      </c>
      <c r="E833" s="51">
        <v>5</v>
      </c>
      <c r="F833" s="15">
        <v>117983.19327731093</v>
      </c>
      <c r="G833" s="6">
        <f t="shared" si="149"/>
        <v>22416.806722689078</v>
      </c>
      <c r="H833" s="6">
        <f t="shared" si="150"/>
        <v>140400</v>
      </c>
      <c r="I833" s="6">
        <f t="shared" si="151"/>
        <v>702000</v>
      </c>
      <c r="J833" s="49">
        <v>110722.68907563026</v>
      </c>
      <c r="K833" s="7">
        <f t="shared" si="152"/>
        <v>21037.310924369751</v>
      </c>
      <c r="L833" s="7">
        <f t="shared" si="153"/>
        <v>131760</v>
      </c>
      <c r="M833" s="7">
        <f t="shared" si="154"/>
        <v>658800</v>
      </c>
      <c r="N833" s="48">
        <v>112537.81512605042</v>
      </c>
      <c r="O833" s="7">
        <f t="shared" si="155"/>
        <v>21382.18487394958</v>
      </c>
      <c r="P833" s="7">
        <f t="shared" si="157"/>
        <v>133920</v>
      </c>
      <c r="Q833" s="7">
        <f t="shared" si="158"/>
        <v>669600</v>
      </c>
      <c r="R833" s="18" t="e">
        <f>MIN(#REF!,H833,L833)</f>
        <v>#REF!</v>
      </c>
      <c r="S833" s="18" t="e">
        <f>AVERAGE(#REF!,H833,L833)</f>
        <v>#REF!</v>
      </c>
      <c r="T833" s="18" t="e">
        <f>MEDIAN(#REF!,H833,L833)</f>
        <v>#REF!</v>
      </c>
      <c r="U833" s="18" t="e">
        <f>GEOMEAN(#REF!,H833,L833)</f>
        <v>#REF!</v>
      </c>
      <c r="V833" s="19" t="e">
        <f t="shared" si="118"/>
        <v>#REF!</v>
      </c>
      <c r="W833" s="20" t="e">
        <f t="shared" si="121"/>
        <v>#REF!</v>
      </c>
      <c r="X833" s="21" t="e">
        <f t="shared" si="156"/>
        <v>#REF!</v>
      </c>
    </row>
    <row r="834" spans="1:24" ht="31.5" x14ac:dyDescent="0.2">
      <c r="A834" s="8">
        <v>259</v>
      </c>
      <c r="C834" s="30" t="s">
        <v>224</v>
      </c>
      <c r="D834" s="46" t="s">
        <v>21</v>
      </c>
      <c r="E834" s="51">
        <v>5</v>
      </c>
      <c r="F834" s="15">
        <v>116202.52100840336</v>
      </c>
      <c r="G834" s="6">
        <f t="shared" ref="G834:G855" si="159">+F834*19%</f>
        <v>22078.478991596639</v>
      </c>
      <c r="H834" s="6">
        <f t="shared" ref="H834:H855" si="160">+F834+G834</f>
        <v>138281</v>
      </c>
      <c r="I834" s="6">
        <f t="shared" ref="I834:I855" si="161">+H834*E834</f>
        <v>691405</v>
      </c>
      <c r="J834" s="49">
        <v>105894.11764705883</v>
      </c>
      <c r="K834" s="7">
        <f t="shared" ref="K834:K855" si="162">+J834*19%</f>
        <v>20119.882352941178</v>
      </c>
      <c r="L834" s="7">
        <f t="shared" ref="L834:L855" si="163">+J834+K834</f>
        <v>126014</v>
      </c>
      <c r="M834" s="7">
        <f t="shared" ref="M834:M855" si="164">+L834*E834</f>
        <v>630070</v>
      </c>
      <c r="N834" s="48">
        <v>117139.49579831933</v>
      </c>
      <c r="O834" s="7">
        <f t="shared" si="155"/>
        <v>22256.504201680673</v>
      </c>
      <c r="P834" s="7">
        <f t="shared" si="157"/>
        <v>139396</v>
      </c>
      <c r="Q834" s="7">
        <f t="shared" si="158"/>
        <v>696980</v>
      </c>
      <c r="R834" s="18" t="e">
        <f>MIN(#REF!,H834,L834)</f>
        <v>#REF!</v>
      </c>
      <c r="S834" s="18" t="e">
        <f>AVERAGE(#REF!,H834,L834)</f>
        <v>#REF!</v>
      </c>
      <c r="T834" s="18" t="e">
        <f>MEDIAN(#REF!,H834,L834)</f>
        <v>#REF!</v>
      </c>
      <c r="U834" s="18" t="e">
        <f>GEOMEAN(#REF!,H834,L834)</f>
        <v>#REF!</v>
      </c>
      <c r="V834" s="19" t="e">
        <f t="shared" si="118"/>
        <v>#REF!</v>
      </c>
      <c r="W834" s="20" t="e">
        <f t="shared" si="121"/>
        <v>#REF!</v>
      </c>
      <c r="X834" s="21" t="e">
        <f t="shared" si="156"/>
        <v>#REF!</v>
      </c>
    </row>
    <row r="835" spans="1:24" ht="31.5" x14ac:dyDescent="0.2">
      <c r="A835" s="8">
        <v>260</v>
      </c>
      <c r="C835" s="30" t="s">
        <v>225</v>
      </c>
      <c r="D835" s="46" t="s">
        <v>21</v>
      </c>
      <c r="E835" s="51">
        <v>5</v>
      </c>
      <c r="F835" s="15">
        <v>121794.95798319328</v>
      </c>
      <c r="G835" s="6">
        <f t="shared" si="159"/>
        <v>23141.042016806725</v>
      </c>
      <c r="H835" s="6">
        <f t="shared" si="160"/>
        <v>144936</v>
      </c>
      <c r="I835" s="6">
        <f t="shared" si="161"/>
        <v>724680</v>
      </c>
      <c r="J835" s="49">
        <v>118800</v>
      </c>
      <c r="K835" s="7">
        <f t="shared" si="162"/>
        <v>22572</v>
      </c>
      <c r="L835" s="7">
        <f t="shared" si="163"/>
        <v>141372</v>
      </c>
      <c r="M835" s="7">
        <f t="shared" si="164"/>
        <v>706860</v>
      </c>
      <c r="N835" s="48">
        <v>107818.48739495799</v>
      </c>
      <c r="O835" s="7">
        <f t="shared" si="155"/>
        <v>20485.512605042019</v>
      </c>
      <c r="P835" s="7">
        <f t="shared" si="157"/>
        <v>128304.00000000001</v>
      </c>
      <c r="Q835" s="7">
        <f t="shared" si="158"/>
        <v>641520.00000000012</v>
      </c>
      <c r="R835" s="18" t="e">
        <f>MIN(#REF!,H835,L835)</f>
        <v>#REF!</v>
      </c>
      <c r="S835" s="18" t="e">
        <f>AVERAGE(#REF!,H835,L835)</f>
        <v>#REF!</v>
      </c>
      <c r="T835" s="18" t="e">
        <f>MEDIAN(#REF!,H835,L835)</f>
        <v>#REF!</v>
      </c>
      <c r="U835" s="18" t="e">
        <f>GEOMEAN(#REF!,H835,L835)</f>
        <v>#REF!</v>
      </c>
      <c r="V835" s="19" t="e">
        <f t="shared" si="118"/>
        <v>#REF!</v>
      </c>
      <c r="W835" s="20" t="e">
        <f t="shared" si="121"/>
        <v>#REF!</v>
      </c>
      <c r="X835" s="21" t="e">
        <f t="shared" si="156"/>
        <v>#REF!</v>
      </c>
    </row>
    <row r="836" spans="1:24" ht="31.5" x14ac:dyDescent="0.2">
      <c r="A836" s="8">
        <v>261</v>
      </c>
      <c r="C836" s="30" t="s">
        <v>226</v>
      </c>
      <c r="D836" s="46" t="s">
        <v>21</v>
      </c>
      <c r="E836" s="51">
        <v>5</v>
      </c>
      <c r="F836" s="15">
        <v>112560.50420168068</v>
      </c>
      <c r="G836" s="6">
        <f t="shared" si="159"/>
        <v>21386.495798319331</v>
      </c>
      <c r="H836" s="6">
        <f t="shared" si="160"/>
        <v>133947</v>
      </c>
      <c r="I836" s="6">
        <f t="shared" si="161"/>
        <v>669735</v>
      </c>
      <c r="J836" s="49">
        <v>102494.11764705883</v>
      </c>
      <c r="K836" s="7">
        <f t="shared" si="162"/>
        <v>19473.882352941178</v>
      </c>
      <c r="L836" s="7">
        <f t="shared" si="163"/>
        <v>121968</v>
      </c>
      <c r="M836" s="7">
        <f t="shared" si="164"/>
        <v>609840</v>
      </c>
      <c r="N836" s="48">
        <v>100663.8655462185</v>
      </c>
      <c r="O836" s="7">
        <f t="shared" si="155"/>
        <v>19126.134453781517</v>
      </c>
      <c r="P836" s="7">
        <f t="shared" si="157"/>
        <v>119790.00000000001</v>
      </c>
      <c r="Q836" s="7">
        <f t="shared" si="158"/>
        <v>598950.00000000012</v>
      </c>
      <c r="R836" s="18" t="e">
        <f>MIN(#REF!,H836,L836)</f>
        <v>#REF!</v>
      </c>
      <c r="S836" s="18" t="e">
        <f>AVERAGE(#REF!,H836,L836)</f>
        <v>#REF!</v>
      </c>
      <c r="T836" s="18" t="e">
        <f>MEDIAN(#REF!,H836,L836)</f>
        <v>#REF!</v>
      </c>
      <c r="U836" s="18" t="e">
        <f>GEOMEAN(#REF!,H836,L836)</f>
        <v>#REF!</v>
      </c>
      <c r="V836" s="19" t="e">
        <f t="shared" si="118"/>
        <v>#REF!</v>
      </c>
      <c r="W836" s="20" t="e">
        <f t="shared" si="121"/>
        <v>#REF!</v>
      </c>
      <c r="X836" s="21" t="e">
        <f t="shared" si="156"/>
        <v>#REF!</v>
      </c>
    </row>
    <row r="837" spans="1:24" ht="110.25" x14ac:dyDescent="0.2">
      <c r="A837" s="8">
        <v>262</v>
      </c>
      <c r="C837" s="32" t="s">
        <v>227</v>
      </c>
      <c r="D837" s="46" t="s">
        <v>21</v>
      </c>
      <c r="E837" s="51">
        <v>5</v>
      </c>
      <c r="F837" s="15">
        <v>96451.26050420168</v>
      </c>
      <c r="G837" s="6">
        <f t="shared" si="159"/>
        <v>18325.73949579832</v>
      </c>
      <c r="H837" s="6">
        <f t="shared" si="160"/>
        <v>114777</v>
      </c>
      <c r="I837" s="6">
        <f t="shared" si="161"/>
        <v>573885</v>
      </c>
      <c r="J837" s="49">
        <v>112378.99159663866</v>
      </c>
      <c r="K837" s="7">
        <f t="shared" si="162"/>
        <v>21352.008403361346</v>
      </c>
      <c r="L837" s="7">
        <f t="shared" si="163"/>
        <v>133731</v>
      </c>
      <c r="M837" s="7">
        <f t="shared" si="164"/>
        <v>668655</v>
      </c>
      <c r="N837" s="48">
        <v>97336.134453781517</v>
      </c>
      <c r="O837" s="7">
        <f t="shared" si="155"/>
        <v>18493.865546218487</v>
      </c>
      <c r="P837" s="7">
        <f t="shared" si="157"/>
        <v>115830</v>
      </c>
      <c r="Q837" s="7">
        <f t="shared" si="158"/>
        <v>579150</v>
      </c>
      <c r="R837" s="18" t="e">
        <f>MIN(#REF!,H837,L837)</f>
        <v>#REF!</v>
      </c>
      <c r="S837" s="18" t="e">
        <f>AVERAGE(#REF!,H837,L837)</f>
        <v>#REF!</v>
      </c>
      <c r="T837" s="18" t="e">
        <f>MEDIAN(#REF!,H837,L837)</f>
        <v>#REF!</v>
      </c>
      <c r="U837" s="18" t="e">
        <f>GEOMEAN(#REF!,H837,L837)</f>
        <v>#REF!</v>
      </c>
      <c r="V837" s="19" t="e">
        <f t="shared" si="118"/>
        <v>#REF!</v>
      </c>
      <c r="W837" s="20" t="e">
        <f t="shared" si="121"/>
        <v>#REF!</v>
      </c>
      <c r="X837" s="21" t="e">
        <f t="shared" si="156"/>
        <v>#REF!</v>
      </c>
    </row>
    <row r="838" spans="1:24" ht="31.5" x14ac:dyDescent="0.2">
      <c r="A838" s="8">
        <v>263</v>
      </c>
      <c r="C838" s="30" t="s">
        <v>228</v>
      </c>
      <c r="D838" s="46" t="s">
        <v>21</v>
      </c>
      <c r="E838" s="51">
        <v>5</v>
      </c>
      <c r="F838" s="15">
        <v>108151.26050420168</v>
      </c>
      <c r="G838" s="6">
        <f t="shared" si="159"/>
        <v>20548.73949579832</v>
      </c>
      <c r="H838" s="6">
        <f t="shared" si="160"/>
        <v>128700</v>
      </c>
      <c r="I838" s="6">
        <f t="shared" si="161"/>
        <v>643500</v>
      </c>
      <c r="J838" s="49">
        <v>116016.80672268909</v>
      </c>
      <c r="K838" s="7">
        <f t="shared" si="162"/>
        <v>22043.193277310926</v>
      </c>
      <c r="L838" s="7">
        <f t="shared" si="163"/>
        <v>138060</v>
      </c>
      <c r="M838" s="7">
        <f t="shared" si="164"/>
        <v>690300</v>
      </c>
      <c r="N838" s="48">
        <v>117000</v>
      </c>
      <c r="O838" s="7">
        <f t="shared" si="155"/>
        <v>22230</v>
      </c>
      <c r="P838" s="7">
        <f t="shared" si="157"/>
        <v>139230</v>
      </c>
      <c r="Q838" s="7">
        <f t="shared" si="158"/>
        <v>696150</v>
      </c>
      <c r="R838" s="18" t="e">
        <f>MIN(#REF!,H838,L838)</f>
        <v>#REF!</v>
      </c>
      <c r="S838" s="18" t="e">
        <f>AVERAGE(#REF!,H838,L838)</f>
        <v>#REF!</v>
      </c>
      <c r="T838" s="18" t="e">
        <f>MEDIAN(#REF!,H838,L838)</f>
        <v>#REF!</v>
      </c>
      <c r="U838" s="18" t="e">
        <f>GEOMEAN(#REF!,H838,L838)</f>
        <v>#REF!</v>
      </c>
      <c r="V838" s="19" t="e">
        <f t="shared" si="118"/>
        <v>#REF!</v>
      </c>
      <c r="W838" s="20" t="e">
        <f t="shared" si="121"/>
        <v>#REF!</v>
      </c>
      <c r="X838" s="21" t="e">
        <f t="shared" si="156"/>
        <v>#REF!</v>
      </c>
    </row>
    <row r="839" spans="1:24" ht="78.75" x14ac:dyDescent="0.2">
      <c r="A839" s="8">
        <v>264</v>
      </c>
      <c r="C839" s="30" t="s">
        <v>229</v>
      </c>
      <c r="D839" s="46" t="s">
        <v>21</v>
      </c>
      <c r="E839" s="51">
        <v>5</v>
      </c>
      <c r="F839" s="15">
        <v>94840.336134453784</v>
      </c>
      <c r="G839" s="6">
        <f t="shared" si="159"/>
        <v>18019.663865546219</v>
      </c>
      <c r="H839" s="6">
        <f t="shared" si="160"/>
        <v>112860</v>
      </c>
      <c r="I839" s="6">
        <f t="shared" si="161"/>
        <v>564300</v>
      </c>
      <c r="J839" s="49">
        <v>109497.47899159664</v>
      </c>
      <c r="K839" s="7">
        <f t="shared" si="162"/>
        <v>20804.521008403361</v>
      </c>
      <c r="L839" s="7">
        <f t="shared" si="163"/>
        <v>130302</v>
      </c>
      <c r="M839" s="7">
        <f t="shared" si="164"/>
        <v>651510</v>
      </c>
      <c r="N839" s="48">
        <v>105186.55462184874</v>
      </c>
      <c r="O839" s="7">
        <f t="shared" si="155"/>
        <v>19985.44537815126</v>
      </c>
      <c r="P839" s="7">
        <f t="shared" si="157"/>
        <v>125172</v>
      </c>
      <c r="Q839" s="7">
        <f t="shared" si="158"/>
        <v>625860</v>
      </c>
      <c r="R839" s="18" t="e">
        <f>MIN(#REF!,H839,L839)</f>
        <v>#REF!</v>
      </c>
      <c r="S839" s="18" t="e">
        <f>AVERAGE(#REF!,H839,L839)</f>
        <v>#REF!</v>
      </c>
      <c r="T839" s="18" t="e">
        <f>MEDIAN(#REF!,H839,L839)</f>
        <v>#REF!</v>
      </c>
      <c r="U839" s="18" t="e">
        <f>GEOMEAN(#REF!,H839,L839)</f>
        <v>#REF!</v>
      </c>
      <c r="V839" s="19" t="e">
        <f t="shared" si="118"/>
        <v>#REF!</v>
      </c>
      <c r="W839" s="20" t="e">
        <f t="shared" si="121"/>
        <v>#REF!</v>
      </c>
      <c r="X839" s="21" t="e">
        <f t="shared" si="156"/>
        <v>#REF!</v>
      </c>
    </row>
    <row r="840" spans="1:24" ht="47.25" x14ac:dyDescent="0.2">
      <c r="A840" s="8">
        <v>265</v>
      </c>
      <c r="C840" s="30" t="s">
        <v>230</v>
      </c>
      <c r="D840" s="46" t="s">
        <v>21</v>
      </c>
      <c r="E840" s="51">
        <v>5</v>
      </c>
      <c r="F840" s="15">
        <v>134117.64705882352</v>
      </c>
      <c r="G840" s="6">
        <f t="shared" si="159"/>
        <v>25482.352941176468</v>
      </c>
      <c r="H840" s="6">
        <f t="shared" si="160"/>
        <v>159600</v>
      </c>
      <c r="I840" s="6">
        <f t="shared" si="161"/>
        <v>798000</v>
      </c>
      <c r="J840" s="49">
        <v>134117.64705882352</v>
      </c>
      <c r="K840" s="7">
        <f t="shared" si="162"/>
        <v>25482.352941176468</v>
      </c>
      <c r="L840" s="7">
        <f t="shared" si="163"/>
        <v>159600</v>
      </c>
      <c r="M840" s="7">
        <f t="shared" si="164"/>
        <v>798000</v>
      </c>
      <c r="N840" s="48">
        <v>121138.65546218488</v>
      </c>
      <c r="O840" s="7">
        <f t="shared" si="155"/>
        <v>23016.344537815126</v>
      </c>
      <c r="P840" s="7">
        <f t="shared" si="157"/>
        <v>144155</v>
      </c>
      <c r="Q840" s="7">
        <f t="shared" si="158"/>
        <v>720775</v>
      </c>
      <c r="R840" s="18" t="e">
        <f>MIN(#REF!,H840,L840)</f>
        <v>#REF!</v>
      </c>
      <c r="S840" s="18" t="e">
        <f>AVERAGE(#REF!,H840,L840)</f>
        <v>#REF!</v>
      </c>
      <c r="T840" s="18" t="e">
        <f>MEDIAN(#REF!,H840,L840)</f>
        <v>#REF!</v>
      </c>
      <c r="U840" s="18" t="e">
        <f>GEOMEAN(#REF!,H840,L840)</f>
        <v>#REF!</v>
      </c>
      <c r="V840" s="19" t="e">
        <f t="shared" si="118"/>
        <v>#REF!</v>
      </c>
      <c r="W840" s="20" t="e">
        <f t="shared" si="121"/>
        <v>#REF!</v>
      </c>
      <c r="X840" s="21" t="e">
        <f t="shared" si="156"/>
        <v>#REF!</v>
      </c>
    </row>
    <row r="841" spans="1:24" ht="63" x14ac:dyDescent="0.2">
      <c r="A841" s="8">
        <v>266</v>
      </c>
      <c r="C841" s="30" t="s">
        <v>231</v>
      </c>
      <c r="D841" s="46" t="s">
        <v>21</v>
      </c>
      <c r="E841" s="51">
        <v>5</v>
      </c>
      <c r="F841" s="15">
        <v>126403.36134453781</v>
      </c>
      <c r="G841" s="6">
        <f t="shared" si="159"/>
        <v>24016.638655462186</v>
      </c>
      <c r="H841" s="6">
        <f t="shared" si="160"/>
        <v>150420</v>
      </c>
      <c r="I841" s="6">
        <f t="shared" si="161"/>
        <v>752100</v>
      </c>
      <c r="J841" s="49">
        <v>112685.71428571429</v>
      </c>
      <c r="K841" s="7">
        <f t="shared" si="162"/>
        <v>21410.285714285714</v>
      </c>
      <c r="L841" s="7">
        <f t="shared" si="163"/>
        <v>134096</v>
      </c>
      <c r="M841" s="7">
        <f t="shared" si="164"/>
        <v>670480</v>
      </c>
      <c r="N841" s="48">
        <v>107786.55462184874</v>
      </c>
      <c r="O841" s="7">
        <f t="shared" si="155"/>
        <v>20479.44537815126</v>
      </c>
      <c r="P841" s="7">
        <f t="shared" si="157"/>
        <v>128266</v>
      </c>
      <c r="Q841" s="7">
        <f t="shared" si="158"/>
        <v>641330</v>
      </c>
      <c r="R841" s="18" t="e">
        <f>MIN(#REF!,H841,L841)</f>
        <v>#REF!</v>
      </c>
      <c r="S841" s="18" t="e">
        <f>AVERAGE(#REF!,H841,L841)</f>
        <v>#REF!</v>
      </c>
      <c r="T841" s="18" t="e">
        <f>MEDIAN(#REF!,H841,L841)</f>
        <v>#REF!</v>
      </c>
      <c r="U841" s="18" t="e">
        <f>GEOMEAN(#REF!,H841,L841)</f>
        <v>#REF!</v>
      </c>
      <c r="V841" s="19" t="e">
        <f t="shared" si="118"/>
        <v>#REF!</v>
      </c>
      <c r="W841" s="20" t="e">
        <f t="shared" si="121"/>
        <v>#REF!</v>
      </c>
      <c r="X841" s="21" t="e">
        <f t="shared" si="156"/>
        <v>#REF!</v>
      </c>
    </row>
    <row r="842" spans="1:24" ht="47.25" x14ac:dyDescent="0.2">
      <c r="A842" s="8">
        <v>267</v>
      </c>
      <c r="C842" s="30" t="s">
        <v>232</v>
      </c>
      <c r="D842" s="46" t="s">
        <v>21</v>
      </c>
      <c r="E842" s="51">
        <v>5</v>
      </c>
      <c r="F842" s="15">
        <v>127943.6974789916</v>
      </c>
      <c r="G842" s="6">
        <f t="shared" si="159"/>
        <v>24309.302521008405</v>
      </c>
      <c r="H842" s="6">
        <f t="shared" si="160"/>
        <v>152253</v>
      </c>
      <c r="I842" s="6">
        <f t="shared" si="161"/>
        <v>761265</v>
      </c>
      <c r="J842" s="49">
        <v>113140.33613445378</v>
      </c>
      <c r="K842" s="7">
        <f t="shared" si="162"/>
        <v>21496.663865546219</v>
      </c>
      <c r="L842" s="7">
        <f t="shared" si="163"/>
        <v>134637</v>
      </c>
      <c r="M842" s="7">
        <f t="shared" si="164"/>
        <v>673185</v>
      </c>
      <c r="N842" s="48">
        <v>122657.14285714287</v>
      </c>
      <c r="O842" s="7">
        <f t="shared" si="155"/>
        <v>23304.857142857145</v>
      </c>
      <c r="P842" s="7">
        <f t="shared" si="157"/>
        <v>145962</v>
      </c>
      <c r="Q842" s="7">
        <f t="shared" si="158"/>
        <v>729810</v>
      </c>
      <c r="R842" s="18" t="e">
        <f>MIN(#REF!,H842,L842)</f>
        <v>#REF!</v>
      </c>
      <c r="S842" s="18" t="e">
        <f>AVERAGE(#REF!,H842,L842)</f>
        <v>#REF!</v>
      </c>
      <c r="T842" s="18" t="e">
        <f>MEDIAN(#REF!,H842,L842)</f>
        <v>#REF!</v>
      </c>
      <c r="U842" s="18" t="e">
        <f>GEOMEAN(#REF!,H842,L842)</f>
        <v>#REF!</v>
      </c>
      <c r="V842" s="19" t="e">
        <f t="shared" si="118"/>
        <v>#REF!</v>
      </c>
      <c r="W842" s="20" t="e">
        <f t="shared" si="121"/>
        <v>#REF!</v>
      </c>
      <c r="X842" s="21" t="e">
        <f t="shared" si="156"/>
        <v>#REF!</v>
      </c>
    </row>
    <row r="843" spans="1:24" ht="126" x14ac:dyDescent="0.2">
      <c r="A843" s="8">
        <v>268</v>
      </c>
      <c r="C843" s="30" t="s">
        <v>233</v>
      </c>
      <c r="D843" s="46" t="s">
        <v>21</v>
      </c>
      <c r="E843" s="51">
        <v>5</v>
      </c>
      <c r="F843" s="15">
        <v>50789.915966386558</v>
      </c>
      <c r="G843" s="6">
        <f t="shared" si="159"/>
        <v>9650.0840336134461</v>
      </c>
      <c r="H843" s="6">
        <f t="shared" si="160"/>
        <v>60440</v>
      </c>
      <c r="I843" s="6">
        <f t="shared" si="161"/>
        <v>302200</v>
      </c>
      <c r="J843" s="49">
        <v>47431.932773109249</v>
      </c>
      <c r="K843" s="7">
        <f t="shared" si="162"/>
        <v>9012.0672268907565</v>
      </c>
      <c r="L843" s="7">
        <f t="shared" si="163"/>
        <v>56444.000000000007</v>
      </c>
      <c r="M843" s="7">
        <f t="shared" si="164"/>
        <v>282220.00000000006</v>
      </c>
      <c r="N843" s="48">
        <v>49110.924369747903</v>
      </c>
      <c r="O843" s="7">
        <f t="shared" si="155"/>
        <v>9331.0756302521022</v>
      </c>
      <c r="P843" s="7">
        <f t="shared" si="157"/>
        <v>58442.000000000007</v>
      </c>
      <c r="Q843" s="7">
        <f t="shared" si="158"/>
        <v>292210.00000000006</v>
      </c>
      <c r="R843" s="18" t="e">
        <f>MIN(#REF!,H843,L843)</f>
        <v>#REF!</v>
      </c>
      <c r="S843" s="18" t="e">
        <f>AVERAGE(#REF!,H843,L843)</f>
        <v>#REF!</v>
      </c>
      <c r="T843" s="18" t="e">
        <f>MEDIAN(#REF!,H843,L843)</f>
        <v>#REF!</v>
      </c>
      <c r="U843" s="18" t="e">
        <f>GEOMEAN(#REF!,H843,L843)</f>
        <v>#REF!</v>
      </c>
      <c r="V843" s="19" t="e">
        <f t="shared" si="118"/>
        <v>#REF!</v>
      </c>
      <c r="W843" s="20" t="e">
        <f t="shared" si="121"/>
        <v>#REF!</v>
      </c>
      <c r="X843" s="21" t="e">
        <f t="shared" si="156"/>
        <v>#REF!</v>
      </c>
    </row>
    <row r="844" spans="1:24" ht="31.5" x14ac:dyDescent="0.2">
      <c r="A844" s="8">
        <v>269</v>
      </c>
      <c r="C844" s="30" t="s">
        <v>234</v>
      </c>
      <c r="D844" s="46" t="s">
        <v>21</v>
      </c>
      <c r="E844" s="51">
        <v>5</v>
      </c>
      <c r="F844" s="15">
        <v>91482.352941176476</v>
      </c>
      <c r="G844" s="6">
        <f t="shared" si="159"/>
        <v>17381.647058823532</v>
      </c>
      <c r="H844" s="6">
        <f t="shared" si="160"/>
        <v>108864</v>
      </c>
      <c r="I844" s="6">
        <f t="shared" si="161"/>
        <v>544320</v>
      </c>
      <c r="J844" s="49">
        <v>97411.764705882364</v>
      </c>
      <c r="K844" s="7">
        <f t="shared" si="162"/>
        <v>18508.23529411765</v>
      </c>
      <c r="L844" s="7">
        <f t="shared" si="163"/>
        <v>115920.00000000001</v>
      </c>
      <c r="M844" s="7">
        <f t="shared" si="164"/>
        <v>579600.00000000012</v>
      </c>
      <c r="N844" s="48">
        <v>105882.35294117648</v>
      </c>
      <c r="O844" s="7">
        <f t="shared" si="155"/>
        <v>20117.647058823532</v>
      </c>
      <c r="P844" s="7">
        <f t="shared" si="157"/>
        <v>126000</v>
      </c>
      <c r="Q844" s="7">
        <f t="shared" si="158"/>
        <v>630000</v>
      </c>
      <c r="R844" s="18" t="e">
        <f>MIN(#REF!,H844,L844)</f>
        <v>#REF!</v>
      </c>
      <c r="S844" s="18" t="e">
        <f>AVERAGE(#REF!,H844,L844)</f>
        <v>#REF!</v>
      </c>
      <c r="T844" s="18" t="e">
        <f>MEDIAN(#REF!,H844,L844)</f>
        <v>#REF!</v>
      </c>
      <c r="U844" s="18" t="e">
        <f>GEOMEAN(#REF!,H844,L844)</f>
        <v>#REF!</v>
      </c>
      <c r="V844" s="19" t="e">
        <f t="shared" si="118"/>
        <v>#REF!</v>
      </c>
      <c r="W844" s="20" t="e">
        <f t="shared" si="121"/>
        <v>#REF!</v>
      </c>
      <c r="X844" s="21" t="e">
        <f t="shared" si="156"/>
        <v>#REF!</v>
      </c>
    </row>
    <row r="845" spans="1:24" ht="31.5" x14ac:dyDescent="0.2">
      <c r="A845" s="8">
        <v>270</v>
      </c>
      <c r="C845" s="30" t="s">
        <v>235</v>
      </c>
      <c r="D845" s="46" t="s">
        <v>21</v>
      </c>
      <c r="E845" s="51">
        <v>5</v>
      </c>
      <c r="F845" s="15">
        <v>92344.537815126052</v>
      </c>
      <c r="G845" s="6">
        <f t="shared" si="159"/>
        <v>17545.462184873952</v>
      </c>
      <c r="H845" s="6">
        <f t="shared" si="160"/>
        <v>109890</v>
      </c>
      <c r="I845" s="6">
        <f t="shared" si="161"/>
        <v>549450</v>
      </c>
      <c r="J845" s="49">
        <v>89826.050420168074</v>
      </c>
      <c r="K845" s="7">
        <f t="shared" si="162"/>
        <v>17066.949579831933</v>
      </c>
      <c r="L845" s="7">
        <f t="shared" si="163"/>
        <v>106893</v>
      </c>
      <c r="M845" s="7">
        <f t="shared" si="164"/>
        <v>534465</v>
      </c>
      <c r="N845" s="48">
        <v>97381.512605042022</v>
      </c>
      <c r="O845" s="7">
        <f t="shared" si="155"/>
        <v>18502.487394957985</v>
      </c>
      <c r="P845" s="7">
        <f t="shared" si="157"/>
        <v>115884</v>
      </c>
      <c r="Q845" s="7">
        <f t="shared" si="158"/>
        <v>579420</v>
      </c>
      <c r="R845" s="18" t="e">
        <f>MIN(#REF!,H845,L845)</f>
        <v>#REF!</v>
      </c>
      <c r="S845" s="18" t="e">
        <f>AVERAGE(#REF!,H845,L845)</f>
        <v>#REF!</v>
      </c>
      <c r="T845" s="18" t="e">
        <f>MEDIAN(#REF!,H845,L845)</f>
        <v>#REF!</v>
      </c>
      <c r="U845" s="18" t="e">
        <f>GEOMEAN(#REF!,H845,L845)</f>
        <v>#REF!</v>
      </c>
      <c r="V845" s="19" t="e">
        <f t="shared" si="118"/>
        <v>#REF!</v>
      </c>
      <c r="W845" s="20" t="e">
        <f t="shared" si="121"/>
        <v>#REF!</v>
      </c>
      <c r="X845" s="21" t="e">
        <f t="shared" si="156"/>
        <v>#REF!</v>
      </c>
    </row>
    <row r="846" spans="1:24" ht="31.5" x14ac:dyDescent="0.2">
      <c r="A846" s="8">
        <v>271</v>
      </c>
      <c r="C846" s="30" t="s">
        <v>236</v>
      </c>
      <c r="D846" s="46" t="s">
        <v>21</v>
      </c>
      <c r="E846" s="51">
        <v>5</v>
      </c>
      <c r="F846" s="15">
        <v>112378.99159663866</v>
      </c>
      <c r="G846" s="6">
        <f t="shared" si="159"/>
        <v>21352.008403361346</v>
      </c>
      <c r="H846" s="6">
        <f t="shared" si="160"/>
        <v>133731</v>
      </c>
      <c r="I846" s="6">
        <f t="shared" si="161"/>
        <v>668655</v>
      </c>
      <c r="J846" s="49">
        <v>112378.99159663866</v>
      </c>
      <c r="K846" s="7">
        <f t="shared" si="162"/>
        <v>21352.008403361346</v>
      </c>
      <c r="L846" s="7">
        <f t="shared" si="163"/>
        <v>133731</v>
      </c>
      <c r="M846" s="7">
        <f t="shared" si="164"/>
        <v>668655</v>
      </c>
      <c r="N846" s="48">
        <v>109497.47899159664</v>
      </c>
      <c r="O846" s="7">
        <f t="shared" si="155"/>
        <v>20804.521008403361</v>
      </c>
      <c r="P846" s="7">
        <f t="shared" si="157"/>
        <v>130302</v>
      </c>
      <c r="Q846" s="7">
        <f t="shared" si="158"/>
        <v>651510</v>
      </c>
      <c r="R846" s="18" t="e">
        <f>MIN(#REF!,H846,L846)</f>
        <v>#REF!</v>
      </c>
      <c r="S846" s="18" t="e">
        <f>AVERAGE(#REF!,H846,L846)</f>
        <v>#REF!</v>
      </c>
      <c r="T846" s="18" t="e">
        <f>MEDIAN(#REF!,H846,L846)</f>
        <v>#REF!</v>
      </c>
      <c r="U846" s="18" t="e">
        <f>GEOMEAN(#REF!,H846,L846)</f>
        <v>#REF!</v>
      </c>
      <c r="V846" s="19" t="e">
        <f t="shared" si="118"/>
        <v>#REF!</v>
      </c>
      <c r="W846" s="20" t="e">
        <f t="shared" si="121"/>
        <v>#REF!</v>
      </c>
      <c r="X846" s="21" t="e">
        <f t="shared" si="156"/>
        <v>#REF!</v>
      </c>
    </row>
    <row r="847" spans="1:24" ht="141.75" x14ac:dyDescent="0.2">
      <c r="A847" s="8">
        <v>272</v>
      </c>
      <c r="C847" s="32" t="s">
        <v>237</v>
      </c>
      <c r="D847" s="46" t="s">
        <v>21</v>
      </c>
      <c r="E847" s="51">
        <v>5</v>
      </c>
      <c r="F847" s="15">
        <v>135801.68067226891</v>
      </c>
      <c r="G847" s="6">
        <f t="shared" si="159"/>
        <v>25802.319327731093</v>
      </c>
      <c r="H847" s="6">
        <f t="shared" si="160"/>
        <v>161604</v>
      </c>
      <c r="I847" s="6">
        <f t="shared" si="161"/>
        <v>808020</v>
      </c>
      <c r="J847" s="49">
        <v>128707.5630252101</v>
      </c>
      <c r="K847" s="7">
        <f t="shared" si="162"/>
        <v>24454.436974789918</v>
      </c>
      <c r="L847" s="7">
        <f t="shared" si="163"/>
        <v>153162</v>
      </c>
      <c r="M847" s="7">
        <f t="shared" si="164"/>
        <v>765810</v>
      </c>
      <c r="N847" s="48">
        <v>120600</v>
      </c>
      <c r="O847" s="7">
        <f t="shared" si="155"/>
        <v>22914</v>
      </c>
      <c r="P847" s="7">
        <f t="shared" si="157"/>
        <v>143514</v>
      </c>
      <c r="Q847" s="7">
        <f t="shared" si="158"/>
        <v>717570</v>
      </c>
      <c r="R847" s="18" t="e">
        <f>MIN(#REF!,H847,L847)</f>
        <v>#REF!</v>
      </c>
      <c r="S847" s="18" t="e">
        <f>AVERAGE(#REF!,H847,L847)</f>
        <v>#REF!</v>
      </c>
      <c r="T847" s="18" t="e">
        <f>MEDIAN(#REF!,H847,L847)</f>
        <v>#REF!</v>
      </c>
      <c r="U847" s="18" t="e">
        <f>GEOMEAN(#REF!,H847,L847)</f>
        <v>#REF!</v>
      </c>
      <c r="V847" s="19" t="e">
        <f t="shared" si="118"/>
        <v>#REF!</v>
      </c>
      <c r="W847" s="20" t="e">
        <f t="shared" si="121"/>
        <v>#REF!</v>
      </c>
      <c r="X847" s="21" t="e">
        <f t="shared" si="156"/>
        <v>#REF!</v>
      </c>
    </row>
    <row r="848" spans="1:24" ht="189" x14ac:dyDescent="0.2">
      <c r="A848" s="8">
        <v>273</v>
      </c>
      <c r="C848" s="32" t="s">
        <v>238</v>
      </c>
      <c r="D848" s="46" t="s">
        <v>21</v>
      </c>
      <c r="E848" s="51">
        <v>5</v>
      </c>
      <c r="F848" s="15">
        <v>115033.61344537816</v>
      </c>
      <c r="G848" s="6">
        <f t="shared" si="159"/>
        <v>21856.386554621851</v>
      </c>
      <c r="H848" s="6">
        <f t="shared" si="160"/>
        <v>136890</v>
      </c>
      <c r="I848" s="6">
        <f t="shared" si="161"/>
        <v>684450</v>
      </c>
      <c r="J848" s="49">
        <v>114050.42016806723</v>
      </c>
      <c r="K848" s="7">
        <f t="shared" si="162"/>
        <v>21669.579831932773</v>
      </c>
      <c r="L848" s="7">
        <f t="shared" si="163"/>
        <v>135720</v>
      </c>
      <c r="M848" s="7">
        <f t="shared" si="164"/>
        <v>678600</v>
      </c>
      <c r="N848" s="48">
        <v>106184.87394957984</v>
      </c>
      <c r="O848" s="7">
        <f t="shared" si="155"/>
        <v>20175.126050420171</v>
      </c>
      <c r="P848" s="7">
        <f t="shared" si="157"/>
        <v>126360</v>
      </c>
      <c r="Q848" s="7">
        <f t="shared" si="158"/>
        <v>631800</v>
      </c>
      <c r="R848" s="18" t="e">
        <f>MIN(#REF!,H848,L848)</f>
        <v>#REF!</v>
      </c>
      <c r="S848" s="18" t="e">
        <f>AVERAGE(#REF!,H848,L848)</f>
        <v>#REF!</v>
      </c>
      <c r="T848" s="18" t="e">
        <f>MEDIAN(#REF!,H848,L848)</f>
        <v>#REF!</v>
      </c>
      <c r="U848" s="18" t="e">
        <f>GEOMEAN(#REF!,H848,L848)</f>
        <v>#REF!</v>
      </c>
      <c r="V848" s="19" t="e">
        <f t="shared" si="118"/>
        <v>#REF!</v>
      </c>
      <c r="W848" s="20" t="e">
        <f t="shared" si="121"/>
        <v>#REF!</v>
      </c>
      <c r="X848" s="21" t="e">
        <f t="shared" si="156"/>
        <v>#REF!</v>
      </c>
    </row>
    <row r="849" spans="1:24" ht="173.25" x14ac:dyDescent="0.2">
      <c r="A849" s="8">
        <v>274</v>
      </c>
      <c r="C849" s="30" t="s">
        <v>239</v>
      </c>
      <c r="D849" s="46" t="s">
        <v>21</v>
      </c>
      <c r="E849" s="51">
        <v>5</v>
      </c>
      <c r="F849" s="15">
        <v>131657.14285714287</v>
      </c>
      <c r="G849" s="6">
        <f t="shared" si="159"/>
        <v>25014.857142857145</v>
      </c>
      <c r="H849" s="6">
        <f t="shared" si="160"/>
        <v>156672</v>
      </c>
      <c r="I849" s="6">
        <f t="shared" si="161"/>
        <v>783360</v>
      </c>
      <c r="J849" s="49">
        <v>130628.57142857143</v>
      </c>
      <c r="K849" s="7">
        <f t="shared" si="162"/>
        <v>24819.428571428572</v>
      </c>
      <c r="L849" s="7">
        <f t="shared" si="163"/>
        <v>155448</v>
      </c>
      <c r="M849" s="7">
        <f t="shared" si="164"/>
        <v>777240</v>
      </c>
      <c r="N849" s="48">
        <v>122400</v>
      </c>
      <c r="O849" s="7">
        <f t="shared" si="155"/>
        <v>23256</v>
      </c>
      <c r="P849" s="7">
        <f t="shared" si="157"/>
        <v>145656</v>
      </c>
      <c r="Q849" s="7">
        <f t="shared" si="158"/>
        <v>728280</v>
      </c>
      <c r="R849" s="18" t="e">
        <f>MIN(#REF!,H849,L849)</f>
        <v>#REF!</v>
      </c>
      <c r="S849" s="18" t="e">
        <f>AVERAGE(#REF!,H849,L849)</f>
        <v>#REF!</v>
      </c>
      <c r="T849" s="18" t="e">
        <f>MEDIAN(#REF!,H849,L849)</f>
        <v>#REF!</v>
      </c>
      <c r="U849" s="18" t="e">
        <f>GEOMEAN(#REF!,H849,L849)</f>
        <v>#REF!</v>
      </c>
      <c r="V849" s="19" t="e">
        <f t="shared" si="118"/>
        <v>#REF!</v>
      </c>
      <c r="W849" s="20" t="e">
        <f t="shared" si="121"/>
        <v>#REF!</v>
      </c>
      <c r="X849" s="21" t="e">
        <f t="shared" si="156"/>
        <v>#REF!</v>
      </c>
    </row>
    <row r="850" spans="1:24" ht="157.5" x14ac:dyDescent="0.2">
      <c r="A850" s="8">
        <v>275</v>
      </c>
      <c r="C850" s="32" t="s">
        <v>240</v>
      </c>
      <c r="D850" s="46" t="s">
        <v>21</v>
      </c>
      <c r="E850" s="51">
        <v>5</v>
      </c>
      <c r="F850" s="15">
        <v>127784.87394957984</v>
      </c>
      <c r="G850" s="6">
        <f t="shared" si="159"/>
        <v>24279.126050420171</v>
      </c>
      <c r="H850" s="6">
        <f t="shared" si="160"/>
        <v>152064</v>
      </c>
      <c r="I850" s="6">
        <f t="shared" si="161"/>
        <v>760320</v>
      </c>
      <c r="J850" s="49">
        <v>108816.80672268909</v>
      </c>
      <c r="K850" s="7">
        <f t="shared" si="162"/>
        <v>20675.193277310926</v>
      </c>
      <c r="L850" s="7">
        <f t="shared" si="163"/>
        <v>129492.00000000001</v>
      </c>
      <c r="M850" s="7">
        <f t="shared" si="164"/>
        <v>647460.00000000012</v>
      </c>
      <c r="N850" s="48">
        <v>118800</v>
      </c>
      <c r="O850" s="7">
        <f t="shared" si="155"/>
        <v>22572</v>
      </c>
      <c r="P850" s="7">
        <f t="shared" si="157"/>
        <v>141372</v>
      </c>
      <c r="Q850" s="7">
        <f t="shared" si="158"/>
        <v>706860</v>
      </c>
      <c r="R850" s="18" t="e">
        <f>MIN(#REF!,H850,L850)</f>
        <v>#REF!</v>
      </c>
      <c r="S850" s="18" t="e">
        <f>AVERAGE(#REF!,H850,L850)</f>
        <v>#REF!</v>
      </c>
      <c r="T850" s="18" t="e">
        <f>MEDIAN(#REF!,H850,L850)</f>
        <v>#REF!</v>
      </c>
      <c r="U850" s="18" t="e">
        <f>GEOMEAN(#REF!,H850,L850)</f>
        <v>#REF!</v>
      </c>
      <c r="V850" s="19" t="e">
        <f t="shared" si="118"/>
        <v>#REF!</v>
      </c>
      <c r="W850" s="20" t="e">
        <f t="shared" si="121"/>
        <v>#REF!</v>
      </c>
      <c r="X850" s="21" t="e">
        <f t="shared" si="156"/>
        <v>#REF!</v>
      </c>
    </row>
    <row r="851" spans="1:24" ht="78.75" x14ac:dyDescent="0.2">
      <c r="A851" s="8">
        <v>276</v>
      </c>
      <c r="C851" s="30" t="s">
        <v>241</v>
      </c>
      <c r="D851" s="46" t="s">
        <v>21</v>
      </c>
      <c r="E851" s="51">
        <v>5</v>
      </c>
      <c r="F851" s="15">
        <v>98281.512605042022</v>
      </c>
      <c r="G851" s="6">
        <f t="shared" si="159"/>
        <v>18673.487394957985</v>
      </c>
      <c r="H851" s="6">
        <f t="shared" si="160"/>
        <v>116955</v>
      </c>
      <c r="I851" s="6">
        <f t="shared" si="161"/>
        <v>584775</v>
      </c>
      <c r="J851" s="49">
        <v>93063.025210084044</v>
      </c>
      <c r="K851" s="7">
        <f t="shared" si="162"/>
        <v>17681.97478991597</v>
      </c>
      <c r="L851" s="7">
        <f t="shared" si="163"/>
        <v>110745.00000000001</v>
      </c>
      <c r="M851" s="7">
        <f t="shared" si="164"/>
        <v>553725.00000000012</v>
      </c>
      <c r="N851" s="48">
        <v>94802.521008403361</v>
      </c>
      <c r="O851" s="7">
        <f t="shared" si="155"/>
        <v>18012.478991596639</v>
      </c>
      <c r="P851" s="7">
        <f t="shared" si="157"/>
        <v>112815</v>
      </c>
      <c r="Q851" s="7">
        <f t="shared" si="158"/>
        <v>564075</v>
      </c>
      <c r="R851" s="18" t="e">
        <f>MIN(#REF!,H851,L851)</f>
        <v>#REF!</v>
      </c>
      <c r="S851" s="18" t="e">
        <f>AVERAGE(#REF!,H851,L851)</f>
        <v>#REF!</v>
      </c>
      <c r="T851" s="18" t="e">
        <f>MEDIAN(#REF!,H851,L851)</f>
        <v>#REF!</v>
      </c>
      <c r="U851" s="18" t="e">
        <f>GEOMEAN(#REF!,H851,L851)</f>
        <v>#REF!</v>
      </c>
      <c r="V851" s="19" t="e">
        <f t="shared" si="118"/>
        <v>#REF!</v>
      </c>
      <c r="W851" s="20" t="e">
        <f t="shared" si="121"/>
        <v>#REF!</v>
      </c>
      <c r="X851" s="21" t="e">
        <f t="shared" si="156"/>
        <v>#REF!</v>
      </c>
    </row>
    <row r="852" spans="1:24" ht="47.25" x14ac:dyDescent="0.2">
      <c r="A852" s="8">
        <v>277</v>
      </c>
      <c r="C852" s="30" t="s">
        <v>242</v>
      </c>
      <c r="D852" s="46" t="s">
        <v>21</v>
      </c>
      <c r="E852" s="51">
        <v>5</v>
      </c>
      <c r="F852" s="15">
        <v>63147.058823529413</v>
      </c>
      <c r="G852" s="6">
        <f t="shared" si="159"/>
        <v>11997.941176470589</v>
      </c>
      <c r="H852" s="6">
        <f t="shared" si="160"/>
        <v>75145</v>
      </c>
      <c r="I852" s="6">
        <f t="shared" si="161"/>
        <v>375725</v>
      </c>
      <c r="J852" s="49">
        <v>52226.89075630252</v>
      </c>
      <c r="K852" s="7">
        <f t="shared" si="162"/>
        <v>9923.1092436974795</v>
      </c>
      <c r="L852" s="7">
        <f t="shared" si="163"/>
        <v>62150</v>
      </c>
      <c r="M852" s="7">
        <f t="shared" si="164"/>
        <v>310750</v>
      </c>
      <c r="N852" s="48">
        <v>54600.840336134454</v>
      </c>
      <c r="O852" s="7">
        <f t="shared" si="155"/>
        <v>10374.159663865546</v>
      </c>
      <c r="P852" s="7">
        <f t="shared" si="157"/>
        <v>64975</v>
      </c>
      <c r="Q852" s="7">
        <f t="shared" si="158"/>
        <v>324875</v>
      </c>
      <c r="R852" s="18" t="e">
        <f>MIN(#REF!,H852,L852)</f>
        <v>#REF!</v>
      </c>
      <c r="S852" s="18" t="e">
        <f>AVERAGE(#REF!,H852,L852)</f>
        <v>#REF!</v>
      </c>
      <c r="T852" s="18" t="e">
        <f>MEDIAN(#REF!,H852,L852)</f>
        <v>#REF!</v>
      </c>
      <c r="U852" s="18" t="e">
        <f>GEOMEAN(#REF!,H852,L852)</f>
        <v>#REF!</v>
      </c>
      <c r="V852" s="19" t="e">
        <f t="shared" si="118"/>
        <v>#REF!</v>
      </c>
      <c r="W852" s="20" t="e">
        <f t="shared" si="121"/>
        <v>#REF!</v>
      </c>
      <c r="X852" s="21" t="e">
        <f t="shared" si="156"/>
        <v>#REF!</v>
      </c>
    </row>
    <row r="853" spans="1:24" ht="63" x14ac:dyDescent="0.2">
      <c r="A853" s="8">
        <v>278</v>
      </c>
      <c r="C853" s="30" t="s">
        <v>243</v>
      </c>
      <c r="D853" s="46" t="s">
        <v>21</v>
      </c>
      <c r="E853" s="51">
        <v>5</v>
      </c>
      <c r="F853" s="15">
        <v>126000</v>
      </c>
      <c r="G853" s="6">
        <f t="shared" si="159"/>
        <v>23940</v>
      </c>
      <c r="H853" s="6">
        <f t="shared" si="160"/>
        <v>149940</v>
      </c>
      <c r="I853" s="6">
        <f t="shared" si="161"/>
        <v>749700</v>
      </c>
      <c r="J853" s="49">
        <v>127058.82352941178</v>
      </c>
      <c r="K853" s="7">
        <f t="shared" si="162"/>
        <v>24141.176470588238</v>
      </c>
      <c r="L853" s="7">
        <f t="shared" si="163"/>
        <v>151200</v>
      </c>
      <c r="M853" s="7">
        <f t="shared" si="164"/>
        <v>756000</v>
      </c>
      <c r="N853" s="48">
        <v>123882.35294117648</v>
      </c>
      <c r="O853" s="7">
        <f t="shared" si="155"/>
        <v>23537.647058823532</v>
      </c>
      <c r="P853" s="7">
        <f t="shared" si="157"/>
        <v>147420</v>
      </c>
      <c r="Q853" s="7">
        <f t="shared" si="158"/>
        <v>737100</v>
      </c>
      <c r="R853" s="18" t="e">
        <f>MIN(#REF!,H853,L853)</f>
        <v>#REF!</v>
      </c>
      <c r="S853" s="18" t="e">
        <f>AVERAGE(#REF!,H853,L853)</f>
        <v>#REF!</v>
      </c>
      <c r="T853" s="18" t="e">
        <f>MEDIAN(#REF!,H853,L853)</f>
        <v>#REF!</v>
      </c>
      <c r="U853" s="18" t="e">
        <f>GEOMEAN(#REF!,H853,L853)</f>
        <v>#REF!</v>
      </c>
      <c r="V853" s="19" t="e">
        <f t="shared" si="118"/>
        <v>#REF!</v>
      </c>
      <c r="W853" s="20" t="e">
        <f t="shared" si="121"/>
        <v>#REF!</v>
      </c>
      <c r="X853" s="21" t="e">
        <f t="shared" si="156"/>
        <v>#REF!</v>
      </c>
    </row>
    <row r="854" spans="1:24" ht="31.5" x14ac:dyDescent="0.2">
      <c r="A854" s="8">
        <v>279</v>
      </c>
      <c r="C854" s="30" t="s">
        <v>244</v>
      </c>
      <c r="D854" s="46" t="s">
        <v>21</v>
      </c>
      <c r="E854" s="51">
        <v>5</v>
      </c>
      <c r="F854" s="15">
        <v>121953.78151260504</v>
      </c>
      <c r="G854" s="6">
        <f t="shared" si="159"/>
        <v>23171.218487394959</v>
      </c>
      <c r="H854" s="6">
        <f t="shared" si="160"/>
        <v>145125</v>
      </c>
      <c r="I854" s="6">
        <f t="shared" si="161"/>
        <v>725625</v>
      </c>
      <c r="J854" s="49">
        <v>120002.52100840336</v>
      </c>
      <c r="K854" s="7">
        <f t="shared" si="162"/>
        <v>22800.478991596639</v>
      </c>
      <c r="L854" s="7">
        <f t="shared" si="163"/>
        <v>142803</v>
      </c>
      <c r="M854" s="7">
        <f t="shared" si="164"/>
        <v>714015</v>
      </c>
      <c r="N854" s="48">
        <v>111221.84873949581</v>
      </c>
      <c r="O854" s="7">
        <f t="shared" si="155"/>
        <v>21132.151260504204</v>
      </c>
      <c r="P854" s="7">
        <f t="shared" si="157"/>
        <v>132354</v>
      </c>
      <c r="Q854" s="7">
        <f t="shared" si="158"/>
        <v>661770</v>
      </c>
      <c r="R854" s="18" t="e">
        <f>MIN(#REF!,H854,L854)</f>
        <v>#REF!</v>
      </c>
      <c r="S854" s="18" t="e">
        <f>AVERAGE(#REF!,H854,L854)</f>
        <v>#REF!</v>
      </c>
      <c r="T854" s="18" t="e">
        <f>MEDIAN(#REF!,H854,L854)</f>
        <v>#REF!</v>
      </c>
      <c r="U854" s="18" t="e">
        <f>GEOMEAN(#REF!,H854,L854)</f>
        <v>#REF!</v>
      </c>
      <c r="V854" s="19" t="e">
        <f t="shared" si="118"/>
        <v>#REF!</v>
      </c>
      <c r="W854" s="20" t="e">
        <f t="shared" si="121"/>
        <v>#REF!</v>
      </c>
      <c r="X854" s="21" t="e">
        <f t="shared" si="156"/>
        <v>#REF!</v>
      </c>
    </row>
    <row r="855" spans="1:24" ht="16.5" x14ac:dyDescent="0.2">
      <c r="A855" s="8">
        <v>280</v>
      </c>
      <c r="C855" s="30" t="s">
        <v>245</v>
      </c>
      <c r="D855" s="46" t="s">
        <v>21</v>
      </c>
      <c r="E855" s="51">
        <v>5</v>
      </c>
      <c r="F855" s="15">
        <v>109800</v>
      </c>
      <c r="G855" s="6">
        <f t="shared" si="159"/>
        <v>20862</v>
      </c>
      <c r="H855" s="6">
        <f t="shared" si="160"/>
        <v>130662</v>
      </c>
      <c r="I855" s="6">
        <f t="shared" si="161"/>
        <v>653310</v>
      </c>
      <c r="J855" s="49">
        <v>98100</v>
      </c>
      <c r="K855" s="7">
        <f t="shared" si="162"/>
        <v>18639</v>
      </c>
      <c r="L855" s="7">
        <f t="shared" si="163"/>
        <v>116739</v>
      </c>
      <c r="M855" s="7">
        <f t="shared" si="164"/>
        <v>583695</v>
      </c>
      <c r="N855" s="48">
        <v>111600</v>
      </c>
      <c r="O855" s="7">
        <f t="shared" si="155"/>
        <v>21204</v>
      </c>
      <c r="P855" s="7">
        <f t="shared" si="157"/>
        <v>132804</v>
      </c>
      <c r="Q855" s="7">
        <f t="shared" si="158"/>
        <v>664020</v>
      </c>
      <c r="R855" s="18" t="e">
        <f>MIN(#REF!,H855,L855)</f>
        <v>#REF!</v>
      </c>
      <c r="S855" s="18" t="e">
        <f>AVERAGE(#REF!,H855,L855)</f>
        <v>#REF!</v>
      </c>
      <c r="T855" s="18" t="e">
        <f>MEDIAN(#REF!,H855,L855)</f>
        <v>#REF!</v>
      </c>
      <c r="U855" s="18" t="e">
        <f>GEOMEAN(#REF!,H855,L855)</f>
        <v>#REF!</v>
      </c>
      <c r="V855" s="19" t="e">
        <f t="shared" si="118"/>
        <v>#REF!</v>
      </c>
      <c r="W855" s="20" t="e">
        <f t="shared" si="121"/>
        <v>#REF!</v>
      </c>
      <c r="X855" s="21" t="e">
        <f t="shared" si="156"/>
        <v>#REF!</v>
      </c>
    </row>
    <row r="856" spans="1:24" ht="16.5" x14ac:dyDescent="0.2">
      <c r="A856" s="188" t="s">
        <v>13</v>
      </c>
      <c r="B856" s="188"/>
      <c r="C856" s="189"/>
      <c r="D856" s="189"/>
      <c r="E856" s="189"/>
      <c r="F856" s="189"/>
      <c r="G856" s="190" t="s">
        <v>15</v>
      </c>
      <c r="H856" s="191"/>
      <c r="I856" s="191"/>
      <c r="J856" s="191"/>
      <c r="K856" s="191"/>
      <c r="L856" s="191"/>
      <c r="M856" s="191"/>
      <c r="O856" s="7">
        <f t="shared" si="155"/>
        <v>0</v>
      </c>
      <c r="P856" s="7">
        <f t="shared" si="157"/>
        <v>0</v>
      </c>
      <c r="Q856" s="7">
        <f t="shared" si="158"/>
        <v>0</v>
      </c>
      <c r="R856" s="18"/>
      <c r="S856" s="18"/>
      <c r="T856" s="18"/>
      <c r="U856" s="18"/>
      <c r="V856" s="19"/>
      <c r="W856" s="20"/>
      <c r="X856" s="21"/>
    </row>
    <row r="857" spans="1:24" ht="16.5" x14ac:dyDescent="0.2">
      <c r="A857" s="183" t="s">
        <v>246</v>
      </c>
      <c r="B857" s="184"/>
      <c r="C857" s="184"/>
      <c r="D857" s="184"/>
      <c r="E857" s="184"/>
      <c r="F857" s="185"/>
      <c r="G857" s="186" t="s">
        <v>247</v>
      </c>
      <c r="H857" s="187"/>
      <c r="I857" s="187"/>
      <c r="J857" s="187"/>
      <c r="K857" s="187"/>
      <c r="L857" s="187"/>
      <c r="M857" s="187"/>
      <c r="O857" s="7">
        <f t="shared" ref="O857:O863" si="165">+N857*19%</f>
        <v>0</v>
      </c>
      <c r="P857" s="7">
        <f t="shared" si="157"/>
        <v>0</v>
      </c>
      <c r="Q857" s="7">
        <f t="shared" si="158"/>
        <v>0</v>
      </c>
      <c r="R857" s="18"/>
      <c r="S857" s="18"/>
      <c r="T857" s="18"/>
      <c r="U857" s="18"/>
      <c r="V857" s="19"/>
      <c r="W857" s="20"/>
      <c r="X857" s="21"/>
    </row>
    <row r="858" spans="1:24" ht="16.5" x14ac:dyDescent="0.2">
      <c r="A858" s="8">
        <v>281</v>
      </c>
      <c r="C858" s="39" t="s">
        <v>248</v>
      </c>
      <c r="D858" s="35" t="s">
        <v>21</v>
      </c>
      <c r="E858" s="52">
        <v>85</v>
      </c>
      <c r="F858" s="15">
        <v>57380.672268907569</v>
      </c>
      <c r="G858" s="6">
        <f t="shared" ref="G858:G863" si="166">+F858*19%</f>
        <v>10902.327731092439</v>
      </c>
      <c r="H858" s="6">
        <f t="shared" ref="H858:H863" si="167">+F858+G858</f>
        <v>68283</v>
      </c>
      <c r="I858" s="6">
        <f t="shared" ref="I858:I863" si="168">+H858*E858</f>
        <v>5804055</v>
      </c>
      <c r="J858" s="49">
        <v>61031.932773109249</v>
      </c>
      <c r="K858" s="7">
        <f t="shared" ref="K858:K863" si="169">+J858*19%</f>
        <v>11596.067226890758</v>
      </c>
      <c r="L858" s="7">
        <f t="shared" ref="L858:L863" si="170">+J858+K858</f>
        <v>72628</v>
      </c>
      <c r="M858" s="7">
        <f t="shared" ref="M858:M863" si="171">+L858*E858</f>
        <v>6173380</v>
      </c>
      <c r="N858" s="48">
        <v>55815.126050420171</v>
      </c>
      <c r="O858" s="7">
        <f t="shared" si="165"/>
        <v>10604.873949579833</v>
      </c>
      <c r="P858" s="7">
        <f t="shared" si="157"/>
        <v>66420</v>
      </c>
      <c r="Q858" s="7">
        <f t="shared" si="158"/>
        <v>5645700</v>
      </c>
      <c r="R858" s="18" t="e">
        <f>MIN(#REF!,H858,L858)</f>
        <v>#REF!</v>
      </c>
      <c r="S858" s="18" t="e">
        <f>AVERAGE(#REF!,H858,L858)</f>
        <v>#REF!</v>
      </c>
      <c r="T858" s="18" t="e">
        <f>MEDIAN(#REF!,H858,L858)</f>
        <v>#REF!</v>
      </c>
      <c r="U858" s="18" t="e">
        <f>GEOMEAN(#REF!,H858,L858)</f>
        <v>#REF!</v>
      </c>
      <c r="V858" s="19" t="e">
        <f t="shared" si="118"/>
        <v>#REF!</v>
      </c>
      <c r="W858" s="20" t="e">
        <f t="shared" si="121"/>
        <v>#REF!</v>
      </c>
      <c r="X858" s="21" t="e">
        <f t="shared" si="156"/>
        <v>#REF!</v>
      </c>
    </row>
    <row r="859" spans="1:24" ht="16.5" x14ac:dyDescent="0.2">
      <c r="A859" s="8">
        <v>282</v>
      </c>
      <c r="C859" s="39" t="s">
        <v>249</v>
      </c>
      <c r="D859" s="35" t="s">
        <v>21</v>
      </c>
      <c r="E859" s="52">
        <v>125</v>
      </c>
      <c r="F859" s="15">
        <v>66342.857142857145</v>
      </c>
      <c r="G859" s="6">
        <f t="shared" si="166"/>
        <v>12605.142857142857</v>
      </c>
      <c r="H859" s="6">
        <f t="shared" si="167"/>
        <v>78948</v>
      </c>
      <c r="I859" s="6">
        <f t="shared" si="168"/>
        <v>9868500</v>
      </c>
      <c r="J859" s="49">
        <v>64285.71428571429</v>
      </c>
      <c r="K859" s="7">
        <f t="shared" si="169"/>
        <v>12214.285714285716</v>
      </c>
      <c r="L859" s="7">
        <f t="shared" si="170"/>
        <v>76500</v>
      </c>
      <c r="M859" s="7">
        <f t="shared" si="171"/>
        <v>9562500</v>
      </c>
      <c r="N859" s="48">
        <v>59657.142857142862</v>
      </c>
      <c r="O859" s="7">
        <f t="shared" si="165"/>
        <v>11334.857142857143</v>
      </c>
      <c r="P859" s="7">
        <f t="shared" si="157"/>
        <v>70992</v>
      </c>
      <c r="Q859" s="7">
        <f t="shared" si="158"/>
        <v>8874000</v>
      </c>
      <c r="R859" s="18" t="e">
        <f>MIN(#REF!,H859,L859)</f>
        <v>#REF!</v>
      </c>
      <c r="S859" s="18" t="e">
        <f>AVERAGE(#REF!,H859,L859)</f>
        <v>#REF!</v>
      </c>
      <c r="T859" s="18" t="e">
        <f>MEDIAN(#REF!,H859,L859)</f>
        <v>#REF!</v>
      </c>
      <c r="U859" s="18" t="e">
        <f>GEOMEAN(#REF!,H859,L859)</f>
        <v>#REF!</v>
      </c>
      <c r="V859" s="19" t="e">
        <f t="shared" si="118"/>
        <v>#REF!</v>
      </c>
      <c r="W859" s="20" t="e">
        <f t="shared" si="121"/>
        <v>#REF!</v>
      </c>
      <c r="X859" s="21" t="e">
        <f t="shared" si="156"/>
        <v>#REF!</v>
      </c>
    </row>
    <row r="860" spans="1:24" ht="16.5" x14ac:dyDescent="0.2">
      <c r="A860" s="8">
        <v>283</v>
      </c>
      <c r="C860" s="39" t="s">
        <v>250</v>
      </c>
      <c r="D860" s="35" t="s">
        <v>21</v>
      </c>
      <c r="E860" s="54">
        <v>50</v>
      </c>
      <c r="F860" s="15">
        <v>54748.73949579832</v>
      </c>
      <c r="G860" s="6">
        <f t="shared" si="166"/>
        <v>10402.26050420168</v>
      </c>
      <c r="H860" s="6">
        <f t="shared" si="167"/>
        <v>65151</v>
      </c>
      <c r="I860" s="6">
        <f t="shared" si="168"/>
        <v>3257550</v>
      </c>
      <c r="J860" s="49">
        <v>59551.26050420168</v>
      </c>
      <c r="K860" s="7">
        <f t="shared" si="169"/>
        <v>11314.73949579832</v>
      </c>
      <c r="L860" s="7">
        <f t="shared" si="170"/>
        <v>70866</v>
      </c>
      <c r="M860" s="7">
        <f t="shared" si="171"/>
        <v>3543300</v>
      </c>
      <c r="N860" s="48">
        <v>52827.731092436974</v>
      </c>
      <c r="O860" s="7">
        <f t="shared" si="165"/>
        <v>10037.268907563026</v>
      </c>
      <c r="P860" s="7">
        <f t="shared" si="157"/>
        <v>62865</v>
      </c>
      <c r="Q860" s="7">
        <f t="shared" si="158"/>
        <v>3143250</v>
      </c>
      <c r="R860" s="18" t="e">
        <f>MIN(#REF!,H860,L860)</f>
        <v>#REF!</v>
      </c>
      <c r="S860" s="18" t="e">
        <f>AVERAGE(#REF!,H860,L860)</f>
        <v>#REF!</v>
      </c>
      <c r="T860" s="18" t="e">
        <f>MEDIAN(#REF!,H860,L860)</f>
        <v>#REF!</v>
      </c>
      <c r="U860" s="18" t="e">
        <f>GEOMEAN(#REF!,H860,L860)</f>
        <v>#REF!</v>
      </c>
      <c r="V860" s="19" t="e">
        <f t="shared" si="118"/>
        <v>#REF!</v>
      </c>
      <c r="W860" s="20" t="e">
        <f t="shared" si="121"/>
        <v>#REF!</v>
      </c>
      <c r="X860" s="21" t="e">
        <f t="shared" si="156"/>
        <v>#REF!</v>
      </c>
    </row>
    <row r="861" spans="1:24" ht="16.5" x14ac:dyDescent="0.2">
      <c r="A861" s="8">
        <v>284</v>
      </c>
      <c r="C861" s="39" t="s">
        <v>251</v>
      </c>
      <c r="D861" s="35" t="s">
        <v>21</v>
      </c>
      <c r="E861" s="50">
        <v>50</v>
      </c>
      <c r="F861" s="15">
        <v>62394.957983193279</v>
      </c>
      <c r="G861" s="6">
        <f t="shared" si="166"/>
        <v>11855.042016806723</v>
      </c>
      <c r="H861" s="6">
        <f t="shared" si="167"/>
        <v>74250</v>
      </c>
      <c r="I861" s="6">
        <f t="shared" si="168"/>
        <v>3712500</v>
      </c>
      <c r="J861" s="49">
        <v>55406.722689075636</v>
      </c>
      <c r="K861" s="7">
        <f t="shared" si="169"/>
        <v>10527.277310924372</v>
      </c>
      <c r="L861" s="7">
        <f t="shared" si="170"/>
        <v>65934</v>
      </c>
      <c r="M861" s="7">
        <f t="shared" si="171"/>
        <v>3296700</v>
      </c>
      <c r="N861" s="48">
        <v>56405.042016806728</v>
      </c>
      <c r="O861" s="7">
        <f t="shared" si="165"/>
        <v>10716.957983193279</v>
      </c>
      <c r="P861" s="7">
        <f t="shared" si="157"/>
        <v>67122</v>
      </c>
      <c r="Q861" s="7">
        <f t="shared" si="158"/>
        <v>3356100</v>
      </c>
      <c r="R861" s="18" t="e">
        <f>MIN(#REF!,H861,L861)</f>
        <v>#REF!</v>
      </c>
      <c r="S861" s="18" t="e">
        <f>AVERAGE(#REF!,H861,L861)</f>
        <v>#REF!</v>
      </c>
      <c r="T861" s="18" t="e">
        <f>MEDIAN(#REF!,H861,L861)</f>
        <v>#REF!</v>
      </c>
      <c r="U861" s="18" t="e">
        <f>GEOMEAN(#REF!,H861,L861)</f>
        <v>#REF!</v>
      </c>
      <c r="V861" s="19" t="e">
        <f t="shared" si="118"/>
        <v>#REF!</v>
      </c>
      <c r="W861" s="20" t="e">
        <f t="shared" si="121"/>
        <v>#REF!</v>
      </c>
      <c r="X861" s="21" t="e">
        <f t="shared" ref="X861:X863" si="172">+IF(W861&lt;=35%,"MINIMA","MEDIANA")</f>
        <v>#REF!</v>
      </c>
    </row>
    <row r="862" spans="1:24" ht="31.5" x14ac:dyDescent="0.2">
      <c r="A862" s="8">
        <v>285</v>
      </c>
      <c r="C862" s="47" t="s">
        <v>252</v>
      </c>
      <c r="D862" s="31" t="s">
        <v>21</v>
      </c>
      <c r="E862" s="51">
        <v>5</v>
      </c>
      <c r="F862" s="15">
        <v>58991.596638655465</v>
      </c>
      <c r="G862" s="6">
        <f t="shared" si="166"/>
        <v>11208.403361344539</v>
      </c>
      <c r="H862" s="6">
        <f t="shared" si="167"/>
        <v>70200</v>
      </c>
      <c r="I862" s="6">
        <f t="shared" si="168"/>
        <v>351000</v>
      </c>
      <c r="J862" s="49">
        <v>54453.781512605041</v>
      </c>
      <c r="K862" s="7">
        <f t="shared" si="169"/>
        <v>10346.218487394957</v>
      </c>
      <c r="L862" s="7">
        <f t="shared" si="170"/>
        <v>64800</v>
      </c>
      <c r="M862" s="7">
        <f t="shared" si="171"/>
        <v>324000</v>
      </c>
      <c r="N862" s="48">
        <v>54957.983193277316</v>
      </c>
      <c r="O862" s="7">
        <f t="shared" si="165"/>
        <v>10442.01680672269</v>
      </c>
      <c r="P862" s="7">
        <f t="shared" si="157"/>
        <v>65400.000000000007</v>
      </c>
      <c r="Q862" s="7">
        <f t="shared" si="158"/>
        <v>327000.00000000006</v>
      </c>
      <c r="R862" s="18" t="e">
        <f>MIN(#REF!,H862,L862)</f>
        <v>#REF!</v>
      </c>
      <c r="S862" s="18" t="e">
        <f>AVERAGE(#REF!,H862,L862)</f>
        <v>#REF!</v>
      </c>
      <c r="T862" s="18" t="e">
        <f>MEDIAN(#REF!,H862,L862)</f>
        <v>#REF!</v>
      </c>
      <c r="U862" s="18" t="e">
        <f>GEOMEAN(#REF!,H862,L862)</f>
        <v>#REF!</v>
      </c>
      <c r="V862" s="19" t="e">
        <f t="shared" si="118"/>
        <v>#REF!</v>
      </c>
      <c r="W862" s="20" t="e">
        <f t="shared" si="121"/>
        <v>#REF!</v>
      </c>
      <c r="X862" s="21" t="e">
        <f t="shared" si="172"/>
        <v>#REF!</v>
      </c>
    </row>
    <row r="863" spans="1:24" ht="31.5" x14ac:dyDescent="0.2">
      <c r="A863" s="8">
        <v>286</v>
      </c>
      <c r="C863" s="47" t="s">
        <v>253</v>
      </c>
      <c r="D863" s="31" t="s">
        <v>21</v>
      </c>
      <c r="E863" s="51">
        <v>5</v>
      </c>
      <c r="F863" s="15">
        <v>51050.420168067227</v>
      </c>
      <c r="G863" s="6">
        <f t="shared" si="166"/>
        <v>9699.5798319327732</v>
      </c>
      <c r="H863" s="6">
        <f t="shared" si="167"/>
        <v>60750</v>
      </c>
      <c r="I863" s="6">
        <f t="shared" si="168"/>
        <v>303750</v>
      </c>
      <c r="J863" s="49">
        <v>40840.336134453784</v>
      </c>
      <c r="K863" s="7">
        <f t="shared" si="169"/>
        <v>7759.6638655462193</v>
      </c>
      <c r="L863" s="7">
        <f t="shared" si="170"/>
        <v>48600</v>
      </c>
      <c r="M863" s="7">
        <f t="shared" si="171"/>
        <v>243000</v>
      </c>
      <c r="N863" s="48">
        <v>43109.243697478996</v>
      </c>
      <c r="O863" s="7">
        <f t="shared" si="165"/>
        <v>8190.7563025210093</v>
      </c>
      <c r="P863" s="7">
        <f t="shared" si="157"/>
        <v>51300.000000000007</v>
      </c>
      <c r="Q863" s="7">
        <f t="shared" si="158"/>
        <v>256500.00000000003</v>
      </c>
      <c r="R863" s="18" t="e">
        <f>MIN(#REF!,H863,L863)</f>
        <v>#REF!</v>
      </c>
      <c r="S863" s="18" t="e">
        <f>AVERAGE(#REF!,H863,L863)</f>
        <v>#REF!</v>
      </c>
      <c r="T863" s="18" t="e">
        <f>MEDIAN(#REF!,H863,L863)</f>
        <v>#REF!</v>
      </c>
      <c r="U863" s="18" t="e">
        <f>GEOMEAN(#REF!,H863,L863)</f>
        <v>#REF!</v>
      </c>
      <c r="V863" s="19" t="e">
        <f t="shared" si="118"/>
        <v>#REF!</v>
      </c>
      <c r="W863" s="20" t="e">
        <f t="shared" si="121"/>
        <v>#REF!</v>
      </c>
      <c r="X863" s="21" t="e">
        <f t="shared" si="172"/>
        <v>#REF!</v>
      </c>
    </row>
  </sheetData>
  <sheetProtection password="E9CD" sheet="1" objects="1" scenarios="1"/>
  <protectedRanges>
    <protectedRange sqref="C676:C677" name="Rango1_8_2_2_1_2"/>
  </protectedRanges>
  <mergeCells count="29">
    <mergeCell ref="A1:E1"/>
    <mergeCell ref="F1:I1"/>
    <mergeCell ref="J1:M1"/>
    <mergeCell ref="N1:Q1"/>
    <mergeCell ref="R1:X1"/>
    <mergeCell ref="A3:F3"/>
    <mergeCell ref="G3:M3"/>
    <mergeCell ref="A4:F4"/>
    <mergeCell ref="G4:M4"/>
    <mergeCell ref="A10:F10"/>
    <mergeCell ref="G10:M10"/>
    <mergeCell ref="A11:F11"/>
    <mergeCell ref="G11:M11"/>
    <mergeCell ref="A502:F502"/>
    <mergeCell ref="G502:M502"/>
    <mergeCell ref="A503:F503"/>
    <mergeCell ref="G503:M503"/>
    <mergeCell ref="A638:F638"/>
    <mergeCell ref="G638:M638"/>
    <mergeCell ref="A639:F639"/>
    <mergeCell ref="G639:M639"/>
    <mergeCell ref="A768:F768"/>
    <mergeCell ref="G768:M768"/>
    <mergeCell ref="A769:F769"/>
    <mergeCell ref="G769:M769"/>
    <mergeCell ref="A856:F856"/>
    <mergeCell ref="G856:M856"/>
    <mergeCell ref="A857:F857"/>
    <mergeCell ref="G857:M857"/>
  </mergeCells>
  <conditionalFormatting sqref="C673:C683">
    <cfRule type="duplicateValues" dxfId="7" priority="4"/>
  </conditionalFormatting>
  <conditionalFormatting sqref="C684">
    <cfRule type="duplicateValues" dxfId="6" priority="3"/>
  </conditionalFormatting>
  <conditionalFormatting sqref="C689:C691">
    <cfRule type="duplicateValues" dxfId="5" priority="2"/>
  </conditionalFormatting>
  <conditionalFormatting sqref="C862:C863">
    <cfRule type="duplicateValues" dxfId="4" priority="1"/>
  </conditionalFormatting>
  <pageMargins left="0.70866141732283472" right="0.70866141732283472" top="0.74803149606299213" bottom="0.74803149606299213" header="0.31496062992125984" footer="0.31496062992125984"/>
  <pageSetup paperSize="9" scale="55"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864"/>
  <sheetViews>
    <sheetView zoomScale="60" zoomScaleNormal="50" workbookViewId="0">
      <pane xSplit="5" ySplit="2" topLeftCell="S3" activePane="bottomRight" state="frozen"/>
      <selection pane="topRight" activeCell="F1" sqref="F1"/>
      <selection pane="bottomLeft" activeCell="A4" sqref="A4"/>
      <selection pane="bottomRight" activeCell="AC5" sqref="AC5"/>
    </sheetView>
  </sheetViews>
  <sheetFormatPr baseColWidth="10" defaultColWidth="11.42578125" defaultRowHeight="12.75" x14ac:dyDescent="0.2"/>
  <cols>
    <col min="1" max="1" width="7.140625" style="8" customWidth="1"/>
    <col min="2" max="2" width="29.7109375" style="8" customWidth="1"/>
    <col min="3" max="3" width="33.42578125" style="8" customWidth="1"/>
    <col min="4" max="4" width="16.140625" style="17" customWidth="1"/>
    <col min="5" max="5" width="17.85546875" style="8" customWidth="1"/>
    <col min="6" max="6" width="20.140625" style="15" customWidth="1"/>
    <col min="7" max="8" width="21.85546875" style="15" customWidth="1"/>
    <col min="9" max="9" width="24" style="15" customWidth="1"/>
    <col min="10" max="10" width="22.85546875" style="12" customWidth="1"/>
    <col min="11" max="12" width="20.140625" style="12" customWidth="1"/>
    <col min="13" max="17" width="21.42578125" style="12" customWidth="1"/>
    <col min="18" max="20" width="19.5703125" style="13" customWidth="1"/>
    <col min="21" max="21" width="18.7109375" style="13" hidden="1" customWidth="1"/>
    <col min="22" max="22" width="21.140625" style="13" hidden="1" customWidth="1"/>
    <col min="23" max="23" width="23" style="14" hidden="1" customWidth="1"/>
    <col min="24" max="24" width="53.140625" style="13" hidden="1" customWidth="1"/>
    <col min="25" max="25" width="25" style="13" customWidth="1"/>
    <col min="26" max="26" width="16.42578125" style="8" hidden="1" customWidth="1"/>
    <col min="27" max="27" width="14.42578125" style="8" hidden="1" customWidth="1"/>
    <col min="28" max="28" width="11.42578125" style="8" hidden="1" customWidth="1"/>
    <col min="29" max="29" width="11.42578125" style="8" customWidth="1"/>
    <col min="30" max="16384" width="11.42578125" style="8"/>
  </cols>
  <sheetData>
    <row r="1" spans="1:28" ht="39.75" customHeight="1" x14ac:dyDescent="0.2">
      <c r="A1" s="193" t="s">
        <v>14</v>
      </c>
      <c r="B1" s="194"/>
      <c r="C1" s="194"/>
      <c r="D1" s="194"/>
      <c r="E1" s="194"/>
      <c r="F1" s="195" t="s">
        <v>1224</v>
      </c>
      <c r="G1" s="195"/>
      <c r="H1" s="195"/>
      <c r="I1" s="195"/>
      <c r="J1" s="196" t="s">
        <v>1225</v>
      </c>
      <c r="K1" s="196"/>
      <c r="L1" s="196"/>
      <c r="M1" s="196"/>
      <c r="N1" s="197" t="s">
        <v>1226</v>
      </c>
      <c r="O1" s="198"/>
      <c r="P1" s="198"/>
      <c r="Q1" s="199"/>
      <c r="R1" s="201"/>
      <c r="S1" s="202"/>
      <c r="T1" s="202"/>
      <c r="U1" s="202"/>
      <c r="V1" s="202"/>
      <c r="W1" s="202"/>
      <c r="X1" s="202"/>
      <c r="Y1" s="202"/>
      <c r="Z1" s="202"/>
    </row>
    <row r="2" spans="1:28" ht="69" customHeight="1" x14ac:dyDescent="0.2">
      <c r="A2" s="2" t="s">
        <v>0</v>
      </c>
      <c r="B2" s="2" t="s">
        <v>256</v>
      </c>
      <c r="C2" s="3" t="s">
        <v>257</v>
      </c>
      <c r="D2" s="2" t="s">
        <v>1</v>
      </c>
      <c r="E2" s="2" t="s">
        <v>16</v>
      </c>
      <c r="F2" s="4" t="s">
        <v>12</v>
      </c>
      <c r="G2" s="4" t="s">
        <v>2</v>
      </c>
      <c r="H2" s="4" t="s">
        <v>3</v>
      </c>
      <c r="I2" s="4" t="s">
        <v>1227</v>
      </c>
      <c r="J2" s="5" t="s">
        <v>12</v>
      </c>
      <c r="K2" s="5" t="s">
        <v>2</v>
      </c>
      <c r="L2" s="4" t="s">
        <v>3</v>
      </c>
      <c r="M2" s="4" t="s">
        <v>1227</v>
      </c>
      <c r="N2" s="5" t="s">
        <v>12</v>
      </c>
      <c r="O2" s="5" t="s">
        <v>2</v>
      </c>
      <c r="P2" s="4" t="s">
        <v>3</v>
      </c>
      <c r="Q2" s="4" t="s">
        <v>1227</v>
      </c>
      <c r="R2" s="129" t="s">
        <v>4</v>
      </c>
      <c r="S2" s="129" t="s">
        <v>5</v>
      </c>
      <c r="T2" s="129" t="s">
        <v>6</v>
      </c>
      <c r="U2" s="129" t="s">
        <v>7</v>
      </c>
      <c r="V2" s="129" t="s">
        <v>8</v>
      </c>
      <c r="W2" s="1" t="s">
        <v>9</v>
      </c>
      <c r="X2" s="129" t="s">
        <v>10</v>
      </c>
      <c r="Y2" s="129" t="s">
        <v>11</v>
      </c>
      <c r="Z2" s="129" t="s">
        <v>17</v>
      </c>
      <c r="AA2" s="203" t="s">
        <v>18</v>
      </c>
      <c r="AB2" s="203"/>
    </row>
    <row r="3" spans="1:28" ht="15.75" x14ac:dyDescent="0.2">
      <c r="A3" s="188" t="s">
        <v>13</v>
      </c>
      <c r="B3" s="188"/>
      <c r="C3" s="189"/>
      <c r="D3" s="189"/>
      <c r="E3" s="189"/>
      <c r="F3" s="189"/>
      <c r="G3" s="190" t="s">
        <v>15</v>
      </c>
      <c r="H3" s="191"/>
      <c r="I3" s="191"/>
      <c r="J3" s="191"/>
      <c r="K3" s="191"/>
      <c r="L3" s="191"/>
      <c r="M3" s="191"/>
      <c r="N3" s="130"/>
      <c r="O3" s="130"/>
      <c r="P3" s="130"/>
      <c r="Q3" s="130"/>
      <c r="R3" s="9"/>
      <c r="S3" s="9"/>
      <c r="T3" s="9"/>
      <c r="U3" s="9"/>
      <c r="V3" s="9"/>
      <c r="W3" s="10"/>
      <c r="X3" s="9"/>
      <c r="Y3" s="9"/>
      <c r="Z3" s="23"/>
      <c r="AA3" s="25" t="s">
        <v>19</v>
      </c>
      <c r="AB3" s="25" t="s">
        <v>20</v>
      </c>
    </row>
    <row r="4" spans="1:28" ht="15.6" customHeight="1" x14ac:dyDescent="0.2">
      <c r="A4" s="192" t="s">
        <v>254</v>
      </c>
      <c r="B4" s="192"/>
      <c r="C4" s="189"/>
      <c r="D4" s="189"/>
      <c r="E4" s="189"/>
      <c r="F4" s="189"/>
      <c r="G4" s="186" t="s">
        <v>255</v>
      </c>
      <c r="H4" s="187"/>
      <c r="I4" s="187"/>
      <c r="J4" s="187"/>
      <c r="K4" s="187"/>
      <c r="L4" s="187"/>
      <c r="M4" s="187"/>
      <c r="N4" s="131"/>
      <c r="O4" s="131"/>
      <c r="P4" s="131"/>
      <c r="Q4" s="131"/>
      <c r="R4" s="9"/>
      <c r="S4" s="9"/>
      <c r="T4" s="9"/>
      <c r="U4" s="9"/>
      <c r="V4" s="9"/>
      <c r="W4" s="10"/>
      <c r="X4" s="9"/>
      <c r="Y4" s="9"/>
      <c r="Z4" s="23"/>
      <c r="AA4" s="26"/>
      <c r="AB4" s="26"/>
    </row>
    <row r="5" spans="1:28" ht="409.5" x14ac:dyDescent="0.2">
      <c r="A5" s="16">
        <v>1</v>
      </c>
      <c r="B5" s="55" t="s">
        <v>258</v>
      </c>
      <c r="C5" s="56" t="s">
        <v>259</v>
      </c>
      <c r="D5" s="60" t="s">
        <v>266</v>
      </c>
      <c r="E5" s="50">
        <v>1</v>
      </c>
      <c r="F5" s="77">
        <v>199259.78571428571</v>
      </c>
      <c r="G5" s="86">
        <v>9962.9892857142859</v>
      </c>
      <c r="H5" s="6">
        <f>+F5+G5</f>
        <v>209222.77499999999</v>
      </c>
      <c r="I5" s="6">
        <f>+H5*E5</f>
        <v>209222.77499999999</v>
      </c>
      <c r="J5" s="107">
        <v>200658.1</v>
      </c>
      <c r="K5" s="108">
        <v>10032.905000000001</v>
      </c>
      <c r="L5" s="7">
        <f>+J5+K5</f>
        <v>210691.005</v>
      </c>
      <c r="M5" s="7">
        <f>+L5*E5</f>
        <v>210691.005</v>
      </c>
      <c r="N5" s="117">
        <v>201357.25714285712</v>
      </c>
      <c r="O5" s="118">
        <v>10067.862857142856</v>
      </c>
      <c r="P5" s="7">
        <f>+N5+O5</f>
        <v>211425.12</v>
      </c>
      <c r="Q5" s="7">
        <f>+P5*E5</f>
        <v>211425.12</v>
      </c>
      <c r="R5" s="18">
        <f>MIN(P5,H5,L5)</f>
        <v>209222.77499999999</v>
      </c>
      <c r="S5" s="18">
        <f>AVERAGE(P5,H5,L5)</f>
        <v>210446.30000000002</v>
      </c>
      <c r="T5" s="18">
        <f>MEDIAN(P5,H5,L5)</f>
        <v>210691.005</v>
      </c>
      <c r="U5" s="18">
        <f>GEOMEAN(P5,H5,L5)</f>
        <v>210444.30599048096</v>
      </c>
      <c r="V5" s="19">
        <f>+STDEVA(R5,S5)</f>
        <v>865.16282445128707</v>
      </c>
      <c r="W5" s="20">
        <f t="shared" ref="W5:W9" si="0">+V5/R5</f>
        <v>4.1351273753600058E-3</v>
      </c>
      <c r="X5" s="21" t="str">
        <f>+IF(W5&lt;=35%,"MINIMA","MEDIANA")</f>
        <v>MINIMA</v>
      </c>
      <c r="Y5" s="22">
        <f>IF(X5="MEDIANA",T5,R5)</f>
        <v>209222.77499999999</v>
      </c>
      <c r="Z5" s="24">
        <f>+Y5*E5</f>
        <v>209222.77499999999</v>
      </c>
      <c r="AA5" s="27">
        <v>1</v>
      </c>
      <c r="AB5" s="28">
        <f>+AA5/E5</f>
        <v>1</v>
      </c>
    </row>
    <row r="6" spans="1:28" s="11" customFormat="1" ht="409.5" x14ac:dyDescent="0.25">
      <c r="A6" s="16">
        <v>2</v>
      </c>
      <c r="B6" s="55" t="s">
        <v>258</v>
      </c>
      <c r="C6" s="56" t="s">
        <v>259</v>
      </c>
      <c r="D6" s="60" t="s">
        <v>267</v>
      </c>
      <c r="E6" s="50">
        <v>1</v>
      </c>
      <c r="F6" s="78">
        <v>51064.991999999991</v>
      </c>
      <c r="G6" s="81">
        <v>2553.2495999999996</v>
      </c>
      <c r="H6" s="6">
        <f t="shared" ref="H6:H9" si="1">+F6+G6</f>
        <v>53618.241599999994</v>
      </c>
      <c r="I6" s="6">
        <f>+H6*E6</f>
        <v>53618.241599999994</v>
      </c>
      <c r="J6" s="109">
        <v>45593.742857142854</v>
      </c>
      <c r="K6" s="110">
        <v>2279.6871428571426</v>
      </c>
      <c r="L6" s="7">
        <f t="shared" ref="L6:L9" si="2">+J6+K6</f>
        <v>47873.429999999993</v>
      </c>
      <c r="M6" s="7">
        <f>+L6*E6</f>
        <v>47873.429999999993</v>
      </c>
      <c r="N6" s="119">
        <v>42216.428571428572</v>
      </c>
      <c r="O6" s="120">
        <v>2110.8214285714289</v>
      </c>
      <c r="P6" s="7">
        <f t="shared" ref="P6:P9" si="3">+N6+O6</f>
        <v>44327.25</v>
      </c>
      <c r="Q6" s="7">
        <f t="shared" ref="Q6:Q9" si="4">+P6*E6</f>
        <v>44327.25</v>
      </c>
      <c r="R6" s="18">
        <f t="shared" ref="R6:R9" si="5">MIN(P6,H6,L6)</f>
        <v>44327.25</v>
      </c>
      <c r="S6" s="18">
        <f t="shared" ref="S6:S9" si="6">AVERAGE(P6,H6,L6)</f>
        <v>48606.307200000003</v>
      </c>
      <c r="T6" s="18">
        <f t="shared" ref="T6:T9" si="7">MEDIAN(P6,H6,L6)</f>
        <v>47873.429999999993</v>
      </c>
      <c r="U6" s="18">
        <f t="shared" ref="U6:U9" si="8">GEOMEAN(P6,H6,L6)</f>
        <v>48457.309861287162</v>
      </c>
      <c r="V6" s="19">
        <f t="shared" ref="V6:V9" si="9">+STDEVA(R6,S6)</f>
        <v>3025.7503632051225</v>
      </c>
      <c r="W6" s="20">
        <f t="shared" si="0"/>
        <v>6.8259374610541435E-2</v>
      </c>
      <c r="X6" s="21" t="str">
        <f t="shared" ref="X6:X9" si="10">+IF(W6&lt;=35%,"MINIMA","MEDIANA")</f>
        <v>MINIMA</v>
      </c>
      <c r="Y6" s="22">
        <f t="shared" ref="Y6:Y9" si="11">IF(X6="MEDIANA",T6,R6)</f>
        <v>44327.25</v>
      </c>
      <c r="Z6" s="24">
        <f>+Y6*E6</f>
        <v>44327.25</v>
      </c>
      <c r="AA6" s="27">
        <v>1</v>
      </c>
      <c r="AB6" s="28">
        <f>+AA6/E6</f>
        <v>1</v>
      </c>
    </row>
    <row r="7" spans="1:28" ht="76.5" x14ac:dyDescent="0.2">
      <c r="A7" s="16">
        <v>3</v>
      </c>
      <c r="B7" s="57" t="s">
        <v>260</v>
      </c>
      <c r="C7" s="58" t="s">
        <v>261</v>
      </c>
      <c r="D7" s="61" t="s">
        <v>268</v>
      </c>
      <c r="E7" s="50">
        <v>1</v>
      </c>
      <c r="F7" s="78">
        <v>17908</v>
      </c>
      <c r="G7" s="81">
        <v>895.40000000000009</v>
      </c>
      <c r="H7" s="6">
        <f t="shared" si="1"/>
        <v>18803.400000000001</v>
      </c>
      <c r="I7" s="6">
        <f>+H7*E7</f>
        <v>18803.400000000001</v>
      </c>
      <c r="J7" s="109">
        <v>16280</v>
      </c>
      <c r="K7" s="110">
        <v>814</v>
      </c>
      <c r="L7" s="7">
        <f t="shared" si="2"/>
        <v>17094</v>
      </c>
      <c r="M7" s="7">
        <f>+L7*E7</f>
        <v>17094</v>
      </c>
      <c r="N7" s="119">
        <v>15504.761904761905</v>
      </c>
      <c r="O7" s="120">
        <v>775.2380952380953</v>
      </c>
      <c r="P7" s="7">
        <f t="shared" si="3"/>
        <v>16280</v>
      </c>
      <c r="Q7" s="7">
        <f t="shared" si="4"/>
        <v>16280</v>
      </c>
      <c r="R7" s="18">
        <f t="shared" si="5"/>
        <v>16280</v>
      </c>
      <c r="S7" s="18">
        <f t="shared" si="6"/>
        <v>17392.466666666667</v>
      </c>
      <c r="T7" s="18">
        <f t="shared" si="7"/>
        <v>17094</v>
      </c>
      <c r="U7" s="18">
        <f t="shared" si="8"/>
        <v>17361.136898314853</v>
      </c>
      <c r="V7" s="19">
        <f t="shared" si="9"/>
        <v>786.63272384399488</v>
      </c>
      <c r="W7" s="20">
        <f t="shared" si="0"/>
        <v>4.8318963381080764E-2</v>
      </c>
      <c r="X7" s="21" t="str">
        <f t="shared" si="10"/>
        <v>MINIMA</v>
      </c>
      <c r="Y7" s="22">
        <f t="shared" si="11"/>
        <v>16280</v>
      </c>
      <c r="Z7" s="24">
        <f>+Y7*E7</f>
        <v>16280</v>
      </c>
      <c r="AA7" s="27">
        <v>1</v>
      </c>
      <c r="AB7" s="28">
        <f>+AA7/E7</f>
        <v>1</v>
      </c>
    </row>
    <row r="8" spans="1:28" ht="15.75" customHeight="1" x14ac:dyDescent="0.2">
      <c r="A8" s="16">
        <v>4</v>
      </c>
      <c r="B8" s="59" t="s">
        <v>262</v>
      </c>
      <c r="C8" s="59" t="s">
        <v>263</v>
      </c>
      <c r="D8" s="62" t="s">
        <v>21</v>
      </c>
      <c r="E8" s="51">
        <v>1</v>
      </c>
      <c r="F8" s="78">
        <v>34925.040000000001</v>
      </c>
      <c r="G8" s="81">
        <v>1746.2520000000002</v>
      </c>
      <c r="H8" s="6">
        <f t="shared" si="1"/>
        <v>36671.292000000001</v>
      </c>
      <c r="I8" s="6">
        <f>+H8*E8</f>
        <v>36671.292000000001</v>
      </c>
      <c r="J8" s="109">
        <v>30369.600000000002</v>
      </c>
      <c r="K8" s="110">
        <v>1518.4800000000002</v>
      </c>
      <c r="L8" s="7">
        <f t="shared" si="2"/>
        <v>31888.080000000002</v>
      </c>
      <c r="M8" s="7">
        <f>+L8*E8</f>
        <v>31888.080000000002</v>
      </c>
      <c r="N8" s="119">
        <v>28120</v>
      </c>
      <c r="O8" s="120">
        <v>1406</v>
      </c>
      <c r="P8" s="7">
        <f t="shared" si="3"/>
        <v>29526</v>
      </c>
      <c r="Q8" s="7">
        <f t="shared" si="4"/>
        <v>29526</v>
      </c>
      <c r="R8" s="18">
        <f t="shared" si="5"/>
        <v>29526</v>
      </c>
      <c r="S8" s="18">
        <f t="shared" si="6"/>
        <v>32695.124</v>
      </c>
      <c r="T8" s="18">
        <f t="shared" si="7"/>
        <v>31888.080000000002</v>
      </c>
      <c r="U8" s="18">
        <f t="shared" si="8"/>
        <v>32562.649347622963</v>
      </c>
      <c r="V8" s="19">
        <f t="shared" si="9"/>
        <v>2240.909070821036</v>
      </c>
      <c r="W8" s="20">
        <f t="shared" si="0"/>
        <v>7.5896127847356096E-2</v>
      </c>
      <c r="X8" s="21" t="str">
        <f t="shared" si="10"/>
        <v>MINIMA</v>
      </c>
      <c r="Y8" s="22">
        <f t="shared" si="11"/>
        <v>29526</v>
      </c>
      <c r="Z8" s="24">
        <f>+Y8*E8</f>
        <v>29526</v>
      </c>
      <c r="AA8" s="27"/>
      <c r="AB8" s="27"/>
    </row>
    <row r="9" spans="1:28" ht="16.5" x14ac:dyDescent="0.2">
      <c r="A9" s="16">
        <v>5</v>
      </c>
      <c r="B9" s="59" t="s">
        <v>264</v>
      </c>
      <c r="C9" s="59" t="s">
        <v>265</v>
      </c>
      <c r="D9" s="62" t="s">
        <v>21</v>
      </c>
      <c r="E9" s="51">
        <v>1</v>
      </c>
      <c r="F9" s="78">
        <v>24299.100000000002</v>
      </c>
      <c r="G9" s="81">
        <v>1214.9550000000002</v>
      </c>
      <c r="H9" s="6">
        <f t="shared" si="1"/>
        <v>25514.055000000004</v>
      </c>
      <c r="I9" s="6">
        <f>+H9*E9</f>
        <v>25514.055000000004</v>
      </c>
      <c r="J9" s="109">
        <v>21315</v>
      </c>
      <c r="K9" s="110">
        <v>1065.75</v>
      </c>
      <c r="L9" s="7">
        <f t="shared" si="2"/>
        <v>22380.75</v>
      </c>
      <c r="M9" s="7">
        <f>+L9*E9</f>
        <v>22380.75</v>
      </c>
      <c r="N9" s="119">
        <v>20300</v>
      </c>
      <c r="O9" s="120">
        <v>1015</v>
      </c>
      <c r="P9" s="7">
        <f t="shared" si="3"/>
        <v>21315</v>
      </c>
      <c r="Q9" s="7">
        <f t="shared" si="4"/>
        <v>21315</v>
      </c>
      <c r="R9" s="18">
        <f t="shared" si="5"/>
        <v>21315</v>
      </c>
      <c r="S9" s="18">
        <f t="shared" si="6"/>
        <v>23069.935000000001</v>
      </c>
      <c r="T9" s="18">
        <f t="shared" si="7"/>
        <v>22380.75</v>
      </c>
      <c r="U9" s="18">
        <f t="shared" si="8"/>
        <v>23002.753215778685</v>
      </c>
      <c r="V9" s="19">
        <f t="shared" si="9"/>
        <v>1240.9264390416147</v>
      </c>
      <c r="W9" s="20">
        <f t="shared" si="0"/>
        <v>5.8218458317692456E-2</v>
      </c>
      <c r="X9" s="21" t="str">
        <f t="shared" si="10"/>
        <v>MINIMA</v>
      </c>
      <c r="Y9" s="22">
        <f t="shared" si="11"/>
        <v>21315</v>
      </c>
      <c r="Z9" s="24">
        <f>+Y9*E9</f>
        <v>21315</v>
      </c>
      <c r="AA9" s="26"/>
      <c r="AB9" s="26"/>
    </row>
    <row r="10" spans="1:28" ht="16.5" x14ac:dyDescent="0.2">
      <c r="A10" s="188" t="s">
        <v>13</v>
      </c>
      <c r="B10" s="188"/>
      <c r="C10" s="189"/>
      <c r="D10" s="189"/>
      <c r="E10" s="189"/>
      <c r="F10" s="189"/>
      <c r="G10" s="190" t="s">
        <v>15</v>
      </c>
      <c r="H10" s="191"/>
      <c r="I10" s="191"/>
      <c r="J10" s="191"/>
      <c r="K10" s="191"/>
      <c r="L10" s="191"/>
      <c r="M10" s="191"/>
      <c r="S10" s="18"/>
      <c r="T10" s="18"/>
      <c r="Y10" s="22"/>
      <c r="Z10" s="29"/>
    </row>
    <row r="11" spans="1:28" ht="15.6" customHeight="1" x14ac:dyDescent="0.2">
      <c r="A11" s="183" t="s">
        <v>1166</v>
      </c>
      <c r="B11" s="184"/>
      <c r="C11" s="184"/>
      <c r="D11" s="184"/>
      <c r="E11" s="184"/>
      <c r="F11" s="185"/>
      <c r="G11" s="186" t="s">
        <v>1167</v>
      </c>
      <c r="H11" s="187"/>
      <c r="I11" s="187"/>
      <c r="J11" s="187"/>
      <c r="K11" s="187"/>
      <c r="L11" s="187"/>
      <c r="M11" s="187"/>
    </row>
    <row r="12" spans="1:28" ht="51" x14ac:dyDescent="0.2">
      <c r="A12" s="68">
        <v>6</v>
      </c>
      <c r="B12" s="63" t="s">
        <v>269</v>
      </c>
      <c r="C12" s="64" t="s">
        <v>270</v>
      </c>
      <c r="D12" s="69" t="s">
        <v>890</v>
      </c>
      <c r="E12" s="50">
        <v>1</v>
      </c>
      <c r="F12" s="78">
        <v>74013.535399999993</v>
      </c>
      <c r="G12" s="81">
        <v>0</v>
      </c>
      <c r="H12" s="6">
        <f t="shared" ref="H12:H75" si="12">+F12+G12</f>
        <v>74013.535399999993</v>
      </c>
      <c r="I12" s="6">
        <f>+H12*E12</f>
        <v>74013.535399999993</v>
      </c>
      <c r="J12" s="109">
        <v>64359.596000000005</v>
      </c>
      <c r="K12" s="110">
        <v>0</v>
      </c>
      <c r="L12" s="7">
        <f t="shared" ref="L12:L75" si="13">+J12+K12</f>
        <v>64359.596000000005</v>
      </c>
      <c r="M12" s="7">
        <f>+L12*E12</f>
        <v>64359.596000000005</v>
      </c>
      <c r="N12" s="119">
        <v>60716.6</v>
      </c>
      <c r="O12" s="120">
        <v>0</v>
      </c>
      <c r="P12" s="7">
        <f t="shared" ref="P12:P75" si="14">+N12+O12</f>
        <v>60716.6</v>
      </c>
      <c r="Q12" s="7">
        <f>+P12*E12</f>
        <v>60716.6</v>
      </c>
      <c r="R12" s="18">
        <f>MIN(P12,H12,L12)</f>
        <v>60716.6</v>
      </c>
      <c r="S12" s="18">
        <f>AVERAGE(P12,H12,L12)</f>
        <v>66363.243799999997</v>
      </c>
      <c r="T12" s="18">
        <f>MEDIAN(P12,H12,L12)</f>
        <v>64359.596000000005</v>
      </c>
      <c r="U12" s="18">
        <f>GEOMEAN(P12,H12,L12)</f>
        <v>66131.844257668417</v>
      </c>
      <c r="V12" s="19">
        <f t="shared" ref="V12:V75" si="15">+STDEVA(R12,S12)</f>
        <v>3992.7801219249736</v>
      </c>
      <c r="W12" s="20">
        <f>+V12/R12</f>
        <v>6.5760930650348895E-2</v>
      </c>
      <c r="X12" s="21" t="str">
        <f t="shared" ref="X12:X75" si="16">+IF(W12&lt;=35%,"MINIMA","MEDIANA")</f>
        <v>MINIMA</v>
      </c>
      <c r="Y12" s="22">
        <f t="shared" ref="Y12:Y75" si="17">IF(X12="MEDIANA",T12,R12)</f>
        <v>60716.6</v>
      </c>
      <c r="Z12" s="24">
        <f t="shared" ref="Z12:Z75" si="18">+Y12*E12</f>
        <v>60716.6</v>
      </c>
    </row>
    <row r="13" spans="1:28" ht="255" x14ac:dyDescent="0.2">
      <c r="A13" s="68">
        <v>7</v>
      </c>
      <c r="B13" s="63" t="s">
        <v>271</v>
      </c>
      <c r="C13" s="64" t="s">
        <v>270</v>
      </c>
      <c r="D13" s="69" t="s">
        <v>891</v>
      </c>
      <c r="E13" s="50">
        <v>1</v>
      </c>
      <c r="F13" s="78">
        <v>180226.70400000003</v>
      </c>
      <c r="G13" s="81">
        <v>0</v>
      </c>
      <c r="H13" s="6">
        <f t="shared" si="12"/>
        <v>180226.70400000003</v>
      </c>
      <c r="I13" s="6">
        <f t="shared" ref="I13:I76" si="19">+H13*E13</f>
        <v>180226.70400000003</v>
      </c>
      <c r="J13" s="109">
        <v>160916.70000000001</v>
      </c>
      <c r="K13" s="110">
        <v>0</v>
      </c>
      <c r="L13" s="7">
        <f t="shared" si="13"/>
        <v>160916.70000000001</v>
      </c>
      <c r="M13" s="7">
        <f t="shared" ref="M13:M76" si="20">+L13*E13</f>
        <v>160916.70000000001</v>
      </c>
      <c r="N13" s="119">
        <v>147630</v>
      </c>
      <c r="O13" s="120">
        <v>0</v>
      </c>
      <c r="P13" s="7">
        <f t="shared" si="14"/>
        <v>147630</v>
      </c>
      <c r="Q13" s="7">
        <f t="shared" ref="Q13:Q76" si="21">+P13*E13</f>
        <v>147630</v>
      </c>
      <c r="R13" s="18">
        <f t="shared" ref="R13:R76" si="22">MIN(P13,H13,L13)</f>
        <v>147630</v>
      </c>
      <c r="S13" s="18">
        <f t="shared" ref="S13:S76" si="23">AVERAGE(P13,H13,L13)</f>
        <v>162924.46800000002</v>
      </c>
      <c r="T13" s="18">
        <f t="shared" ref="T13:T76" si="24">MEDIAN(P13,H13,L13)</f>
        <v>160916.70000000001</v>
      </c>
      <c r="U13" s="18">
        <f t="shared" ref="U13:U76" si="25">GEOMEAN(P13,H13,L13)</f>
        <v>162379.65933383969</v>
      </c>
      <c r="V13" s="19">
        <f t="shared" si="15"/>
        <v>10814.822037440668</v>
      </c>
      <c r="W13" s="20">
        <f t="shared" ref="W13:W267" si="26">+V13/R13</f>
        <v>7.325626253092643E-2</v>
      </c>
      <c r="X13" s="21" t="str">
        <f t="shared" si="16"/>
        <v>MINIMA</v>
      </c>
      <c r="Y13" s="22">
        <f t="shared" si="17"/>
        <v>147630</v>
      </c>
      <c r="Z13" s="24">
        <f t="shared" si="18"/>
        <v>147630</v>
      </c>
    </row>
    <row r="14" spans="1:28" ht="51" x14ac:dyDescent="0.2">
      <c r="A14" s="68">
        <v>8</v>
      </c>
      <c r="B14" s="63" t="s">
        <v>272</v>
      </c>
      <c r="C14" s="64" t="s">
        <v>270</v>
      </c>
      <c r="D14" s="69" t="s">
        <v>892</v>
      </c>
      <c r="E14" s="50">
        <v>1</v>
      </c>
      <c r="F14" s="78">
        <v>71488.428480000017</v>
      </c>
      <c r="G14" s="81">
        <v>0</v>
      </c>
      <c r="H14" s="6">
        <f t="shared" si="12"/>
        <v>71488.428480000017</v>
      </c>
      <c r="I14" s="6">
        <f t="shared" si="19"/>
        <v>71488.428480000017</v>
      </c>
      <c r="J14" s="109">
        <v>63828.954000000005</v>
      </c>
      <c r="K14" s="110">
        <v>0</v>
      </c>
      <c r="L14" s="7">
        <f t="shared" si="13"/>
        <v>63828.954000000005</v>
      </c>
      <c r="M14" s="7">
        <f t="shared" si="20"/>
        <v>63828.954000000005</v>
      </c>
      <c r="N14" s="119">
        <v>60789.48</v>
      </c>
      <c r="O14" s="120">
        <v>0</v>
      </c>
      <c r="P14" s="7">
        <f t="shared" si="14"/>
        <v>60789.48</v>
      </c>
      <c r="Q14" s="7">
        <f t="shared" si="21"/>
        <v>60789.48</v>
      </c>
      <c r="R14" s="18">
        <f t="shared" si="22"/>
        <v>60789.48</v>
      </c>
      <c r="S14" s="18">
        <f t="shared" si="23"/>
        <v>65368.954160000001</v>
      </c>
      <c r="T14" s="18">
        <f t="shared" si="24"/>
        <v>63828.954000000005</v>
      </c>
      <c r="U14" s="18">
        <f t="shared" si="25"/>
        <v>65216.972680018953</v>
      </c>
      <c r="V14" s="19">
        <f t="shared" si="15"/>
        <v>3238.1772328045668</v>
      </c>
      <c r="W14" s="20">
        <f t="shared" si="26"/>
        <v>5.3268710849386551E-2</v>
      </c>
      <c r="X14" s="21" t="str">
        <f t="shared" si="16"/>
        <v>MINIMA</v>
      </c>
      <c r="Y14" s="22">
        <f t="shared" si="17"/>
        <v>60789.48</v>
      </c>
      <c r="Z14" s="24">
        <f t="shared" si="18"/>
        <v>60789.48</v>
      </c>
    </row>
    <row r="15" spans="1:28" ht="38.25" x14ac:dyDescent="0.2">
      <c r="A15" s="68">
        <v>9</v>
      </c>
      <c r="B15" s="63" t="s">
        <v>273</v>
      </c>
      <c r="C15" s="64" t="s">
        <v>270</v>
      </c>
      <c r="D15" s="69" t="s">
        <v>893</v>
      </c>
      <c r="E15" s="50">
        <v>1</v>
      </c>
      <c r="F15" s="78">
        <v>105052.47588000001</v>
      </c>
      <c r="G15" s="81">
        <v>0</v>
      </c>
      <c r="H15" s="6">
        <f t="shared" si="12"/>
        <v>105052.47588000001</v>
      </c>
      <c r="I15" s="6">
        <f t="shared" si="19"/>
        <v>105052.47588000001</v>
      </c>
      <c r="J15" s="109">
        <v>95502.250800000009</v>
      </c>
      <c r="K15" s="110">
        <v>0</v>
      </c>
      <c r="L15" s="7">
        <f t="shared" si="13"/>
        <v>95502.250800000009</v>
      </c>
      <c r="M15" s="7">
        <f t="shared" si="20"/>
        <v>95502.250800000009</v>
      </c>
      <c r="N15" s="119">
        <v>89254.44</v>
      </c>
      <c r="O15" s="120">
        <v>0</v>
      </c>
      <c r="P15" s="7">
        <f t="shared" si="14"/>
        <v>89254.44</v>
      </c>
      <c r="Q15" s="7">
        <f t="shared" si="21"/>
        <v>89254.44</v>
      </c>
      <c r="R15" s="18">
        <f t="shared" si="22"/>
        <v>89254.44</v>
      </c>
      <c r="S15" s="18">
        <f t="shared" si="23"/>
        <v>96603.055560000008</v>
      </c>
      <c r="T15" s="18">
        <f t="shared" si="24"/>
        <v>95502.250800000009</v>
      </c>
      <c r="U15" s="18">
        <f t="shared" si="25"/>
        <v>96386.581214287915</v>
      </c>
      <c r="V15" s="19">
        <f t="shared" si="15"/>
        <v>5196.2558948089827</v>
      </c>
      <c r="W15" s="20">
        <f t="shared" si="26"/>
        <v>5.8218458317692456E-2</v>
      </c>
      <c r="X15" s="21" t="str">
        <f t="shared" si="16"/>
        <v>MINIMA</v>
      </c>
      <c r="Y15" s="22">
        <f t="shared" si="17"/>
        <v>89254.44</v>
      </c>
      <c r="Z15" s="24">
        <f t="shared" si="18"/>
        <v>89254.44</v>
      </c>
    </row>
    <row r="16" spans="1:28" ht="38.25" x14ac:dyDescent="0.2">
      <c r="A16" s="68">
        <v>10</v>
      </c>
      <c r="B16" s="63" t="s">
        <v>274</v>
      </c>
      <c r="C16" s="64" t="s">
        <v>270</v>
      </c>
      <c r="D16" s="69" t="s">
        <v>894</v>
      </c>
      <c r="E16" s="50">
        <v>1</v>
      </c>
      <c r="F16" s="78">
        <v>99555.926400000011</v>
      </c>
      <c r="G16" s="81">
        <v>0</v>
      </c>
      <c r="H16" s="6">
        <f t="shared" si="12"/>
        <v>99555.926400000011</v>
      </c>
      <c r="I16" s="6">
        <f t="shared" si="19"/>
        <v>99555.926400000011</v>
      </c>
      <c r="J16" s="109">
        <v>88889.22</v>
      </c>
      <c r="K16" s="110">
        <v>0</v>
      </c>
      <c r="L16" s="7">
        <f t="shared" si="13"/>
        <v>88889.22</v>
      </c>
      <c r="M16" s="7">
        <f t="shared" si="20"/>
        <v>88889.22</v>
      </c>
      <c r="N16" s="119">
        <v>84656.4</v>
      </c>
      <c r="O16" s="120">
        <v>0</v>
      </c>
      <c r="P16" s="7">
        <f t="shared" si="14"/>
        <v>84656.4</v>
      </c>
      <c r="Q16" s="7">
        <f t="shared" si="21"/>
        <v>84656.4</v>
      </c>
      <c r="R16" s="18">
        <f t="shared" si="22"/>
        <v>84656.4</v>
      </c>
      <c r="S16" s="18">
        <f t="shared" si="23"/>
        <v>91033.848799999992</v>
      </c>
      <c r="T16" s="18">
        <f t="shared" si="24"/>
        <v>88889.22</v>
      </c>
      <c r="U16" s="18">
        <f t="shared" si="25"/>
        <v>90822.196965474228</v>
      </c>
      <c r="V16" s="19">
        <f t="shared" si="15"/>
        <v>4509.5372931500087</v>
      </c>
      <c r="W16" s="20">
        <f t="shared" si="26"/>
        <v>5.3268710849386565E-2</v>
      </c>
      <c r="X16" s="21" t="str">
        <f t="shared" si="16"/>
        <v>MINIMA</v>
      </c>
      <c r="Y16" s="22">
        <f t="shared" si="17"/>
        <v>84656.4</v>
      </c>
      <c r="Z16" s="24">
        <f t="shared" si="18"/>
        <v>84656.4</v>
      </c>
    </row>
    <row r="17" spans="1:26" ht="267.75" x14ac:dyDescent="0.2">
      <c r="A17" s="68">
        <v>11</v>
      </c>
      <c r="B17" s="65" t="s">
        <v>275</v>
      </c>
      <c r="C17" s="66" t="s">
        <v>276</v>
      </c>
      <c r="D17" s="70" t="s">
        <v>895</v>
      </c>
      <c r="E17" s="50">
        <v>1</v>
      </c>
      <c r="F17" s="78">
        <v>285577.60000000003</v>
      </c>
      <c r="G17" s="81">
        <v>0</v>
      </c>
      <c r="H17" s="6">
        <f t="shared" si="12"/>
        <v>285577.60000000003</v>
      </c>
      <c r="I17" s="6">
        <f t="shared" si="19"/>
        <v>285577.60000000003</v>
      </c>
      <c r="J17" s="109">
        <v>254980.00000000003</v>
      </c>
      <c r="K17" s="110">
        <v>0</v>
      </c>
      <c r="L17" s="7">
        <f t="shared" si="13"/>
        <v>254980.00000000003</v>
      </c>
      <c r="M17" s="7">
        <f t="shared" si="20"/>
        <v>254980.00000000003</v>
      </c>
      <c r="N17" s="119">
        <v>231800</v>
      </c>
      <c r="O17" s="120">
        <v>0</v>
      </c>
      <c r="P17" s="7">
        <f t="shared" si="14"/>
        <v>231800</v>
      </c>
      <c r="Q17" s="7">
        <f t="shared" si="21"/>
        <v>231800</v>
      </c>
      <c r="R17" s="18">
        <f t="shared" si="22"/>
        <v>231800</v>
      </c>
      <c r="S17" s="18">
        <f t="shared" si="23"/>
        <v>257452.53333333335</v>
      </c>
      <c r="T17" s="18">
        <f t="shared" si="24"/>
        <v>254980.00000000003</v>
      </c>
      <c r="U17" s="18">
        <f t="shared" si="25"/>
        <v>256516.0611477374</v>
      </c>
      <c r="V17" s="19">
        <f t="shared" si="15"/>
        <v>18139.080274613967</v>
      </c>
      <c r="W17" s="20">
        <f t="shared" si="26"/>
        <v>7.8253150451311329E-2</v>
      </c>
      <c r="X17" s="21" t="str">
        <f t="shared" si="16"/>
        <v>MINIMA</v>
      </c>
      <c r="Y17" s="22">
        <f t="shared" si="17"/>
        <v>231800</v>
      </c>
      <c r="Z17" s="24">
        <f t="shared" si="18"/>
        <v>231800</v>
      </c>
    </row>
    <row r="18" spans="1:26" ht="102" x14ac:dyDescent="0.2">
      <c r="A18" s="68">
        <v>12</v>
      </c>
      <c r="B18" s="63" t="s">
        <v>277</v>
      </c>
      <c r="C18" s="64" t="s">
        <v>270</v>
      </c>
      <c r="D18" s="69" t="s">
        <v>896</v>
      </c>
      <c r="E18" s="50">
        <v>1</v>
      </c>
      <c r="F18" s="78">
        <v>261395.04600000003</v>
      </c>
      <c r="G18" s="81">
        <v>0</v>
      </c>
      <c r="H18" s="6">
        <f t="shared" si="12"/>
        <v>261395.04600000003</v>
      </c>
      <c r="I18" s="6">
        <f t="shared" si="19"/>
        <v>261395.04600000003</v>
      </c>
      <c r="J18" s="109">
        <v>237631.86000000002</v>
      </c>
      <c r="K18" s="110">
        <v>0</v>
      </c>
      <c r="L18" s="7">
        <f t="shared" si="13"/>
        <v>237631.86000000002</v>
      </c>
      <c r="M18" s="7">
        <f t="shared" si="20"/>
        <v>237631.86000000002</v>
      </c>
      <c r="N18" s="119">
        <v>224181</v>
      </c>
      <c r="O18" s="120">
        <v>0</v>
      </c>
      <c r="P18" s="7">
        <f t="shared" si="14"/>
        <v>224181</v>
      </c>
      <c r="Q18" s="7">
        <f t="shared" si="21"/>
        <v>224181</v>
      </c>
      <c r="R18" s="18">
        <f t="shared" si="22"/>
        <v>224181</v>
      </c>
      <c r="S18" s="18">
        <f t="shared" si="23"/>
        <v>241069.30200000003</v>
      </c>
      <c r="T18" s="18">
        <f t="shared" si="24"/>
        <v>237631.86000000002</v>
      </c>
      <c r="U18" s="18">
        <f t="shared" si="25"/>
        <v>240584.11044122072</v>
      </c>
      <c r="V18" s="19">
        <f t="shared" si="15"/>
        <v>11941.83286692635</v>
      </c>
      <c r="W18" s="20">
        <f t="shared" si="26"/>
        <v>5.3268710849386655E-2</v>
      </c>
      <c r="X18" s="21" t="str">
        <f t="shared" si="16"/>
        <v>MINIMA</v>
      </c>
      <c r="Y18" s="22">
        <f t="shared" si="17"/>
        <v>224181</v>
      </c>
      <c r="Z18" s="24">
        <f t="shared" si="18"/>
        <v>224181</v>
      </c>
    </row>
    <row r="19" spans="1:26" ht="102" x14ac:dyDescent="0.2">
      <c r="A19" s="68">
        <v>13</v>
      </c>
      <c r="B19" s="63" t="s">
        <v>277</v>
      </c>
      <c r="C19" s="64" t="s">
        <v>270</v>
      </c>
      <c r="D19" s="69" t="s">
        <v>897</v>
      </c>
      <c r="E19" s="50">
        <v>1</v>
      </c>
      <c r="F19" s="78">
        <v>155197.64969999998</v>
      </c>
      <c r="G19" s="81">
        <v>0</v>
      </c>
      <c r="H19" s="6">
        <f t="shared" si="12"/>
        <v>155197.64969999998</v>
      </c>
      <c r="I19" s="6">
        <f t="shared" si="19"/>
        <v>155197.64969999998</v>
      </c>
      <c r="J19" s="109">
        <v>134954.478</v>
      </c>
      <c r="K19" s="110">
        <v>0</v>
      </c>
      <c r="L19" s="7">
        <f t="shared" si="13"/>
        <v>134954.478</v>
      </c>
      <c r="M19" s="7">
        <f t="shared" si="20"/>
        <v>134954.478</v>
      </c>
      <c r="N19" s="119">
        <v>124957.85</v>
      </c>
      <c r="O19" s="120">
        <v>0</v>
      </c>
      <c r="P19" s="7">
        <f t="shared" si="14"/>
        <v>124957.85</v>
      </c>
      <c r="Q19" s="7">
        <f t="shared" si="21"/>
        <v>124957.85</v>
      </c>
      <c r="R19" s="18">
        <f t="shared" si="22"/>
        <v>124957.85</v>
      </c>
      <c r="S19" s="18">
        <f t="shared" si="23"/>
        <v>138369.99256666665</v>
      </c>
      <c r="T19" s="18">
        <f t="shared" si="24"/>
        <v>134954.478</v>
      </c>
      <c r="U19" s="18">
        <f t="shared" si="25"/>
        <v>137809.34270754142</v>
      </c>
      <c r="V19" s="19">
        <f t="shared" si="15"/>
        <v>9483.8169591307324</v>
      </c>
      <c r="W19" s="20">
        <f t="shared" si="26"/>
        <v>7.5896127847355985E-2</v>
      </c>
      <c r="X19" s="21" t="str">
        <f t="shared" si="16"/>
        <v>MINIMA</v>
      </c>
      <c r="Y19" s="22">
        <f t="shared" si="17"/>
        <v>124957.85</v>
      </c>
      <c r="Z19" s="24">
        <f t="shared" si="18"/>
        <v>124957.85</v>
      </c>
    </row>
    <row r="20" spans="1:26" ht="76.5" x14ac:dyDescent="0.2">
      <c r="A20" s="68">
        <v>14</v>
      </c>
      <c r="B20" s="63" t="s">
        <v>278</v>
      </c>
      <c r="C20" s="64" t="s">
        <v>270</v>
      </c>
      <c r="D20" s="69" t="s">
        <v>898</v>
      </c>
      <c r="E20" s="50">
        <v>1</v>
      </c>
      <c r="F20" s="78">
        <v>108725.76000000001</v>
      </c>
      <c r="G20" s="81">
        <v>0</v>
      </c>
      <c r="H20" s="6">
        <f t="shared" si="12"/>
        <v>108725.76000000001</v>
      </c>
      <c r="I20" s="6">
        <f t="shared" si="19"/>
        <v>108725.76000000001</v>
      </c>
      <c r="J20" s="109">
        <v>98841.600000000006</v>
      </c>
      <c r="K20" s="110">
        <v>0</v>
      </c>
      <c r="L20" s="7">
        <f t="shared" si="13"/>
        <v>98841.600000000006</v>
      </c>
      <c r="M20" s="7">
        <f t="shared" si="20"/>
        <v>98841.600000000006</v>
      </c>
      <c r="N20" s="119">
        <v>95040</v>
      </c>
      <c r="O20" s="120">
        <v>0</v>
      </c>
      <c r="P20" s="7">
        <f t="shared" si="14"/>
        <v>95040</v>
      </c>
      <c r="Q20" s="7">
        <f t="shared" si="21"/>
        <v>95040</v>
      </c>
      <c r="R20" s="18">
        <f t="shared" si="22"/>
        <v>95040</v>
      </c>
      <c r="S20" s="18">
        <f t="shared" si="23"/>
        <v>100869.12</v>
      </c>
      <c r="T20" s="18">
        <f t="shared" si="24"/>
        <v>98841.600000000006</v>
      </c>
      <c r="U20" s="18">
        <f t="shared" si="25"/>
        <v>100706.97451474424</v>
      </c>
      <c r="V20" s="19">
        <f t="shared" si="15"/>
        <v>4121.8102803501242</v>
      </c>
      <c r="W20" s="20">
        <f t="shared" si="26"/>
        <v>4.3369215912774879E-2</v>
      </c>
      <c r="X20" s="21" t="str">
        <f t="shared" si="16"/>
        <v>MINIMA</v>
      </c>
      <c r="Y20" s="22">
        <f t="shared" si="17"/>
        <v>95040</v>
      </c>
      <c r="Z20" s="24">
        <f t="shared" si="18"/>
        <v>95040</v>
      </c>
    </row>
    <row r="21" spans="1:26" ht="76.5" x14ac:dyDescent="0.2">
      <c r="A21" s="68">
        <v>15</v>
      </c>
      <c r="B21" s="63" t="s">
        <v>279</v>
      </c>
      <c r="C21" s="64" t="s">
        <v>270</v>
      </c>
      <c r="D21" s="69" t="s">
        <v>899</v>
      </c>
      <c r="E21" s="50">
        <v>1</v>
      </c>
      <c r="F21" s="78">
        <v>25189.008000000002</v>
      </c>
      <c r="G21" s="81">
        <v>0</v>
      </c>
      <c r="H21" s="6">
        <f t="shared" si="12"/>
        <v>25189.008000000002</v>
      </c>
      <c r="I21" s="6">
        <f t="shared" si="19"/>
        <v>25189.008000000002</v>
      </c>
      <c r="J21" s="109">
        <v>22692.799999999999</v>
      </c>
      <c r="K21" s="110">
        <v>0</v>
      </c>
      <c r="L21" s="7">
        <f t="shared" si="13"/>
        <v>22692.799999999999</v>
      </c>
      <c r="M21" s="7">
        <f t="shared" si="20"/>
        <v>22692.799999999999</v>
      </c>
      <c r="N21" s="119">
        <v>21820</v>
      </c>
      <c r="O21" s="120">
        <v>0</v>
      </c>
      <c r="P21" s="7">
        <f t="shared" si="14"/>
        <v>21820</v>
      </c>
      <c r="Q21" s="7">
        <f t="shared" si="21"/>
        <v>21820</v>
      </c>
      <c r="R21" s="18">
        <f t="shared" si="22"/>
        <v>21820</v>
      </c>
      <c r="S21" s="18">
        <f t="shared" si="23"/>
        <v>23233.936000000002</v>
      </c>
      <c r="T21" s="18">
        <f t="shared" si="24"/>
        <v>22692.799999999999</v>
      </c>
      <c r="U21" s="18">
        <f t="shared" si="25"/>
        <v>23190.91933972697</v>
      </c>
      <c r="V21" s="19">
        <f t="shared" si="15"/>
        <v>999.80373376378338</v>
      </c>
      <c r="W21" s="20">
        <f t="shared" si="26"/>
        <v>4.5820519420888328E-2</v>
      </c>
      <c r="X21" s="21" t="str">
        <f t="shared" si="16"/>
        <v>MINIMA</v>
      </c>
      <c r="Y21" s="22">
        <f t="shared" si="17"/>
        <v>21820</v>
      </c>
      <c r="Z21" s="24">
        <f t="shared" si="18"/>
        <v>21820</v>
      </c>
    </row>
    <row r="22" spans="1:26" ht="102" x14ac:dyDescent="0.2">
      <c r="A22" s="68">
        <v>16</v>
      </c>
      <c r="B22" s="63" t="s">
        <v>280</v>
      </c>
      <c r="C22" s="64" t="s">
        <v>270</v>
      </c>
      <c r="D22" s="69" t="s">
        <v>900</v>
      </c>
      <c r="E22" s="50">
        <v>1</v>
      </c>
      <c r="F22" s="78">
        <v>104177.30400000002</v>
      </c>
      <c r="G22" s="81">
        <v>0</v>
      </c>
      <c r="H22" s="6">
        <f t="shared" si="12"/>
        <v>104177.30400000002</v>
      </c>
      <c r="I22" s="6">
        <f t="shared" si="19"/>
        <v>104177.30400000002</v>
      </c>
      <c r="J22" s="109">
        <v>94706.640000000014</v>
      </c>
      <c r="K22" s="110">
        <v>0</v>
      </c>
      <c r="L22" s="7">
        <f t="shared" si="13"/>
        <v>94706.640000000014</v>
      </c>
      <c r="M22" s="7">
        <f t="shared" si="20"/>
        <v>94706.640000000014</v>
      </c>
      <c r="N22" s="119">
        <v>90196.800000000003</v>
      </c>
      <c r="O22" s="120">
        <v>0</v>
      </c>
      <c r="P22" s="7">
        <f t="shared" si="14"/>
        <v>90196.800000000003</v>
      </c>
      <c r="Q22" s="7">
        <f t="shared" si="21"/>
        <v>90196.800000000003</v>
      </c>
      <c r="R22" s="18">
        <f t="shared" si="22"/>
        <v>90196.800000000003</v>
      </c>
      <c r="S22" s="18">
        <f t="shared" si="23"/>
        <v>96360.248000000021</v>
      </c>
      <c r="T22" s="18">
        <f t="shared" si="24"/>
        <v>94706.640000000014</v>
      </c>
      <c r="U22" s="18">
        <f t="shared" si="25"/>
        <v>96186.670306506465</v>
      </c>
      <c r="V22" s="19">
        <f t="shared" si="15"/>
        <v>4358.2158762906765</v>
      </c>
      <c r="W22" s="20">
        <f t="shared" si="26"/>
        <v>4.8318963381080889E-2</v>
      </c>
      <c r="X22" s="21" t="str">
        <f t="shared" si="16"/>
        <v>MINIMA</v>
      </c>
      <c r="Y22" s="22">
        <f t="shared" si="17"/>
        <v>90196.800000000003</v>
      </c>
      <c r="Z22" s="24">
        <f t="shared" si="18"/>
        <v>90196.800000000003</v>
      </c>
    </row>
    <row r="23" spans="1:26" ht="16.5" x14ac:dyDescent="0.2">
      <c r="A23" s="68">
        <v>17</v>
      </c>
      <c r="B23" s="63" t="s">
        <v>281</v>
      </c>
      <c r="C23" s="64" t="s">
        <v>270</v>
      </c>
      <c r="D23" s="69" t="s">
        <v>901</v>
      </c>
      <c r="E23" s="50">
        <v>1</v>
      </c>
      <c r="F23" s="78">
        <v>84808.68968000001</v>
      </c>
      <c r="G23" s="81">
        <v>0</v>
      </c>
      <c r="H23" s="6">
        <f t="shared" si="12"/>
        <v>84808.68968000001</v>
      </c>
      <c r="I23" s="6">
        <f t="shared" si="19"/>
        <v>84808.68968000001</v>
      </c>
      <c r="J23" s="109">
        <v>77098.808799999999</v>
      </c>
      <c r="K23" s="110">
        <v>0</v>
      </c>
      <c r="L23" s="7">
        <f t="shared" si="13"/>
        <v>77098.808799999999</v>
      </c>
      <c r="M23" s="7">
        <f t="shared" si="20"/>
        <v>77098.808799999999</v>
      </c>
      <c r="N23" s="119">
        <v>74133.47</v>
      </c>
      <c r="O23" s="120">
        <v>0</v>
      </c>
      <c r="P23" s="7">
        <f t="shared" si="14"/>
        <v>74133.47</v>
      </c>
      <c r="Q23" s="7">
        <f t="shared" si="21"/>
        <v>74133.47</v>
      </c>
      <c r="R23" s="18">
        <f t="shared" si="22"/>
        <v>74133.47</v>
      </c>
      <c r="S23" s="18">
        <f t="shared" si="23"/>
        <v>78680.32282666667</v>
      </c>
      <c r="T23" s="18">
        <f t="shared" si="24"/>
        <v>77098.808799999999</v>
      </c>
      <c r="U23" s="18">
        <f t="shared" si="25"/>
        <v>78553.845475374124</v>
      </c>
      <c r="V23" s="19">
        <f t="shared" si="15"/>
        <v>3215.1104667932232</v>
      </c>
      <c r="W23" s="20">
        <f t="shared" si="26"/>
        <v>4.3369215912774935E-2</v>
      </c>
      <c r="X23" s="21" t="str">
        <f t="shared" si="16"/>
        <v>MINIMA</v>
      </c>
      <c r="Y23" s="22">
        <f t="shared" si="17"/>
        <v>74133.47</v>
      </c>
      <c r="Z23" s="24">
        <f t="shared" si="18"/>
        <v>74133.47</v>
      </c>
    </row>
    <row r="24" spans="1:26" ht="63.75" x14ac:dyDescent="0.2">
      <c r="A24" s="68">
        <v>18</v>
      </c>
      <c r="B24" s="63" t="s">
        <v>282</v>
      </c>
      <c r="C24" s="64" t="s">
        <v>270</v>
      </c>
      <c r="D24" s="69" t="s">
        <v>902</v>
      </c>
      <c r="E24" s="50">
        <v>1</v>
      </c>
      <c r="F24" s="78">
        <v>52276.455000000009</v>
      </c>
      <c r="G24" s="81">
        <v>0</v>
      </c>
      <c r="H24" s="6">
        <f t="shared" si="12"/>
        <v>52276.455000000009</v>
      </c>
      <c r="I24" s="6">
        <f t="shared" si="19"/>
        <v>52276.455000000009</v>
      </c>
      <c r="J24" s="109">
        <v>47524.05</v>
      </c>
      <c r="K24" s="110">
        <v>0</v>
      </c>
      <c r="L24" s="7">
        <f t="shared" si="13"/>
        <v>47524.05</v>
      </c>
      <c r="M24" s="7">
        <f t="shared" si="20"/>
        <v>47524.05</v>
      </c>
      <c r="N24" s="119">
        <v>45261</v>
      </c>
      <c r="O24" s="120">
        <v>0</v>
      </c>
      <c r="P24" s="7">
        <f t="shared" si="14"/>
        <v>45261</v>
      </c>
      <c r="Q24" s="7">
        <f t="shared" si="21"/>
        <v>45261</v>
      </c>
      <c r="R24" s="18">
        <f t="shared" si="22"/>
        <v>45261</v>
      </c>
      <c r="S24" s="18">
        <f t="shared" si="23"/>
        <v>48353.834999999999</v>
      </c>
      <c r="T24" s="18">
        <f t="shared" si="24"/>
        <v>47524.05</v>
      </c>
      <c r="U24" s="18">
        <f t="shared" si="25"/>
        <v>48266.733240456299</v>
      </c>
      <c r="V24" s="19">
        <f t="shared" si="15"/>
        <v>2186.9646015910948</v>
      </c>
      <c r="W24" s="20">
        <f t="shared" si="26"/>
        <v>4.8318963381080729E-2</v>
      </c>
      <c r="X24" s="21" t="str">
        <f t="shared" si="16"/>
        <v>MINIMA</v>
      </c>
      <c r="Y24" s="22">
        <f t="shared" si="17"/>
        <v>45261</v>
      </c>
      <c r="Z24" s="24">
        <f t="shared" si="18"/>
        <v>45261</v>
      </c>
    </row>
    <row r="25" spans="1:26" ht="63.75" x14ac:dyDescent="0.2">
      <c r="A25" s="68">
        <v>19</v>
      </c>
      <c r="B25" s="63" t="s">
        <v>283</v>
      </c>
      <c r="C25" s="64" t="s">
        <v>270</v>
      </c>
      <c r="D25" s="69" t="s">
        <v>903</v>
      </c>
      <c r="E25" s="50">
        <v>1</v>
      </c>
      <c r="F25" s="78">
        <v>91526.423040000009</v>
      </c>
      <c r="G25" s="81">
        <v>0</v>
      </c>
      <c r="H25" s="6">
        <f t="shared" si="12"/>
        <v>91526.423040000009</v>
      </c>
      <c r="I25" s="6">
        <f t="shared" si="19"/>
        <v>91526.423040000009</v>
      </c>
      <c r="J25" s="109">
        <v>80286.335999999996</v>
      </c>
      <c r="K25" s="110">
        <v>0</v>
      </c>
      <c r="L25" s="7">
        <f t="shared" si="13"/>
        <v>80286.335999999996</v>
      </c>
      <c r="M25" s="7">
        <f t="shared" si="20"/>
        <v>80286.335999999996</v>
      </c>
      <c r="N25" s="119">
        <v>77198.399999999994</v>
      </c>
      <c r="O25" s="120">
        <v>0</v>
      </c>
      <c r="P25" s="7">
        <f t="shared" si="14"/>
        <v>77198.399999999994</v>
      </c>
      <c r="Q25" s="7">
        <f t="shared" si="21"/>
        <v>77198.399999999994</v>
      </c>
      <c r="R25" s="18">
        <f t="shared" si="22"/>
        <v>77198.399999999994</v>
      </c>
      <c r="S25" s="18">
        <f t="shared" si="23"/>
        <v>83003.719679999995</v>
      </c>
      <c r="T25" s="18">
        <f t="shared" si="24"/>
        <v>80286.335999999996</v>
      </c>
      <c r="U25" s="18">
        <f t="shared" si="25"/>
        <v>82781.281003736352</v>
      </c>
      <c r="V25" s="19">
        <f t="shared" si="15"/>
        <v>4104.9809126837181</v>
      </c>
      <c r="W25" s="20">
        <f t="shared" si="26"/>
        <v>5.3174429945228377E-2</v>
      </c>
      <c r="X25" s="21" t="str">
        <f t="shared" si="16"/>
        <v>MINIMA</v>
      </c>
      <c r="Y25" s="22">
        <f t="shared" si="17"/>
        <v>77198.399999999994</v>
      </c>
      <c r="Z25" s="24">
        <f t="shared" si="18"/>
        <v>77198.399999999994</v>
      </c>
    </row>
    <row r="26" spans="1:26" ht="16.5" x14ac:dyDescent="0.2">
      <c r="A26" s="68">
        <v>20</v>
      </c>
      <c r="B26" s="63" t="s">
        <v>284</v>
      </c>
      <c r="C26" s="64" t="s">
        <v>270</v>
      </c>
      <c r="D26" s="69" t="s">
        <v>901</v>
      </c>
      <c r="E26" s="50">
        <v>1</v>
      </c>
      <c r="F26" s="78">
        <v>88750.733189999999</v>
      </c>
      <c r="G26" s="81">
        <v>0</v>
      </c>
      <c r="H26" s="6">
        <f t="shared" si="12"/>
        <v>88750.733189999999</v>
      </c>
      <c r="I26" s="6">
        <f t="shared" si="19"/>
        <v>88750.733189999999</v>
      </c>
      <c r="J26" s="109">
        <v>77174.550600000002</v>
      </c>
      <c r="K26" s="110">
        <v>0</v>
      </c>
      <c r="L26" s="7">
        <f t="shared" si="13"/>
        <v>77174.550600000002</v>
      </c>
      <c r="M26" s="7">
        <f t="shared" si="20"/>
        <v>77174.550600000002</v>
      </c>
      <c r="N26" s="119">
        <v>70802.34</v>
      </c>
      <c r="O26" s="120">
        <v>0</v>
      </c>
      <c r="P26" s="7">
        <f t="shared" si="14"/>
        <v>70802.34</v>
      </c>
      <c r="Q26" s="7">
        <f t="shared" si="21"/>
        <v>70802.34</v>
      </c>
      <c r="R26" s="18">
        <f t="shared" si="22"/>
        <v>70802.34</v>
      </c>
      <c r="S26" s="18">
        <f t="shared" si="23"/>
        <v>78909.20792999999</v>
      </c>
      <c r="T26" s="18">
        <f t="shared" si="24"/>
        <v>77174.550600000002</v>
      </c>
      <c r="U26" s="18">
        <f t="shared" si="25"/>
        <v>78565.381432269132</v>
      </c>
      <c r="V26" s="19">
        <f t="shared" si="15"/>
        <v>5732.4212874867444</v>
      </c>
      <c r="W26" s="20">
        <f t="shared" si="26"/>
        <v>8.0963726445859627E-2</v>
      </c>
      <c r="X26" s="21" t="str">
        <f t="shared" si="16"/>
        <v>MINIMA</v>
      </c>
      <c r="Y26" s="22">
        <f t="shared" si="17"/>
        <v>70802.34</v>
      </c>
      <c r="Z26" s="24">
        <f t="shared" si="18"/>
        <v>70802.34</v>
      </c>
    </row>
    <row r="27" spans="1:26" ht="38.25" x14ac:dyDescent="0.2">
      <c r="A27" s="68">
        <v>21</v>
      </c>
      <c r="B27" s="63" t="s">
        <v>285</v>
      </c>
      <c r="C27" s="64" t="s">
        <v>270</v>
      </c>
      <c r="D27" s="69" t="s">
        <v>904</v>
      </c>
      <c r="E27" s="50">
        <v>1</v>
      </c>
      <c r="F27" s="78">
        <v>119771.088255</v>
      </c>
      <c r="G27" s="81">
        <v>0</v>
      </c>
      <c r="H27" s="6">
        <f t="shared" si="12"/>
        <v>119771.088255</v>
      </c>
      <c r="I27" s="6">
        <f t="shared" si="19"/>
        <v>119771.088255</v>
      </c>
      <c r="J27" s="109">
        <v>105992.11350000001</v>
      </c>
      <c r="K27" s="110">
        <v>0</v>
      </c>
      <c r="L27" s="7">
        <f t="shared" si="13"/>
        <v>105992.11350000001</v>
      </c>
      <c r="M27" s="7">
        <f t="shared" si="20"/>
        <v>105992.11350000001</v>
      </c>
      <c r="N27" s="119">
        <v>99058.05</v>
      </c>
      <c r="O27" s="120">
        <v>0</v>
      </c>
      <c r="P27" s="7">
        <f t="shared" si="14"/>
        <v>99058.05</v>
      </c>
      <c r="Q27" s="7">
        <f t="shared" si="21"/>
        <v>99058.05</v>
      </c>
      <c r="R27" s="18">
        <f t="shared" si="22"/>
        <v>99058.05</v>
      </c>
      <c r="S27" s="18">
        <f t="shared" si="23"/>
        <v>108273.75058499999</v>
      </c>
      <c r="T27" s="18">
        <f t="shared" si="24"/>
        <v>105992.11350000001</v>
      </c>
      <c r="U27" s="18">
        <f t="shared" si="25"/>
        <v>107937.35564204078</v>
      </c>
      <c r="V27" s="19">
        <f t="shared" si="15"/>
        <v>6516.4843770383222</v>
      </c>
      <c r="W27" s="20">
        <f t="shared" si="26"/>
        <v>6.578450087638836E-2</v>
      </c>
      <c r="X27" s="21" t="str">
        <f t="shared" si="16"/>
        <v>MINIMA</v>
      </c>
      <c r="Y27" s="22">
        <f t="shared" si="17"/>
        <v>99058.05</v>
      </c>
      <c r="Z27" s="24">
        <f t="shared" si="18"/>
        <v>99058.05</v>
      </c>
    </row>
    <row r="28" spans="1:26" ht="25.5" x14ac:dyDescent="0.2">
      <c r="A28" s="68">
        <v>22</v>
      </c>
      <c r="B28" s="63" t="s">
        <v>286</v>
      </c>
      <c r="C28" s="64" t="s">
        <v>270</v>
      </c>
      <c r="D28" s="69" t="s">
        <v>905</v>
      </c>
      <c r="E28" s="50">
        <v>1</v>
      </c>
      <c r="F28" s="78">
        <v>55265.294199999997</v>
      </c>
      <c r="G28" s="81">
        <v>0</v>
      </c>
      <c r="H28" s="6">
        <f t="shared" si="12"/>
        <v>55265.294199999997</v>
      </c>
      <c r="I28" s="6">
        <f t="shared" si="19"/>
        <v>55265.294199999997</v>
      </c>
      <c r="J28" s="109">
        <v>48907.340000000004</v>
      </c>
      <c r="K28" s="110">
        <v>0</v>
      </c>
      <c r="L28" s="7">
        <f t="shared" si="13"/>
        <v>48907.340000000004</v>
      </c>
      <c r="M28" s="7">
        <f t="shared" si="20"/>
        <v>48907.340000000004</v>
      </c>
      <c r="N28" s="119">
        <v>46139</v>
      </c>
      <c r="O28" s="120">
        <v>0</v>
      </c>
      <c r="P28" s="7">
        <f t="shared" si="14"/>
        <v>46139</v>
      </c>
      <c r="Q28" s="7">
        <f t="shared" si="21"/>
        <v>46139</v>
      </c>
      <c r="R28" s="18">
        <f t="shared" si="22"/>
        <v>46139</v>
      </c>
      <c r="S28" s="18">
        <f t="shared" si="23"/>
        <v>50103.878066666664</v>
      </c>
      <c r="T28" s="18">
        <f t="shared" si="24"/>
        <v>48907.340000000004</v>
      </c>
      <c r="U28" s="18">
        <f t="shared" si="25"/>
        <v>49961.05135641987</v>
      </c>
      <c r="V28" s="19">
        <f t="shared" si="15"/>
        <v>2803.5921675178065</v>
      </c>
      <c r="W28" s="20">
        <f t="shared" si="26"/>
        <v>6.0764042729963948E-2</v>
      </c>
      <c r="X28" s="21" t="str">
        <f t="shared" si="16"/>
        <v>MINIMA</v>
      </c>
      <c r="Y28" s="22">
        <f t="shared" si="17"/>
        <v>46139</v>
      </c>
      <c r="Z28" s="24">
        <f t="shared" si="18"/>
        <v>46139</v>
      </c>
    </row>
    <row r="29" spans="1:26" s="100" customFormat="1" ht="38.25" x14ac:dyDescent="0.2">
      <c r="A29" s="94">
        <v>23</v>
      </c>
      <c r="B29" s="95" t="s">
        <v>287</v>
      </c>
      <c r="C29" s="101" t="s">
        <v>270</v>
      </c>
      <c r="D29" s="96" t="s">
        <v>906</v>
      </c>
      <c r="E29" s="97">
        <v>1</v>
      </c>
      <c r="F29" s="79">
        <v>0</v>
      </c>
      <c r="G29" s="82">
        <v>0</v>
      </c>
      <c r="H29" s="98">
        <f t="shared" si="12"/>
        <v>0</v>
      </c>
      <c r="I29" s="98">
        <f t="shared" si="19"/>
        <v>0</v>
      </c>
      <c r="J29" s="111">
        <v>0</v>
      </c>
      <c r="K29" s="112">
        <v>0</v>
      </c>
      <c r="L29" s="99">
        <f t="shared" si="13"/>
        <v>0</v>
      </c>
      <c r="M29" s="99">
        <f t="shared" si="20"/>
        <v>0</v>
      </c>
      <c r="N29" s="121">
        <v>0</v>
      </c>
      <c r="O29" s="122">
        <v>0</v>
      </c>
      <c r="P29" s="7">
        <f t="shared" si="14"/>
        <v>0</v>
      </c>
      <c r="Q29" s="7">
        <f t="shared" si="21"/>
        <v>0</v>
      </c>
      <c r="R29" s="18">
        <f t="shared" si="22"/>
        <v>0</v>
      </c>
      <c r="S29" s="18">
        <f t="shared" si="23"/>
        <v>0</v>
      </c>
      <c r="T29" s="18">
        <f t="shared" si="24"/>
        <v>0</v>
      </c>
      <c r="U29" s="18" t="e">
        <f t="shared" si="25"/>
        <v>#NUM!</v>
      </c>
      <c r="V29" s="19">
        <f t="shared" si="15"/>
        <v>0</v>
      </c>
      <c r="W29" s="20" t="e">
        <f t="shared" si="26"/>
        <v>#DIV/0!</v>
      </c>
      <c r="X29" s="21" t="e">
        <f t="shared" si="16"/>
        <v>#DIV/0!</v>
      </c>
      <c r="Y29" s="22" t="e">
        <f t="shared" si="17"/>
        <v>#DIV/0!</v>
      </c>
      <c r="Z29" s="24" t="e">
        <f t="shared" si="18"/>
        <v>#DIV/0!</v>
      </c>
    </row>
    <row r="30" spans="1:26" ht="25.5" x14ac:dyDescent="0.2">
      <c r="A30" s="68">
        <v>24</v>
      </c>
      <c r="B30" s="63" t="s">
        <v>288</v>
      </c>
      <c r="C30" s="64" t="s">
        <v>270</v>
      </c>
      <c r="D30" s="69" t="s">
        <v>898</v>
      </c>
      <c r="E30" s="50">
        <v>1</v>
      </c>
      <c r="F30" s="78">
        <v>40679.94112000001</v>
      </c>
      <c r="G30" s="81">
        <v>0</v>
      </c>
      <c r="H30" s="6">
        <f t="shared" si="12"/>
        <v>40679.94112000001</v>
      </c>
      <c r="I30" s="6">
        <f t="shared" si="19"/>
        <v>40679.94112000001</v>
      </c>
      <c r="J30" s="109">
        <v>36321.376000000004</v>
      </c>
      <c r="K30" s="110">
        <v>0</v>
      </c>
      <c r="L30" s="7">
        <f t="shared" si="13"/>
        <v>36321.376000000004</v>
      </c>
      <c r="M30" s="7">
        <f t="shared" si="20"/>
        <v>36321.376000000004</v>
      </c>
      <c r="N30" s="119">
        <v>34924.400000000001</v>
      </c>
      <c r="O30" s="120">
        <v>0</v>
      </c>
      <c r="P30" s="7">
        <f t="shared" si="14"/>
        <v>34924.400000000001</v>
      </c>
      <c r="Q30" s="7">
        <f t="shared" si="21"/>
        <v>34924.400000000001</v>
      </c>
      <c r="R30" s="18">
        <f t="shared" si="22"/>
        <v>34924.400000000001</v>
      </c>
      <c r="S30" s="18">
        <f t="shared" si="23"/>
        <v>37308.572373333336</v>
      </c>
      <c r="T30" s="18">
        <f t="shared" si="24"/>
        <v>36321.376000000004</v>
      </c>
      <c r="U30" s="18">
        <f t="shared" si="25"/>
        <v>37229.784363643943</v>
      </c>
      <c r="V30" s="19">
        <f t="shared" si="15"/>
        <v>1685.8644527016261</v>
      </c>
      <c r="W30" s="20">
        <f t="shared" si="26"/>
        <v>4.8271822929001673E-2</v>
      </c>
      <c r="X30" s="21" t="str">
        <f t="shared" si="16"/>
        <v>MINIMA</v>
      </c>
      <c r="Y30" s="22">
        <f t="shared" si="17"/>
        <v>34924.400000000001</v>
      </c>
      <c r="Z30" s="24">
        <f t="shared" si="18"/>
        <v>34924.400000000001</v>
      </c>
    </row>
    <row r="31" spans="1:26" ht="38.25" x14ac:dyDescent="0.2">
      <c r="A31" s="68">
        <v>25</v>
      </c>
      <c r="B31" s="63" t="s">
        <v>289</v>
      </c>
      <c r="C31" s="64" t="s">
        <v>270</v>
      </c>
      <c r="D31" s="69" t="s">
        <v>897</v>
      </c>
      <c r="E31" s="50">
        <v>1</v>
      </c>
      <c r="F31" s="78">
        <v>222502.64960000003</v>
      </c>
      <c r="G31" s="81">
        <v>0</v>
      </c>
      <c r="H31" s="6">
        <f t="shared" si="12"/>
        <v>222502.64960000003</v>
      </c>
      <c r="I31" s="6">
        <f t="shared" si="19"/>
        <v>222502.64960000003</v>
      </c>
      <c r="J31" s="109">
        <v>198663.08000000002</v>
      </c>
      <c r="K31" s="110">
        <v>0</v>
      </c>
      <c r="L31" s="7">
        <f t="shared" si="13"/>
        <v>198663.08000000002</v>
      </c>
      <c r="M31" s="7">
        <f t="shared" si="20"/>
        <v>198663.08000000002</v>
      </c>
      <c r="N31" s="119">
        <v>187418</v>
      </c>
      <c r="O31" s="120">
        <v>0</v>
      </c>
      <c r="P31" s="7">
        <f t="shared" si="14"/>
        <v>187418</v>
      </c>
      <c r="Q31" s="7">
        <f t="shared" si="21"/>
        <v>187418</v>
      </c>
      <c r="R31" s="18">
        <f t="shared" si="22"/>
        <v>187418</v>
      </c>
      <c r="S31" s="18">
        <f t="shared" si="23"/>
        <v>202861.2432</v>
      </c>
      <c r="T31" s="18">
        <f t="shared" si="24"/>
        <v>198663.08000000002</v>
      </c>
      <c r="U31" s="18">
        <f t="shared" si="25"/>
        <v>202342.85965627289</v>
      </c>
      <c r="V31" s="19">
        <f t="shared" si="15"/>
        <v>10920.021990233035</v>
      </c>
      <c r="W31" s="20">
        <f t="shared" si="26"/>
        <v>5.8265598769771505E-2</v>
      </c>
      <c r="X31" s="21" t="str">
        <f t="shared" si="16"/>
        <v>MINIMA</v>
      </c>
      <c r="Y31" s="22">
        <f t="shared" si="17"/>
        <v>187418</v>
      </c>
      <c r="Z31" s="24">
        <f t="shared" si="18"/>
        <v>187418</v>
      </c>
    </row>
    <row r="32" spans="1:26" ht="16.5" x14ac:dyDescent="0.2">
      <c r="A32" s="68">
        <v>26</v>
      </c>
      <c r="B32" s="63" t="s">
        <v>290</v>
      </c>
      <c r="C32" s="64" t="s">
        <v>270</v>
      </c>
      <c r="D32" s="69" t="s">
        <v>907</v>
      </c>
      <c r="E32" s="50">
        <v>1</v>
      </c>
      <c r="F32" s="78">
        <v>48640.732800000005</v>
      </c>
      <c r="G32" s="81">
        <v>0</v>
      </c>
      <c r="H32" s="6">
        <f t="shared" si="12"/>
        <v>48640.732800000005</v>
      </c>
      <c r="I32" s="6">
        <f t="shared" si="19"/>
        <v>48640.732800000005</v>
      </c>
      <c r="J32" s="109">
        <v>43820.480000000003</v>
      </c>
      <c r="K32" s="110">
        <v>0</v>
      </c>
      <c r="L32" s="7">
        <f t="shared" si="13"/>
        <v>43820.480000000003</v>
      </c>
      <c r="M32" s="7">
        <f t="shared" si="20"/>
        <v>43820.480000000003</v>
      </c>
      <c r="N32" s="119">
        <v>39836.800000000003</v>
      </c>
      <c r="O32" s="120">
        <v>0</v>
      </c>
      <c r="P32" s="7">
        <f t="shared" si="14"/>
        <v>39836.800000000003</v>
      </c>
      <c r="Q32" s="7">
        <f t="shared" si="21"/>
        <v>39836.800000000003</v>
      </c>
      <c r="R32" s="18">
        <f t="shared" si="22"/>
        <v>39836.800000000003</v>
      </c>
      <c r="S32" s="18">
        <f t="shared" si="23"/>
        <v>44099.337600000006</v>
      </c>
      <c r="T32" s="18">
        <f t="shared" si="24"/>
        <v>43820.480000000003</v>
      </c>
      <c r="U32" s="18">
        <f t="shared" si="25"/>
        <v>43952.868961461238</v>
      </c>
      <c r="V32" s="19">
        <f t="shared" si="15"/>
        <v>3014.0692420226337</v>
      </c>
      <c r="W32" s="20">
        <f t="shared" si="26"/>
        <v>7.5660425586960636E-2</v>
      </c>
      <c r="X32" s="21" t="str">
        <f t="shared" si="16"/>
        <v>MINIMA</v>
      </c>
      <c r="Y32" s="22">
        <f t="shared" si="17"/>
        <v>39836.800000000003</v>
      </c>
      <c r="Z32" s="24">
        <f t="shared" si="18"/>
        <v>39836.800000000003</v>
      </c>
    </row>
    <row r="33" spans="1:26" ht="89.25" x14ac:dyDescent="0.2">
      <c r="A33" s="68">
        <v>27</v>
      </c>
      <c r="B33" s="63" t="s">
        <v>291</v>
      </c>
      <c r="C33" s="64" t="s">
        <v>270</v>
      </c>
      <c r="D33" s="69" t="s">
        <v>908</v>
      </c>
      <c r="E33" s="50">
        <v>1</v>
      </c>
      <c r="F33" s="78">
        <v>110361.40500000001</v>
      </c>
      <c r="G33" s="81">
        <v>0</v>
      </c>
      <c r="H33" s="6">
        <f t="shared" si="12"/>
        <v>110361.40500000001</v>
      </c>
      <c r="I33" s="6">
        <f t="shared" si="19"/>
        <v>110361.40500000001</v>
      </c>
      <c r="J33" s="109">
        <v>100328.55</v>
      </c>
      <c r="K33" s="110">
        <v>0</v>
      </c>
      <c r="L33" s="7">
        <f t="shared" si="13"/>
        <v>100328.55</v>
      </c>
      <c r="M33" s="7">
        <f t="shared" si="20"/>
        <v>100328.55</v>
      </c>
      <c r="N33" s="119">
        <v>95551</v>
      </c>
      <c r="O33" s="120">
        <v>0</v>
      </c>
      <c r="P33" s="7">
        <f t="shared" si="14"/>
        <v>95551</v>
      </c>
      <c r="Q33" s="7">
        <f t="shared" si="21"/>
        <v>95551</v>
      </c>
      <c r="R33" s="18">
        <f t="shared" si="22"/>
        <v>95551</v>
      </c>
      <c r="S33" s="18">
        <f t="shared" si="23"/>
        <v>102080.31833333334</v>
      </c>
      <c r="T33" s="18">
        <f t="shared" si="24"/>
        <v>100328.55</v>
      </c>
      <c r="U33" s="18">
        <f t="shared" si="25"/>
        <v>101896.4368409633</v>
      </c>
      <c r="V33" s="19">
        <f t="shared" si="15"/>
        <v>4616.9252700256538</v>
      </c>
      <c r="W33" s="20">
        <f t="shared" si="26"/>
        <v>4.8318963381080826E-2</v>
      </c>
      <c r="X33" s="21" t="str">
        <f t="shared" si="16"/>
        <v>MINIMA</v>
      </c>
      <c r="Y33" s="22">
        <f t="shared" si="17"/>
        <v>95551</v>
      </c>
      <c r="Z33" s="24">
        <f t="shared" si="18"/>
        <v>95551</v>
      </c>
    </row>
    <row r="34" spans="1:26" ht="140.25" x14ac:dyDescent="0.2">
      <c r="A34" s="68">
        <v>28</v>
      </c>
      <c r="B34" s="63" t="s">
        <v>292</v>
      </c>
      <c r="C34" s="64" t="s">
        <v>270</v>
      </c>
      <c r="D34" s="69" t="s">
        <v>909</v>
      </c>
      <c r="E34" s="50">
        <v>1</v>
      </c>
      <c r="F34" s="78">
        <v>191621.65000000002</v>
      </c>
      <c r="G34" s="81">
        <v>0</v>
      </c>
      <c r="H34" s="6">
        <f t="shared" si="12"/>
        <v>191621.65000000002</v>
      </c>
      <c r="I34" s="6">
        <f t="shared" si="19"/>
        <v>191621.65000000002</v>
      </c>
      <c r="J34" s="109">
        <v>174201.5</v>
      </c>
      <c r="K34" s="110">
        <v>0</v>
      </c>
      <c r="L34" s="7">
        <f t="shared" si="13"/>
        <v>174201.5</v>
      </c>
      <c r="M34" s="7">
        <f t="shared" si="20"/>
        <v>174201.5</v>
      </c>
      <c r="N34" s="119">
        <v>158365</v>
      </c>
      <c r="O34" s="120">
        <v>0</v>
      </c>
      <c r="P34" s="7">
        <f t="shared" si="14"/>
        <v>158365</v>
      </c>
      <c r="Q34" s="7">
        <f t="shared" si="21"/>
        <v>158365</v>
      </c>
      <c r="R34" s="18">
        <f t="shared" si="22"/>
        <v>158365</v>
      </c>
      <c r="S34" s="18">
        <f t="shared" si="23"/>
        <v>174729.38333333333</v>
      </c>
      <c r="T34" s="18">
        <f t="shared" si="24"/>
        <v>174201.5</v>
      </c>
      <c r="U34" s="18">
        <f t="shared" si="25"/>
        <v>174201.5</v>
      </c>
      <c r="V34" s="19">
        <f t="shared" si="15"/>
        <v>11571.366424936117</v>
      </c>
      <c r="W34" s="20">
        <f t="shared" si="26"/>
        <v>7.3067700722609902E-2</v>
      </c>
      <c r="X34" s="21" t="str">
        <f t="shared" si="16"/>
        <v>MINIMA</v>
      </c>
      <c r="Y34" s="22">
        <f t="shared" si="17"/>
        <v>158365</v>
      </c>
      <c r="Z34" s="24">
        <f t="shared" si="18"/>
        <v>158365</v>
      </c>
    </row>
    <row r="35" spans="1:26" ht="89.25" x14ac:dyDescent="0.2">
      <c r="A35" s="68">
        <v>29</v>
      </c>
      <c r="B35" s="63" t="s">
        <v>293</v>
      </c>
      <c r="C35" s="64" t="s">
        <v>270</v>
      </c>
      <c r="D35" s="69" t="s">
        <v>910</v>
      </c>
      <c r="E35" s="50">
        <v>1</v>
      </c>
      <c r="F35" s="78">
        <v>341815.05599999998</v>
      </c>
      <c r="G35" s="81">
        <v>0</v>
      </c>
      <c r="H35" s="6">
        <f t="shared" si="12"/>
        <v>341815.05599999998</v>
      </c>
      <c r="I35" s="6">
        <f t="shared" si="19"/>
        <v>341815.05599999998</v>
      </c>
      <c r="J35" s="109">
        <v>302491.2</v>
      </c>
      <c r="K35" s="110">
        <v>0</v>
      </c>
      <c r="L35" s="7">
        <f t="shared" si="13"/>
        <v>302491.2</v>
      </c>
      <c r="M35" s="7">
        <f t="shared" si="20"/>
        <v>302491.2</v>
      </c>
      <c r="N35" s="119">
        <v>274992</v>
      </c>
      <c r="O35" s="120">
        <v>0</v>
      </c>
      <c r="P35" s="7">
        <f t="shared" si="14"/>
        <v>274992</v>
      </c>
      <c r="Q35" s="7">
        <f t="shared" si="21"/>
        <v>274992</v>
      </c>
      <c r="R35" s="18">
        <f t="shared" si="22"/>
        <v>274992</v>
      </c>
      <c r="S35" s="18">
        <f t="shared" si="23"/>
        <v>306432.75200000004</v>
      </c>
      <c r="T35" s="18">
        <f t="shared" si="24"/>
        <v>302491.2</v>
      </c>
      <c r="U35" s="18">
        <f t="shared" si="25"/>
        <v>305216.49275215867</v>
      </c>
      <c r="V35" s="19">
        <f t="shared" si="15"/>
        <v>22231.968944804532</v>
      </c>
      <c r="W35" s="20">
        <f t="shared" si="26"/>
        <v>8.0845875315662022E-2</v>
      </c>
      <c r="X35" s="21" t="str">
        <f t="shared" si="16"/>
        <v>MINIMA</v>
      </c>
      <c r="Y35" s="22">
        <f t="shared" si="17"/>
        <v>274992</v>
      </c>
      <c r="Z35" s="24">
        <f t="shared" si="18"/>
        <v>274992</v>
      </c>
    </row>
    <row r="36" spans="1:26" ht="102" x14ac:dyDescent="0.2">
      <c r="A36" s="68">
        <v>30</v>
      </c>
      <c r="B36" s="63" t="s">
        <v>294</v>
      </c>
      <c r="C36" s="64" t="s">
        <v>270</v>
      </c>
      <c r="D36" s="69" t="s">
        <v>901</v>
      </c>
      <c r="E36" s="50">
        <v>1</v>
      </c>
      <c r="F36" s="78">
        <v>186594.12745000003</v>
      </c>
      <c r="G36" s="81">
        <v>0</v>
      </c>
      <c r="H36" s="6">
        <f t="shared" si="12"/>
        <v>186594.12745000003</v>
      </c>
      <c r="I36" s="6">
        <f t="shared" si="19"/>
        <v>186594.12745000003</v>
      </c>
      <c r="J36" s="109">
        <v>162255.76300000004</v>
      </c>
      <c r="K36" s="110">
        <v>0</v>
      </c>
      <c r="L36" s="7">
        <f t="shared" si="13"/>
        <v>162255.76300000004</v>
      </c>
      <c r="M36" s="7">
        <f t="shared" si="20"/>
        <v>162255.76300000004</v>
      </c>
      <c r="N36" s="119">
        <v>151640.90000000002</v>
      </c>
      <c r="O36" s="120">
        <v>0</v>
      </c>
      <c r="P36" s="7">
        <f t="shared" si="14"/>
        <v>151640.90000000002</v>
      </c>
      <c r="Q36" s="7">
        <f t="shared" si="21"/>
        <v>151640.90000000002</v>
      </c>
      <c r="R36" s="18">
        <f t="shared" si="22"/>
        <v>151640.90000000002</v>
      </c>
      <c r="S36" s="18">
        <f t="shared" si="23"/>
        <v>166830.26348333337</v>
      </c>
      <c r="T36" s="18">
        <f t="shared" si="24"/>
        <v>162255.76300000004</v>
      </c>
      <c r="U36" s="18">
        <f t="shared" si="25"/>
        <v>166202.72954045472</v>
      </c>
      <c r="V36" s="19">
        <f t="shared" si="15"/>
        <v>10740.50192097233</v>
      </c>
      <c r="W36" s="20">
        <f t="shared" si="26"/>
        <v>7.0828529248852579E-2</v>
      </c>
      <c r="X36" s="21" t="str">
        <f t="shared" si="16"/>
        <v>MINIMA</v>
      </c>
      <c r="Y36" s="22">
        <f t="shared" si="17"/>
        <v>151640.90000000002</v>
      </c>
      <c r="Z36" s="24">
        <f t="shared" si="18"/>
        <v>151640.90000000002</v>
      </c>
    </row>
    <row r="37" spans="1:26" ht="409.5" x14ac:dyDescent="0.2">
      <c r="A37" s="68">
        <v>31</v>
      </c>
      <c r="B37" s="63" t="s">
        <v>295</v>
      </c>
      <c r="C37" s="64" t="s">
        <v>270</v>
      </c>
      <c r="D37" s="69" t="s">
        <v>895</v>
      </c>
      <c r="E37" s="50">
        <v>1</v>
      </c>
      <c r="F37" s="78">
        <v>334746.94000000006</v>
      </c>
      <c r="G37" s="81">
        <v>0</v>
      </c>
      <c r="H37" s="6">
        <f t="shared" si="12"/>
        <v>334746.94000000006</v>
      </c>
      <c r="I37" s="6">
        <f t="shared" si="19"/>
        <v>334746.94000000006</v>
      </c>
      <c r="J37" s="109">
        <v>304315.40000000002</v>
      </c>
      <c r="K37" s="110">
        <v>0</v>
      </c>
      <c r="L37" s="7">
        <f t="shared" si="13"/>
        <v>304315.40000000002</v>
      </c>
      <c r="M37" s="7">
        <f t="shared" si="20"/>
        <v>304315.40000000002</v>
      </c>
      <c r="N37" s="119">
        <v>287090</v>
      </c>
      <c r="O37" s="120">
        <v>0</v>
      </c>
      <c r="P37" s="7">
        <f t="shared" si="14"/>
        <v>287090</v>
      </c>
      <c r="Q37" s="7">
        <f t="shared" si="21"/>
        <v>287090</v>
      </c>
      <c r="R37" s="18">
        <f t="shared" si="22"/>
        <v>287090</v>
      </c>
      <c r="S37" s="18">
        <f t="shared" si="23"/>
        <v>308717.44666666671</v>
      </c>
      <c r="T37" s="18">
        <f t="shared" si="24"/>
        <v>304315.40000000002</v>
      </c>
      <c r="U37" s="18">
        <f t="shared" si="25"/>
        <v>308096.10210753843</v>
      </c>
      <c r="V37" s="19">
        <f t="shared" si="15"/>
        <v>15292.914197750428</v>
      </c>
      <c r="W37" s="20">
        <f t="shared" si="26"/>
        <v>5.3268710849386704E-2</v>
      </c>
      <c r="X37" s="21" t="str">
        <f t="shared" si="16"/>
        <v>MINIMA</v>
      </c>
      <c r="Y37" s="22">
        <f t="shared" si="17"/>
        <v>287090</v>
      </c>
      <c r="Z37" s="24">
        <f t="shared" si="18"/>
        <v>287090</v>
      </c>
    </row>
    <row r="38" spans="1:26" s="100" customFormat="1" ht="16.5" x14ac:dyDescent="0.2">
      <c r="A38" s="94">
        <v>32</v>
      </c>
      <c r="B38" s="95" t="s">
        <v>296</v>
      </c>
      <c r="C38" s="101" t="s">
        <v>270</v>
      </c>
      <c r="D38" s="96" t="s">
        <v>911</v>
      </c>
      <c r="E38" s="97">
        <v>1</v>
      </c>
      <c r="F38" s="79">
        <v>0</v>
      </c>
      <c r="G38" s="82">
        <v>0</v>
      </c>
      <c r="H38" s="98">
        <f t="shared" si="12"/>
        <v>0</v>
      </c>
      <c r="I38" s="98">
        <f t="shared" si="19"/>
        <v>0</v>
      </c>
      <c r="J38" s="111">
        <v>0</v>
      </c>
      <c r="K38" s="112">
        <v>0</v>
      </c>
      <c r="L38" s="7">
        <f t="shared" si="13"/>
        <v>0</v>
      </c>
      <c r="M38" s="7">
        <f t="shared" si="20"/>
        <v>0</v>
      </c>
      <c r="N38" s="121">
        <v>0</v>
      </c>
      <c r="O38" s="122">
        <v>0</v>
      </c>
      <c r="P38" s="7">
        <f t="shared" si="14"/>
        <v>0</v>
      </c>
      <c r="Q38" s="7">
        <f t="shared" si="21"/>
        <v>0</v>
      </c>
      <c r="R38" s="18">
        <f t="shared" si="22"/>
        <v>0</v>
      </c>
      <c r="S38" s="18">
        <f t="shared" si="23"/>
        <v>0</v>
      </c>
      <c r="T38" s="18">
        <f t="shared" si="24"/>
        <v>0</v>
      </c>
      <c r="U38" s="18" t="e">
        <f t="shared" si="25"/>
        <v>#NUM!</v>
      </c>
      <c r="V38" s="19">
        <f t="shared" si="15"/>
        <v>0</v>
      </c>
      <c r="W38" s="20" t="e">
        <f t="shared" si="26"/>
        <v>#DIV/0!</v>
      </c>
      <c r="X38" s="21" t="e">
        <f t="shared" si="16"/>
        <v>#DIV/0!</v>
      </c>
      <c r="Y38" s="22" t="e">
        <f t="shared" si="17"/>
        <v>#DIV/0!</v>
      </c>
      <c r="Z38" s="24" t="e">
        <f t="shared" si="18"/>
        <v>#DIV/0!</v>
      </c>
    </row>
    <row r="39" spans="1:26" ht="25.5" x14ac:dyDescent="0.2">
      <c r="A39" s="68">
        <v>33</v>
      </c>
      <c r="B39" s="63" t="s">
        <v>297</v>
      </c>
      <c r="C39" s="64" t="s">
        <v>270</v>
      </c>
      <c r="D39" s="69" t="s">
        <v>912</v>
      </c>
      <c r="E39" s="50">
        <v>1</v>
      </c>
      <c r="F39" s="78">
        <v>36158.587499999994</v>
      </c>
      <c r="G39" s="81">
        <v>0</v>
      </c>
      <c r="H39" s="6">
        <f t="shared" si="12"/>
        <v>36158.587499999994</v>
      </c>
      <c r="I39" s="6">
        <f t="shared" si="19"/>
        <v>36158.587499999994</v>
      </c>
      <c r="J39" s="109">
        <v>31998.75</v>
      </c>
      <c r="K39" s="110">
        <v>0</v>
      </c>
      <c r="L39" s="7">
        <f t="shared" si="13"/>
        <v>31998.75</v>
      </c>
      <c r="M39" s="7">
        <f t="shared" si="20"/>
        <v>31998.75</v>
      </c>
      <c r="N39" s="119">
        <v>30187.5</v>
      </c>
      <c r="O39" s="120">
        <v>0</v>
      </c>
      <c r="P39" s="7">
        <f t="shared" si="14"/>
        <v>30187.5</v>
      </c>
      <c r="Q39" s="7">
        <f t="shared" si="21"/>
        <v>30187.5</v>
      </c>
      <c r="R39" s="18">
        <f t="shared" si="22"/>
        <v>30187.5</v>
      </c>
      <c r="S39" s="18">
        <f t="shared" si="23"/>
        <v>32781.612499999996</v>
      </c>
      <c r="T39" s="18">
        <f t="shared" si="24"/>
        <v>31998.75</v>
      </c>
      <c r="U39" s="18">
        <f t="shared" si="25"/>
        <v>32688.164845833777</v>
      </c>
      <c r="V39" s="19">
        <f t="shared" si="15"/>
        <v>1834.3145399107846</v>
      </c>
      <c r="W39" s="20">
        <f t="shared" si="26"/>
        <v>6.0764042729963878E-2</v>
      </c>
      <c r="X39" s="21" t="str">
        <f t="shared" si="16"/>
        <v>MINIMA</v>
      </c>
      <c r="Y39" s="22">
        <f t="shared" si="17"/>
        <v>30187.5</v>
      </c>
      <c r="Z39" s="24">
        <f t="shared" si="18"/>
        <v>30187.5</v>
      </c>
    </row>
    <row r="40" spans="1:26" ht="25.5" x14ac:dyDescent="0.2">
      <c r="A40" s="68">
        <v>34</v>
      </c>
      <c r="B40" s="63" t="s">
        <v>298</v>
      </c>
      <c r="C40" s="64" t="s">
        <v>270</v>
      </c>
      <c r="D40" s="69" t="s">
        <v>898</v>
      </c>
      <c r="E40" s="50">
        <v>1</v>
      </c>
      <c r="F40" s="78">
        <v>89605.464102000013</v>
      </c>
      <c r="G40" s="81">
        <v>0</v>
      </c>
      <c r="H40" s="6">
        <f t="shared" si="12"/>
        <v>89605.464102000013</v>
      </c>
      <c r="I40" s="6">
        <f t="shared" si="19"/>
        <v>89605.464102000013</v>
      </c>
      <c r="J40" s="109">
        <v>78601.284299999999</v>
      </c>
      <c r="K40" s="110">
        <v>0</v>
      </c>
      <c r="L40" s="7">
        <f t="shared" si="13"/>
        <v>78601.284299999999</v>
      </c>
      <c r="M40" s="7">
        <f t="shared" si="20"/>
        <v>78601.284299999999</v>
      </c>
      <c r="N40" s="119">
        <v>72111.26999999999</v>
      </c>
      <c r="O40" s="120">
        <v>0</v>
      </c>
      <c r="P40" s="7">
        <f t="shared" si="14"/>
        <v>72111.26999999999</v>
      </c>
      <c r="Q40" s="7">
        <f t="shared" si="21"/>
        <v>72111.26999999999</v>
      </c>
      <c r="R40" s="18">
        <f t="shared" si="22"/>
        <v>72111.26999999999</v>
      </c>
      <c r="S40" s="18">
        <f t="shared" si="23"/>
        <v>80106.00613400001</v>
      </c>
      <c r="T40" s="18">
        <f t="shared" si="24"/>
        <v>78601.284299999999</v>
      </c>
      <c r="U40" s="18">
        <f t="shared" si="25"/>
        <v>79785.216285916729</v>
      </c>
      <c r="V40" s="19">
        <f t="shared" si="15"/>
        <v>5653.1321341485373</v>
      </c>
      <c r="W40" s="20">
        <f t="shared" si="26"/>
        <v>7.8394571807548774E-2</v>
      </c>
      <c r="X40" s="21" t="str">
        <f t="shared" si="16"/>
        <v>MINIMA</v>
      </c>
      <c r="Y40" s="22">
        <f t="shared" si="17"/>
        <v>72111.26999999999</v>
      </c>
      <c r="Z40" s="24">
        <f t="shared" si="18"/>
        <v>72111.26999999999</v>
      </c>
    </row>
    <row r="41" spans="1:26" ht="16.5" x14ac:dyDescent="0.2">
      <c r="A41" s="68">
        <v>35</v>
      </c>
      <c r="B41" s="63" t="s">
        <v>299</v>
      </c>
      <c r="C41" s="64" t="s">
        <v>270</v>
      </c>
      <c r="D41" s="69" t="s">
        <v>913</v>
      </c>
      <c r="E41" s="50">
        <v>1</v>
      </c>
      <c r="F41" s="78">
        <v>13151.678400000003</v>
      </c>
      <c r="G41" s="81">
        <v>0</v>
      </c>
      <c r="H41" s="6">
        <f t="shared" si="12"/>
        <v>13151.678400000003</v>
      </c>
      <c r="I41" s="6">
        <f t="shared" si="19"/>
        <v>13151.678400000003</v>
      </c>
      <c r="J41" s="109">
        <v>11536.560000000001</v>
      </c>
      <c r="K41" s="110">
        <v>0</v>
      </c>
      <c r="L41" s="7">
        <f t="shared" si="13"/>
        <v>11536.560000000001</v>
      </c>
      <c r="M41" s="7">
        <f t="shared" si="20"/>
        <v>11536.560000000001</v>
      </c>
      <c r="N41" s="119">
        <v>10584</v>
      </c>
      <c r="O41" s="120">
        <v>0</v>
      </c>
      <c r="P41" s="7">
        <f t="shared" si="14"/>
        <v>10584</v>
      </c>
      <c r="Q41" s="7">
        <f t="shared" si="21"/>
        <v>10584</v>
      </c>
      <c r="R41" s="18">
        <f t="shared" si="22"/>
        <v>10584</v>
      </c>
      <c r="S41" s="18">
        <f t="shared" si="23"/>
        <v>11757.4128</v>
      </c>
      <c r="T41" s="18">
        <f t="shared" si="24"/>
        <v>11536.560000000001</v>
      </c>
      <c r="U41" s="18">
        <f t="shared" si="25"/>
        <v>11710.329455716737</v>
      </c>
      <c r="V41" s="19">
        <f t="shared" si="15"/>
        <v>829.72814801109405</v>
      </c>
      <c r="W41" s="20">
        <f t="shared" si="26"/>
        <v>7.8394571807548566E-2</v>
      </c>
      <c r="X41" s="21" t="str">
        <f t="shared" si="16"/>
        <v>MINIMA</v>
      </c>
      <c r="Y41" s="22">
        <f t="shared" si="17"/>
        <v>10584</v>
      </c>
      <c r="Z41" s="24">
        <f t="shared" si="18"/>
        <v>10584</v>
      </c>
    </row>
    <row r="42" spans="1:26" ht="38.25" x14ac:dyDescent="0.2">
      <c r="A42" s="68">
        <v>36</v>
      </c>
      <c r="B42" s="63" t="s">
        <v>300</v>
      </c>
      <c r="C42" s="64" t="s">
        <v>270</v>
      </c>
      <c r="D42" s="69" t="s">
        <v>914</v>
      </c>
      <c r="E42" s="50">
        <v>1</v>
      </c>
      <c r="F42" s="78">
        <v>69455.750580000007</v>
      </c>
      <c r="G42" s="81">
        <v>0</v>
      </c>
      <c r="H42" s="6">
        <f t="shared" si="12"/>
        <v>69455.750580000007</v>
      </c>
      <c r="I42" s="6">
        <f t="shared" si="19"/>
        <v>69455.750580000007</v>
      </c>
      <c r="J42" s="109">
        <v>61465.266000000011</v>
      </c>
      <c r="K42" s="110">
        <v>0</v>
      </c>
      <c r="L42" s="7">
        <f t="shared" si="13"/>
        <v>61465.266000000011</v>
      </c>
      <c r="M42" s="7">
        <f t="shared" si="20"/>
        <v>61465.266000000011</v>
      </c>
      <c r="N42" s="119">
        <v>57986.100000000006</v>
      </c>
      <c r="O42" s="120">
        <v>0</v>
      </c>
      <c r="P42" s="7">
        <f t="shared" si="14"/>
        <v>57986.100000000006</v>
      </c>
      <c r="Q42" s="7">
        <f t="shared" si="21"/>
        <v>57986.100000000006</v>
      </c>
      <c r="R42" s="18">
        <f t="shared" si="22"/>
        <v>57986.100000000006</v>
      </c>
      <c r="S42" s="18">
        <f t="shared" si="23"/>
        <v>62969.038860000008</v>
      </c>
      <c r="T42" s="18">
        <f t="shared" si="24"/>
        <v>61465.266000000011</v>
      </c>
      <c r="U42" s="18">
        <f t="shared" si="25"/>
        <v>62789.538569507327</v>
      </c>
      <c r="V42" s="19">
        <f t="shared" si="15"/>
        <v>3523.4698581439661</v>
      </c>
      <c r="W42" s="20">
        <f t="shared" si="26"/>
        <v>6.0764042729964003E-2</v>
      </c>
      <c r="X42" s="21" t="str">
        <f t="shared" si="16"/>
        <v>MINIMA</v>
      </c>
      <c r="Y42" s="22">
        <f t="shared" si="17"/>
        <v>57986.100000000006</v>
      </c>
      <c r="Z42" s="24">
        <f t="shared" si="18"/>
        <v>57986.100000000006</v>
      </c>
    </row>
    <row r="43" spans="1:26" ht="51" x14ac:dyDescent="0.2">
      <c r="A43" s="68">
        <v>37</v>
      </c>
      <c r="B43" s="63" t="s">
        <v>301</v>
      </c>
      <c r="C43" s="64" t="s">
        <v>270</v>
      </c>
      <c r="D43" s="69" t="s">
        <v>915</v>
      </c>
      <c r="E43" s="50">
        <v>1</v>
      </c>
      <c r="F43" s="78">
        <v>227236.83840000004</v>
      </c>
      <c r="G43" s="81">
        <v>0</v>
      </c>
      <c r="H43" s="6">
        <f t="shared" si="12"/>
        <v>227236.83840000004</v>
      </c>
      <c r="I43" s="6">
        <f t="shared" si="19"/>
        <v>227236.83840000004</v>
      </c>
      <c r="J43" s="109">
        <v>206578.94400000002</v>
      </c>
      <c r="K43" s="110">
        <v>0</v>
      </c>
      <c r="L43" s="7">
        <f t="shared" si="13"/>
        <v>206578.94400000002</v>
      </c>
      <c r="M43" s="7">
        <f t="shared" si="20"/>
        <v>206578.94400000002</v>
      </c>
      <c r="N43" s="119">
        <v>198633.60000000001</v>
      </c>
      <c r="O43" s="120">
        <v>0</v>
      </c>
      <c r="P43" s="7">
        <f t="shared" si="14"/>
        <v>198633.60000000001</v>
      </c>
      <c r="Q43" s="7">
        <f t="shared" si="21"/>
        <v>198633.60000000001</v>
      </c>
      <c r="R43" s="18">
        <f t="shared" si="22"/>
        <v>198633.60000000001</v>
      </c>
      <c r="S43" s="18">
        <f t="shared" si="23"/>
        <v>210816.4608</v>
      </c>
      <c r="T43" s="18">
        <f t="shared" si="24"/>
        <v>206578.94400000002</v>
      </c>
      <c r="U43" s="18">
        <f t="shared" si="25"/>
        <v>210477.57673581547</v>
      </c>
      <c r="V43" s="19">
        <f t="shared" si="15"/>
        <v>8614.5834859317638</v>
      </c>
      <c r="W43" s="20">
        <f t="shared" si="26"/>
        <v>4.3369215912774893E-2</v>
      </c>
      <c r="X43" s="21" t="str">
        <f t="shared" si="16"/>
        <v>MINIMA</v>
      </c>
      <c r="Y43" s="22">
        <f t="shared" si="17"/>
        <v>198633.60000000001</v>
      </c>
      <c r="Z43" s="24">
        <f t="shared" si="18"/>
        <v>198633.60000000001</v>
      </c>
    </row>
    <row r="44" spans="1:26" ht="51" x14ac:dyDescent="0.2">
      <c r="A44" s="68">
        <v>38</v>
      </c>
      <c r="B44" s="63" t="s">
        <v>301</v>
      </c>
      <c r="C44" s="64" t="s">
        <v>270</v>
      </c>
      <c r="D44" s="69" t="s">
        <v>898</v>
      </c>
      <c r="E44" s="50">
        <v>1</v>
      </c>
      <c r="F44" s="78">
        <v>196912.9638</v>
      </c>
      <c r="G44" s="81">
        <v>0</v>
      </c>
      <c r="H44" s="6">
        <f t="shared" si="12"/>
        <v>196912.9638</v>
      </c>
      <c r="I44" s="6">
        <f t="shared" si="19"/>
        <v>196912.9638</v>
      </c>
      <c r="J44" s="109">
        <v>174259.26</v>
      </c>
      <c r="K44" s="110">
        <v>0</v>
      </c>
      <c r="L44" s="7">
        <f t="shared" si="13"/>
        <v>174259.26</v>
      </c>
      <c r="M44" s="7">
        <f t="shared" si="20"/>
        <v>174259.26</v>
      </c>
      <c r="N44" s="119">
        <v>165961.20000000001</v>
      </c>
      <c r="O44" s="120">
        <v>0</v>
      </c>
      <c r="P44" s="7">
        <f t="shared" si="14"/>
        <v>165961.20000000001</v>
      </c>
      <c r="Q44" s="7">
        <f t="shared" si="21"/>
        <v>165961.20000000001</v>
      </c>
      <c r="R44" s="18">
        <f t="shared" si="22"/>
        <v>165961.20000000001</v>
      </c>
      <c r="S44" s="18">
        <f t="shared" si="23"/>
        <v>179044.47459999999</v>
      </c>
      <c r="T44" s="18">
        <f t="shared" si="24"/>
        <v>174259.26</v>
      </c>
      <c r="U44" s="18">
        <f t="shared" si="25"/>
        <v>178577.0236370301</v>
      </c>
      <c r="V44" s="19">
        <f t="shared" si="15"/>
        <v>9251.2721897856973</v>
      </c>
      <c r="W44" s="20">
        <f t="shared" si="26"/>
        <v>5.5743584583539382E-2</v>
      </c>
      <c r="X44" s="21" t="str">
        <f t="shared" si="16"/>
        <v>MINIMA</v>
      </c>
      <c r="Y44" s="22">
        <f t="shared" si="17"/>
        <v>165961.20000000001</v>
      </c>
      <c r="Z44" s="24">
        <f t="shared" si="18"/>
        <v>165961.20000000001</v>
      </c>
    </row>
    <row r="45" spans="1:26" ht="25.5" x14ac:dyDescent="0.2">
      <c r="A45" s="68">
        <v>39</v>
      </c>
      <c r="B45" s="63" t="s">
        <v>302</v>
      </c>
      <c r="C45" s="64" t="s">
        <v>270</v>
      </c>
      <c r="D45" s="69" t="s">
        <v>267</v>
      </c>
      <c r="E45" s="50">
        <v>1</v>
      </c>
      <c r="F45" s="78">
        <v>46968.000000000007</v>
      </c>
      <c r="G45" s="81">
        <v>8923.9200000000019</v>
      </c>
      <c r="H45" s="6">
        <f t="shared" si="12"/>
        <v>55891.920000000013</v>
      </c>
      <c r="I45" s="6">
        <f t="shared" si="19"/>
        <v>55891.920000000013</v>
      </c>
      <c r="J45" s="109">
        <v>41200</v>
      </c>
      <c r="K45" s="110">
        <v>7828</v>
      </c>
      <c r="L45" s="7">
        <f t="shared" si="13"/>
        <v>49028</v>
      </c>
      <c r="M45" s="7">
        <f t="shared" si="20"/>
        <v>49028</v>
      </c>
      <c r="N45" s="119">
        <v>40000</v>
      </c>
      <c r="O45" s="120">
        <v>7600</v>
      </c>
      <c r="P45" s="7">
        <f t="shared" si="14"/>
        <v>47600</v>
      </c>
      <c r="Q45" s="7">
        <f t="shared" si="21"/>
        <v>47600</v>
      </c>
      <c r="R45" s="18">
        <f t="shared" si="22"/>
        <v>47600</v>
      </c>
      <c r="S45" s="18">
        <f t="shared" si="23"/>
        <v>50839.973333333335</v>
      </c>
      <c r="T45" s="18">
        <f t="shared" si="24"/>
        <v>49028</v>
      </c>
      <c r="U45" s="18">
        <f t="shared" si="25"/>
        <v>50714.644592515717</v>
      </c>
      <c r="V45" s="19">
        <f t="shared" si="15"/>
        <v>2291.0071148635839</v>
      </c>
      <c r="W45" s="20">
        <f t="shared" si="26"/>
        <v>4.8130401572764367E-2</v>
      </c>
      <c r="X45" s="21" t="str">
        <f t="shared" si="16"/>
        <v>MINIMA</v>
      </c>
      <c r="Y45" s="22">
        <f t="shared" si="17"/>
        <v>47600</v>
      </c>
      <c r="Z45" s="24">
        <f t="shared" si="18"/>
        <v>47600</v>
      </c>
    </row>
    <row r="46" spans="1:26" ht="38.25" x14ac:dyDescent="0.2">
      <c r="A46" s="68">
        <v>40</v>
      </c>
      <c r="B46" s="63" t="s">
        <v>303</v>
      </c>
      <c r="C46" s="64" t="s">
        <v>270</v>
      </c>
      <c r="D46" s="69" t="s">
        <v>916</v>
      </c>
      <c r="E46" s="50">
        <v>1</v>
      </c>
      <c r="F46" s="78">
        <v>267153.86880000005</v>
      </c>
      <c r="G46" s="81">
        <v>0</v>
      </c>
      <c r="H46" s="6">
        <f t="shared" si="12"/>
        <v>267153.86880000005</v>
      </c>
      <c r="I46" s="6">
        <f t="shared" si="19"/>
        <v>267153.86880000005</v>
      </c>
      <c r="J46" s="109">
        <v>238530.24000000002</v>
      </c>
      <c r="K46" s="110">
        <v>0</v>
      </c>
      <c r="L46" s="7">
        <f t="shared" si="13"/>
        <v>238530.24000000002</v>
      </c>
      <c r="M46" s="7">
        <f t="shared" si="20"/>
        <v>238530.24000000002</v>
      </c>
      <c r="N46" s="119">
        <v>229356</v>
      </c>
      <c r="O46" s="120">
        <v>0</v>
      </c>
      <c r="P46" s="7">
        <f t="shared" si="14"/>
        <v>229356</v>
      </c>
      <c r="Q46" s="7">
        <f t="shared" si="21"/>
        <v>229356</v>
      </c>
      <c r="R46" s="18">
        <f t="shared" si="22"/>
        <v>229356</v>
      </c>
      <c r="S46" s="18">
        <f t="shared" si="23"/>
        <v>245013.36960000001</v>
      </c>
      <c r="T46" s="18">
        <f t="shared" si="24"/>
        <v>238530.24000000002</v>
      </c>
      <c r="U46" s="18">
        <f t="shared" si="25"/>
        <v>244495.95189918566</v>
      </c>
      <c r="V46" s="19">
        <f t="shared" si="15"/>
        <v>11071.432219704106</v>
      </c>
      <c r="W46" s="20">
        <f t="shared" si="26"/>
        <v>4.8271822929001666E-2</v>
      </c>
      <c r="X46" s="21" t="str">
        <f t="shared" si="16"/>
        <v>MINIMA</v>
      </c>
      <c r="Y46" s="22">
        <f t="shared" si="17"/>
        <v>229356</v>
      </c>
      <c r="Z46" s="24">
        <f t="shared" si="18"/>
        <v>229356</v>
      </c>
    </row>
    <row r="47" spans="1:26" ht="38.25" x14ac:dyDescent="0.2">
      <c r="A47" s="68">
        <v>41</v>
      </c>
      <c r="B47" s="63" t="s">
        <v>304</v>
      </c>
      <c r="C47" s="64" t="s">
        <v>270</v>
      </c>
      <c r="D47" s="69" t="s">
        <v>917</v>
      </c>
      <c r="E47" s="50">
        <v>1</v>
      </c>
      <c r="F47" s="78">
        <v>41571.1296</v>
      </c>
      <c r="G47" s="81">
        <v>0</v>
      </c>
      <c r="H47" s="6">
        <f t="shared" si="12"/>
        <v>41571.1296</v>
      </c>
      <c r="I47" s="6">
        <f t="shared" si="19"/>
        <v>41571.1296</v>
      </c>
      <c r="J47" s="109">
        <v>37791.935999999994</v>
      </c>
      <c r="K47" s="110">
        <v>0</v>
      </c>
      <c r="L47" s="7">
        <f t="shared" si="13"/>
        <v>37791.935999999994</v>
      </c>
      <c r="M47" s="7">
        <f t="shared" si="20"/>
        <v>37791.935999999994</v>
      </c>
      <c r="N47" s="119">
        <v>36338.399999999994</v>
      </c>
      <c r="O47" s="120">
        <v>0</v>
      </c>
      <c r="P47" s="7">
        <f t="shared" si="14"/>
        <v>36338.399999999994</v>
      </c>
      <c r="Q47" s="7">
        <f t="shared" si="21"/>
        <v>36338.399999999994</v>
      </c>
      <c r="R47" s="18">
        <f t="shared" si="22"/>
        <v>36338.399999999994</v>
      </c>
      <c r="S47" s="18">
        <f t="shared" si="23"/>
        <v>38567.155200000001</v>
      </c>
      <c r="T47" s="18">
        <f t="shared" si="24"/>
        <v>37791.935999999994</v>
      </c>
      <c r="U47" s="18">
        <f t="shared" si="25"/>
        <v>38505.159119387434</v>
      </c>
      <c r="V47" s="19">
        <f t="shared" si="15"/>
        <v>1575.967915524785</v>
      </c>
      <c r="W47" s="20">
        <f t="shared" si="26"/>
        <v>4.336921591277506E-2</v>
      </c>
      <c r="X47" s="21" t="str">
        <f t="shared" si="16"/>
        <v>MINIMA</v>
      </c>
      <c r="Y47" s="22">
        <f t="shared" si="17"/>
        <v>36338.399999999994</v>
      </c>
      <c r="Z47" s="24">
        <f t="shared" si="18"/>
        <v>36338.399999999994</v>
      </c>
    </row>
    <row r="48" spans="1:26" ht="51" x14ac:dyDescent="0.2">
      <c r="A48" s="68">
        <v>42</v>
      </c>
      <c r="B48" s="63" t="s">
        <v>305</v>
      </c>
      <c r="C48" s="64" t="s">
        <v>270</v>
      </c>
      <c r="D48" s="69" t="s">
        <v>21</v>
      </c>
      <c r="E48" s="50">
        <v>1</v>
      </c>
      <c r="F48" s="78">
        <v>246285.34920000006</v>
      </c>
      <c r="G48" s="81">
        <v>0</v>
      </c>
      <c r="H48" s="6">
        <f t="shared" si="12"/>
        <v>246285.34920000006</v>
      </c>
      <c r="I48" s="6">
        <f t="shared" si="19"/>
        <v>246285.34920000006</v>
      </c>
      <c r="J48" s="109">
        <v>223895.77200000003</v>
      </c>
      <c r="K48" s="110">
        <v>0</v>
      </c>
      <c r="L48" s="7">
        <f t="shared" si="13"/>
        <v>223895.77200000003</v>
      </c>
      <c r="M48" s="7">
        <f t="shared" si="20"/>
        <v>223895.77200000003</v>
      </c>
      <c r="N48" s="119">
        <v>207310.90000000002</v>
      </c>
      <c r="O48" s="120">
        <v>0</v>
      </c>
      <c r="P48" s="7">
        <f t="shared" si="14"/>
        <v>207310.90000000002</v>
      </c>
      <c r="Q48" s="7">
        <f t="shared" si="21"/>
        <v>207310.90000000002</v>
      </c>
      <c r="R48" s="18">
        <f t="shared" si="22"/>
        <v>207310.90000000002</v>
      </c>
      <c r="S48" s="18">
        <f t="shared" si="23"/>
        <v>225830.67373333336</v>
      </c>
      <c r="T48" s="18">
        <f t="shared" si="24"/>
        <v>223895.77200000003</v>
      </c>
      <c r="U48" s="18">
        <f t="shared" si="25"/>
        <v>225269.4000555345</v>
      </c>
      <c r="V48" s="19">
        <f t="shared" si="15"/>
        <v>13095.457592880504</v>
      </c>
      <c r="W48" s="20">
        <f t="shared" si="26"/>
        <v>6.3168205785998244E-2</v>
      </c>
      <c r="X48" s="21" t="str">
        <f t="shared" si="16"/>
        <v>MINIMA</v>
      </c>
      <c r="Y48" s="22">
        <f t="shared" si="17"/>
        <v>207310.90000000002</v>
      </c>
      <c r="Z48" s="24">
        <f t="shared" si="18"/>
        <v>207310.90000000002</v>
      </c>
    </row>
    <row r="49" spans="1:26" ht="51" x14ac:dyDescent="0.2">
      <c r="A49" s="68">
        <v>43</v>
      </c>
      <c r="B49" s="63" t="s">
        <v>306</v>
      </c>
      <c r="C49" s="64" t="s">
        <v>270</v>
      </c>
      <c r="D49" s="69" t="s">
        <v>918</v>
      </c>
      <c r="E49" s="50">
        <v>1</v>
      </c>
      <c r="F49" s="78">
        <v>72147.197010000004</v>
      </c>
      <c r="G49" s="81">
        <v>0</v>
      </c>
      <c r="H49" s="6">
        <f t="shared" si="12"/>
        <v>72147.197010000004</v>
      </c>
      <c r="I49" s="6">
        <f t="shared" si="19"/>
        <v>72147.197010000004</v>
      </c>
      <c r="J49" s="109">
        <v>63847.077000000005</v>
      </c>
      <c r="K49" s="110">
        <v>0</v>
      </c>
      <c r="L49" s="7">
        <f t="shared" si="13"/>
        <v>63847.077000000005</v>
      </c>
      <c r="M49" s="7">
        <f t="shared" si="20"/>
        <v>63847.077000000005</v>
      </c>
      <c r="N49" s="119">
        <v>58575.3</v>
      </c>
      <c r="O49" s="120">
        <v>0</v>
      </c>
      <c r="P49" s="7">
        <f t="shared" si="14"/>
        <v>58575.3</v>
      </c>
      <c r="Q49" s="7">
        <f t="shared" si="21"/>
        <v>58575.3</v>
      </c>
      <c r="R49" s="18">
        <f t="shared" si="22"/>
        <v>58575.3</v>
      </c>
      <c r="S49" s="18">
        <f t="shared" si="23"/>
        <v>64856.524670000006</v>
      </c>
      <c r="T49" s="18">
        <f t="shared" si="24"/>
        <v>63847.077000000005</v>
      </c>
      <c r="U49" s="18">
        <f t="shared" si="25"/>
        <v>64618.717565849169</v>
      </c>
      <c r="V49" s="19">
        <f t="shared" si="15"/>
        <v>4441.4965583132362</v>
      </c>
      <c r="W49" s="20">
        <f t="shared" si="26"/>
        <v>7.5825417169237477E-2</v>
      </c>
      <c r="X49" s="21" t="str">
        <f t="shared" si="16"/>
        <v>MINIMA</v>
      </c>
      <c r="Y49" s="22">
        <f t="shared" si="17"/>
        <v>58575.3</v>
      </c>
      <c r="Z49" s="24">
        <f t="shared" si="18"/>
        <v>58575.3</v>
      </c>
    </row>
    <row r="50" spans="1:26" ht="25.5" x14ac:dyDescent="0.2">
      <c r="A50" s="68">
        <v>44</v>
      </c>
      <c r="B50" s="63" t="s">
        <v>307</v>
      </c>
      <c r="C50" s="64" t="s">
        <v>270</v>
      </c>
      <c r="D50" s="69" t="s">
        <v>919</v>
      </c>
      <c r="E50" s="50">
        <v>1</v>
      </c>
      <c r="F50" s="78">
        <v>48326.199040000014</v>
      </c>
      <c r="G50" s="81">
        <v>0</v>
      </c>
      <c r="H50" s="6">
        <f t="shared" si="12"/>
        <v>48326.199040000014</v>
      </c>
      <c r="I50" s="6">
        <f t="shared" si="19"/>
        <v>48326.199040000014</v>
      </c>
      <c r="J50" s="109">
        <v>43148.392000000007</v>
      </c>
      <c r="K50" s="110">
        <v>0</v>
      </c>
      <c r="L50" s="7">
        <f t="shared" si="13"/>
        <v>43148.392000000007</v>
      </c>
      <c r="M50" s="7">
        <f t="shared" si="20"/>
        <v>43148.392000000007</v>
      </c>
      <c r="N50" s="119">
        <v>40325.600000000006</v>
      </c>
      <c r="O50" s="120">
        <v>0</v>
      </c>
      <c r="P50" s="7">
        <f t="shared" si="14"/>
        <v>40325.600000000006</v>
      </c>
      <c r="Q50" s="7">
        <f t="shared" si="21"/>
        <v>40325.600000000006</v>
      </c>
      <c r="R50" s="18">
        <f t="shared" si="22"/>
        <v>40325.600000000006</v>
      </c>
      <c r="S50" s="18">
        <f t="shared" si="23"/>
        <v>43933.397013333335</v>
      </c>
      <c r="T50" s="18">
        <f t="shared" si="24"/>
        <v>43148.392000000007</v>
      </c>
      <c r="U50" s="18">
        <f t="shared" si="25"/>
        <v>43810.280177538967</v>
      </c>
      <c r="V50" s="19">
        <f t="shared" si="15"/>
        <v>2551.0977332725702</v>
      </c>
      <c r="W50" s="20">
        <f t="shared" si="26"/>
        <v>6.3262486690156369E-2</v>
      </c>
      <c r="X50" s="21" t="str">
        <f t="shared" si="16"/>
        <v>MINIMA</v>
      </c>
      <c r="Y50" s="22">
        <f t="shared" si="17"/>
        <v>40325.600000000006</v>
      </c>
      <c r="Z50" s="24">
        <f t="shared" si="18"/>
        <v>40325.600000000006</v>
      </c>
    </row>
    <row r="51" spans="1:26" ht="38.25" x14ac:dyDescent="0.2">
      <c r="A51" s="68">
        <v>45</v>
      </c>
      <c r="B51" s="63" t="s">
        <v>308</v>
      </c>
      <c r="C51" s="64" t="s">
        <v>270</v>
      </c>
      <c r="D51" s="69" t="s">
        <v>920</v>
      </c>
      <c r="E51" s="50">
        <v>1</v>
      </c>
      <c r="F51" s="78">
        <v>206799.60620000004</v>
      </c>
      <c r="G51" s="81">
        <v>0</v>
      </c>
      <c r="H51" s="6">
        <f t="shared" si="12"/>
        <v>206799.60620000004</v>
      </c>
      <c r="I51" s="6">
        <f t="shared" si="19"/>
        <v>206799.60620000004</v>
      </c>
      <c r="J51" s="109">
        <v>187999.64200000002</v>
      </c>
      <c r="K51" s="110">
        <v>0</v>
      </c>
      <c r="L51" s="7">
        <f t="shared" si="13"/>
        <v>187999.64200000002</v>
      </c>
      <c r="M51" s="7">
        <f t="shared" si="20"/>
        <v>187999.64200000002</v>
      </c>
      <c r="N51" s="119">
        <v>175700.6</v>
      </c>
      <c r="O51" s="120">
        <v>0</v>
      </c>
      <c r="P51" s="7">
        <f t="shared" si="14"/>
        <v>175700.6</v>
      </c>
      <c r="Q51" s="7">
        <f t="shared" si="21"/>
        <v>175700.6</v>
      </c>
      <c r="R51" s="18">
        <f t="shared" si="22"/>
        <v>175700.6</v>
      </c>
      <c r="S51" s="18">
        <f t="shared" si="23"/>
        <v>190166.61606666667</v>
      </c>
      <c r="T51" s="18">
        <f t="shared" si="24"/>
        <v>187999.64200000002</v>
      </c>
      <c r="U51" s="18">
        <f t="shared" si="25"/>
        <v>189740.47847142525</v>
      </c>
      <c r="V51" s="19">
        <f t="shared" si="15"/>
        <v>10229.018057493546</v>
      </c>
      <c r="W51" s="20">
        <f t="shared" si="26"/>
        <v>5.8218458317692401E-2</v>
      </c>
      <c r="X51" s="21" t="str">
        <f t="shared" si="16"/>
        <v>MINIMA</v>
      </c>
      <c r="Y51" s="22">
        <f t="shared" si="17"/>
        <v>175700.6</v>
      </c>
      <c r="Z51" s="24">
        <f t="shared" si="18"/>
        <v>175700.6</v>
      </c>
    </row>
    <row r="52" spans="1:26" ht="25.5" x14ac:dyDescent="0.2">
      <c r="A52" s="68">
        <v>46</v>
      </c>
      <c r="B52" s="63" t="s">
        <v>309</v>
      </c>
      <c r="C52" s="64" t="s">
        <v>270</v>
      </c>
      <c r="D52" s="69" t="s">
        <v>901</v>
      </c>
      <c r="E52" s="50">
        <v>1</v>
      </c>
      <c r="F52" s="78">
        <v>641116.59150000021</v>
      </c>
      <c r="G52" s="81">
        <v>0</v>
      </c>
      <c r="H52" s="6">
        <f t="shared" si="12"/>
        <v>641116.59150000021</v>
      </c>
      <c r="I52" s="6">
        <f t="shared" si="19"/>
        <v>641116.59150000021</v>
      </c>
      <c r="J52" s="109">
        <v>582833.26500000013</v>
      </c>
      <c r="K52" s="110">
        <v>0</v>
      </c>
      <c r="L52" s="7">
        <f t="shared" si="13"/>
        <v>582833.26500000013</v>
      </c>
      <c r="M52" s="7">
        <f t="shared" si="20"/>
        <v>582833.26500000013</v>
      </c>
      <c r="N52" s="119">
        <v>555079.30000000005</v>
      </c>
      <c r="O52" s="120">
        <v>0</v>
      </c>
      <c r="P52" s="7">
        <f t="shared" si="14"/>
        <v>555079.30000000005</v>
      </c>
      <c r="Q52" s="7">
        <f t="shared" si="21"/>
        <v>555079.30000000005</v>
      </c>
      <c r="R52" s="18">
        <f t="shared" si="22"/>
        <v>555079.30000000005</v>
      </c>
      <c r="S52" s="18">
        <f t="shared" si="23"/>
        <v>593009.71883333346</v>
      </c>
      <c r="T52" s="18">
        <f t="shared" si="24"/>
        <v>582833.26500000013</v>
      </c>
      <c r="U52" s="18">
        <f t="shared" si="25"/>
        <v>591941.50594107993</v>
      </c>
      <c r="V52" s="19">
        <f t="shared" si="15"/>
        <v>26820.856370295995</v>
      </c>
      <c r="W52" s="20">
        <f t="shared" si="26"/>
        <v>4.8318963381080854E-2</v>
      </c>
      <c r="X52" s="21" t="str">
        <f t="shared" si="16"/>
        <v>MINIMA</v>
      </c>
      <c r="Y52" s="22">
        <f t="shared" si="17"/>
        <v>555079.30000000005</v>
      </c>
      <c r="Z52" s="24">
        <f t="shared" si="18"/>
        <v>555079.30000000005</v>
      </c>
    </row>
    <row r="53" spans="1:26" ht="25.5" x14ac:dyDescent="0.2">
      <c r="A53" s="68">
        <v>47</v>
      </c>
      <c r="B53" s="63" t="s">
        <v>310</v>
      </c>
      <c r="C53" s="64" t="s">
        <v>270</v>
      </c>
      <c r="D53" s="69" t="s">
        <v>21</v>
      </c>
      <c r="E53" s="50">
        <v>1</v>
      </c>
      <c r="F53" s="78">
        <v>47562.928000000007</v>
      </c>
      <c r="G53" s="81">
        <v>0</v>
      </c>
      <c r="H53" s="6">
        <f t="shared" si="12"/>
        <v>47562.928000000007</v>
      </c>
      <c r="I53" s="6">
        <f t="shared" si="19"/>
        <v>47562.928000000007</v>
      </c>
      <c r="J53" s="109">
        <v>42466.9</v>
      </c>
      <c r="K53" s="110">
        <v>0</v>
      </c>
      <c r="L53" s="7">
        <f t="shared" si="13"/>
        <v>42466.9</v>
      </c>
      <c r="M53" s="7">
        <f t="shared" si="20"/>
        <v>42466.9</v>
      </c>
      <c r="N53" s="119">
        <v>41230</v>
      </c>
      <c r="O53" s="120">
        <v>0</v>
      </c>
      <c r="P53" s="7">
        <f t="shared" si="14"/>
        <v>41230</v>
      </c>
      <c r="Q53" s="7">
        <f t="shared" si="21"/>
        <v>41230</v>
      </c>
      <c r="R53" s="18">
        <f t="shared" si="22"/>
        <v>41230</v>
      </c>
      <c r="S53" s="18">
        <f t="shared" si="23"/>
        <v>43753.276000000005</v>
      </c>
      <c r="T53" s="18">
        <f t="shared" si="24"/>
        <v>42466.9</v>
      </c>
      <c r="U53" s="18">
        <f t="shared" si="25"/>
        <v>43669.426870734584</v>
      </c>
      <c r="V53" s="19">
        <f t="shared" si="15"/>
        <v>1784.2255704052707</v>
      </c>
      <c r="W53" s="20">
        <f t="shared" si="26"/>
        <v>4.3274935008616802E-2</v>
      </c>
      <c r="X53" s="21" t="str">
        <f t="shared" si="16"/>
        <v>MINIMA</v>
      </c>
      <c r="Y53" s="22">
        <f t="shared" si="17"/>
        <v>41230</v>
      </c>
      <c r="Z53" s="24">
        <f t="shared" si="18"/>
        <v>41230</v>
      </c>
    </row>
    <row r="54" spans="1:26" ht="51" x14ac:dyDescent="0.2">
      <c r="A54" s="68">
        <v>48</v>
      </c>
      <c r="B54" s="63" t="s">
        <v>311</v>
      </c>
      <c r="C54" s="64" t="s">
        <v>270</v>
      </c>
      <c r="D54" s="69" t="s">
        <v>921</v>
      </c>
      <c r="E54" s="50">
        <v>1</v>
      </c>
      <c r="F54" s="78">
        <v>72673.629600000015</v>
      </c>
      <c r="G54" s="81">
        <v>0</v>
      </c>
      <c r="H54" s="6">
        <f t="shared" si="12"/>
        <v>72673.629600000015</v>
      </c>
      <c r="I54" s="6">
        <f t="shared" si="19"/>
        <v>72673.629600000015</v>
      </c>
      <c r="J54" s="109">
        <v>66066.936000000002</v>
      </c>
      <c r="K54" s="110">
        <v>0</v>
      </c>
      <c r="L54" s="7">
        <f t="shared" si="13"/>
        <v>66066.936000000002</v>
      </c>
      <c r="M54" s="7">
        <f t="shared" si="20"/>
        <v>66066.936000000002</v>
      </c>
      <c r="N54" s="119">
        <v>61744.799999999996</v>
      </c>
      <c r="O54" s="120">
        <v>0</v>
      </c>
      <c r="P54" s="7">
        <f t="shared" si="14"/>
        <v>61744.799999999996</v>
      </c>
      <c r="Q54" s="7">
        <f t="shared" si="21"/>
        <v>61744.799999999996</v>
      </c>
      <c r="R54" s="18">
        <f t="shared" si="22"/>
        <v>61744.799999999996</v>
      </c>
      <c r="S54" s="18">
        <f t="shared" si="23"/>
        <v>66828.455200000011</v>
      </c>
      <c r="T54" s="18">
        <f t="shared" si="24"/>
        <v>66066.936000000002</v>
      </c>
      <c r="U54" s="18">
        <f t="shared" si="25"/>
        <v>66678.701695511889</v>
      </c>
      <c r="V54" s="19">
        <f t="shared" si="15"/>
        <v>3594.6870651342656</v>
      </c>
      <c r="W54" s="20">
        <f t="shared" si="26"/>
        <v>5.8218458317692595E-2</v>
      </c>
      <c r="X54" s="21" t="str">
        <f t="shared" si="16"/>
        <v>MINIMA</v>
      </c>
      <c r="Y54" s="22">
        <f t="shared" si="17"/>
        <v>61744.799999999996</v>
      </c>
      <c r="Z54" s="24">
        <f t="shared" si="18"/>
        <v>61744.799999999996</v>
      </c>
    </row>
    <row r="55" spans="1:26" ht="25.5" x14ac:dyDescent="0.2">
      <c r="A55" s="68">
        <v>49</v>
      </c>
      <c r="B55" s="63" t="s">
        <v>312</v>
      </c>
      <c r="C55" s="64" t="s">
        <v>270</v>
      </c>
      <c r="D55" s="69" t="s">
        <v>922</v>
      </c>
      <c r="E55" s="50">
        <v>1</v>
      </c>
      <c r="F55" s="78">
        <v>83651.680800000002</v>
      </c>
      <c r="G55" s="81">
        <v>0</v>
      </c>
      <c r="H55" s="6">
        <f t="shared" si="12"/>
        <v>83651.680800000002</v>
      </c>
      <c r="I55" s="6">
        <f t="shared" si="19"/>
        <v>83651.680800000002</v>
      </c>
      <c r="J55" s="109">
        <v>72740.592000000004</v>
      </c>
      <c r="K55" s="110">
        <v>0</v>
      </c>
      <c r="L55" s="7">
        <f t="shared" si="13"/>
        <v>72740.592000000004</v>
      </c>
      <c r="M55" s="7">
        <f t="shared" si="20"/>
        <v>72740.592000000004</v>
      </c>
      <c r="N55" s="119">
        <v>68623.199999999997</v>
      </c>
      <c r="O55" s="120">
        <v>0</v>
      </c>
      <c r="P55" s="7">
        <f t="shared" si="14"/>
        <v>68623.199999999997</v>
      </c>
      <c r="Q55" s="7">
        <f t="shared" si="21"/>
        <v>68623.199999999997</v>
      </c>
      <c r="R55" s="18">
        <f t="shared" si="22"/>
        <v>68623.199999999997</v>
      </c>
      <c r="S55" s="18">
        <f t="shared" si="23"/>
        <v>75005.157599999991</v>
      </c>
      <c r="T55" s="18">
        <f t="shared" si="24"/>
        <v>72740.592000000004</v>
      </c>
      <c r="U55" s="18">
        <f t="shared" si="25"/>
        <v>74743.62488780386</v>
      </c>
      <c r="V55" s="19">
        <f t="shared" si="15"/>
        <v>4512.7254962050201</v>
      </c>
      <c r="W55" s="20">
        <f t="shared" si="26"/>
        <v>6.5760930650348867E-2</v>
      </c>
      <c r="X55" s="21" t="str">
        <f t="shared" si="16"/>
        <v>MINIMA</v>
      </c>
      <c r="Y55" s="22">
        <f t="shared" si="17"/>
        <v>68623.199999999997</v>
      </c>
      <c r="Z55" s="24">
        <f t="shared" si="18"/>
        <v>68623.199999999997</v>
      </c>
    </row>
    <row r="56" spans="1:26" ht="51" x14ac:dyDescent="0.2">
      <c r="A56" s="68">
        <v>50</v>
      </c>
      <c r="B56" s="63" t="s">
        <v>313</v>
      </c>
      <c r="C56" s="64" t="s">
        <v>270</v>
      </c>
      <c r="D56" s="69" t="s">
        <v>923</v>
      </c>
      <c r="E56" s="50">
        <v>1</v>
      </c>
      <c r="F56" s="78">
        <v>86539.107530000008</v>
      </c>
      <c r="G56" s="81">
        <v>0</v>
      </c>
      <c r="H56" s="6">
        <f t="shared" si="12"/>
        <v>86539.107530000008</v>
      </c>
      <c r="I56" s="6">
        <f t="shared" si="19"/>
        <v>86539.107530000008</v>
      </c>
      <c r="J56" s="109">
        <v>76583.281000000017</v>
      </c>
      <c r="K56" s="110">
        <v>0</v>
      </c>
      <c r="L56" s="7">
        <f t="shared" si="13"/>
        <v>76583.281000000017</v>
      </c>
      <c r="M56" s="7">
        <f t="shared" si="20"/>
        <v>76583.281000000017</v>
      </c>
      <c r="N56" s="119">
        <v>74352.700000000012</v>
      </c>
      <c r="O56" s="120">
        <v>0</v>
      </c>
      <c r="P56" s="7">
        <f t="shared" si="14"/>
        <v>74352.700000000012</v>
      </c>
      <c r="Q56" s="7">
        <f t="shared" si="21"/>
        <v>74352.700000000012</v>
      </c>
      <c r="R56" s="18">
        <f t="shared" si="22"/>
        <v>74352.700000000012</v>
      </c>
      <c r="S56" s="18">
        <f t="shared" si="23"/>
        <v>79158.362843333351</v>
      </c>
      <c r="T56" s="18">
        <f t="shared" si="24"/>
        <v>76583.281000000017</v>
      </c>
      <c r="U56" s="18">
        <f t="shared" si="25"/>
        <v>78985.561192195179</v>
      </c>
      <c r="V56" s="19">
        <f t="shared" si="15"/>
        <v>3398.1167846172289</v>
      </c>
      <c r="W56" s="20">
        <f t="shared" si="26"/>
        <v>4.5702668290690564E-2</v>
      </c>
      <c r="X56" s="21" t="str">
        <f t="shared" si="16"/>
        <v>MINIMA</v>
      </c>
      <c r="Y56" s="22">
        <f t="shared" si="17"/>
        <v>74352.700000000012</v>
      </c>
      <c r="Z56" s="24">
        <f t="shared" si="18"/>
        <v>74352.700000000012</v>
      </c>
    </row>
    <row r="57" spans="1:26" ht="51" x14ac:dyDescent="0.2">
      <c r="A57" s="68">
        <v>51</v>
      </c>
      <c r="B57" s="63" t="s">
        <v>314</v>
      </c>
      <c r="C57" s="64" t="s">
        <v>270</v>
      </c>
      <c r="D57" s="69" t="s">
        <v>924</v>
      </c>
      <c r="E57" s="50">
        <v>1</v>
      </c>
      <c r="F57" s="78">
        <v>353720.5520400001</v>
      </c>
      <c r="G57" s="81">
        <v>0</v>
      </c>
      <c r="H57" s="6">
        <f t="shared" si="12"/>
        <v>353720.5520400001</v>
      </c>
      <c r="I57" s="6">
        <f t="shared" si="19"/>
        <v>353720.5520400001</v>
      </c>
      <c r="J57" s="109">
        <v>318667.16400000005</v>
      </c>
      <c r="K57" s="110">
        <v>0</v>
      </c>
      <c r="L57" s="7">
        <f t="shared" si="13"/>
        <v>318667.16400000005</v>
      </c>
      <c r="M57" s="7">
        <f t="shared" si="20"/>
        <v>318667.16400000005</v>
      </c>
      <c r="N57" s="119">
        <v>300629.40000000002</v>
      </c>
      <c r="O57" s="120">
        <v>0</v>
      </c>
      <c r="P57" s="7">
        <f t="shared" si="14"/>
        <v>300629.40000000002</v>
      </c>
      <c r="Q57" s="7">
        <f t="shared" si="21"/>
        <v>300629.40000000002</v>
      </c>
      <c r="R57" s="18">
        <f t="shared" si="22"/>
        <v>300629.40000000002</v>
      </c>
      <c r="S57" s="18">
        <f t="shared" si="23"/>
        <v>324339.03868000006</v>
      </c>
      <c r="T57" s="18">
        <f t="shared" si="24"/>
        <v>318667.16400000005</v>
      </c>
      <c r="U57" s="18">
        <f t="shared" si="25"/>
        <v>323600.87445487408</v>
      </c>
      <c r="V57" s="19">
        <f t="shared" si="15"/>
        <v>16765.246290110888</v>
      </c>
      <c r="W57" s="20">
        <f t="shared" si="26"/>
        <v>5.5767154809579125E-2</v>
      </c>
      <c r="X57" s="21" t="str">
        <f t="shared" si="16"/>
        <v>MINIMA</v>
      </c>
      <c r="Y57" s="22">
        <f t="shared" si="17"/>
        <v>300629.40000000002</v>
      </c>
      <c r="Z57" s="24">
        <f t="shared" si="18"/>
        <v>300629.40000000002</v>
      </c>
    </row>
    <row r="58" spans="1:26" ht="89.25" x14ac:dyDescent="0.2">
      <c r="A58" s="68">
        <v>52</v>
      </c>
      <c r="B58" s="63" t="s">
        <v>315</v>
      </c>
      <c r="C58" s="64" t="s">
        <v>270</v>
      </c>
      <c r="D58" s="69" t="s">
        <v>925</v>
      </c>
      <c r="E58" s="50">
        <v>1</v>
      </c>
      <c r="F58" s="78">
        <v>220525.04879999999</v>
      </c>
      <c r="G58" s="81">
        <v>0</v>
      </c>
      <c r="H58" s="6">
        <f t="shared" si="12"/>
        <v>220525.04879999999</v>
      </c>
      <c r="I58" s="6">
        <f t="shared" si="19"/>
        <v>220525.04879999999</v>
      </c>
      <c r="J58" s="109">
        <v>191760.91200000001</v>
      </c>
      <c r="K58" s="110">
        <v>0</v>
      </c>
      <c r="L58" s="7">
        <f t="shared" si="13"/>
        <v>191760.91200000001</v>
      </c>
      <c r="M58" s="7">
        <f t="shared" si="20"/>
        <v>191760.91200000001</v>
      </c>
      <c r="N58" s="119">
        <v>177556.4</v>
      </c>
      <c r="O58" s="120">
        <v>0</v>
      </c>
      <c r="P58" s="7">
        <f t="shared" si="14"/>
        <v>177556.4</v>
      </c>
      <c r="Q58" s="7">
        <f t="shared" si="21"/>
        <v>177556.4</v>
      </c>
      <c r="R58" s="18">
        <f t="shared" si="22"/>
        <v>177556.4</v>
      </c>
      <c r="S58" s="18">
        <f t="shared" si="23"/>
        <v>196614.12026666666</v>
      </c>
      <c r="T58" s="18">
        <f t="shared" si="24"/>
        <v>191760.91200000001</v>
      </c>
      <c r="U58" s="18">
        <f t="shared" si="25"/>
        <v>195817.47587300284</v>
      </c>
      <c r="V58" s="19">
        <f t="shared" si="15"/>
        <v>13475.843234516302</v>
      </c>
      <c r="W58" s="20">
        <f t="shared" si="26"/>
        <v>7.5896127847356123E-2</v>
      </c>
      <c r="X58" s="21" t="str">
        <f t="shared" si="16"/>
        <v>MINIMA</v>
      </c>
      <c r="Y58" s="22">
        <f t="shared" si="17"/>
        <v>177556.4</v>
      </c>
      <c r="Z58" s="24">
        <f t="shared" si="18"/>
        <v>177556.4</v>
      </c>
    </row>
    <row r="59" spans="1:26" ht="76.5" x14ac:dyDescent="0.2">
      <c r="A59" s="68">
        <v>53</v>
      </c>
      <c r="B59" s="63" t="s">
        <v>316</v>
      </c>
      <c r="C59" s="64" t="s">
        <v>270</v>
      </c>
      <c r="D59" s="69" t="s">
        <v>926</v>
      </c>
      <c r="E59" s="50">
        <v>1</v>
      </c>
      <c r="F59" s="78">
        <v>180906.64560000002</v>
      </c>
      <c r="G59" s="81">
        <v>0</v>
      </c>
      <c r="H59" s="6">
        <f t="shared" si="12"/>
        <v>180906.64560000002</v>
      </c>
      <c r="I59" s="6">
        <f t="shared" si="19"/>
        <v>180906.64560000002</v>
      </c>
      <c r="J59" s="109">
        <v>162978.96</v>
      </c>
      <c r="K59" s="110">
        <v>0</v>
      </c>
      <c r="L59" s="7">
        <f t="shared" si="13"/>
        <v>162978.96</v>
      </c>
      <c r="M59" s="7">
        <f t="shared" si="20"/>
        <v>162978.96</v>
      </c>
      <c r="N59" s="119">
        <v>158232</v>
      </c>
      <c r="O59" s="120">
        <v>0</v>
      </c>
      <c r="P59" s="7">
        <f t="shared" si="14"/>
        <v>158232</v>
      </c>
      <c r="Q59" s="7">
        <f t="shared" si="21"/>
        <v>158232</v>
      </c>
      <c r="R59" s="18">
        <f t="shared" si="22"/>
        <v>158232</v>
      </c>
      <c r="S59" s="18">
        <f t="shared" si="23"/>
        <v>167372.53520000001</v>
      </c>
      <c r="T59" s="18">
        <f t="shared" si="24"/>
        <v>162978.96</v>
      </c>
      <c r="U59" s="18">
        <f t="shared" si="25"/>
        <v>167093.7196333672</v>
      </c>
      <c r="V59" s="19">
        <f t="shared" si="15"/>
        <v>6463.3344235943441</v>
      </c>
      <c r="W59" s="20">
        <f t="shared" si="26"/>
        <v>4.084720172654295E-2</v>
      </c>
      <c r="X59" s="21" t="str">
        <f t="shared" si="16"/>
        <v>MINIMA</v>
      </c>
      <c r="Y59" s="22">
        <f t="shared" si="17"/>
        <v>158232</v>
      </c>
      <c r="Z59" s="24">
        <f t="shared" si="18"/>
        <v>158232</v>
      </c>
    </row>
    <row r="60" spans="1:26" ht="38.25" x14ac:dyDescent="0.2">
      <c r="A60" s="68">
        <v>54</v>
      </c>
      <c r="B60" s="63" t="s">
        <v>317</v>
      </c>
      <c r="C60" s="64" t="s">
        <v>270</v>
      </c>
      <c r="D60" s="69" t="s">
        <v>927</v>
      </c>
      <c r="E60" s="50">
        <v>1</v>
      </c>
      <c r="F60" s="78">
        <v>36288.252000000008</v>
      </c>
      <c r="G60" s="81">
        <v>0</v>
      </c>
      <c r="H60" s="6">
        <f t="shared" si="12"/>
        <v>36288.252000000008</v>
      </c>
      <c r="I60" s="6">
        <f t="shared" si="19"/>
        <v>36288.252000000008</v>
      </c>
      <c r="J60" s="109">
        <v>31831.800000000003</v>
      </c>
      <c r="K60" s="110">
        <v>0</v>
      </c>
      <c r="L60" s="7">
        <f t="shared" si="13"/>
        <v>31831.800000000003</v>
      </c>
      <c r="M60" s="7">
        <f t="shared" si="20"/>
        <v>31831.800000000003</v>
      </c>
      <c r="N60" s="119">
        <v>30030</v>
      </c>
      <c r="O60" s="120">
        <v>0</v>
      </c>
      <c r="P60" s="7">
        <f t="shared" si="14"/>
        <v>30030</v>
      </c>
      <c r="Q60" s="7">
        <f t="shared" si="21"/>
        <v>30030</v>
      </c>
      <c r="R60" s="18">
        <f t="shared" si="22"/>
        <v>30030</v>
      </c>
      <c r="S60" s="18">
        <f t="shared" si="23"/>
        <v>32716.684000000005</v>
      </c>
      <c r="T60" s="18">
        <f t="shared" si="24"/>
        <v>31831.800000000003</v>
      </c>
      <c r="U60" s="18">
        <f t="shared" si="25"/>
        <v>32613.258502209021</v>
      </c>
      <c r="V60" s="19">
        <f t="shared" si="15"/>
        <v>1899.7724753054015</v>
      </c>
      <c r="W60" s="20">
        <f t="shared" si="26"/>
        <v>6.3262486690156564E-2</v>
      </c>
      <c r="X60" s="21" t="str">
        <f t="shared" si="16"/>
        <v>MINIMA</v>
      </c>
      <c r="Y60" s="22">
        <f t="shared" si="17"/>
        <v>30030</v>
      </c>
      <c r="Z60" s="24">
        <f t="shared" si="18"/>
        <v>30030</v>
      </c>
    </row>
    <row r="61" spans="1:26" ht="102" x14ac:dyDescent="0.2">
      <c r="A61" s="68">
        <v>55</v>
      </c>
      <c r="B61" s="63" t="s">
        <v>318</v>
      </c>
      <c r="C61" s="64" t="s">
        <v>270</v>
      </c>
      <c r="D61" s="69" t="s">
        <v>928</v>
      </c>
      <c r="E61" s="50">
        <v>1</v>
      </c>
      <c r="F61" s="78">
        <v>182712.37950000001</v>
      </c>
      <c r="G61" s="81">
        <v>0</v>
      </c>
      <c r="H61" s="6">
        <f t="shared" si="12"/>
        <v>182712.37950000001</v>
      </c>
      <c r="I61" s="6">
        <f t="shared" si="19"/>
        <v>182712.37950000001</v>
      </c>
      <c r="J61" s="109">
        <v>158880.33000000002</v>
      </c>
      <c r="K61" s="110">
        <v>0</v>
      </c>
      <c r="L61" s="7">
        <f t="shared" si="13"/>
        <v>158880.33000000002</v>
      </c>
      <c r="M61" s="7">
        <f t="shared" si="20"/>
        <v>158880.33000000002</v>
      </c>
      <c r="N61" s="119">
        <v>151314.6</v>
      </c>
      <c r="O61" s="120">
        <v>0</v>
      </c>
      <c r="P61" s="7">
        <f t="shared" si="14"/>
        <v>151314.6</v>
      </c>
      <c r="Q61" s="7">
        <f t="shared" si="21"/>
        <v>151314.6</v>
      </c>
      <c r="R61" s="18">
        <f t="shared" si="22"/>
        <v>151314.6</v>
      </c>
      <c r="S61" s="18">
        <f t="shared" si="23"/>
        <v>164302.43650000001</v>
      </c>
      <c r="T61" s="18">
        <f t="shared" si="24"/>
        <v>158880.33000000002</v>
      </c>
      <c r="U61" s="18">
        <f t="shared" si="25"/>
        <v>163771.99783271723</v>
      </c>
      <c r="V61" s="19">
        <f t="shared" si="15"/>
        <v>9183.7872620921589</v>
      </c>
      <c r="W61" s="20">
        <f t="shared" si="26"/>
        <v>6.069333205184535E-2</v>
      </c>
      <c r="X61" s="21" t="str">
        <f t="shared" si="16"/>
        <v>MINIMA</v>
      </c>
      <c r="Y61" s="22">
        <f t="shared" si="17"/>
        <v>151314.6</v>
      </c>
      <c r="Z61" s="24">
        <f t="shared" si="18"/>
        <v>151314.6</v>
      </c>
    </row>
    <row r="62" spans="1:26" ht="102" x14ac:dyDescent="0.2">
      <c r="A62" s="68">
        <v>56</v>
      </c>
      <c r="B62" s="63" t="s">
        <v>319</v>
      </c>
      <c r="C62" s="64" t="s">
        <v>270</v>
      </c>
      <c r="D62" s="69" t="s">
        <v>929</v>
      </c>
      <c r="E62" s="50">
        <v>1</v>
      </c>
      <c r="F62" s="78">
        <v>189531.85900000005</v>
      </c>
      <c r="G62" s="81">
        <v>0</v>
      </c>
      <c r="H62" s="6">
        <f t="shared" si="12"/>
        <v>189531.85900000005</v>
      </c>
      <c r="I62" s="6">
        <f t="shared" si="19"/>
        <v>189531.85900000005</v>
      </c>
      <c r="J62" s="109">
        <v>172301.69000000003</v>
      </c>
      <c r="K62" s="110">
        <v>0</v>
      </c>
      <c r="L62" s="7">
        <f t="shared" si="13"/>
        <v>172301.69000000003</v>
      </c>
      <c r="M62" s="7">
        <f t="shared" si="20"/>
        <v>172301.69000000003</v>
      </c>
      <c r="N62" s="119">
        <v>156637.90000000002</v>
      </c>
      <c r="O62" s="120">
        <v>0</v>
      </c>
      <c r="P62" s="7">
        <f t="shared" si="14"/>
        <v>156637.90000000002</v>
      </c>
      <c r="Q62" s="7">
        <f t="shared" si="21"/>
        <v>156637.90000000002</v>
      </c>
      <c r="R62" s="18">
        <f t="shared" si="22"/>
        <v>156637.90000000002</v>
      </c>
      <c r="S62" s="18">
        <f t="shared" si="23"/>
        <v>172823.81633333338</v>
      </c>
      <c r="T62" s="18">
        <f t="shared" si="24"/>
        <v>172301.69000000003</v>
      </c>
      <c r="U62" s="18">
        <f t="shared" si="25"/>
        <v>172301.69000000003</v>
      </c>
      <c r="V62" s="19">
        <f t="shared" si="15"/>
        <v>11445.171199018116</v>
      </c>
      <c r="W62" s="20">
        <f t="shared" si="26"/>
        <v>7.3067700722610013E-2</v>
      </c>
      <c r="X62" s="21" t="str">
        <f t="shared" si="16"/>
        <v>MINIMA</v>
      </c>
      <c r="Y62" s="22">
        <f t="shared" si="17"/>
        <v>156637.90000000002</v>
      </c>
      <c r="Z62" s="24">
        <f t="shared" si="18"/>
        <v>156637.90000000002</v>
      </c>
    </row>
    <row r="63" spans="1:26" ht="51" x14ac:dyDescent="0.2">
      <c r="A63" s="68">
        <v>57</v>
      </c>
      <c r="B63" s="63" t="s">
        <v>320</v>
      </c>
      <c r="C63" s="64" t="s">
        <v>270</v>
      </c>
      <c r="D63" s="69" t="s">
        <v>930</v>
      </c>
      <c r="E63" s="50">
        <v>1</v>
      </c>
      <c r="F63" s="78">
        <v>351841.03024000011</v>
      </c>
      <c r="G63" s="81">
        <v>0</v>
      </c>
      <c r="H63" s="6">
        <f t="shared" si="12"/>
        <v>351841.03024000011</v>
      </c>
      <c r="I63" s="6">
        <f t="shared" si="19"/>
        <v>351841.03024000011</v>
      </c>
      <c r="J63" s="109">
        <v>314143.77700000006</v>
      </c>
      <c r="K63" s="110">
        <v>0</v>
      </c>
      <c r="L63" s="7">
        <f t="shared" si="13"/>
        <v>314143.77700000006</v>
      </c>
      <c r="M63" s="7">
        <f t="shared" si="20"/>
        <v>314143.77700000006</v>
      </c>
      <c r="N63" s="119">
        <v>288205.30000000005</v>
      </c>
      <c r="O63" s="120">
        <v>0</v>
      </c>
      <c r="P63" s="7">
        <f t="shared" si="14"/>
        <v>288205.30000000005</v>
      </c>
      <c r="Q63" s="7">
        <f t="shared" si="21"/>
        <v>288205.30000000005</v>
      </c>
      <c r="R63" s="18">
        <f t="shared" si="22"/>
        <v>288205.30000000005</v>
      </c>
      <c r="S63" s="18">
        <f t="shared" si="23"/>
        <v>318063.36908000009</v>
      </c>
      <c r="T63" s="18">
        <f t="shared" si="24"/>
        <v>314143.77700000006</v>
      </c>
      <c r="U63" s="18">
        <f t="shared" si="25"/>
        <v>316999.7861695257</v>
      </c>
      <c r="V63" s="19">
        <f t="shared" si="15"/>
        <v>21112.843119604411</v>
      </c>
      <c r="W63" s="20">
        <f t="shared" si="26"/>
        <v>7.3256262530926416E-2</v>
      </c>
      <c r="X63" s="21" t="str">
        <f t="shared" si="16"/>
        <v>MINIMA</v>
      </c>
      <c r="Y63" s="22">
        <f t="shared" si="17"/>
        <v>288205.30000000005</v>
      </c>
      <c r="Z63" s="24">
        <f t="shared" si="18"/>
        <v>288205.30000000005</v>
      </c>
    </row>
    <row r="64" spans="1:26" ht="306" x14ac:dyDescent="0.2">
      <c r="A64" s="68">
        <v>58</v>
      </c>
      <c r="B64" s="63" t="s">
        <v>321</v>
      </c>
      <c r="C64" s="64" t="s">
        <v>322</v>
      </c>
      <c r="D64" s="69" t="s">
        <v>925</v>
      </c>
      <c r="E64" s="50">
        <v>1</v>
      </c>
      <c r="F64" s="78">
        <v>66304.939800000007</v>
      </c>
      <c r="G64" s="81">
        <v>0</v>
      </c>
      <c r="H64" s="6">
        <f t="shared" si="12"/>
        <v>66304.939800000007</v>
      </c>
      <c r="I64" s="6">
        <f t="shared" si="19"/>
        <v>66304.939800000007</v>
      </c>
      <c r="J64" s="109">
        <v>60277.218000000001</v>
      </c>
      <c r="K64" s="110">
        <v>0</v>
      </c>
      <c r="L64" s="7">
        <f t="shared" si="13"/>
        <v>60277.218000000001</v>
      </c>
      <c r="M64" s="7">
        <f t="shared" si="20"/>
        <v>60277.218000000001</v>
      </c>
      <c r="N64" s="119">
        <v>55300.2</v>
      </c>
      <c r="O64" s="120">
        <v>0</v>
      </c>
      <c r="P64" s="7">
        <f t="shared" si="14"/>
        <v>55300.2</v>
      </c>
      <c r="Q64" s="7">
        <f t="shared" si="21"/>
        <v>55300.2</v>
      </c>
      <c r="R64" s="18">
        <f t="shared" si="22"/>
        <v>55300.2</v>
      </c>
      <c r="S64" s="18">
        <f t="shared" si="23"/>
        <v>60627.452599999997</v>
      </c>
      <c r="T64" s="18">
        <f t="shared" si="24"/>
        <v>60277.218000000001</v>
      </c>
      <c r="U64" s="18">
        <f t="shared" si="25"/>
        <v>60460.99114315895</v>
      </c>
      <c r="V64" s="19">
        <f t="shared" si="15"/>
        <v>3766.9364385536664</v>
      </c>
      <c r="W64" s="20">
        <f t="shared" si="26"/>
        <v>6.8117953254304087E-2</v>
      </c>
      <c r="X64" s="21" t="str">
        <f t="shared" si="16"/>
        <v>MINIMA</v>
      </c>
      <c r="Y64" s="22">
        <f t="shared" si="17"/>
        <v>55300.2</v>
      </c>
      <c r="Z64" s="24">
        <f t="shared" si="18"/>
        <v>55300.2</v>
      </c>
    </row>
    <row r="65" spans="1:26" ht="16.5" x14ac:dyDescent="0.2">
      <c r="A65" s="68">
        <v>59</v>
      </c>
      <c r="B65" s="63" t="s">
        <v>323</v>
      </c>
      <c r="C65" s="64" t="s">
        <v>270</v>
      </c>
      <c r="D65" s="69" t="s">
        <v>21</v>
      </c>
      <c r="E65" s="50">
        <v>1</v>
      </c>
      <c r="F65" s="78">
        <v>18298.710000000003</v>
      </c>
      <c r="G65" s="81">
        <v>0</v>
      </c>
      <c r="H65" s="6">
        <f t="shared" si="12"/>
        <v>18298.710000000003</v>
      </c>
      <c r="I65" s="6">
        <f t="shared" si="19"/>
        <v>18298.710000000003</v>
      </c>
      <c r="J65" s="109">
        <v>16051.500000000002</v>
      </c>
      <c r="K65" s="110">
        <v>0</v>
      </c>
      <c r="L65" s="7">
        <f t="shared" si="13"/>
        <v>16051.500000000002</v>
      </c>
      <c r="M65" s="7">
        <f t="shared" si="20"/>
        <v>16051.500000000002</v>
      </c>
      <c r="N65" s="119">
        <v>14862.5</v>
      </c>
      <c r="O65" s="120">
        <v>0</v>
      </c>
      <c r="P65" s="7">
        <f t="shared" si="14"/>
        <v>14862.5</v>
      </c>
      <c r="Q65" s="7">
        <f t="shared" si="21"/>
        <v>14862.5</v>
      </c>
      <c r="R65" s="18">
        <f t="shared" si="22"/>
        <v>14862.5</v>
      </c>
      <c r="S65" s="18">
        <f t="shared" si="23"/>
        <v>16404.236666666668</v>
      </c>
      <c r="T65" s="18">
        <f t="shared" si="24"/>
        <v>16051.500000000002</v>
      </c>
      <c r="U65" s="18">
        <f t="shared" si="25"/>
        <v>16343.409219660771</v>
      </c>
      <c r="V65" s="19">
        <f t="shared" si="15"/>
        <v>1090.1724518039446</v>
      </c>
      <c r="W65" s="20">
        <f t="shared" si="26"/>
        <v>7.3350543435084584E-2</v>
      </c>
      <c r="X65" s="21" t="str">
        <f t="shared" si="16"/>
        <v>MINIMA</v>
      </c>
      <c r="Y65" s="22">
        <f t="shared" si="17"/>
        <v>14862.5</v>
      </c>
      <c r="Z65" s="24">
        <f t="shared" si="18"/>
        <v>14862.5</v>
      </c>
    </row>
    <row r="66" spans="1:26" ht="25.5" x14ac:dyDescent="0.2">
      <c r="A66" s="68">
        <v>60</v>
      </c>
      <c r="B66" s="63" t="s">
        <v>324</v>
      </c>
      <c r="C66" s="64" t="s">
        <v>270</v>
      </c>
      <c r="D66" s="69" t="s">
        <v>931</v>
      </c>
      <c r="E66" s="50">
        <v>1</v>
      </c>
      <c r="F66" s="78">
        <v>87826.968000000023</v>
      </c>
      <c r="G66" s="81">
        <v>0</v>
      </c>
      <c r="H66" s="6">
        <f t="shared" si="12"/>
        <v>87826.968000000023</v>
      </c>
      <c r="I66" s="6">
        <f t="shared" si="19"/>
        <v>87826.968000000023</v>
      </c>
      <c r="J66" s="109">
        <v>77041.200000000012</v>
      </c>
      <c r="K66" s="110">
        <v>0</v>
      </c>
      <c r="L66" s="7">
        <f t="shared" si="13"/>
        <v>77041.200000000012</v>
      </c>
      <c r="M66" s="7">
        <f t="shared" si="20"/>
        <v>77041.200000000012</v>
      </c>
      <c r="N66" s="119">
        <v>70680</v>
      </c>
      <c r="O66" s="120">
        <v>0</v>
      </c>
      <c r="P66" s="7">
        <f t="shared" si="14"/>
        <v>70680</v>
      </c>
      <c r="Q66" s="7">
        <f t="shared" si="21"/>
        <v>70680</v>
      </c>
      <c r="R66" s="18">
        <f t="shared" si="22"/>
        <v>70680</v>
      </c>
      <c r="S66" s="18">
        <f t="shared" si="23"/>
        <v>78516.056000000011</v>
      </c>
      <c r="T66" s="18">
        <f t="shared" si="24"/>
        <v>77041.200000000012</v>
      </c>
      <c r="U66" s="18">
        <f t="shared" si="25"/>
        <v>78201.633213346475</v>
      </c>
      <c r="V66" s="19">
        <f t="shared" si="15"/>
        <v>5540.9283353575411</v>
      </c>
      <c r="W66" s="20">
        <f t="shared" si="26"/>
        <v>7.8394571807548691E-2</v>
      </c>
      <c r="X66" s="21" t="str">
        <f t="shared" si="16"/>
        <v>MINIMA</v>
      </c>
      <c r="Y66" s="22">
        <f t="shared" si="17"/>
        <v>70680</v>
      </c>
      <c r="Z66" s="24">
        <f t="shared" si="18"/>
        <v>70680</v>
      </c>
    </row>
    <row r="67" spans="1:26" ht="25.5" x14ac:dyDescent="0.2">
      <c r="A67" s="68">
        <v>61</v>
      </c>
      <c r="B67" s="63" t="s">
        <v>325</v>
      </c>
      <c r="C67" s="64" t="s">
        <v>270</v>
      </c>
      <c r="D67" s="69" t="s">
        <v>932</v>
      </c>
      <c r="E67" s="50">
        <v>1</v>
      </c>
      <c r="F67" s="78">
        <v>102251.08320000001</v>
      </c>
      <c r="G67" s="81">
        <v>0</v>
      </c>
      <c r="H67" s="6">
        <f t="shared" si="12"/>
        <v>102251.08320000001</v>
      </c>
      <c r="I67" s="6">
        <f t="shared" si="19"/>
        <v>102251.08320000001</v>
      </c>
      <c r="J67" s="109">
        <v>91295.61</v>
      </c>
      <c r="K67" s="110">
        <v>0</v>
      </c>
      <c r="L67" s="7">
        <f t="shared" si="13"/>
        <v>91295.61</v>
      </c>
      <c r="M67" s="7">
        <f t="shared" si="20"/>
        <v>91295.61</v>
      </c>
      <c r="N67" s="119">
        <v>85323</v>
      </c>
      <c r="O67" s="120">
        <v>0</v>
      </c>
      <c r="P67" s="7">
        <f t="shared" si="14"/>
        <v>85323</v>
      </c>
      <c r="Q67" s="7">
        <f t="shared" si="21"/>
        <v>85323</v>
      </c>
      <c r="R67" s="18">
        <f t="shared" si="22"/>
        <v>85323</v>
      </c>
      <c r="S67" s="18">
        <f t="shared" si="23"/>
        <v>92956.564399999988</v>
      </c>
      <c r="T67" s="18">
        <f t="shared" si="24"/>
        <v>91295.61</v>
      </c>
      <c r="U67" s="18">
        <f t="shared" si="25"/>
        <v>92696.067401059292</v>
      </c>
      <c r="V67" s="19">
        <f t="shared" si="15"/>
        <v>5397.745151864211</v>
      </c>
      <c r="W67" s="20">
        <f t="shared" si="26"/>
        <v>6.3262486690156355E-2</v>
      </c>
      <c r="X67" s="21" t="str">
        <f t="shared" si="16"/>
        <v>MINIMA</v>
      </c>
      <c r="Y67" s="22">
        <f t="shared" si="17"/>
        <v>85323</v>
      </c>
      <c r="Z67" s="24">
        <f t="shared" si="18"/>
        <v>85323</v>
      </c>
    </row>
    <row r="68" spans="1:26" ht="63.75" x14ac:dyDescent="0.2">
      <c r="A68" s="68">
        <v>62</v>
      </c>
      <c r="B68" s="63" t="s">
        <v>326</v>
      </c>
      <c r="C68" s="64" t="s">
        <v>270</v>
      </c>
      <c r="D68" s="69" t="s">
        <v>933</v>
      </c>
      <c r="E68" s="50">
        <v>1</v>
      </c>
      <c r="F68" s="78">
        <v>56391.258000000002</v>
      </c>
      <c r="G68" s="81">
        <v>0</v>
      </c>
      <c r="H68" s="6">
        <f t="shared" si="12"/>
        <v>56391.258000000002</v>
      </c>
      <c r="I68" s="6">
        <f t="shared" si="19"/>
        <v>56391.258000000002</v>
      </c>
      <c r="J68" s="109">
        <v>51264.78</v>
      </c>
      <c r="K68" s="110">
        <v>0</v>
      </c>
      <c r="L68" s="7">
        <f t="shared" si="13"/>
        <v>51264.78</v>
      </c>
      <c r="M68" s="7">
        <f t="shared" si="20"/>
        <v>51264.78</v>
      </c>
      <c r="N68" s="119">
        <v>48823.6</v>
      </c>
      <c r="O68" s="120">
        <v>0</v>
      </c>
      <c r="P68" s="7">
        <f t="shared" si="14"/>
        <v>48823.6</v>
      </c>
      <c r="Q68" s="7">
        <f t="shared" si="21"/>
        <v>48823.6</v>
      </c>
      <c r="R68" s="18">
        <f t="shared" si="22"/>
        <v>48823.6</v>
      </c>
      <c r="S68" s="18">
        <f t="shared" si="23"/>
        <v>52159.879333333338</v>
      </c>
      <c r="T68" s="18">
        <f t="shared" si="24"/>
        <v>51264.78</v>
      </c>
      <c r="U68" s="18">
        <f t="shared" si="25"/>
        <v>52065.921588978199</v>
      </c>
      <c r="V68" s="19">
        <f t="shared" si="15"/>
        <v>2359.1057405325382</v>
      </c>
      <c r="W68" s="20">
        <f t="shared" si="26"/>
        <v>4.8318963381080833E-2</v>
      </c>
      <c r="X68" s="21" t="str">
        <f t="shared" si="16"/>
        <v>MINIMA</v>
      </c>
      <c r="Y68" s="22">
        <f t="shared" si="17"/>
        <v>48823.6</v>
      </c>
      <c r="Z68" s="24">
        <f t="shared" si="18"/>
        <v>48823.6</v>
      </c>
    </row>
    <row r="69" spans="1:26" ht="63.75" x14ac:dyDescent="0.2">
      <c r="A69" s="68">
        <v>63</v>
      </c>
      <c r="B69" s="63" t="s">
        <v>327</v>
      </c>
      <c r="C69" s="64" t="s">
        <v>270</v>
      </c>
      <c r="D69" s="69" t="s">
        <v>934</v>
      </c>
      <c r="E69" s="50">
        <v>1</v>
      </c>
      <c r="F69" s="78">
        <v>98974.758960000006</v>
      </c>
      <c r="G69" s="81">
        <v>0</v>
      </c>
      <c r="H69" s="6">
        <f t="shared" si="12"/>
        <v>98974.758960000006</v>
      </c>
      <c r="I69" s="6">
        <f t="shared" si="19"/>
        <v>98974.758960000006</v>
      </c>
      <c r="J69" s="109">
        <v>86819.963999999993</v>
      </c>
      <c r="K69" s="110">
        <v>0</v>
      </c>
      <c r="L69" s="7">
        <f t="shared" si="13"/>
        <v>86819.963999999993</v>
      </c>
      <c r="M69" s="7">
        <f t="shared" si="20"/>
        <v>86819.963999999993</v>
      </c>
      <c r="N69" s="119">
        <v>78927.239999999991</v>
      </c>
      <c r="O69" s="120">
        <v>0</v>
      </c>
      <c r="P69" s="7">
        <f t="shared" si="14"/>
        <v>78927.239999999991</v>
      </c>
      <c r="Q69" s="7">
        <f t="shared" si="21"/>
        <v>78927.239999999991</v>
      </c>
      <c r="R69" s="18">
        <f t="shared" si="22"/>
        <v>78927.239999999991</v>
      </c>
      <c r="S69" s="18">
        <f t="shared" si="23"/>
        <v>88240.654319999987</v>
      </c>
      <c r="T69" s="18">
        <f t="shared" si="24"/>
        <v>86819.963999999993</v>
      </c>
      <c r="U69" s="18">
        <f t="shared" si="25"/>
        <v>87859.822892583761</v>
      </c>
      <c r="V69" s="19">
        <f t="shared" si="15"/>
        <v>6585.5784216718957</v>
      </c>
      <c r="W69" s="20">
        <f t="shared" si="26"/>
        <v>8.343860018001259E-2</v>
      </c>
      <c r="X69" s="21" t="str">
        <f t="shared" si="16"/>
        <v>MINIMA</v>
      </c>
      <c r="Y69" s="22">
        <f t="shared" si="17"/>
        <v>78927.239999999991</v>
      </c>
      <c r="Z69" s="24">
        <f t="shared" si="18"/>
        <v>78927.239999999991</v>
      </c>
    </row>
    <row r="70" spans="1:26" ht="38.25" x14ac:dyDescent="0.2">
      <c r="A70" s="68">
        <v>64</v>
      </c>
      <c r="B70" s="63" t="s">
        <v>328</v>
      </c>
      <c r="C70" s="64" t="s">
        <v>270</v>
      </c>
      <c r="D70" s="69" t="s">
        <v>935</v>
      </c>
      <c r="E70" s="50">
        <v>1</v>
      </c>
      <c r="F70" s="78">
        <v>39665.650199999996</v>
      </c>
      <c r="G70" s="81">
        <v>0</v>
      </c>
      <c r="H70" s="6">
        <f t="shared" si="12"/>
        <v>39665.650199999996</v>
      </c>
      <c r="I70" s="6">
        <f t="shared" si="19"/>
        <v>39665.650199999996</v>
      </c>
      <c r="J70" s="109">
        <v>36059.681999999993</v>
      </c>
      <c r="K70" s="110">
        <v>0</v>
      </c>
      <c r="L70" s="7">
        <f t="shared" si="13"/>
        <v>36059.681999999993</v>
      </c>
      <c r="M70" s="7">
        <f t="shared" si="20"/>
        <v>36059.681999999993</v>
      </c>
      <c r="N70" s="119">
        <v>35009.399999999994</v>
      </c>
      <c r="O70" s="120">
        <v>0</v>
      </c>
      <c r="P70" s="7">
        <f t="shared" si="14"/>
        <v>35009.399999999994</v>
      </c>
      <c r="Q70" s="7">
        <f t="shared" si="21"/>
        <v>35009.399999999994</v>
      </c>
      <c r="R70" s="18">
        <f t="shared" si="22"/>
        <v>35009.399999999994</v>
      </c>
      <c r="S70" s="18">
        <f t="shared" si="23"/>
        <v>36911.577400000002</v>
      </c>
      <c r="T70" s="18">
        <f t="shared" si="24"/>
        <v>36059.681999999993</v>
      </c>
      <c r="U70" s="18">
        <f t="shared" si="25"/>
        <v>36858.731032054529</v>
      </c>
      <c r="V70" s="19">
        <f t="shared" si="15"/>
        <v>1345.0425385598014</v>
      </c>
      <c r="W70" s="20">
        <f t="shared" si="26"/>
        <v>3.8419468444469244E-2</v>
      </c>
      <c r="X70" s="21" t="str">
        <f t="shared" si="16"/>
        <v>MINIMA</v>
      </c>
      <c r="Y70" s="22">
        <f t="shared" si="17"/>
        <v>35009.399999999994</v>
      </c>
      <c r="Z70" s="24">
        <f t="shared" si="18"/>
        <v>35009.399999999994</v>
      </c>
    </row>
    <row r="71" spans="1:26" ht="25.5" x14ac:dyDescent="0.2">
      <c r="A71" s="68">
        <v>65</v>
      </c>
      <c r="B71" s="63" t="s">
        <v>329</v>
      </c>
      <c r="C71" s="64" t="s">
        <v>270</v>
      </c>
      <c r="D71" s="69" t="s">
        <v>895</v>
      </c>
      <c r="E71" s="50">
        <v>1</v>
      </c>
      <c r="F71" s="78">
        <v>269091.68000000005</v>
      </c>
      <c r="G71" s="81">
        <v>0</v>
      </c>
      <c r="H71" s="6">
        <f t="shared" si="12"/>
        <v>269091.68000000005</v>
      </c>
      <c r="I71" s="6">
        <f t="shared" si="19"/>
        <v>269091.68000000005</v>
      </c>
      <c r="J71" s="109">
        <v>244628.80000000002</v>
      </c>
      <c r="K71" s="110">
        <v>0</v>
      </c>
      <c r="L71" s="7">
        <f t="shared" si="13"/>
        <v>244628.80000000002</v>
      </c>
      <c r="M71" s="7">
        <f t="shared" si="20"/>
        <v>244628.80000000002</v>
      </c>
      <c r="N71" s="119">
        <v>235220</v>
      </c>
      <c r="O71" s="120">
        <v>0</v>
      </c>
      <c r="P71" s="7">
        <f t="shared" si="14"/>
        <v>235220</v>
      </c>
      <c r="Q71" s="7">
        <f t="shared" si="21"/>
        <v>235220</v>
      </c>
      <c r="R71" s="18">
        <f t="shared" si="22"/>
        <v>235220</v>
      </c>
      <c r="S71" s="18">
        <f t="shared" si="23"/>
        <v>249646.82666666669</v>
      </c>
      <c r="T71" s="18">
        <f t="shared" si="24"/>
        <v>244628.80000000002</v>
      </c>
      <c r="U71" s="18">
        <f t="shared" si="25"/>
        <v>249245.52341496362</v>
      </c>
      <c r="V71" s="19">
        <f t="shared" si="15"/>
        <v>10201.306967002931</v>
      </c>
      <c r="W71" s="20">
        <f t="shared" si="26"/>
        <v>4.3369215912774983E-2</v>
      </c>
      <c r="X71" s="21" t="str">
        <f t="shared" si="16"/>
        <v>MINIMA</v>
      </c>
      <c r="Y71" s="22">
        <f t="shared" si="17"/>
        <v>235220</v>
      </c>
      <c r="Z71" s="24">
        <f t="shared" si="18"/>
        <v>235220</v>
      </c>
    </row>
    <row r="72" spans="1:26" ht="51" x14ac:dyDescent="0.2">
      <c r="A72" s="68">
        <v>66</v>
      </c>
      <c r="B72" s="63" t="s">
        <v>330</v>
      </c>
      <c r="C72" s="64" t="s">
        <v>270</v>
      </c>
      <c r="D72" s="69" t="s">
        <v>936</v>
      </c>
      <c r="E72" s="50">
        <v>1</v>
      </c>
      <c r="F72" s="78">
        <v>106608.46326399999</v>
      </c>
      <c r="G72" s="81">
        <v>0</v>
      </c>
      <c r="H72" s="6">
        <f t="shared" si="12"/>
        <v>106608.46326399999</v>
      </c>
      <c r="I72" s="6">
        <f t="shared" si="19"/>
        <v>106608.46326399999</v>
      </c>
      <c r="J72" s="109">
        <v>94343.772800000006</v>
      </c>
      <c r="K72" s="110">
        <v>0</v>
      </c>
      <c r="L72" s="7">
        <f t="shared" si="13"/>
        <v>94343.772800000006</v>
      </c>
      <c r="M72" s="7">
        <f t="shared" si="20"/>
        <v>94343.772800000006</v>
      </c>
      <c r="N72" s="119">
        <v>86553.919999999998</v>
      </c>
      <c r="O72" s="120">
        <v>0</v>
      </c>
      <c r="P72" s="7">
        <f t="shared" si="14"/>
        <v>86553.919999999998</v>
      </c>
      <c r="Q72" s="7">
        <f t="shared" si="21"/>
        <v>86553.919999999998</v>
      </c>
      <c r="R72" s="18">
        <f t="shared" si="22"/>
        <v>86553.919999999998</v>
      </c>
      <c r="S72" s="18">
        <f t="shared" si="23"/>
        <v>95835.385354666665</v>
      </c>
      <c r="T72" s="18">
        <f t="shared" si="24"/>
        <v>94343.772800000006</v>
      </c>
      <c r="U72" s="18">
        <f t="shared" si="25"/>
        <v>95483.989167739695</v>
      </c>
      <c r="V72" s="19">
        <f t="shared" si="15"/>
        <v>6562.9870916328045</v>
      </c>
      <c r="W72" s="20">
        <f t="shared" si="26"/>
        <v>7.582541716923745E-2</v>
      </c>
      <c r="X72" s="21" t="str">
        <f t="shared" si="16"/>
        <v>MINIMA</v>
      </c>
      <c r="Y72" s="22">
        <f t="shared" si="17"/>
        <v>86553.919999999998</v>
      </c>
      <c r="Z72" s="24">
        <f t="shared" si="18"/>
        <v>86553.919999999998</v>
      </c>
    </row>
    <row r="73" spans="1:26" ht="63.75" x14ac:dyDescent="0.2">
      <c r="A73" s="68">
        <v>67</v>
      </c>
      <c r="B73" s="63" t="s">
        <v>331</v>
      </c>
      <c r="C73" s="64" t="s">
        <v>270</v>
      </c>
      <c r="D73" s="69" t="s">
        <v>937</v>
      </c>
      <c r="E73" s="50">
        <v>1</v>
      </c>
      <c r="F73" s="78">
        <v>159916.64640000003</v>
      </c>
      <c r="G73" s="81">
        <v>0</v>
      </c>
      <c r="H73" s="6">
        <f t="shared" si="12"/>
        <v>159916.64640000003</v>
      </c>
      <c r="I73" s="6">
        <f t="shared" si="19"/>
        <v>159916.64640000003</v>
      </c>
      <c r="J73" s="109">
        <v>142782.72</v>
      </c>
      <c r="K73" s="110">
        <v>0</v>
      </c>
      <c r="L73" s="7">
        <f t="shared" si="13"/>
        <v>142782.72</v>
      </c>
      <c r="M73" s="7">
        <f t="shared" si="20"/>
        <v>142782.72</v>
      </c>
      <c r="N73" s="119">
        <v>138624</v>
      </c>
      <c r="O73" s="120">
        <v>0</v>
      </c>
      <c r="P73" s="7">
        <f t="shared" si="14"/>
        <v>138624</v>
      </c>
      <c r="Q73" s="7">
        <f t="shared" si="21"/>
        <v>138624</v>
      </c>
      <c r="R73" s="18">
        <f t="shared" si="22"/>
        <v>138624</v>
      </c>
      <c r="S73" s="18">
        <f t="shared" si="23"/>
        <v>147107.78880000001</v>
      </c>
      <c r="T73" s="18">
        <f t="shared" si="24"/>
        <v>142782.72</v>
      </c>
      <c r="U73" s="18">
        <f t="shared" si="25"/>
        <v>146825.87025293987</v>
      </c>
      <c r="V73" s="19">
        <f t="shared" si="15"/>
        <v>5998.944590634489</v>
      </c>
      <c r="W73" s="20">
        <f t="shared" si="26"/>
        <v>4.3274935008616754E-2</v>
      </c>
      <c r="X73" s="21" t="str">
        <f t="shared" si="16"/>
        <v>MINIMA</v>
      </c>
      <c r="Y73" s="22">
        <f t="shared" si="17"/>
        <v>138624</v>
      </c>
      <c r="Z73" s="24">
        <f t="shared" si="18"/>
        <v>138624</v>
      </c>
    </row>
    <row r="74" spans="1:26" ht="51" x14ac:dyDescent="0.2">
      <c r="A74" s="68">
        <v>68</v>
      </c>
      <c r="B74" s="63" t="s">
        <v>332</v>
      </c>
      <c r="C74" s="64" t="s">
        <v>270</v>
      </c>
      <c r="D74" s="69" t="s">
        <v>917</v>
      </c>
      <c r="E74" s="50">
        <v>1</v>
      </c>
      <c r="F74" s="78">
        <v>129655.82520000002</v>
      </c>
      <c r="G74" s="81">
        <v>0</v>
      </c>
      <c r="H74" s="6">
        <f t="shared" si="12"/>
        <v>129655.82520000002</v>
      </c>
      <c r="I74" s="6">
        <f t="shared" si="19"/>
        <v>129655.82520000002</v>
      </c>
      <c r="J74" s="109">
        <v>113733.18000000001</v>
      </c>
      <c r="K74" s="110">
        <v>0</v>
      </c>
      <c r="L74" s="7">
        <f t="shared" si="13"/>
        <v>113733.18000000001</v>
      </c>
      <c r="M74" s="7">
        <f t="shared" si="20"/>
        <v>113733.18000000001</v>
      </c>
      <c r="N74" s="119">
        <v>105308.5</v>
      </c>
      <c r="O74" s="120">
        <v>0</v>
      </c>
      <c r="P74" s="7">
        <f t="shared" si="14"/>
        <v>105308.5</v>
      </c>
      <c r="Q74" s="7">
        <f t="shared" si="21"/>
        <v>105308.5</v>
      </c>
      <c r="R74" s="18">
        <f t="shared" si="22"/>
        <v>105308.5</v>
      </c>
      <c r="S74" s="18">
        <f t="shared" si="23"/>
        <v>116232.50173333334</v>
      </c>
      <c r="T74" s="18">
        <f t="shared" si="24"/>
        <v>113733.18000000001</v>
      </c>
      <c r="U74" s="18">
        <f t="shared" si="25"/>
        <v>115801.50780882395</v>
      </c>
      <c r="V74" s="19">
        <f t="shared" si="15"/>
        <v>7724.4357033336028</v>
      </c>
      <c r="W74" s="20">
        <f t="shared" si="26"/>
        <v>7.335054343508457E-2</v>
      </c>
      <c r="X74" s="21" t="str">
        <f t="shared" si="16"/>
        <v>MINIMA</v>
      </c>
      <c r="Y74" s="22">
        <f t="shared" si="17"/>
        <v>105308.5</v>
      </c>
      <c r="Z74" s="24">
        <f t="shared" si="18"/>
        <v>105308.5</v>
      </c>
    </row>
    <row r="75" spans="1:26" ht="25.5" x14ac:dyDescent="0.2">
      <c r="A75" s="68">
        <v>69</v>
      </c>
      <c r="B75" s="63" t="s">
        <v>333</v>
      </c>
      <c r="C75" s="64" t="s">
        <v>270</v>
      </c>
      <c r="D75" s="69" t="s">
        <v>938</v>
      </c>
      <c r="E75" s="50">
        <v>1</v>
      </c>
      <c r="F75" s="78">
        <v>76004.563140000013</v>
      </c>
      <c r="G75" s="81">
        <v>0</v>
      </c>
      <c r="H75" s="6">
        <f t="shared" si="12"/>
        <v>76004.563140000013</v>
      </c>
      <c r="I75" s="6">
        <f t="shared" si="19"/>
        <v>76004.563140000013</v>
      </c>
      <c r="J75" s="109">
        <v>69095.057400000005</v>
      </c>
      <c r="K75" s="110">
        <v>0</v>
      </c>
      <c r="L75" s="7">
        <f t="shared" si="13"/>
        <v>69095.057400000005</v>
      </c>
      <c r="M75" s="7">
        <f t="shared" si="20"/>
        <v>69095.057400000005</v>
      </c>
      <c r="N75" s="119">
        <v>64574.82</v>
      </c>
      <c r="O75" s="120">
        <v>0</v>
      </c>
      <c r="P75" s="7">
        <f t="shared" si="14"/>
        <v>64574.82</v>
      </c>
      <c r="Q75" s="7">
        <f t="shared" si="21"/>
        <v>64574.82</v>
      </c>
      <c r="R75" s="18">
        <f t="shared" si="22"/>
        <v>64574.82</v>
      </c>
      <c r="S75" s="18">
        <f t="shared" si="23"/>
        <v>69891.480180000013</v>
      </c>
      <c r="T75" s="18">
        <f t="shared" si="24"/>
        <v>69095.057400000005</v>
      </c>
      <c r="U75" s="18">
        <f t="shared" si="25"/>
        <v>69734.862851954749</v>
      </c>
      <c r="V75" s="19">
        <f t="shared" si="15"/>
        <v>3759.4464665424998</v>
      </c>
      <c r="W75" s="20">
        <f t="shared" si="26"/>
        <v>5.821845831769256E-2</v>
      </c>
      <c r="X75" s="21" t="str">
        <f t="shared" si="16"/>
        <v>MINIMA</v>
      </c>
      <c r="Y75" s="22">
        <f t="shared" si="17"/>
        <v>64574.82</v>
      </c>
      <c r="Z75" s="24">
        <f t="shared" si="18"/>
        <v>64574.82</v>
      </c>
    </row>
    <row r="76" spans="1:26" ht="25.5" x14ac:dyDescent="0.2">
      <c r="A76" s="68">
        <v>70</v>
      </c>
      <c r="B76" s="63" t="s">
        <v>334</v>
      </c>
      <c r="C76" s="64" t="s">
        <v>270</v>
      </c>
      <c r="D76" s="69" t="s">
        <v>939</v>
      </c>
      <c r="E76" s="50">
        <v>1</v>
      </c>
      <c r="F76" s="78">
        <v>82114.200000000012</v>
      </c>
      <c r="G76" s="81">
        <v>0</v>
      </c>
      <c r="H76" s="6">
        <f t="shared" ref="H76:H139" si="27">+F76+G76</f>
        <v>82114.200000000012</v>
      </c>
      <c r="I76" s="6">
        <f t="shared" si="19"/>
        <v>82114.200000000012</v>
      </c>
      <c r="J76" s="109">
        <v>72030</v>
      </c>
      <c r="K76" s="110">
        <v>0</v>
      </c>
      <c r="L76" s="7">
        <f t="shared" ref="L76:L139" si="28">+J76+K76</f>
        <v>72030</v>
      </c>
      <c r="M76" s="7">
        <f t="shared" si="20"/>
        <v>72030</v>
      </c>
      <c r="N76" s="119">
        <v>68600</v>
      </c>
      <c r="O76" s="120">
        <v>0</v>
      </c>
      <c r="P76" s="7">
        <f t="shared" ref="P76:P139" si="29">+N76+O76</f>
        <v>68600</v>
      </c>
      <c r="Q76" s="7">
        <f t="shared" si="21"/>
        <v>68600</v>
      </c>
      <c r="R76" s="18">
        <f t="shared" si="22"/>
        <v>68600</v>
      </c>
      <c r="S76" s="18">
        <f t="shared" si="23"/>
        <v>74248.066666666666</v>
      </c>
      <c r="T76" s="18">
        <f t="shared" si="24"/>
        <v>72030</v>
      </c>
      <c r="U76" s="18">
        <f t="shared" si="25"/>
        <v>74031.849430092319</v>
      </c>
      <c r="V76" s="19">
        <f t="shared" ref="V76:V330" si="30">+STDEVA(R76,S76)</f>
        <v>3993.7862405936985</v>
      </c>
      <c r="W76" s="20">
        <f t="shared" si="26"/>
        <v>5.8218458317692401E-2</v>
      </c>
      <c r="X76" s="21" t="str">
        <f t="shared" ref="X76:X139" si="31">+IF(W76&lt;=35%,"MINIMA","MEDIANA")</f>
        <v>MINIMA</v>
      </c>
      <c r="Y76" s="22">
        <f t="shared" ref="Y76:Y330" si="32">IF(X76="MEDIANA",T76,R76)</f>
        <v>68600</v>
      </c>
      <c r="Z76" s="24">
        <f t="shared" ref="Z76:Z139" si="33">+Y76*E76</f>
        <v>68600</v>
      </c>
    </row>
    <row r="77" spans="1:26" ht="102" x14ac:dyDescent="0.2">
      <c r="A77" s="68">
        <v>71</v>
      </c>
      <c r="B77" s="63" t="s">
        <v>335</v>
      </c>
      <c r="C77" s="64" t="s">
        <v>270</v>
      </c>
      <c r="D77" s="69" t="s">
        <v>940</v>
      </c>
      <c r="E77" s="50">
        <v>1</v>
      </c>
      <c r="F77" s="78">
        <v>180056.33100000001</v>
      </c>
      <c r="G77" s="81">
        <v>0</v>
      </c>
      <c r="H77" s="6">
        <f t="shared" si="27"/>
        <v>180056.33100000001</v>
      </c>
      <c r="I77" s="6">
        <f t="shared" ref="I77:I140" si="34">+H77*E77</f>
        <v>180056.33100000001</v>
      </c>
      <c r="J77" s="109">
        <v>157944.15</v>
      </c>
      <c r="K77" s="110">
        <v>0</v>
      </c>
      <c r="L77" s="7">
        <f t="shared" si="28"/>
        <v>157944.15</v>
      </c>
      <c r="M77" s="7">
        <f t="shared" ref="M77:M140" si="35">+L77*E77</f>
        <v>157944.15</v>
      </c>
      <c r="N77" s="119">
        <v>150423</v>
      </c>
      <c r="O77" s="120">
        <v>0</v>
      </c>
      <c r="P77" s="7">
        <f t="shared" si="29"/>
        <v>150423</v>
      </c>
      <c r="Q77" s="7">
        <f t="shared" ref="Q77:Q140" si="36">+P77*E77</f>
        <v>150423</v>
      </c>
      <c r="R77" s="18">
        <f t="shared" ref="R77:R140" si="37">MIN(P77,H77,L77)</f>
        <v>150423</v>
      </c>
      <c r="S77" s="18">
        <f t="shared" ref="S77:S140" si="38">AVERAGE(P77,H77,L77)</f>
        <v>162807.82700000002</v>
      </c>
      <c r="T77" s="18">
        <f t="shared" ref="T77:T140" si="39">MEDIAN(P77,H77,L77)</f>
        <v>157944.15</v>
      </c>
      <c r="U77" s="18">
        <f t="shared" ref="U77:U140" si="40">GEOMEAN(P77,H77,L77)</f>
        <v>162333.71555135242</v>
      </c>
      <c r="V77" s="19">
        <f t="shared" si="30"/>
        <v>8757.3951555222593</v>
      </c>
      <c r="W77" s="20">
        <f t="shared" si="26"/>
        <v>5.8218458317692505E-2</v>
      </c>
      <c r="X77" s="21" t="str">
        <f t="shared" si="31"/>
        <v>MINIMA</v>
      </c>
      <c r="Y77" s="22">
        <f t="shared" si="32"/>
        <v>150423</v>
      </c>
      <c r="Z77" s="24">
        <f t="shared" si="33"/>
        <v>150423</v>
      </c>
    </row>
    <row r="78" spans="1:26" ht="38.25" x14ac:dyDescent="0.2">
      <c r="A78" s="68">
        <v>72</v>
      </c>
      <c r="B78" s="63" t="s">
        <v>336</v>
      </c>
      <c r="C78" s="64" t="s">
        <v>270</v>
      </c>
      <c r="D78" s="69" t="s">
        <v>941</v>
      </c>
      <c r="E78" s="50">
        <v>1</v>
      </c>
      <c r="F78" s="78">
        <v>50827.875840000008</v>
      </c>
      <c r="G78" s="81">
        <v>0</v>
      </c>
      <c r="H78" s="6">
        <f t="shared" si="27"/>
        <v>50827.875840000008</v>
      </c>
      <c r="I78" s="6">
        <f t="shared" si="34"/>
        <v>50827.875840000008</v>
      </c>
      <c r="J78" s="109">
        <v>44585.856</v>
      </c>
      <c r="K78" s="110">
        <v>0</v>
      </c>
      <c r="L78" s="7">
        <f t="shared" si="28"/>
        <v>44585.856</v>
      </c>
      <c r="M78" s="7">
        <f t="shared" si="35"/>
        <v>44585.856</v>
      </c>
      <c r="N78" s="119">
        <v>41283.199999999997</v>
      </c>
      <c r="O78" s="120">
        <v>0</v>
      </c>
      <c r="P78" s="7">
        <f t="shared" si="29"/>
        <v>41283.199999999997</v>
      </c>
      <c r="Q78" s="7">
        <f t="shared" si="36"/>
        <v>41283.199999999997</v>
      </c>
      <c r="R78" s="18">
        <f t="shared" si="37"/>
        <v>41283.199999999997</v>
      </c>
      <c r="S78" s="18">
        <f t="shared" si="38"/>
        <v>45565.643946666671</v>
      </c>
      <c r="T78" s="18">
        <f t="shared" si="39"/>
        <v>44585.856</v>
      </c>
      <c r="U78" s="18">
        <f t="shared" si="40"/>
        <v>45396.685046062201</v>
      </c>
      <c r="V78" s="19">
        <f t="shared" si="30"/>
        <v>3028.1451547392867</v>
      </c>
      <c r="W78" s="20">
        <f t="shared" si="26"/>
        <v>7.3350543435084653E-2</v>
      </c>
      <c r="X78" s="21" t="str">
        <f t="shared" si="31"/>
        <v>MINIMA</v>
      </c>
      <c r="Y78" s="22">
        <f t="shared" si="32"/>
        <v>41283.199999999997</v>
      </c>
      <c r="Z78" s="24">
        <f t="shared" si="33"/>
        <v>41283.199999999997</v>
      </c>
    </row>
    <row r="79" spans="1:26" ht="38.25" x14ac:dyDescent="0.2">
      <c r="A79" s="68">
        <v>73</v>
      </c>
      <c r="B79" s="63" t="s">
        <v>337</v>
      </c>
      <c r="C79" s="64" t="s">
        <v>270</v>
      </c>
      <c r="D79" s="69" t="s">
        <v>897</v>
      </c>
      <c r="E79" s="50">
        <v>1</v>
      </c>
      <c r="F79" s="78">
        <v>77277.285999999993</v>
      </c>
      <c r="G79" s="81">
        <v>0</v>
      </c>
      <c r="H79" s="6">
        <f t="shared" si="27"/>
        <v>77277.285999999993</v>
      </c>
      <c r="I79" s="6">
        <f t="shared" si="34"/>
        <v>77277.285999999993</v>
      </c>
      <c r="J79" s="109">
        <v>67197.64</v>
      </c>
      <c r="K79" s="110">
        <v>0</v>
      </c>
      <c r="L79" s="7">
        <f t="shared" si="28"/>
        <v>67197.64</v>
      </c>
      <c r="M79" s="7">
        <f t="shared" si="35"/>
        <v>67197.64</v>
      </c>
      <c r="N79" s="119">
        <v>63394</v>
      </c>
      <c r="O79" s="120">
        <v>0</v>
      </c>
      <c r="P79" s="7">
        <f t="shared" si="29"/>
        <v>63394</v>
      </c>
      <c r="Q79" s="7">
        <f t="shared" si="36"/>
        <v>63394</v>
      </c>
      <c r="R79" s="18">
        <f t="shared" si="37"/>
        <v>63394</v>
      </c>
      <c r="S79" s="18">
        <f t="shared" si="38"/>
        <v>69289.641999999993</v>
      </c>
      <c r="T79" s="18">
        <f t="shared" si="39"/>
        <v>67197.64</v>
      </c>
      <c r="U79" s="18">
        <f t="shared" si="40"/>
        <v>69048.038507930803</v>
      </c>
      <c r="V79" s="19">
        <f t="shared" si="30"/>
        <v>4168.8484376482138</v>
      </c>
      <c r="W79" s="20">
        <f t="shared" si="26"/>
        <v>6.5760930650348826E-2</v>
      </c>
      <c r="X79" s="21" t="str">
        <f t="shared" si="31"/>
        <v>MINIMA</v>
      </c>
      <c r="Y79" s="22">
        <f t="shared" si="32"/>
        <v>63394</v>
      </c>
      <c r="Z79" s="24">
        <f t="shared" si="33"/>
        <v>63394</v>
      </c>
    </row>
    <row r="80" spans="1:26" ht="63.75" x14ac:dyDescent="0.2">
      <c r="A80" s="68">
        <v>74</v>
      </c>
      <c r="B80" s="63" t="s">
        <v>338</v>
      </c>
      <c r="C80" s="64" t="s">
        <v>270</v>
      </c>
      <c r="D80" s="69" t="s">
        <v>942</v>
      </c>
      <c r="E80" s="50">
        <v>1</v>
      </c>
      <c r="F80" s="78">
        <v>110148.00429999999</v>
      </c>
      <c r="G80" s="81">
        <v>0</v>
      </c>
      <c r="H80" s="6">
        <f t="shared" si="27"/>
        <v>110148.00429999999</v>
      </c>
      <c r="I80" s="6">
        <f t="shared" si="34"/>
        <v>110148.00429999999</v>
      </c>
      <c r="J80" s="109">
        <v>97476.11</v>
      </c>
      <c r="K80" s="110">
        <v>0</v>
      </c>
      <c r="L80" s="7">
        <f t="shared" si="28"/>
        <v>97476.11</v>
      </c>
      <c r="M80" s="7">
        <f t="shared" si="35"/>
        <v>97476.11</v>
      </c>
      <c r="N80" s="119">
        <v>94637</v>
      </c>
      <c r="O80" s="120">
        <v>0</v>
      </c>
      <c r="P80" s="7">
        <f t="shared" si="29"/>
        <v>94637</v>
      </c>
      <c r="Q80" s="7">
        <f t="shared" si="36"/>
        <v>94637</v>
      </c>
      <c r="R80" s="18">
        <f t="shared" si="37"/>
        <v>94637</v>
      </c>
      <c r="S80" s="18">
        <f t="shared" si="38"/>
        <v>100753.70476666665</v>
      </c>
      <c r="T80" s="18">
        <f t="shared" si="39"/>
        <v>97476.11</v>
      </c>
      <c r="U80" s="18">
        <f t="shared" si="40"/>
        <v>100533.76077191244</v>
      </c>
      <c r="V80" s="19">
        <f t="shared" si="30"/>
        <v>4325.1634190260656</v>
      </c>
      <c r="W80" s="20">
        <f t="shared" si="26"/>
        <v>4.5702668290690383E-2</v>
      </c>
      <c r="X80" s="21" t="str">
        <f t="shared" si="31"/>
        <v>MINIMA</v>
      </c>
      <c r="Y80" s="22">
        <f t="shared" si="32"/>
        <v>94637</v>
      </c>
      <c r="Z80" s="24">
        <f t="shared" si="33"/>
        <v>94637</v>
      </c>
    </row>
    <row r="81" spans="1:26" ht="38.25" x14ac:dyDescent="0.2">
      <c r="A81" s="68">
        <v>75</v>
      </c>
      <c r="B81" s="63" t="s">
        <v>339</v>
      </c>
      <c r="C81" s="64" t="s">
        <v>270</v>
      </c>
      <c r="D81" s="69" t="s">
        <v>943</v>
      </c>
      <c r="E81" s="50">
        <v>1</v>
      </c>
      <c r="F81" s="78">
        <v>548266.18500000006</v>
      </c>
      <c r="G81" s="81">
        <v>0</v>
      </c>
      <c r="H81" s="6">
        <f t="shared" si="27"/>
        <v>548266.18500000006</v>
      </c>
      <c r="I81" s="6">
        <f t="shared" si="34"/>
        <v>548266.18500000006</v>
      </c>
      <c r="J81" s="109">
        <v>493933.50000000006</v>
      </c>
      <c r="K81" s="110">
        <v>0</v>
      </c>
      <c r="L81" s="7">
        <f t="shared" si="28"/>
        <v>493933.50000000006</v>
      </c>
      <c r="M81" s="7">
        <f t="shared" si="35"/>
        <v>493933.50000000006</v>
      </c>
      <c r="N81" s="119">
        <v>453150</v>
      </c>
      <c r="O81" s="120">
        <v>0</v>
      </c>
      <c r="P81" s="7">
        <f t="shared" si="29"/>
        <v>453150</v>
      </c>
      <c r="Q81" s="7">
        <f t="shared" si="36"/>
        <v>453150</v>
      </c>
      <c r="R81" s="18">
        <f t="shared" si="37"/>
        <v>453150</v>
      </c>
      <c r="S81" s="18">
        <f t="shared" si="38"/>
        <v>498449.89500000002</v>
      </c>
      <c r="T81" s="18">
        <f t="shared" si="39"/>
        <v>493933.50000000006</v>
      </c>
      <c r="U81" s="18">
        <f t="shared" si="40"/>
        <v>496936.20901165705</v>
      </c>
      <c r="V81" s="19">
        <f t="shared" si="30"/>
        <v>32031.862941538591</v>
      </c>
      <c r="W81" s="20">
        <f t="shared" si="26"/>
        <v>7.0687107892615231E-2</v>
      </c>
      <c r="X81" s="21" t="str">
        <f t="shared" si="31"/>
        <v>MINIMA</v>
      </c>
      <c r="Y81" s="22">
        <f t="shared" si="32"/>
        <v>453150</v>
      </c>
      <c r="Z81" s="24">
        <f t="shared" si="33"/>
        <v>453150</v>
      </c>
    </row>
    <row r="82" spans="1:26" ht="63.75" x14ac:dyDescent="0.2">
      <c r="A82" s="68">
        <v>76</v>
      </c>
      <c r="B82" s="63" t="s">
        <v>340</v>
      </c>
      <c r="C82" s="64" t="s">
        <v>270</v>
      </c>
      <c r="D82" s="69" t="s">
        <v>898</v>
      </c>
      <c r="E82" s="50">
        <v>1</v>
      </c>
      <c r="F82" s="78">
        <v>134119.05561600003</v>
      </c>
      <c r="G82" s="81">
        <v>0</v>
      </c>
      <c r="H82" s="6">
        <f t="shared" si="27"/>
        <v>134119.05561600003</v>
      </c>
      <c r="I82" s="6">
        <f t="shared" si="34"/>
        <v>134119.05561600003</v>
      </c>
      <c r="J82" s="109">
        <v>117648.2944</v>
      </c>
      <c r="K82" s="110">
        <v>0</v>
      </c>
      <c r="L82" s="7">
        <f t="shared" si="28"/>
        <v>117648.2944</v>
      </c>
      <c r="M82" s="7">
        <f t="shared" si="35"/>
        <v>117648.2944</v>
      </c>
      <c r="N82" s="119">
        <v>113123.36</v>
      </c>
      <c r="O82" s="120">
        <v>0</v>
      </c>
      <c r="P82" s="7">
        <f t="shared" si="29"/>
        <v>113123.36</v>
      </c>
      <c r="Q82" s="7">
        <f t="shared" si="36"/>
        <v>113123.36</v>
      </c>
      <c r="R82" s="18">
        <f t="shared" si="37"/>
        <v>113123.36</v>
      </c>
      <c r="S82" s="18">
        <f t="shared" si="38"/>
        <v>121630.23667200001</v>
      </c>
      <c r="T82" s="18">
        <f t="shared" si="39"/>
        <v>117648.2944</v>
      </c>
      <c r="U82" s="18">
        <f t="shared" si="40"/>
        <v>121304.28418525292</v>
      </c>
      <c r="V82" s="19">
        <f t="shared" si="30"/>
        <v>6015.2701814888587</v>
      </c>
      <c r="W82" s="20">
        <f t="shared" si="26"/>
        <v>5.3174429945228453E-2</v>
      </c>
      <c r="X82" s="21" t="str">
        <f t="shared" si="31"/>
        <v>MINIMA</v>
      </c>
      <c r="Y82" s="22">
        <f t="shared" si="32"/>
        <v>113123.36</v>
      </c>
      <c r="Z82" s="24">
        <f t="shared" si="33"/>
        <v>113123.36</v>
      </c>
    </row>
    <row r="83" spans="1:26" ht="51" x14ac:dyDescent="0.2">
      <c r="A83" s="68">
        <v>77</v>
      </c>
      <c r="B83" s="63" t="s">
        <v>341</v>
      </c>
      <c r="C83" s="64" t="s">
        <v>270</v>
      </c>
      <c r="D83" s="69" t="s">
        <v>944</v>
      </c>
      <c r="E83" s="50">
        <v>1</v>
      </c>
      <c r="F83" s="78">
        <v>186713.70629</v>
      </c>
      <c r="G83" s="81">
        <v>0</v>
      </c>
      <c r="H83" s="6">
        <f t="shared" si="27"/>
        <v>186713.70629</v>
      </c>
      <c r="I83" s="6">
        <f t="shared" si="34"/>
        <v>186713.70629</v>
      </c>
      <c r="J83" s="109">
        <v>162359.74460000001</v>
      </c>
      <c r="K83" s="110">
        <v>0</v>
      </c>
      <c r="L83" s="7">
        <f t="shared" si="28"/>
        <v>162359.74460000001</v>
      </c>
      <c r="M83" s="7">
        <f t="shared" si="35"/>
        <v>162359.74460000001</v>
      </c>
      <c r="N83" s="119">
        <v>157630.82</v>
      </c>
      <c r="O83" s="120">
        <v>0</v>
      </c>
      <c r="P83" s="7">
        <f t="shared" si="29"/>
        <v>157630.82</v>
      </c>
      <c r="Q83" s="7">
        <f t="shared" si="36"/>
        <v>157630.82</v>
      </c>
      <c r="R83" s="18">
        <f t="shared" si="37"/>
        <v>157630.82</v>
      </c>
      <c r="S83" s="18">
        <f t="shared" si="38"/>
        <v>168901.42363</v>
      </c>
      <c r="T83" s="18">
        <f t="shared" si="39"/>
        <v>162359.74460000001</v>
      </c>
      <c r="U83" s="18">
        <f t="shared" si="40"/>
        <v>168434.8282425114</v>
      </c>
      <c r="V83" s="19">
        <f t="shared" si="30"/>
        <v>7969.520254838716</v>
      </c>
      <c r="W83" s="20">
        <f t="shared" si="26"/>
        <v>5.0558134854838128E-2</v>
      </c>
      <c r="X83" s="21" t="str">
        <f t="shared" si="31"/>
        <v>MINIMA</v>
      </c>
      <c r="Y83" s="22">
        <f t="shared" si="32"/>
        <v>157630.82</v>
      </c>
      <c r="Z83" s="24">
        <f t="shared" si="33"/>
        <v>157630.82</v>
      </c>
    </row>
    <row r="84" spans="1:26" ht="16.5" x14ac:dyDescent="0.2">
      <c r="A84" s="68">
        <v>78</v>
      </c>
      <c r="B84" s="63" t="s">
        <v>342</v>
      </c>
      <c r="C84" s="64" t="s">
        <v>270</v>
      </c>
      <c r="D84" s="69" t="s">
        <v>945</v>
      </c>
      <c r="E84" s="50">
        <v>1</v>
      </c>
      <c r="F84" s="78">
        <v>121051.476</v>
      </c>
      <c r="G84" s="81">
        <v>0</v>
      </c>
      <c r="H84" s="6">
        <f t="shared" si="27"/>
        <v>121051.476</v>
      </c>
      <c r="I84" s="6">
        <f t="shared" si="34"/>
        <v>121051.476</v>
      </c>
      <c r="J84" s="109">
        <v>107125.20000000001</v>
      </c>
      <c r="K84" s="110">
        <v>0</v>
      </c>
      <c r="L84" s="7">
        <f t="shared" si="28"/>
        <v>107125.20000000001</v>
      </c>
      <c r="M84" s="7">
        <f t="shared" si="35"/>
        <v>107125.20000000001</v>
      </c>
      <c r="N84" s="119">
        <v>98280</v>
      </c>
      <c r="O84" s="120">
        <v>0</v>
      </c>
      <c r="P84" s="7">
        <f t="shared" si="29"/>
        <v>98280</v>
      </c>
      <c r="Q84" s="7">
        <f t="shared" si="36"/>
        <v>98280</v>
      </c>
      <c r="R84" s="18">
        <f t="shared" si="37"/>
        <v>98280</v>
      </c>
      <c r="S84" s="18">
        <f t="shared" si="38"/>
        <v>108818.89199999999</v>
      </c>
      <c r="T84" s="18">
        <f t="shared" si="39"/>
        <v>107125.20000000001</v>
      </c>
      <c r="U84" s="18">
        <f t="shared" si="40"/>
        <v>108419.88965266342</v>
      </c>
      <c r="V84" s="19">
        <f t="shared" si="30"/>
        <v>7452.1219993926507</v>
      </c>
      <c r="W84" s="20">
        <f t="shared" si="26"/>
        <v>7.5825417169237394E-2</v>
      </c>
      <c r="X84" s="21" t="str">
        <f t="shared" si="31"/>
        <v>MINIMA</v>
      </c>
      <c r="Y84" s="22">
        <f t="shared" si="32"/>
        <v>98280</v>
      </c>
      <c r="Z84" s="24">
        <f t="shared" si="33"/>
        <v>98280</v>
      </c>
    </row>
    <row r="85" spans="1:26" ht="76.5" x14ac:dyDescent="0.2">
      <c r="A85" s="68">
        <v>79</v>
      </c>
      <c r="B85" s="63" t="s">
        <v>343</v>
      </c>
      <c r="C85" s="64" t="s">
        <v>270</v>
      </c>
      <c r="D85" s="69" t="s">
        <v>946</v>
      </c>
      <c r="E85" s="50">
        <v>1</v>
      </c>
      <c r="F85" s="78">
        <v>187634.51520000005</v>
      </c>
      <c r="G85" s="81">
        <v>0</v>
      </c>
      <c r="H85" s="6">
        <f t="shared" si="27"/>
        <v>187634.51520000005</v>
      </c>
      <c r="I85" s="6">
        <f t="shared" si="34"/>
        <v>187634.51520000005</v>
      </c>
      <c r="J85" s="109">
        <v>164591.68000000002</v>
      </c>
      <c r="K85" s="110">
        <v>0</v>
      </c>
      <c r="L85" s="7">
        <f t="shared" si="28"/>
        <v>164591.68000000002</v>
      </c>
      <c r="M85" s="7">
        <f t="shared" si="35"/>
        <v>164591.68000000002</v>
      </c>
      <c r="N85" s="119">
        <v>153824</v>
      </c>
      <c r="O85" s="120">
        <v>0</v>
      </c>
      <c r="P85" s="7">
        <f t="shared" si="29"/>
        <v>153824</v>
      </c>
      <c r="Q85" s="7">
        <f t="shared" si="36"/>
        <v>153824</v>
      </c>
      <c r="R85" s="18">
        <f t="shared" si="37"/>
        <v>153824</v>
      </c>
      <c r="S85" s="18">
        <f t="shared" si="38"/>
        <v>168683.39840000003</v>
      </c>
      <c r="T85" s="18">
        <f t="shared" si="39"/>
        <v>164591.68000000002</v>
      </c>
      <c r="U85" s="18">
        <f t="shared" si="40"/>
        <v>168105.3632177148</v>
      </c>
      <c r="V85" s="19">
        <f t="shared" si="30"/>
        <v>10507.18137299256</v>
      </c>
      <c r="W85" s="20">
        <f t="shared" si="26"/>
        <v>6.8306515062620657E-2</v>
      </c>
      <c r="X85" s="21" t="str">
        <f t="shared" si="31"/>
        <v>MINIMA</v>
      </c>
      <c r="Y85" s="22">
        <f t="shared" si="32"/>
        <v>153824</v>
      </c>
      <c r="Z85" s="24">
        <f t="shared" si="33"/>
        <v>153824</v>
      </c>
    </row>
    <row r="86" spans="1:26" ht="38.25" x14ac:dyDescent="0.2">
      <c r="A86" s="68">
        <v>80</v>
      </c>
      <c r="B86" s="63" t="s">
        <v>344</v>
      </c>
      <c r="C86" s="64" t="s">
        <v>270</v>
      </c>
      <c r="D86" s="69" t="s">
        <v>914</v>
      </c>
      <c r="E86" s="50">
        <v>1</v>
      </c>
      <c r="F86" s="78">
        <v>115131.69472000001</v>
      </c>
      <c r="G86" s="81">
        <v>0</v>
      </c>
      <c r="H86" s="6">
        <f t="shared" si="27"/>
        <v>115131.69472000001</v>
      </c>
      <c r="I86" s="6">
        <f t="shared" si="34"/>
        <v>115131.69472000001</v>
      </c>
      <c r="J86" s="109">
        <v>102796.156</v>
      </c>
      <c r="K86" s="110">
        <v>0</v>
      </c>
      <c r="L86" s="7">
        <f t="shared" si="28"/>
        <v>102796.156</v>
      </c>
      <c r="M86" s="7">
        <f t="shared" si="35"/>
        <v>102796.156</v>
      </c>
      <c r="N86" s="119">
        <v>94308.4</v>
      </c>
      <c r="O86" s="120">
        <v>0</v>
      </c>
      <c r="P86" s="7">
        <f t="shared" si="29"/>
        <v>94308.4</v>
      </c>
      <c r="Q86" s="7">
        <f t="shared" si="36"/>
        <v>94308.4</v>
      </c>
      <c r="R86" s="18">
        <f t="shared" si="37"/>
        <v>94308.4</v>
      </c>
      <c r="S86" s="18">
        <f t="shared" si="38"/>
        <v>104078.75024000001</v>
      </c>
      <c r="T86" s="18">
        <f t="shared" si="39"/>
        <v>102796.156</v>
      </c>
      <c r="U86" s="18">
        <f t="shared" si="40"/>
        <v>103730.71776955556</v>
      </c>
      <c r="V86" s="19">
        <f t="shared" si="30"/>
        <v>6908.6809092716221</v>
      </c>
      <c r="W86" s="20">
        <f t="shared" si="26"/>
        <v>7.325626253092643E-2</v>
      </c>
      <c r="X86" s="21" t="str">
        <f t="shared" si="31"/>
        <v>MINIMA</v>
      </c>
      <c r="Y86" s="22">
        <f t="shared" si="32"/>
        <v>94308.4</v>
      </c>
      <c r="Z86" s="24">
        <f t="shared" si="33"/>
        <v>94308.4</v>
      </c>
    </row>
    <row r="87" spans="1:26" ht="51" x14ac:dyDescent="0.2">
      <c r="A87" s="68">
        <v>81</v>
      </c>
      <c r="B87" s="63" t="s">
        <v>345</v>
      </c>
      <c r="C87" s="64" t="s">
        <v>270</v>
      </c>
      <c r="D87" s="69" t="s">
        <v>897</v>
      </c>
      <c r="E87" s="50">
        <v>1</v>
      </c>
      <c r="F87" s="78">
        <v>71153.775000000009</v>
      </c>
      <c r="G87" s="81">
        <v>0</v>
      </c>
      <c r="H87" s="6">
        <f t="shared" si="27"/>
        <v>71153.775000000009</v>
      </c>
      <c r="I87" s="6">
        <f t="shared" si="34"/>
        <v>71153.775000000009</v>
      </c>
      <c r="J87" s="109">
        <v>64102.500000000007</v>
      </c>
      <c r="K87" s="110">
        <v>0</v>
      </c>
      <c r="L87" s="7">
        <f t="shared" si="28"/>
        <v>64102.500000000007</v>
      </c>
      <c r="M87" s="7">
        <f t="shared" si="35"/>
        <v>64102.500000000007</v>
      </c>
      <c r="N87" s="119">
        <v>58275</v>
      </c>
      <c r="O87" s="120">
        <v>0</v>
      </c>
      <c r="P87" s="7">
        <f t="shared" si="29"/>
        <v>58275</v>
      </c>
      <c r="Q87" s="7">
        <f t="shared" si="36"/>
        <v>58275</v>
      </c>
      <c r="R87" s="18">
        <f t="shared" si="37"/>
        <v>58275</v>
      </c>
      <c r="S87" s="18">
        <f t="shared" si="38"/>
        <v>64510.42500000001</v>
      </c>
      <c r="T87" s="18">
        <f t="shared" si="39"/>
        <v>64102.500000000007</v>
      </c>
      <c r="U87" s="18">
        <f t="shared" si="40"/>
        <v>64296.164318648924</v>
      </c>
      <c r="V87" s="19">
        <f t="shared" si="30"/>
        <v>4409.1113010801355</v>
      </c>
      <c r="W87" s="20">
        <f t="shared" si="26"/>
        <v>7.5660425586960706E-2</v>
      </c>
      <c r="X87" s="21" t="str">
        <f t="shared" si="31"/>
        <v>MINIMA</v>
      </c>
      <c r="Y87" s="22">
        <f t="shared" si="32"/>
        <v>58275</v>
      </c>
      <c r="Z87" s="24">
        <f t="shared" si="33"/>
        <v>58275</v>
      </c>
    </row>
    <row r="88" spans="1:26" ht="16.5" x14ac:dyDescent="0.2">
      <c r="A88" s="68">
        <v>82</v>
      </c>
      <c r="B88" s="63" t="s">
        <v>346</v>
      </c>
      <c r="C88" s="64" t="s">
        <v>270</v>
      </c>
      <c r="D88" s="69" t="s">
        <v>947</v>
      </c>
      <c r="E88" s="50">
        <v>1</v>
      </c>
      <c r="F88" s="78">
        <v>106896.94438500002</v>
      </c>
      <c r="G88" s="81">
        <v>0</v>
      </c>
      <c r="H88" s="6">
        <f t="shared" si="27"/>
        <v>106896.94438500002</v>
      </c>
      <c r="I88" s="6">
        <f t="shared" si="34"/>
        <v>106896.94438500002</v>
      </c>
      <c r="J88" s="109">
        <v>96303.553500000009</v>
      </c>
      <c r="K88" s="110">
        <v>0</v>
      </c>
      <c r="L88" s="7">
        <f t="shared" si="28"/>
        <v>96303.553500000009</v>
      </c>
      <c r="M88" s="7">
        <f t="shared" si="35"/>
        <v>96303.553500000009</v>
      </c>
      <c r="N88" s="119">
        <v>91717.67</v>
      </c>
      <c r="O88" s="120">
        <v>0</v>
      </c>
      <c r="P88" s="7">
        <f t="shared" si="29"/>
        <v>91717.67</v>
      </c>
      <c r="Q88" s="7">
        <f t="shared" si="36"/>
        <v>91717.67</v>
      </c>
      <c r="R88" s="18">
        <f t="shared" si="37"/>
        <v>91717.67</v>
      </c>
      <c r="S88" s="18">
        <f t="shared" si="38"/>
        <v>98306.055961666672</v>
      </c>
      <c r="T88" s="18">
        <f t="shared" si="39"/>
        <v>96303.553500000009</v>
      </c>
      <c r="U88" s="18">
        <f t="shared" si="40"/>
        <v>98104.035483571017</v>
      </c>
      <c r="V88" s="19">
        <f t="shared" si="30"/>
        <v>4658.6923905687581</v>
      </c>
      <c r="W88" s="20">
        <f t="shared" si="26"/>
        <v>5.079383711523372E-2</v>
      </c>
      <c r="X88" s="21" t="str">
        <f t="shared" si="31"/>
        <v>MINIMA</v>
      </c>
      <c r="Y88" s="22">
        <f t="shared" si="32"/>
        <v>91717.67</v>
      </c>
      <c r="Z88" s="24">
        <f t="shared" si="33"/>
        <v>91717.67</v>
      </c>
    </row>
    <row r="89" spans="1:26" ht="76.5" x14ac:dyDescent="0.2">
      <c r="A89" s="68">
        <v>83</v>
      </c>
      <c r="B89" s="63" t="s">
        <v>347</v>
      </c>
      <c r="C89" s="64" t="s">
        <v>270</v>
      </c>
      <c r="D89" s="69" t="s">
        <v>948</v>
      </c>
      <c r="E89" s="50">
        <v>1</v>
      </c>
      <c r="F89" s="78">
        <v>67384.134999999995</v>
      </c>
      <c r="G89" s="81">
        <v>0</v>
      </c>
      <c r="H89" s="6">
        <f t="shared" si="27"/>
        <v>67384.134999999995</v>
      </c>
      <c r="I89" s="6">
        <f t="shared" si="34"/>
        <v>67384.134999999995</v>
      </c>
      <c r="J89" s="109">
        <v>58594.9</v>
      </c>
      <c r="K89" s="110">
        <v>0</v>
      </c>
      <c r="L89" s="7">
        <f t="shared" si="28"/>
        <v>58594.9</v>
      </c>
      <c r="M89" s="7">
        <f t="shared" si="35"/>
        <v>58594.9</v>
      </c>
      <c r="N89" s="119">
        <v>56341.25</v>
      </c>
      <c r="O89" s="120">
        <v>0</v>
      </c>
      <c r="P89" s="7">
        <f t="shared" si="29"/>
        <v>56341.25</v>
      </c>
      <c r="Q89" s="7">
        <f t="shared" si="36"/>
        <v>56341.25</v>
      </c>
      <c r="R89" s="18">
        <f t="shared" si="37"/>
        <v>56341.25</v>
      </c>
      <c r="S89" s="18">
        <f t="shared" si="38"/>
        <v>60773.428333333337</v>
      </c>
      <c r="T89" s="18">
        <f t="shared" si="39"/>
        <v>58594.9</v>
      </c>
      <c r="U89" s="18">
        <f t="shared" si="40"/>
        <v>60591.911171791442</v>
      </c>
      <c r="V89" s="19">
        <f t="shared" si="30"/>
        <v>3134.0233549280929</v>
      </c>
      <c r="W89" s="20">
        <f t="shared" si="26"/>
        <v>5.5625733453341784E-2</v>
      </c>
      <c r="X89" s="21" t="str">
        <f t="shared" si="31"/>
        <v>MINIMA</v>
      </c>
      <c r="Y89" s="22">
        <f t="shared" si="32"/>
        <v>56341.25</v>
      </c>
      <c r="Z89" s="24">
        <f t="shared" si="33"/>
        <v>56341.25</v>
      </c>
    </row>
    <row r="90" spans="1:26" ht="89.25" x14ac:dyDescent="0.2">
      <c r="A90" s="68">
        <v>84</v>
      </c>
      <c r="B90" s="63" t="s">
        <v>348</v>
      </c>
      <c r="C90" s="64" t="s">
        <v>270</v>
      </c>
      <c r="D90" s="69" t="s">
        <v>949</v>
      </c>
      <c r="E90" s="50">
        <v>1</v>
      </c>
      <c r="F90" s="78">
        <v>147687.05732571436</v>
      </c>
      <c r="G90" s="81">
        <v>7384.3528662857179</v>
      </c>
      <c r="H90" s="6">
        <f t="shared" si="27"/>
        <v>155071.41019200007</v>
      </c>
      <c r="I90" s="6">
        <f t="shared" si="34"/>
        <v>155071.41019200007</v>
      </c>
      <c r="J90" s="109">
        <v>129550.05028571431</v>
      </c>
      <c r="K90" s="110">
        <v>6477.5025142857157</v>
      </c>
      <c r="L90" s="7">
        <f t="shared" si="28"/>
        <v>136027.55280000003</v>
      </c>
      <c r="M90" s="7">
        <f t="shared" si="35"/>
        <v>136027.55280000003</v>
      </c>
      <c r="N90" s="119">
        <v>118853.25714285715</v>
      </c>
      <c r="O90" s="120">
        <v>5942.6628571428582</v>
      </c>
      <c r="P90" s="7">
        <f t="shared" si="29"/>
        <v>124795.92000000001</v>
      </c>
      <c r="Q90" s="7">
        <f t="shared" si="36"/>
        <v>124795.92000000001</v>
      </c>
      <c r="R90" s="18">
        <f t="shared" si="37"/>
        <v>124795.92000000001</v>
      </c>
      <c r="S90" s="18">
        <f t="shared" si="38"/>
        <v>138631.62766400003</v>
      </c>
      <c r="T90" s="18">
        <f t="shared" si="39"/>
        <v>136027.55280000003</v>
      </c>
      <c r="U90" s="18">
        <f t="shared" si="40"/>
        <v>138076.46805832104</v>
      </c>
      <c r="V90" s="19">
        <f t="shared" si="30"/>
        <v>9783.322711729099</v>
      </c>
      <c r="W90" s="20">
        <f t="shared" si="26"/>
        <v>7.8394571807548663E-2</v>
      </c>
      <c r="X90" s="21" t="str">
        <f t="shared" si="31"/>
        <v>MINIMA</v>
      </c>
      <c r="Y90" s="22">
        <f t="shared" si="32"/>
        <v>124795.92000000001</v>
      </c>
      <c r="Z90" s="24">
        <f t="shared" si="33"/>
        <v>124795.92000000001</v>
      </c>
    </row>
    <row r="91" spans="1:26" ht="16.5" x14ac:dyDescent="0.2">
      <c r="A91" s="68">
        <v>85</v>
      </c>
      <c r="B91" s="63" t="s">
        <v>349</v>
      </c>
      <c r="C91" s="64" t="s">
        <v>270</v>
      </c>
      <c r="D91" s="69" t="s">
        <v>950</v>
      </c>
      <c r="E91" s="50">
        <v>1</v>
      </c>
      <c r="F91" s="78">
        <v>184049.62503000005</v>
      </c>
      <c r="G91" s="81">
        <v>0</v>
      </c>
      <c r="H91" s="6">
        <f t="shared" si="27"/>
        <v>184049.62503000005</v>
      </c>
      <c r="I91" s="6">
        <f t="shared" si="34"/>
        <v>184049.62503000005</v>
      </c>
      <c r="J91" s="109">
        <v>165810.47300000003</v>
      </c>
      <c r="K91" s="110">
        <v>0</v>
      </c>
      <c r="L91" s="7">
        <f t="shared" si="28"/>
        <v>165810.47300000003</v>
      </c>
      <c r="M91" s="7">
        <f t="shared" si="35"/>
        <v>165810.47300000003</v>
      </c>
      <c r="N91" s="119">
        <v>152119.70000000001</v>
      </c>
      <c r="O91" s="120">
        <v>0</v>
      </c>
      <c r="P91" s="7">
        <f t="shared" si="29"/>
        <v>152119.70000000001</v>
      </c>
      <c r="Q91" s="7">
        <f t="shared" si="36"/>
        <v>152119.70000000001</v>
      </c>
      <c r="R91" s="18">
        <f t="shared" si="37"/>
        <v>152119.70000000001</v>
      </c>
      <c r="S91" s="18">
        <f t="shared" si="38"/>
        <v>167326.59934333336</v>
      </c>
      <c r="T91" s="18">
        <f t="shared" si="39"/>
        <v>165810.47300000003</v>
      </c>
      <c r="U91" s="18">
        <f t="shared" si="40"/>
        <v>166818.46415974971</v>
      </c>
      <c r="V91" s="19">
        <f t="shared" si="30"/>
        <v>10752.90164649227</v>
      </c>
      <c r="W91" s="20">
        <f t="shared" si="26"/>
        <v>7.0687107892615286E-2</v>
      </c>
      <c r="X91" s="21" t="str">
        <f t="shared" si="31"/>
        <v>MINIMA</v>
      </c>
      <c r="Y91" s="22">
        <f t="shared" si="32"/>
        <v>152119.70000000001</v>
      </c>
      <c r="Z91" s="24">
        <f t="shared" si="33"/>
        <v>152119.70000000001</v>
      </c>
    </row>
    <row r="92" spans="1:26" ht="38.25" x14ac:dyDescent="0.2">
      <c r="A92" s="68">
        <v>86</v>
      </c>
      <c r="B92" s="63" t="s">
        <v>350</v>
      </c>
      <c r="C92" s="64" t="s">
        <v>270</v>
      </c>
      <c r="D92" s="69" t="s">
        <v>951</v>
      </c>
      <c r="E92" s="50">
        <v>1</v>
      </c>
      <c r="F92" s="78">
        <v>39674.228781512611</v>
      </c>
      <c r="G92" s="81">
        <v>7538.1034684873957</v>
      </c>
      <c r="H92" s="6">
        <f t="shared" si="27"/>
        <v>47212.332250000007</v>
      </c>
      <c r="I92" s="6">
        <f t="shared" si="34"/>
        <v>47212.332250000007</v>
      </c>
      <c r="J92" s="109">
        <v>35109.936974789925</v>
      </c>
      <c r="K92" s="110">
        <v>6670.8880252100862</v>
      </c>
      <c r="L92" s="7">
        <f t="shared" si="28"/>
        <v>41780.825000000012</v>
      </c>
      <c r="M92" s="7">
        <f t="shared" si="35"/>
        <v>41780.825000000012</v>
      </c>
      <c r="N92" s="119">
        <v>32813.025210084037</v>
      </c>
      <c r="O92" s="120">
        <v>6234.4747899159674</v>
      </c>
      <c r="P92" s="7">
        <f t="shared" si="29"/>
        <v>39047.500000000007</v>
      </c>
      <c r="Q92" s="7">
        <f t="shared" si="36"/>
        <v>39047.500000000007</v>
      </c>
      <c r="R92" s="18">
        <f t="shared" si="37"/>
        <v>39047.500000000007</v>
      </c>
      <c r="S92" s="18">
        <f t="shared" si="38"/>
        <v>42680.219083333337</v>
      </c>
      <c r="T92" s="18">
        <f t="shared" si="39"/>
        <v>41780.825000000012</v>
      </c>
      <c r="U92" s="18">
        <f t="shared" si="40"/>
        <v>42547.616215265582</v>
      </c>
      <c r="V92" s="19">
        <f t="shared" si="30"/>
        <v>2568.7202979707763</v>
      </c>
      <c r="W92" s="20">
        <f t="shared" si="26"/>
        <v>6.5784500876388388E-2</v>
      </c>
      <c r="X92" s="21" t="str">
        <f t="shared" si="31"/>
        <v>MINIMA</v>
      </c>
      <c r="Y92" s="22">
        <f t="shared" si="32"/>
        <v>39047.500000000007</v>
      </c>
      <c r="Z92" s="24">
        <f t="shared" si="33"/>
        <v>39047.500000000007</v>
      </c>
    </row>
    <row r="93" spans="1:26" ht="38.25" x14ac:dyDescent="0.2">
      <c r="A93" s="68">
        <v>87</v>
      </c>
      <c r="B93" s="63" t="s">
        <v>351</v>
      </c>
      <c r="C93" s="64" t="s">
        <v>270</v>
      </c>
      <c r="D93" s="69" t="s">
        <v>951</v>
      </c>
      <c r="E93" s="50">
        <v>1</v>
      </c>
      <c r="F93" s="78">
        <v>46640.434033613441</v>
      </c>
      <c r="G93" s="81">
        <v>8861.6824663865536</v>
      </c>
      <c r="H93" s="6">
        <f t="shared" si="27"/>
        <v>55502.116499999996</v>
      </c>
      <c r="I93" s="6">
        <f t="shared" si="34"/>
        <v>55502.116499999996</v>
      </c>
      <c r="J93" s="109">
        <v>40556.899159663866</v>
      </c>
      <c r="K93" s="110">
        <v>7705.8108403361348</v>
      </c>
      <c r="L93" s="7">
        <f t="shared" si="28"/>
        <v>48262.71</v>
      </c>
      <c r="M93" s="7">
        <f t="shared" si="35"/>
        <v>48262.71</v>
      </c>
      <c r="N93" s="119">
        <v>39375.63025210084</v>
      </c>
      <c r="O93" s="120">
        <v>7481.3697478991598</v>
      </c>
      <c r="P93" s="7">
        <f t="shared" si="29"/>
        <v>46857</v>
      </c>
      <c r="Q93" s="7">
        <f t="shared" si="36"/>
        <v>46857</v>
      </c>
      <c r="R93" s="18">
        <f t="shared" si="37"/>
        <v>46857</v>
      </c>
      <c r="S93" s="18">
        <f t="shared" si="38"/>
        <v>50207.275499999996</v>
      </c>
      <c r="T93" s="18">
        <f t="shared" si="39"/>
        <v>48262.71</v>
      </c>
      <c r="U93" s="18">
        <f t="shared" si="40"/>
        <v>50068.576354290082</v>
      </c>
      <c r="V93" s="19">
        <f t="shared" si="30"/>
        <v>2369.0025248931483</v>
      </c>
      <c r="W93" s="20">
        <f t="shared" si="26"/>
        <v>5.0558134854838087E-2</v>
      </c>
      <c r="X93" s="21" t="str">
        <f t="shared" si="31"/>
        <v>MINIMA</v>
      </c>
      <c r="Y93" s="22">
        <f t="shared" si="32"/>
        <v>46857</v>
      </c>
      <c r="Z93" s="24">
        <f t="shared" si="33"/>
        <v>46857</v>
      </c>
    </row>
    <row r="94" spans="1:26" ht="38.25" x14ac:dyDescent="0.2">
      <c r="A94" s="68">
        <v>88</v>
      </c>
      <c r="B94" s="63" t="s">
        <v>352</v>
      </c>
      <c r="C94" s="64" t="s">
        <v>270</v>
      </c>
      <c r="D94" s="69" t="s">
        <v>951</v>
      </c>
      <c r="E94" s="50">
        <v>1</v>
      </c>
      <c r="F94" s="78">
        <v>40722.591811764731</v>
      </c>
      <c r="G94" s="81">
        <v>7737.2924442352987</v>
      </c>
      <c r="H94" s="6">
        <f t="shared" si="27"/>
        <v>48459.884256000027</v>
      </c>
      <c r="I94" s="6">
        <f t="shared" si="34"/>
        <v>48459.884256000027</v>
      </c>
      <c r="J94" s="109">
        <v>35721.571764705899</v>
      </c>
      <c r="K94" s="110">
        <v>6787.0986352941209</v>
      </c>
      <c r="L94" s="7">
        <f t="shared" si="28"/>
        <v>42508.670400000017</v>
      </c>
      <c r="M94" s="7">
        <f t="shared" si="35"/>
        <v>42508.670400000017</v>
      </c>
      <c r="N94" s="119">
        <v>33075.529411764714</v>
      </c>
      <c r="O94" s="120">
        <v>6284.3505882352956</v>
      </c>
      <c r="P94" s="7">
        <f t="shared" si="29"/>
        <v>39359.880000000012</v>
      </c>
      <c r="Q94" s="7">
        <f t="shared" si="36"/>
        <v>39359.880000000012</v>
      </c>
      <c r="R94" s="18">
        <f t="shared" si="37"/>
        <v>39359.880000000012</v>
      </c>
      <c r="S94" s="18">
        <f t="shared" si="38"/>
        <v>43442.811552000021</v>
      </c>
      <c r="T94" s="18">
        <f t="shared" si="39"/>
        <v>42508.670400000017</v>
      </c>
      <c r="U94" s="18">
        <f t="shared" si="40"/>
        <v>43281.724183464539</v>
      </c>
      <c r="V94" s="19">
        <f t="shared" si="30"/>
        <v>2887.0685875397212</v>
      </c>
      <c r="W94" s="20">
        <f t="shared" si="26"/>
        <v>7.3350543435084667E-2</v>
      </c>
      <c r="X94" s="21" t="str">
        <f t="shared" si="31"/>
        <v>MINIMA</v>
      </c>
      <c r="Y94" s="22">
        <f t="shared" si="32"/>
        <v>39359.880000000012</v>
      </c>
      <c r="Z94" s="24">
        <f t="shared" si="33"/>
        <v>39359.880000000012</v>
      </c>
    </row>
    <row r="95" spans="1:26" ht="25.5" x14ac:dyDescent="0.2">
      <c r="A95" s="68">
        <v>89</v>
      </c>
      <c r="B95" s="63" t="s">
        <v>353</v>
      </c>
      <c r="C95" s="64" t="s">
        <v>270</v>
      </c>
      <c r="D95" s="69" t="s">
        <v>952</v>
      </c>
      <c r="E95" s="50">
        <v>1</v>
      </c>
      <c r="F95" s="80">
        <v>5867.222689075631</v>
      </c>
      <c r="G95" s="83">
        <v>1114.77231092437</v>
      </c>
      <c r="H95" s="6">
        <f t="shared" si="27"/>
        <v>6981.9950000000008</v>
      </c>
      <c r="I95" s="6">
        <f t="shared" si="34"/>
        <v>6981.9950000000008</v>
      </c>
      <c r="J95" s="113">
        <v>5101.9327731092444</v>
      </c>
      <c r="K95" s="114">
        <v>969.36722689075646</v>
      </c>
      <c r="L95" s="7">
        <f t="shared" si="28"/>
        <v>6071.3000000000011</v>
      </c>
      <c r="M95" s="7">
        <f t="shared" si="35"/>
        <v>6071.3000000000011</v>
      </c>
      <c r="N95" s="123">
        <v>4680.6722689075632</v>
      </c>
      <c r="O95" s="124">
        <v>889.32773109243703</v>
      </c>
      <c r="P95" s="7">
        <f t="shared" si="29"/>
        <v>5570</v>
      </c>
      <c r="Q95" s="7">
        <f t="shared" si="36"/>
        <v>5570</v>
      </c>
      <c r="R95" s="18">
        <f t="shared" si="37"/>
        <v>5570</v>
      </c>
      <c r="S95" s="18">
        <f t="shared" si="38"/>
        <v>6207.7650000000003</v>
      </c>
      <c r="T95" s="18">
        <f t="shared" si="39"/>
        <v>6071.3000000000011</v>
      </c>
      <c r="U95" s="18">
        <f t="shared" si="40"/>
        <v>6180.7162669728013</v>
      </c>
      <c r="V95" s="19">
        <f t="shared" si="30"/>
        <v>450.96795630343871</v>
      </c>
      <c r="W95" s="20">
        <f t="shared" si="26"/>
        <v>8.0963726445859738E-2</v>
      </c>
      <c r="X95" s="21" t="str">
        <f t="shared" si="31"/>
        <v>MINIMA</v>
      </c>
      <c r="Y95" s="22">
        <f t="shared" si="32"/>
        <v>5570</v>
      </c>
      <c r="Z95" s="24">
        <f t="shared" si="33"/>
        <v>5570</v>
      </c>
    </row>
    <row r="96" spans="1:26" ht="25.5" x14ac:dyDescent="0.2">
      <c r="A96" s="68">
        <v>90</v>
      </c>
      <c r="B96" s="63" t="s">
        <v>354</v>
      </c>
      <c r="C96" s="64" t="s">
        <v>270</v>
      </c>
      <c r="D96" s="69" t="s">
        <v>952</v>
      </c>
      <c r="E96" s="50">
        <v>1</v>
      </c>
      <c r="F96" s="78">
        <v>5710.06117647059</v>
      </c>
      <c r="G96" s="81">
        <v>1084.9116235294121</v>
      </c>
      <c r="H96" s="6">
        <f t="shared" si="27"/>
        <v>6794.9728000000023</v>
      </c>
      <c r="I96" s="6">
        <f t="shared" si="34"/>
        <v>6794.9728000000023</v>
      </c>
      <c r="J96" s="109">
        <v>5098.268907563026</v>
      </c>
      <c r="K96" s="110">
        <v>968.67109243697496</v>
      </c>
      <c r="L96" s="7">
        <f t="shared" si="28"/>
        <v>6066.9400000000005</v>
      </c>
      <c r="M96" s="7">
        <f t="shared" si="35"/>
        <v>6066.9400000000005</v>
      </c>
      <c r="N96" s="119">
        <v>4677.3109243697481</v>
      </c>
      <c r="O96" s="120">
        <v>888.6890756302522</v>
      </c>
      <c r="P96" s="7">
        <f t="shared" si="29"/>
        <v>5566</v>
      </c>
      <c r="Q96" s="7">
        <f t="shared" si="36"/>
        <v>5566</v>
      </c>
      <c r="R96" s="18">
        <f t="shared" si="37"/>
        <v>5566</v>
      </c>
      <c r="S96" s="18">
        <f t="shared" si="38"/>
        <v>6142.6376000000018</v>
      </c>
      <c r="T96" s="18">
        <f t="shared" si="39"/>
        <v>6066.9400000000005</v>
      </c>
      <c r="U96" s="18">
        <f t="shared" si="40"/>
        <v>6122.0970253481801</v>
      </c>
      <c r="V96" s="19">
        <f t="shared" si="30"/>
        <v>407.7443572471372</v>
      </c>
      <c r="W96" s="20">
        <f t="shared" si="26"/>
        <v>7.3256262530926555E-2</v>
      </c>
      <c r="X96" s="21" t="str">
        <f t="shared" si="31"/>
        <v>MINIMA</v>
      </c>
      <c r="Y96" s="22">
        <f t="shared" si="32"/>
        <v>5566</v>
      </c>
      <c r="Z96" s="24">
        <f t="shared" si="33"/>
        <v>5566</v>
      </c>
    </row>
    <row r="97" spans="1:26" ht="25.5" x14ac:dyDescent="0.2">
      <c r="A97" s="68">
        <v>91</v>
      </c>
      <c r="B97" s="63" t="s">
        <v>355</v>
      </c>
      <c r="C97" s="64" t="s">
        <v>270</v>
      </c>
      <c r="D97" s="69" t="s">
        <v>21</v>
      </c>
      <c r="E97" s="50">
        <v>1</v>
      </c>
      <c r="F97" s="78">
        <v>12560.61660504202</v>
      </c>
      <c r="G97" s="81">
        <v>2386.5171549579836</v>
      </c>
      <c r="H97" s="6">
        <f t="shared" si="27"/>
        <v>14947.133760000004</v>
      </c>
      <c r="I97" s="6">
        <f t="shared" si="34"/>
        <v>14947.133760000004</v>
      </c>
      <c r="J97" s="109">
        <v>11115.58991596639</v>
      </c>
      <c r="K97" s="110">
        <v>2111.9620840336142</v>
      </c>
      <c r="L97" s="7">
        <f t="shared" si="28"/>
        <v>13227.552000000003</v>
      </c>
      <c r="M97" s="7">
        <f t="shared" si="35"/>
        <v>13227.552000000003</v>
      </c>
      <c r="N97" s="119">
        <v>10688.067226890758</v>
      </c>
      <c r="O97" s="120">
        <v>2030.7327731092441</v>
      </c>
      <c r="P97" s="7">
        <f t="shared" si="29"/>
        <v>12718.800000000003</v>
      </c>
      <c r="Q97" s="7">
        <f t="shared" si="36"/>
        <v>12718.800000000003</v>
      </c>
      <c r="R97" s="18">
        <f t="shared" si="37"/>
        <v>12718.800000000003</v>
      </c>
      <c r="S97" s="18">
        <f t="shared" si="38"/>
        <v>13631.161920000004</v>
      </c>
      <c r="T97" s="18">
        <f t="shared" si="39"/>
        <v>13227.552000000003</v>
      </c>
      <c r="U97" s="18">
        <f t="shared" si="40"/>
        <v>13598.609798918267</v>
      </c>
      <c r="V97" s="19">
        <f t="shared" si="30"/>
        <v>645.13730052837923</v>
      </c>
      <c r="W97" s="20">
        <f t="shared" si="26"/>
        <v>5.0723126437115067E-2</v>
      </c>
      <c r="X97" s="21" t="str">
        <f t="shared" si="31"/>
        <v>MINIMA</v>
      </c>
      <c r="Y97" s="22">
        <f t="shared" si="32"/>
        <v>12718.800000000003</v>
      </c>
      <c r="Z97" s="24">
        <f t="shared" si="33"/>
        <v>12718.800000000003</v>
      </c>
    </row>
    <row r="98" spans="1:26" ht="76.5" x14ac:dyDescent="0.2">
      <c r="A98" s="68">
        <v>92</v>
      </c>
      <c r="B98" s="63" t="s">
        <v>356</v>
      </c>
      <c r="C98" s="64" t="s">
        <v>270</v>
      </c>
      <c r="D98" s="69" t="s">
        <v>953</v>
      </c>
      <c r="E98" s="50">
        <v>1</v>
      </c>
      <c r="F98" s="78">
        <v>458398.88490000006</v>
      </c>
      <c r="G98" s="81">
        <v>0</v>
      </c>
      <c r="H98" s="6">
        <f t="shared" si="27"/>
        <v>458398.88490000006</v>
      </c>
      <c r="I98" s="6">
        <f t="shared" si="34"/>
        <v>458398.88490000006</v>
      </c>
      <c r="J98" s="109">
        <v>405662.7300000001</v>
      </c>
      <c r="K98" s="110">
        <v>0</v>
      </c>
      <c r="L98" s="7">
        <f t="shared" si="28"/>
        <v>405662.7300000001</v>
      </c>
      <c r="M98" s="7">
        <f t="shared" si="35"/>
        <v>405662.7300000001</v>
      </c>
      <c r="N98" s="119">
        <v>368784.30000000005</v>
      </c>
      <c r="O98" s="120">
        <v>0</v>
      </c>
      <c r="P98" s="7">
        <f t="shared" si="29"/>
        <v>368784.30000000005</v>
      </c>
      <c r="Q98" s="7">
        <f t="shared" si="36"/>
        <v>368784.30000000005</v>
      </c>
      <c r="R98" s="18">
        <f t="shared" si="37"/>
        <v>368784.30000000005</v>
      </c>
      <c r="S98" s="18">
        <f t="shared" si="38"/>
        <v>410948.63830000005</v>
      </c>
      <c r="T98" s="18">
        <f t="shared" si="39"/>
        <v>405662.7300000001</v>
      </c>
      <c r="U98" s="18">
        <f t="shared" si="40"/>
        <v>409317.54606701253</v>
      </c>
      <c r="V98" s="19">
        <f t="shared" si="30"/>
        <v>29814.689536173668</v>
      </c>
      <c r="W98" s="20">
        <f t="shared" si="26"/>
        <v>8.0845875315661925E-2</v>
      </c>
      <c r="X98" s="21" t="str">
        <f t="shared" si="31"/>
        <v>MINIMA</v>
      </c>
      <c r="Y98" s="22">
        <f t="shared" si="32"/>
        <v>368784.30000000005</v>
      </c>
      <c r="Z98" s="24">
        <f t="shared" si="33"/>
        <v>368784.30000000005</v>
      </c>
    </row>
    <row r="99" spans="1:26" ht="25.5" x14ac:dyDescent="0.2">
      <c r="A99" s="68">
        <v>93</v>
      </c>
      <c r="B99" s="63" t="s">
        <v>357</v>
      </c>
      <c r="C99" s="64" t="s">
        <v>270</v>
      </c>
      <c r="D99" s="69" t="s">
        <v>896</v>
      </c>
      <c r="E99" s="50">
        <v>1</v>
      </c>
      <c r="F99" s="78">
        <v>549875.35200000007</v>
      </c>
      <c r="G99" s="81">
        <v>0</v>
      </c>
      <c r="H99" s="6">
        <f t="shared" si="27"/>
        <v>549875.35200000007</v>
      </c>
      <c r="I99" s="6">
        <f t="shared" si="34"/>
        <v>549875.35200000007</v>
      </c>
      <c r="J99" s="109">
        <v>495383.2</v>
      </c>
      <c r="K99" s="110">
        <v>0</v>
      </c>
      <c r="L99" s="7">
        <f t="shared" si="28"/>
        <v>495383.2</v>
      </c>
      <c r="M99" s="7">
        <f t="shared" si="35"/>
        <v>495383.2</v>
      </c>
      <c r="N99" s="119">
        <v>476330</v>
      </c>
      <c r="O99" s="120">
        <v>0</v>
      </c>
      <c r="P99" s="7">
        <f t="shared" si="29"/>
        <v>476330</v>
      </c>
      <c r="Q99" s="7">
        <f t="shared" si="36"/>
        <v>476330</v>
      </c>
      <c r="R99" s="18">
        <f t="shared" si="37"/>
        <v>476330</v>
      </c>
      <c r="S99" s="18">
        <f t="shared" si="38"/>
        <v>507196.18400000007</v>
      </c>
      <c r="T99" s="18">
        <f t="shared" si="39"/>
        <v>495383.2</v>
      </c>
      <c r="U99" s="18">
        <f t="shared" si="40"/>
        <v>506257.13148909935</v>
      </c>
      <c r="V99" s="19">
        <f t="shared" si="30"/>
        <v>21825.688015751763</v>
      </c>
      <c r="W99" s="20">
        <f t="shared" si="26"/>
        <v>4.5820519420888384E-2</v>
      </c>
      <c r="X99" s="21" t="str">
        <f t="shared" si="31"/>
        <v>MINIMA</v>
      </c>
      <c r="Y99" s="22">
        <f t="shared" si="32"/>
        <v>476330</v>
      </c>
      <c r="Z99" s="24">
        <f t="shared" si="33"/>
        <v>476330</v>
      </c>
    </row>
    <row r="100" spans="1:26" ht="76.5" x14ac:dyDescent="0.2">
      <c r="A100" s="68">
        <v>94</v>
      </c>
      <c r="B100" s="63" t="s">
        <v>358</v>
      </c>
      <c r="C100" s="64" t="s">
        <v>270</v>
      </c>
      <c r="D100" s="69" t="s">
        <v>901</v>
      </c>
      <c r="E100" s="50">
        <v>1</v>
      </c>
      <c r="F100" s="78">
        <v>280086.15312000003</v>
      </c>
      <c r="G100" s="81">
        <v>0</v>
      </c>
      <c r="H100" s="6">
        <f t="shared" si="27"/>
        <v>280086.15312000003</v>
      </c>
      <c r="I100" s="6">
        <f t="shared" si="34"/>
        <v>280086.15312000003</v>
      </c>
      <c r="J100" s="109">
        <v>245689.60800000001</v>
      </c>
      <c r="K100" s="110">
        <v>0</v>
      </c>
      <c r="L100" s="7">
        <f t="shared" si="28"/>
        <v>245689.60800000001</v>
      </c>
      <c r="M100" s="7">
        <f t="shared" si="35"/>
        <v>245689.60800000001</v>
      </c>
      <c r="N100" s="119">
        <v>238533.6</v>
      </c>
      <c r="O100" s="120">
        <v>0</v>
      </c>
      <c r="P100" s="7">
        <f t="shared" si="29"/>
        <v>238533.6</v>
      </c>
      <c r="Q100" s="7">
        <f t="shared" si="36"/>
        <v>238533.6</v>
      </c>
      <c r="R100" s="18">
        <f t="shared" si="37"/>
        <v>238533.6</v>
      </c>
      <c r="S100" s="18">
        <f t="shared" si="38"/>
        <v>254769.78704</v>
      </c>
      <c r="T100" s="18">
        <f t="shared" si="39"/>
        <v>245689.60800000001</v>
      </c>
      <c r="U100" s="18">
        <f t="shared" si="40"/>
        <v>254141.73839019553</v>
      </c>
      <c r="V100" s="19">
        <f t="shared" si="30"/>
        <v>11480.717956597131</v>
      </c>
      <c r="W100" s="20">
        <f t="shared" si="26"/>
        <v>4.8130401572764304E-2</v>
      </c>
      <c r="X100" s="21" t="str">
        <f t="shared" si="31"/>
        <v>MINIMA</v>
      </c>
      <c r="Y100" s="22">
        <f t="shared" si="32"/>
        <v>238533.6</v>
      </c>
      <c r="Z100" s="24">
        <f t="shared" si="33"/>
        <v>238533.6</v>
      </c>
    </row>
    <row r="101" spans="1:26" ht="25.5" x14ac:dyDescent="0.2">
      <c r="A101" s="68">
        <v>95</v>
      </c>
      <c r="B101" s="63" t="s">
        <v>359</v>
      </c>
      <c r="C101" s="64" t="s">
        <v>270</v>
      </c>
      <c r="D101" s="69" t="s">
        <v>954</v>
      </c>
      <c r="E101" s="50">
        <v>1</v>
      </c>
      <c r="F101" s="78">
        <v>48942.60504201681</v>
      </c>
      <c r="G101" s="81">
        <v>9299.094957983194</v>
      </c>
      <c r="H101" s="6">
        <f t="shared" si="27"/>
        <v>58241.700000000004</v>
      </c>
      <c r="I101" s="6">
        <f t="shared" si="34"/>
        <v>58241.700000000004</v>
      </c>
      <c r="J101" s="109">
        <v>44092.436974789918</v>
      </c>
      <c r="K101" s="110">
        <v>8377.5630252100837</v>
      </c>
      <c r="L101" s="7">
        <f t="shared" si="28"/>
        <v>52470</v>
      </c>
      <c r="M101" s="7">
        <f t="shared" si="35"/>
        <v>52470</v>
      </c>
      <c r="N101" s="119">
        <v>41596.638655462186</v>
      </c>
      <c r="O101" s="120">
        <v>7903.3613445378151</v>
      </c>
      <c r="P101" s="7">
        <f t="shared" si="29"/>
        <v>49500</v>
      </c>
      <c r="Q101" s="7">
        <f t="shared" si="36"/>
        <v>49500</v>
      </c>
      <c r="R101" s="18">
        <f t="shared" si="37"/>
        <v>49500</v>
      </c>
      <c r="S101" s="18">
        <f t="shared" si="38"/>
        <v>53403.9</v>
      </c>
      <c r="T101" s="18">
        <f t="shared" si="39"/>
        <v>52470</v>
      </c>
      <c r="U101" s="18">
        <f t="shared" si="40"/>
        <v>53282.357898183822</v>
      </c>
      <c r="V101" s="19">
        <f t="shared" si="30"/>
        <v>2760.4741630741642</v>
      </c>
      <c r="W101" s="20">
        <f t="shared" si="26"/>
        <v>5.5767154809579077E-2</v>
      </c>
      <c r="X101" s="21" t="str">
        <f t="shared" si="31"/>
        <v>MINIMA</v>
      </c>
      <c r="Y101" s="22">
        <f t="shared" si="32"/>
        <v>49500</v>
      </c>
      <c r="Z101" s="24">
        <f t="shared" si="33"/>
        <v>49500</v>
      </c>
    </row>
    <row r="102" spans="1:26" ht="38.25" x14ac:dyDescent="0.2">
      <c r="A102" s="68">
        <v>96</v>
      </c>
      <c r="B102" s="63" t="s">
        <v>360</v>
      </c>
      <c r="C102" s="64" t="s">
        <v>270</v>
      </c>
      <c r="D102" s="69" t="s">
        <v>954</v>
      </c>
      <c r="E102" s="50">
        <v>1</v>
      </c>
      <c r="F102" s="78">
        <v>57692.14285714287</v>
      </c>
      <c r="G102" s="81">
        <v>10961.507142857145</v>
      </c>
      <c r="H102" s="6">
        <f t="shared" si="27"/>
        <v>68653.650000000009</v>
      </c>
      <c r="I102" s="6">
        <f t="shared" si="34"/>
        <v>68653.650000000009</v>
      </c>
      <c r="J102" s="109">
        <v>50607.142857142862</v>
      </c>
      <c r="K102" s="110">
        <v>9615.3571428571431</v>
      </c>
      <c r="L102" s="7">
        <f t="shared" si="28"/>
        <v>60222.500000000007</v>
      </c>
      <c r="M102" s="7">
        <f t="shared" si="35"/>
        <v>60222.500000000007</v>
      </c>
      <c r="N102" s="119">
        <v>46428.571428571428</v>
      </c>
      <c r="O102" s="120">
        <v>8821.4285714285706</v>
      </c>
      <c r="P102" s="7">
        <f t="shared" si="29"/>
        <v>55250</v>
      </c>
      <c r="Q102" s="7">
        <f t="shared" si="36"/>
        <v>55250</v>
      </c>
      <c r="R102" s="18">
        <f t="shared" si="37"/>
        <v>55250</v>
      </c>
      <c r="S102" s="18">
        <f t="shared" si="38"/>
        <v>61375.383333333339</v>
      </c>
      <c r="T102" s="18">
        <f t="shared" si="39"/>
        <v>60222.500000000007</v>
      </c>
      <c r="U102" s="18">
        <f t="shared" si="40"/>
        <v>61129.601514394344</v>
      </c>
      <c r="V102" s="19">
        <f t="shared" si="30"/>
        <v>4331.3000923670625</v>
      </c>
      <c r="W102" s="20">
        <f t="shared" si="26"/>
        <v>7.8394571807548635E-2</v>
      </c>
      <c r="X102" s="21" t="str">
        <f t="shared" si="31"/>
        <v>MINIMA</v>
      </c>
      <c r="Y102" s="22">
        <f t="shared" si="32"/>
        <v>55250</v>
      </c>
      <c r="Z102" s="24">
        <f t="shared" si="33"/>
        <v>55250</v>
      </c>
    </row>
    <row r="103" spans="1:26" ht="38.25" x14ac:dyDescent="0.2">
      <c r="A103" s="68">
        <v>97</v>
      </c>
      <c r="B103" s="63" t="s">
        <v>361</v>
      </c>
      <c r="C103" s="64" t="s">
        <v>270</v>
      </c>
      <c r="D103" s="69" t="s">
        <v>954</v>
      </c>
      <c r="E103" s="50">
        <v>1</v>
      </c>
      <c r="F103" s="78">
        <v>45922.68907563026</v>
      </c>
      <c r="G103" s="81">
        <v>8725.310924369749</v>
      </c>
      <c r="H103" s="6">
        <f t="shared" si="27"/>
        <v>54648.000000000007</v>
      </c>
      <c r="I103" s="6">
        <f t="shared" si="34"/>
        <v>54648.000000000007</v>
      </c>
      <c r="J103" s="109">
        <v>39932.773109243702</v>
      </c>
      <c r="K103" s="110">
        <v>7587.2268907563039</v>
      </c>
      <c r="L103" s="7">
        <f t="shared" si="28"/>
        <v>47520.000000000007</v>
      </c>
      <c r="M103" s="7">
        <f t="shared" si="35"/>
        <v>47520.000000000007</v>
      </c>
      <c r="N103" s="119">
        <v>36302.521008403361</v>
      </c>
      <c r="O103" s="120">
        <v>6897.4789915966385</v>
      </c>
      <c r="P103" s="7">
        <f t="shared" si="29"/>
        <v>43200</v>
      </c>
      <c r="Q103" s="7">
        <f t="shared" si="36"/>
        <v>43200</v>
      </c>
      <c r="R103" s="18">
        <f t="shared" si="37"/>
        <v>43200</v>
      </c>
      <c r="S103" s="18">
        <f t="shared" si="38"/>
        <v>48456</v>
      </c>
      <c r="T103" s="18">
        <f t="shared" si="39"/>
        <v>47520.000000000007</v>
      </c>
      <c r="U103" s="18">
        <f t="shared" si="40"/>
        <v>48229.358312018237</v>
      </c>
      <c r="V103" s="19">
        <f t="shared" si="30"/>
        <v>3716.5532419164938</v>
      </c>
      <c r="W103" s="20">
        <f t="shared" si="26"/>
        <v>8.6031325044363283E-2</v>
      </c>
      <c r="X103" s="21" t="str">
        <f t="shared" si="31"/>
        <v>MINIMA</v>
      </c>
      <c r="Y103" s="22">
        <f t="shared" si="32"/>
        <v>43200</v>
      </c>
      <c r="Z103" s="24">
        <f t="shared" si="33"/>
        <v>43200</v>
      </c>
    </row>
    <row r="104" spans="1:26" ht="38.25" x14ac:dyDescent="0.2">
      <c r="A104" s="68">
        <v>98</v>
      </c>
      <c r="B104" s="63" t="s">
        <v>362</v>
      </c>
      <c r="C104" s="64" t="s">
        <v>270</v>
      </c>
      <c r="D104" s="69" t="s">
        <v>955</v>
      </c>
      <c r="E104" s="50">
        <v>1</v>
      </c>
      <c r="F104" s="78">
        <v>53376.658823529426</v>
      </c>
      <c r="G104" s="81">
        <v>10141.565176470591</v>
      </c>
      <c r="H104" s="6">
        <f t="shared" si="27"/>
        <v>63518.224000000017</v>
      </c>
      <c r="I104" s="6">
        <f t="shared" si="34"/>
        <v>63518.224000000017</v>
      </c>
      <c r="J104" s="109">
        <v>47657.731092436981</v>
      </c>
      <c r="K104" s="110">
        <v>9054.9689075630267</v>
      </c>
      <c r="L104" s="7">
        <f t="shared" si="28"/>
        <v>56712.700000000012</v>
      </c>
      <c r="M104" s="7">
        <f t="shared" si="35"/>
        <v>56712.700000000012</v>
      </c>
      <c r="N104" s="119">
        <v>43722.689075630253</v>
      </c>
      <c r="O104" s="120">
        <v>8307.3109243697472</v>
      </c>
      <c r="P104" s="7">
        <f t="shared" si="29"/>
        <v>52030</v>
      </c>
      <c r="Q104" s="7">
        <f t="shared" si="36"/>
        <v>52030</v>
      </c>
      <c r="R104" s="18">
        <f t="shared" si="37"/>
        <v>52030</v>
      </c>
      <c r="S104" s="18">
        <f t="shared" si="38"/>
        <v>57420.308000000012</v>
      </c>
      <c r="T104" s="18">
        <f t="shared" si="39"/>
        <v>56712.700000000012</v>
      </c>
      <c r="U104" s="18">
        <f t="shared" si="40"/>
        <v>57228.298280428637</v>
      </c>
      <c r="V104" s="19">
        <f t="shared" si="30"/>
        <v>3811.5233394841052</v>
      </c>
      <c r="W104" s="20">
        <f t="shared" si="26"/>
        <v>7.3256262530926486E-2</v>
      </c>
      <c r="X104" s="21" t="str">
        <f t="shared" si="31"/>
        <v>MINIMA</v>
      </c>
      <c r="Y104" s="22">
        <f t="shared" si="32"/>
        <v>52030</v>
      </c>
      <c r="Z104" s="24">
        <f t="shared" si="33"/>
        <v>52030</v>
      </c>
    </row>
    <row r="105" spans="1:26" ht="51" x14ac:dyDescent="0.2">
      <c r="A105" s="68">
        <v>99</v>
      </c>
      <c r="B105" s="63" t="s">
        <v>363</v>
      </c>
      <c r="C105" s="64" t="s">
        <v>270</v>
      </c>
      <c r="D105" s="69" t="s">
        <v>956</v>
      </c>
      <c r="E105" s="50">
        <v>1</v>
      </c>
      <c r="F105" s="78">
        <v>54269.747899159673</v>
      </c>
      <c r="G105" s="81">
        <v>10311.252100840338</v>
      </c>
      <c r="H105" s="6">
        <f t="shared" si="27"/>
        <v>64581.000000000015</v>
      </c>
      <c r="I105" s="6">
        <f t="shared" si="34"/>
        <v>64581.000000000015</v>
      </c>
      <c r="J105" s="109">
        <v>47605.042016806721</v>
      </c>
      <c r="K105" s="110">
        <v>9044.957983193277</v>
      </c>
      <c r="L105" s="7">
        <f t="shared" si="28"/>
        <v>56650</v>
      </c>
      <c r="M105" s="7">
        <f t="shared" si="35"/>
        <v>56650</v>
      </c>
      <c r="N105" s="119">
        <v>46218.487394957985</v>
      </c>
      <c r="O105" s="120">
        <v>8781.5126050420167</v>
      </c>
      <c r="P105" s="7">
        <f t="shared" si="29"/>
        <v>55000</v>
      </c>
      <c r="Q105" s="7">
        <f t="shared" si="36"/>
        <v>55000</v>
      </c>
      <c r="R105" s="18">
        <f t="shared" si="37"/>
        <v>55000</v>
      </c>
      <c r="S105" s="18">
        <f t="shared" si="38"/>
        <v>58743.666666666664</v>
      </c>
      <c r="T105" s="18">
        <f t="shared" si="39"/>
        <v>56650</v>
      </c>
      <c r="U105" s="18">
        <f t="shared" si="40"/>
        <v>58598.854045974047</v>
      </c>
      <c r="V105" s="19">
        <f t="shared" si="30"/>
        <v>2647.1720865020366</v>
      </c>
      <c r="W105" s="20">
        <f t="shared" si="26"/>
        <v>4.8130401572764304E-2</v>
      </c>
      <c r="X105" s="21" t="str">
        <f t="shared" si="31"/>
        <v>MINIMA</v>
      </c>
      <c r="Y105" s="22">
        <f t="shared" si="32"/>
        <v>55000</v>
      </c>
      <c r="Z105" s="24">
        <f t="shared" si="33"/>
        <v>55000</v>
      </c>
    </row>
    <row r="106" spans="1:26" s="100" customFormat="1" ht="63.75" x14ac:dyDescent="0.2">
      <c r="A106" s="94">
        <v>100</v>
      </c>
      <c r="B106" s="95" t="s">
        <v>364</v>
      </c>
      <c r="C106" s="101" t="s">
        <v>270</v>
      </c>
      <c r="D106" s="96" t="s">
        <v>898</v>
      </c>
      <c r="E106" s="97">
        <v>1</v>
      </c>
      <c r="F106" s="79"/>
      <c r="G106" s="82"/>
      <c r="H106" s="98">
        <f t="shared" si="27"/>
        <v>0</v>
      </c>
      <c r="I106" s="98">
        <f t="shared" si="34"/>
        <v>0</v>
      </c>
      <c r="J106" s="111"/>
      <c r="K106" s="112"/>
      <c r="L106" s="99">
        <f t="shared" si="28"/>
        <v>0</v>
      </c>
      <c r="M106" s="99">
        <f t="shared" si="35"/>
        <v>0</v>
      </c>
      <c r="N106" s="121"/>
      <c r="O106" s="122"/>
      <c r="P106" s="7">
        <f t="shared" si="29"/>
        <v>0</v>
      </c>
      <c r="Q106" s="7">
        <f t="shared" si="36"/>
        <v>0</v>
      </c>
      <c r="R106" s="18">
        <f t="shared" si="37"/>
        <v>0</v>
      </c>
      <c r="S106" s="18">
        <f t="shared" si="38"/>
        <v>0</v>
      </c>
      <c r="T106" s="18">
        <f t="shared" si="39"/>
        <v>0</v>
      </c>
      <c r="U106" s="18" t="e">
        <f t="shared" si="40"/>
        <v>#NUM!</v>
      </c>
      <c r="V106" s="19">
        <f t="shared" si="30"/>
        <v>0</v>
      </c>
      <c r="W106" s="20" t="e">
        <f t="shared" si="26"/>
        <v>#DIV/0!</v>
      </c>
      <c r="X106" s="21" t="e">
        <f t="shared" si="31"/>
        <v>#DIV/0!</v>
      </c>
      <c r="Y106" s="22" t="e">
        <f t="shared" si="32"/>
        <v>#DIV/0!</v>
      </c>
      <c r="Z106" s="24" t="e">
        <f t="shared" si="33"/>
        <v>#DIV/0!</v>
      </c>
    </row>
    <row r="107" spans="1:26" ht="51" x14ac:dyDescent="0.2">
      <c r="A107" s="68">
        <v>101</v>
      </c>
      <c r="B107" s="63" t="s">
        <v>365</v>
      </c>
      <c r="C107" s="64" t="s">
        <v>270</v>
      </c>
      <c r="D107" s="69" t="s">
        <v>898</v>
      </c>
      <c r="E107" s="50">
        <v>1</v>
      </c>
      <c r="F107" s="78">
        <v>226806.63241999998</v>
      </c>
      <c r="G107" s="81">
        <v>0</v>
      </c>
      <c r="H107" s="6">
        <f t="shared" si="27"/>
        <v>226806.63241999998</v>
      </c>
      <c r="I107" s="6">
        <f t="shared" si="34"/>
        <v>226806.63241999998</v>
      </c>
      <c r="J107" s="109">
        <v>200713.834</v>
      </c>
      <c r="K107" s="110">
        <v>0</v>
      </c>
      <c r="L107" s="7">
        <f t="shared" si="28"/>
        <v>200713.834</v>
      </c>
      <c r="M107" s="7">
        <f t="shared" si="35"/>
        <v>200713.834</v>
      </c>
      <c r="N107" s="119">
        <v>194867.8</v>
      </c>
      <c r="O107" s="120">
        <v>0</v>
      </c>
      <c r="P107" s="7">
        <f t="shared" si="29"/>
        <v>194867.8</v>
      </c>
      <c r="Q107" s="7">
        <f t="shared" si="36"/>
        <v>194867.8</v>
      </c>
      <c r="R107" s="18">
        <f t="shared" si="37"/>
        <v>194867.8</v>
      </c>
      <c r="S107" s="18">
        <f t="shared" si="38"/>
        <v>207462.75547333332</v>
      </c>
      <c r="T107" s="18">
        <f t="shared" si="39"/>
        <v>200713.834</v>
      </c>
      <c r="U107" s="18">
        <f t="shared" si="40"/>
        <v>207009.86704300516</v>
      </c>
      <c r="V107" s="19">
        <f t="shared" si="30"/>
        <v>8905.9784239366236</v>
      </c>
      <c r="W107" s="20">
        <f t="shared" si="26"/>
        <v>4.5702668290690529E-2</v>
      </c>
      <c r="X107" s="21" t="str">
        <f t="shared" si="31"/>
        <v>MINIMA</v>
      </c>
      <c r="Y107" s="22">
        <f t="shared" si="32"/>
        <v>194867.8</v>
      </c>
      <c r="Z107" s="24">
        <f t="shared" si="33"/>
        <v>194867.8</v>
      </c>
    </row>
    <row r="108" spans="1:26" s="100" customFormat="1" ht="63.75" x14ac:dyDescent="0.2">
      <c r="A108" s="94">
        <v>102</v>
      </c>
      <c r="B108" s="95" t="s">
        <v>366</v>
      </c>
      <c r="C108" s="101" t="s">
        <v>270</v>
      </c>
      <c r="D108" s="96" t="s">
        <v>895</v>
      </c>
      <c r="E108" s="97">
        <v>1</v>
      </c>
      <c r="F108" s="79"/>
      <c r="G108" s="82"/>
      <c r="H108" s="98">
        <f t="shared" si="27"/>
        <v>0</v>
      </c>
      <c r="I108" s="98">
        <f t="shared" si="34"/>
        <v>0</v>
      </c>
      <c r="J108" s="111"/>
      <c r="K108" s="112"/>
      <c r="L108" s="99">
        <f t="shared" si="28"/>
        <v>0</v>
      </c>
      <c r="M108" s="99">
        <f t="shared" si="35"/>
        <v>0</v>
      </c>
      <c r="N108" s="121"/>
      <c r="O108" s="122"/>
      <c r="P108" s="7">
        <f t="shared" si="29"/>
        <v>0</v>
      </c>
      <c r="Q108" s="7">
        <f t="shared" si="36"/>
        <v>0</v>
      </c>
      <c r="R108" s="18">
        <f t="shared" si="37"/>
        <v>0</v>
      </c>
      <c r="S108" s="18">
        <f t="shared" si="38"/>
        <v>0</v>
      </c>
      <c r="T108" s="18">
        <f t="shared" si="39"/>
        <v>0</v>
      </c>
      <c r="U108" s="18" t="e">
        <f t="shared" si="40"/>
        <v>#NUM!</v>
      </c>
      <c r="V108" s="19">
        <f t="shared" si="30"/>
        <v>0</v>
      </c>
      <c r="W108" s="20" t="e">
        <f t="shared" si="26"/>
        <v>#DIV/0!</v>
      </c>
      <c r="X108" s="21" t="e">
        <f t="shared" si="31"/>
        <v>#DIV/0!</v>
      </c>
      <c r="Y108" s="22" t="e">
        <f t="shared" si="32"/>
        <v>#DIV/0!</v>
      </c>
      <c r="Z108" s="24" t="e">
        <f t="shared" si="33"/>
        <v>#DIV/0!</v>
      </c>
    </row>
    <row r="109" spans="1:26" ht="16.5" x14ac:dyDescent="0.2">
      <c r="A109" s="68">
        <v>103</v>
      </c>
      <c r="B109" s="63" t="s">
        <v>367</v>
      </c>
      <c r="C109" s="64" t="s">
        <v>270</v>
      </c>
      <c r="D109" s="69" t="s">
        <v>957</v>
      </c>
      <c r="E109" s="50">
        <v>1</v>
      </c>
      <c r="F109" s="78">
        <v>44441.791680000009</v>
      </c>
      <c r="G109" s="81">
        <v>0</v>
      </c>
      <c r="H109" s="6">
        <f t="shared" si="27"/>
        <v>44441.791680000009</v>
      </c>
      <c r="I109" s="6">
        <f t="shared" si="34"/>
        <v>44441.791680000009</v>
      </c>
      <c r="J109" s="109">
        <v>40401.628800000006</v>
      </c>
      <c r="K109" s="110">
        <v>0</v>
      </c>
      <c r="L109" s="7">
        <f t="shared" si="28"/>
        <v>40401.628800000006</v>
      </c>
      <c r="M109" s="7">
        <f t="shared" si="35"/>
        <v>40401.628800000006</v>
      </c>
      <c r="N109" s="119">
        <v>38847.72</v>
      </c>
      <c r="O109" s="120">
        <v>0</v>
      </c>
      <c r="P109" s="7">
        <f t="shared" si="29"/>
        <v>38847.72</v>
      </c>
      <c r="Q109" s="7">
        <f t="shared" si="36"/>
        <v>38847.72</v>
      </c>
      <c r="R109" s="18">
        <f t="shared" si="37"/>
        <v>38847.72</v>
      </c>
      <c r="S109" s="18">
        <f t="shared" si="38"/>
        <v>41230.380160000008</v>
      </c>
      <c r="T109" s="18">
        <f t="shared" si="39"/>
        <v>40401.628800000006</v>
      </c>
      <c r="U109" s="18">
        <f t="shared" si="40"/>
        <v>41164.102988172563</v>
      </c>
      <c r="V109" s="19">
        <f t="shared" si="30"/>
        <v>1684.7951563990291</v>
      </c>
      <c r="W109" s="20">
        <f t="shared" si="26"/>
        <v>4.3369215912775039E-2</v>
      </c>
      <c r="X109" s="21" t="str">
        <f t="shared" si="31"/>
        <v>MINIMA</v>
      </c>
      <c r="Y109" s="22">
        <f t="shared" si="32"/>
        <v>38847.72</v>
      </c>
      <c r="Z109" s="24">
        <f t="shared" si="33"/>
        <v>38847.72</v>
      </c>
    </row>
    <row r="110" spans="1:26" ht="16.5" x14ac:dyDescent="0.2">
      <c r="A110" s="68">
        <v>104</v>
      </c>
      <c r="B110" s="63" t="s">
        <v>368</v>
      </c>
      <c r="C110" s="64" t="s">
        <v>270</v>
      </c>
      <c r="D110" s="69" t="s">
        <v>898</v>
      </c>
      <c r="E110" s="50">
        <v>1</v>
      </c>
      <c r="F110" s="78">
        <v>27384.6924</v>
      </c>
      <c r="G110" s="81">
        <v>0</v>
      </c>
      <c r="H110" s="6">
        <f t="shared" si="27"/>
        <v>27384.6924</v>
      </c>
      <c r="I110" s="6">
        <f t="shared" si="34"/>
        <v>27384.6924</v>
      </c>
      <c r="J110" s="109">
        <v>23812.776000000002</v>
      </c>
      <c r="K110" s="110">
        <v>0</v>
      </c>
      <c r="L110" s="7">
        <f t="shared" si="28"/>
        <v>23812.776000000002</v>
      </c>
      <c r="M110" s="7">
        <f t="shared" si="35"/>
        <v>23812.776000000002</v>
      </c>
      <c r="N110" s="119">
        <v>23119.200000000001</v>
      </c>
      <c r="O110" s="120">
        <v>0</v>
      </c>
      <c r="P110" s="7">
        <f t="shared" si="29"/>
        <v>23119.200000000001</v>
      </c>
      <c r="Q110" s="7">
        <f t="shared" si="36"/>
        <v>23119.200000000001</v>
      </c>
      <c r="R110" s="18">
        <f t="shared" si="37"/>
        <v>23119.200000000001</v>
      </c>
      <c r="S110" s="18">
        <f t="shared" si="38"/>
        <v>24772.2228</v>
      </c>
      <c r="T110" s="18">
        <f t="shared" si="39"/>
        <v>23812.776000000002</v>
      </c>
      <c r="U110" s="18">
        <f t="shared" si="40"/>
        <v>24703.788771156997</v>
      </c>
      <c r="V110" s="19">
        <f t="shared" si="30"/>
        <v>1168.8636313359732</v>
      </c>
      <c r="W110" s="20">
        <f t="shared" si="26"/>
        <v>5.0558134854838108E-2</v>
      </c>
      <c r="X110" s="21" t="str">
        <f t="shared" si="31"/>
        <v>MINIMA</v>
      </c>
      <c r="Y110" s="22">
        <f t="shared" si="32"/>
        <v>23119.200000000001</v>
      </c>
      <c r="Z110" s="24">
        <f t="shared" si="33"/>
        <v>23119.200000000001</v>
      </c>
    </row>
    <row r="111" spans="1:26" ht="38.25" x14ac:dyDescent="0.2">
      <c r="A111" s="68">
        <v>105</v>
      </c>
      <c r="B111" s="63" t="s">
        <v>369</v>
      </c>
      <c r="C111" s="64" t="s">
        <v>270</v>
      </c>
      <c r="D111" s="69" t="s">
        <v>958</v>
      </c>
      <c r="E111" s="50">
        <v>1</v>
      </c>
      <c r="F111" s="78">
        <v>45517.355414999998</v>
      </c>
      <c r="G111" s="81">
        <v>0</v>
      </c>
      <c r="H111" s="6">
        <f t="shared" si="27"/>
        <v>45517.355414999998</v>
      </c>
      <c r="I111" s="6">
        <f t="shared" si="34"/>
        <v>45517.355414999998</v>
      </c>
      <c r="J111" s="109">
        <v>40280.845500000003</v>
      </c>
      <c r="K111" s="110">
        <v>0</v>
      </c>
      <c r="L111" s="7">
        <f t="shared" si="28"/>
        <v>40280.845500000003</v>
      </c>
      <c r="M111" s="7">
        <f t="shared" si="35"/>
        <v>40280.845500000003</v>
      </c>
      <c r="N111" s="119">
        <v>37645.65</v>
      </c>
      <c r="O111" s="120">
        <v>0</v>
      </c>
      <c r="P111" s="7">
        <f t="shared" si="29"/>
        <v>37645.65</v>
      </c>
      <c r="Q111" s="7">
        <f t="shared" si="36"/>
        <v>37645.65</v>
      </c>
      <c r="R111" s="18">
        <f t="shared" si="37"/>
        <v>37645.65</v>
      </c>
      <c r="S111" s="18">
        <f t="shared" si="38"/>
        <v>41147.950304999998</v>
      </c>
      <c r="T111" s="18">
        <f t="shared" si="39"/>
        <v>40280.845500000003</v>
      </c>
      <c r="U111" s="18">
        <f t="shared" si="40"/>
        <v>41020.108031864067</v>
      </c>
      <c r="V111" s="19">
        <f t="shared" si="30"/>
        <v>2476.5002954172114</v>
      </c>
      <c r="W111" s="20">
        <f t="shared" si="26"/>
        <v>6.5784500876388416E-2</v>
      </c>
      <c r="X111" s="21" t="str">
        <f t="shared" si="31"/>
        <v>MINIMA</v>
      </c>
      <c r="Y111" s="22">
        <f t="shared" si="32"/>
        <v>37645.65</v>
      </c>
      <c r="Z111" s="24">
        <f t="shared" si="33"/>
        <v>37645.65</v>
      </c>
    </row>
    <row r="112" spans="1:26" ht="51" x14ac:dyDescent="0.2">
      <c r="A112" s="68">
        <v>106</v>
      </c>
      <c r="B112" s="63" t="s">
        <v>370</v>
      </c>
      <c r="C112" s="64" t="s">
        <v>270</v>
      </c>
      <c r="D112" s="69" t="s">
        <v>912</v>
      </c>
      <c r="E112" s="50">
        <v>1</v>
      </c>
      <c r="F112" s="78">
        <v>62438.375999999997</v>
      </c>
      <c r="G112" s="81">
        <v>0</v>
      </c>
      <c r="H112" s="6">
        <f t="shared" si="27"/>
        <v>62438.375999999997</v>
      </c>
      <c r="I112" s="6">
        <f t="shared" si="34"/>
        <v>62438.375999999997</v>
      </c>
      <c r="J112" s="109">
        <v>55255.200000000004</v>
      </c>
      <c r="K112" s="110">
        <v>0</v>
      </c>
      <c r="L112" s="7">
        <f t="shared" si="28"/>
        <v>55255.200000000004</v>
      </c>
      <c r="M112" s="7">
        <f t="shared" si="35"/>
        <v>55255.200000000004</v>
      </c>
      <c r="N112" s="119">
        <v>50232</v>
      </c>
      <c r="O112" s="120">
        <v>0</v>
      </c>
      <c r="P112" s="7">
        <f t="shared" si="29"/>
        <v>50232</v>
      </c>
      <c r="Q112" s="7">
        <f t="shared" si="36"/>
        <v>50232</v>
      </c>
      <c r="R112" s="18">
        <f t="shared" si="37"/>
        <v>50232</v>
      </c>
      <c r="S112" s="18">
        <f t="shared" si="38"/>
        <v>55975.192000000003</v>
      </c>
      <c r="T112" s="18">
        <f t="shared" si="39"/>
        <v>55255.200000000004</v>
      </c>
      <c r="U112" s="18">
        <f t="shared" si="40"/>
        <v>55753.021411264446</v>
      </c>
      <c r="V112" s="19">
        <f t="shared" si="30"/>
        <v>4061.0500088563322</v>
      </c>
      <c r="W112" s="20">
        <f t="shared" si="26"/>
        <v>8.0845875315661966E-2</v>
      </c>
      <c r="X112" s="21" t="str">
        <f t="shared" si="31"/>
        <v>MINIMA</v>
      </c>
      <c r="Y112" s="22">
        <f t="shared" si="32"/>
        <v>50232</v>
      </c>
      <c r="Z112" s="24">
        <f t="shared" si="33"/>
        <v>50232</v>
      </c>
    </row>
    <row r="113" spans="1:26" ht="38.25" x14ac:dyDescent="0.2">
      <c r="A113" s="68">
        <v>107</v>
      </c>
      <c r="B113" s="63" t="s">
        <v>371</v>
      </c>
      <c r="C113" s="64" t="s">
        <v>270</v>
      </c>
      <c r="D113" s="69" t="s">
        <v>959</v>
      </c>
      <c r="E113" s="50">
        <v>1</v>
      </c>
      <c r="F113" s="78">
        <v>13191.420000000002</v>
      </c>
      <c r="G113" s="81">
        <v>0</v>
      </c>
      <c r="H113" s="6">
        <f t="shared" si="27"/>
        <v>13191.420000000002</v>
      </c>
      <c r="I113" s="6">
        <f t="shared" si="34"/>
        <v>13191.420000000002</v>
      </c>
      <c r="J113" s="109">
        <v>11992.2</v>
      </c>
      <c r="K113" s="110">
        <v>0</v>
      </c>
      <c r="L113" s="7">
        <f t="shared" si="28"/>
        <v>11992.2</v>
      </c>
      <c r="M113" s="7">
        <f t="shared" si="35"/>
        <v>11992.2</v>
      </c>
      <c r="N113" s="119">
        <v>10902</v>
      </c>
      <c r="O113" s="120">
        <v>0</v>
      </c>
      <c r="P113" s="7">
        <f t="shared" si="29"/>
        <v>10902</v>
      </c>
      <c r="Q113" s="7">
        <f t="shared" si="36"/>
        <v>10902</v>
      </c>
      <c r="R113" s="18">
        <f t="shared" si="37"/>
        <v>10902</v>
      </c>
      <c r="S113" s="18">
        <f t="shared" si="38"/>
        <v>12028.54</v>
      </c>
      <c r="T113" s="18">
        <f t="shared" si="39"/>
        <v>11992.2</v>
      </c>
      <c r="U113" s="18">
        <f t="shared" si="40"/>
        <v>11992.2</v>
      </c>
      <c r="V113" s="19">
        <f t="shared" si="30"/>
        <v>796.58407327789394</v>
      </c>
      <c r="W113" s="20">
        <f t="shared" si="26"/>
        <v>7.3067700722609971E-2</v>
      </c>
      <c r="X113" s="21" t="str">
        <f t="shared" si="31"/>
        <v>MINIMA</v>
      </c>
      <c r="Y113" s="22">
        <f t="shared" si="32"/>
        <v>10902</v>
      </c>
      <c r="Z113" s="24">
        <f t="shared" si="33"/>
        <v>10902</v>
      </c>
    </row>
    <row r="114" spans="1:26" ht="51" x14ac:dyDescent="0.2">
      <c r="A114" s="68">
        <v>108</v>
      </c>
      <c r="B114" s="63" t="s">
        <v>372</v>
      </c>
      <c r="C114" s="64" t="s">
        <v>270</v>
      </c>
      <c r="D114" s="69" t="s">
        <v>960</v>
      </c>
      <c r="E114" s="50">
        <v>1</v>
      </c>
      <c r="F114" s="78">
        <v>103543.821</v>
      </c>
      <c r="G114" s="81">
        <v>0</v>
      </c>
      <c r="H114" s="6">
        <f t="shared" si="27"/>
        <v>103543.821</v>
      </c>
      <c r="I114" s="6">
        <f t="shared" si="34"/>
        <v>103543.821</v>
      </c>
      <c r="J114" s="109">
        <v>91631.700000000012</v>
      </c>
      <c r="K114" s="110">
        <v>0</v>
      </c>
      <c r="L114" s="7">
        <f t="shared" si="28"/>
        <v>91631.700000000012</v>
      </c>
      <c r="M114" s="7">
        <f t="shared" si="35"/>
        <v>91631.700000000012</v>
      </c>
      <c r="N114" s="119">
        <v>86445</v>
      </c>
      <c r="O114" s="120">
        <v>0</v>
      </c>
      <c r="P114" s="7">
        <f t="shared" si="29"/>
        <v>86445</v>
      </c>
      <c r="Q114" s="7">
        <f t="shared" si="36"/>
        <v>86445</v>
      </c>
      <c r="R114" s="18">
        <f t="shared" si="37"/>
        <v>86445</v>
      </c>
      <c r="S114" s="18">
        <f t="shared" si="38"/>
        <v>93873.506999999998</v>
      </c>
      <c r="T114" s="18">
        <f t="shared" si="39"/>
        <v>91631.700000000012</v>
      </c>
      <c r="U114" s="18">
        <f t="shared" si="40"/>
        <v>93605.910065361531</v>
      </c>
      <c r="V114" s="19">
        <f t="shared" si="30"/>
        <v>5252.747673791735</v>
      </c>
      <c r="W114" s="20">
        <f t="shared" si="26"/>
        <v>6.0764042729963968E-2</v>
      </c>
      <c r="X114" s="21" t="str">
        <f t="shared" si="31"/>
        <v>MINIMA</v>
      </c>
      <c r="Y114" s="22">
        <f t="shared" si="32"/>
        <v>86445</v>
      </c>
      <c r="Z114" s="24">
        <f t="shared" si="33"/>
        <v>86445</v>
      </c>
    </row>
    <row r="115" spans="1:26" ht="25.5" x14ac:dyDescent="0.2">
      <c r="A115" s="68">
        <v>109</v>
      </c>
      <c r="B115" s="63" t="s">
        <v>373</v>
      </c>
      <c r="C115" s="64" t="s">
        <v>270</v>
      </c>
      <c r="D115" s="69" t="s">
        <v>21</v>
      </c>
      <c r="E115" s="50">
        <v>1</v>
      </c>
      <c r="F115" s="78">
        <v>13085.00676</v>
      </c>
      <c r="G115" s="81">
        <v>0</v>
      </c>
      <c r="H115" s="6">
        <f t="shared" si="27"/>
        <v>13085.00676</v>
      </c>
      <c r="I115" s="6">
        <f t="shared" si="34"/>
        <v>13085.00676</v>
      </c>
      <c r="J115" s="109">
        <v>11579.652000000002</v>
      </c>
      <c r="K115" s="110">
        <v>0</v>
      </c>
      <c r="L115" s="7">
        <f t="shared" si="28"/>
        <v>11579.652000000002</v>
      </c>
      <c r="M115" s="7">
        <f t="shared" si="35"/>
        <v>11579.652000000002</v>
      </c>
      <c r="N115" s="119">
        <v>10924.2</v>
      </c>
      <c r="O115" s="120">
        <v>0</v>
      </c>
      <c r="P115" s="7">
        <f t="shared" si="29"/>
        <v>10924.2</v>
      </c>
      <c r="Q115" s="7">
        <f t="shared" si="36"/>
        <v>10924.2</v>
      </c>
      <c r="R115" s="18">
        <f t="shared" si="37"/>
        <v>10924.2</v>
      </c>
      <c r="S115" s="18">
        <f t="shared" si="38"/>
        <v>11862.952920000002</v>
      </c>
      <c r="T115" s="18">
        <f t="shared" si="39"/>
        <v>11579.652000000002</v>
      </c>
      <c r="U115" s="18">
        <f t="shared" si="40"/>
        <v>11829.13624542799</v>
      </c>
      <c r="V115" s="19">
        <f t="shared" si="30"/>
        <v>663.79855559067312</v>
      </c>
      <c r="W115" s="20">
        <f t="shared" si="26"/>
        <v>6.0764042729964031E-2</v>
      </c>
      <c r="X115" s="21" t="str">
        <f t="shared" si="31"/>
        <v>MINIMA</v>
      </c>
      <c r="Y115" s="22">
        <f t="shared" si="32"/>
        <v>10924.2</v>
      </c>
      <c r="Z115" s="24">
        <f t="shared" si="33"/>
        <v>10924.2</v>
      </c>
    </row>
    <row r="116" spans="1:26" ht="25.5" x14ac:dyDescent="0.2">
      <c r="A116" s="68">
        <v>110</v>
      </c>
      <c r="B116" s="63" t="s">
        <v>374</v>
      </c>
      <c r="C116" s="64" t="s">
        <v>270</v>
      </c>
      <c r="D116" s="69" t="s">
        <v>961</v>
      </c>
      <c r="E116" s="50">
        <v>1</v>
      </c>
      <c r="F116" s="78">
        <v>552831.65700000001</v>
      </c>
      <c r="G116" s="81">
        <v>0</v>
      </c>
      <c r="H116" s="6">
        <f t="shared" si="27"/>
        <v>552831.65700000001</v>
      </c>
      <c r="I116" s="6">
        <f t="shared" si="34"/>
        <v>552831.65700000001</v>
      </c>
      <c r="J116" s="109">
        <v>480723.18</v>
      </c>
      <c r="K116" s="110">
        <v>0</v>
      </c>
      <c r="L116" s="7">
        <f t="shared" si="28"/>
        <v>480723.18</v>
      </c>
      <c r="M116" s="7">
        <f t="shared" si="35"/>
        <v>480723.18</v>
      </c>
      <c r="N116" s="119">
        <v>457831.6</v>
      </c>
      <c r="O116" s="120">
        <v>0</v>
      </c>
      <c r="P116" s="7">
        <f t="shared" si="29"/>
        <v>457831.6</v>
      </c>
      <c r="Q116" s="7">
        <f t="shared" si="36"/>
        <v>457831.6</v>
      </c>
      <c r="R116" s="18">
        <f t="shared" si="37"/>
        <v>457831.6</v>
      </c>
      <c r="S116" s="18">
        <f t="shared" si="38"/>
        <v>497128.81233333331</v>
      </c>
      <c r="T116" s="18">
        <f t="shared" si="39"/>
        <v>480723.18</v>
      </c>
      <c r="U116" s="18">
        <f t="shared" si="40"/>
        <v>495523.86751145928</v>
      </c>
      <c r="V116" s="19">
        <f t="shared" si="30"/>
        <v>27787.325322627628</v>
      </c>
      <c r="W116" s="20">
        <f t="shared" si="26"/>
        <v>6.0693332051845329E-2</v>
      </c>
      <c r="X116" s="21" t="str">
        <f t="shared" si="31"/>
        <v>MINIMA</v>
      </c>
      <c r="Y116" s="22">
        <f t="shared" si="32"/>
        <v>457831.6</v>
      </c>
      <c r="Z116" s="24">
        <f t="shared" si="33"/>
        <v>457831.6</v>
      </c>
    </row>
    <row r="117" spans="1:26" ht="63.75" x14ac:dyDescent="0.2">
      <c r="A117" s="68">
        <v>111</v>
      </c>
      <c r="B117" s="63" t="s">
        <v>375</v>
      </c>
      <c r="C117" s="64" t="s">
        <v>270</v>
      </c>
      <c r="D117" s="69" t="s">
        <v>962</v>
      </c>
      <c r="E117" s="50">
        <v>1</v>
      </c>
      <c r="F117" s="78">
        <v>62561.767400000004</v>
      </c>
      <c r="G117" s="81">
        <v>0</v>
      </c>
      <c r="H117" s="6">
        <f t="shared" si="27"/>
        <v>62561.767400000004</v>
      </c>
      <c r="I117" s="6">
        <f t="shared" si="34"/>
        <v>62561.767400000004</v>
      </c>
      <c r="J117" s="109">
        <v>56874.334000000003</v>
      </c>
      <c r="K117" s="110">
        <v>0</v>
      </c>
      <c r="L117" s="7">
        <f t="shared" si="28"/>
        <v>56874.334000000003</v>
      </c>
      <c r="M117" s="7">
        <f t="shared" si="35"/>
        <v>56874.334000000003</v>
      </c>
      <c r="N117" s="119">
        <v>55217.8</v>
      </c>
      <c r="O117" s="120">
        <v>0</v>
      </c>
      <c r="P117" s="7">
        <f t="shared" si="29"/>
        <v>55217.8</v>
      </c>
      <c r="Q117" s="7">
        <f t="shared" si="36"/>
        <v>55217.8</v>
      </c>
      <c r="R117" s="18">
        <f t="shared" si="37"/>
        <v>55217.8</v>
      </c>
      <c r="S117" s="18">
        <f t="shared" si="38"/>
        <v>58217.967133333332</v>
      </c>
      <c r="T117" s="18">
        <f t="shared" si="39"/>
        <v>56874.334000000003</v>
      </c>
      <c r="U117" s="18">
        <f t="shared" si="40"/>
        <v>58134.616371082659</v>
      </c>
      <c r="V117" s="19">
        <f t="shared" si="30"/>
        <v>2121.4385246730017</v>
      </c>
      <c r="W117" s="20">
        <f t="shared" si="26"/>
        <v>3.8419468444469022E-2</v>
      </c>
      <c r="X117" s="21" t="str">
        <f t="shared" si="31"/>
        <v>MINIMA</v>
      </c>
      <c r="Y117" s="22">
        <f t="shared" si="32"/>
        <v>55217.8</v>
      </c>
      <c r="Z117" s="24">
        <f t="shared" si="33"/>
        <v>55217.8</v>
      </c>
    </row>
    <row r="118" spans="1:26" ht="63.75" x14ac:dyDescent="0.2">
      <c r="A118" s="68">
        <v>112</v>
      </c>
      <c r="B118" s="63" t="s">
        <v>376</v>
      </c>
      <c r="C118" s="64" t="s">
        <v>270</v>
      </c>
      <c r="D118" s="69" t="s">
        <v>963</v>
      </c>
      <c r="E118" s="50">
        <v>1</v>
      </c>
      <c r="F118" s="78">
        <v>112744.63200000001</v>
      </c>
      <c r="G118" s="81">
        <v>0</v>
      </c>
      <c r="H118" s="6">
        <f t="shared" si="27"/>
        <v>112744.63200000001</v>
      </c>
      <c r="I118" s="6">
        <f t="shared" si="34"/>
        <v>112744.63200000001</v>
      </c>
      <c r="J118" s="109">
        <v>98898.8</v>
      </c>
      <c r="K118" s="110">
        <v>0</v>
      </c>
      <c r="L118" s="7">
        <f t="shared" si="28"/>
        <v>98898.8</v>
      </c>
      <c r="M118" s="7">
        <f t="shared" si="35"/>
        <v>98898.8</v>
      </c>
      <c r="N118" s="119">
        <v>89908</v>
      </c>
      <c r="O118" s="120">
        <v>0</v>
      </c>
      <c r="P118" s="7">
        <f t="shared" si="29"/>
        <v>89908</v>
      </c>
      <c r="Q118" s="7">
        <f t="shared" si="36"/>
        <v>89908</v>
      </c>
      <c r="R118" s="18">
        <f t="shared" si="37"/>
        <v>89908</v>
      </c>
      <c r="S118" s="18">
        <f t="shared" si="38"/>
        <v>100517.14400000001</v>
      </c>
      <c r="T118" s="18">
        <f t="shared" si="39"/>
        <v>98898.8</v>
      </c>
      <c r="U118" s="18">
        <f t="shared" si="40"/>
        <v>100083.32936292238</v>
      </c>
      <c r="V118" s="19">
        <f t="shared" si="30"/>
        <v>7501.7976649845841</v>
      </c>
      <c r="W118" s="20">
        <f t="shared" si="26"/>
        <v>8.3438600180012729E-2</v>
      </c>
      <c r="X118" s="21" t="str">
        <f t="shared" si="31"/>
        <v>MINIMA</v>
      </c>
      <c r="Y118" s="22">
        <f t="shared" si="32"/>
        <v>89908</v>
      </c>
      <c r="Z118" s="24">
        <f t="shared" si="33"/>
        <v>89908</v>
      </c>
    </row>
    <row r="119" spans="1:26" ht="25.5" x14ac:dyDescent="0.2">
      <c r="A119" s="68">
        <v>113</v>
      </c>
      <c r="B119" s="63" t="s">
        <v>377</v>
      </c>
      <c r="C119" s="64" t="s">
        <v>270</v>
      </c>
      <c r="D119" s="69" t="s">
        <v>964</v>
      </c>
      <c r="E119" s="50">
        <v>1</v>
      </c>
      <c r="F119" s="78">
        <v>163692.14400000003</v>
      </c>
      <c r="G119" s="81">
        <v>0</v>
      </c>
      <c r="H119" s="6">
        <f t="shared" si="27"/>
        <v>163692.14400000003</v>
      </c>
      <c r="I119" s="6">
        <f t="shared" si="34"/>
        <v>163692.14400000003</v>
      </c>
      <c r="J119" s="109">
        <v>147470.40000000002</v>
      </c>
      <c r="K119" s="110">
        <v>0</v>
      </c>
      <c r="L119" s="7">
        <f t="shared" si="28"/>
        <v>147470.40000000002</v>
      </c>
      <c r="M119" s="7">
        <f t="shared" si="35"/>
        <v>147470.40000000002</v>
      </c>
      <c r="N119" s="119">
        <v>134064</v>
      </c>
      <c r="O119" s="120">
        <v>0</v>
      </c>
      <c r="P119" s="7">
        <f t="shared" si="29"/>
        <v>134064</v>
      </c>
      <c r="Q119" s="7">
        <f t="shared" si="36"/>
        <v>134064</v>
      </c>
      <c r="R119" s="18">
        <f t="shared" si="37"/>
        <v>134064</v>
      </c>
      <c r="S119" s="18">
        <f t="shared" si="38"/>
        <v>148408.84800000003</v>
      </c>
      <c r="T119" s="18">
        <f t="shared" si="39"/>
        <v>147470.40000000002</v>
      </c>
      <c r="U119" s="18">
        <f t="shared" si="40"/>
        <v>147915.93261630804</v>
      </c>
      <c r="V119" s="19">
        <f t="shared" si="30"/>
        <v>10143.339295890304</v>
      </c>
      <c r="W119" s="20">
        <f t="shared" si="26"/>
        <v>7.5660425586960733E-2</v>
      </c>
      <c r="X119" s="21" t="str">
        <f t="shared" si="31"/>
        <v>MINIMA</v>
      </c>
      <c r="Y119" s="22">
        <f t="shared" si="32"/>
        <v>134064</v>
      </c>
      <c r="Z119" s="24">
        <f t="shared" si="33"/>
        <v>134064</v>
      </c>
    </row>
    <row r="120" spans="1:26" ht="51" x14ac:dyDescent="0.2">
      <c r="A120" s="68">
        <v>114</v>
      </c>
      <c r="B120" s="63" t="s">
        <v>378</v>
      </c>
      <c r="C120" s="64" t="s">
        <v>270</v>
      </c>
      <c r="D120" s="69" t="s">
        <v>895</v>
      </c>
      <c r="E120" s="50">
        <v>1</v>
      </c>
      <c r="F120" s="78">
        <v>361465.728</v>
      </c>
      <c r="G120" s="81">
        <v>0</v>
      </c>
      <c r="H120" s="6">
        <f t="shared" si="27"/>
        <v>361465.728</v>
      </c>
      <c r="I120" s="6">
        <f t="shared" si="34"/>
        <v>361465.728</v>
      </c>
      <c r="J120" s="109">
        <v>325644.79999999999</v>
      </c>
      <c r="K120" s="110">
        <v>0</v>
      </c>
      <c r="L120" s="7">
        <f t="shared" si="28"/>
        <v>325644.79999999999</v>
      </c>
      <c r="M120" s="7">
        <f t="shared" si="35"/>
        <v>325644.79999999999</v>
      </c>
      <c r="N120" s="119">
        <v>316160</v>
      </c>
      <c r="O120" s="120">
        <v>0</v>
      </c>
      <c r="P120" s="7">
        <f t="shared" si="29"/>
        <v>316160</v>
      </c>
      <c r="Q120" s="7">
        <f t="shared" si="36"/>
        <v>316160</v>
      </c>
      <c r="R120" s="18">
        <f t="shared" si="37"/>
        <v>316160</v>
      </c>
      <c r="S120" s="18">
        <f t="shared" si="38"/>
        <v>334423.50933333329</v>
      </c>
      <c r="T120" s="18">
        <f t="shared" si="39"/>
        <v>325644.79999999999</v>
      </c>
      <c r="U120" s="18">
        <f t="shared" si="40"/>
        <v>333866.41386878368</v>
      </c>
      <c r="V120" s="19">
        <f t="shared" si="30"/>
        <v>12914.251297863771</v>
      </c>
      <c r="W120" s="20">
        <f t="shared" si="26"/>
        <v>4.0847201726542798E-2</v>
      </c>
      <c r="X120" s="21" t="str">
        <f t="shared" si="31"/>
        <v>MINIMA</v>
      </c>
      <c r="Y120" s="22">
        <f t="shared" si="32"/>
        <v>316160</v>
      </c>
      <c r="Z120" s="24">
        <f t="shared" si="33"/>
        <v>316160</v>
      </c>
    </row>
    <row r="121" spans="1:26" ht="25.5" x14ac:dyDescent="0.2">
      <c r="A121" s="68">
        <v>115</v>
      </c>
      <c r="B121" s="63" t="s">
        <v>379</v>
      </c>
      <c r="C121" s="64" t="s">
        <v>270</v>
      </c>
      <c r="D121" s="69" t="s">
        <v>965</v>
      </c>
      <c r="E121" s="50">
        <v>1</v>
      </c>
      <c r="F121" s="78">
        <v>77633.049999999988</v>
      </c>
      <c r="G121" s="81">
        <v>0</v>
      </c>
      <c r="H121" s="6">
        <f t="shared" si="27"/>
        <v>77633.049999999988</v>
      </c>
      <c r="I121" s="6">
        <f t="shared" si="34"/>
        <v>77633.049999999988</v>
      </c>
      <c r="J121" s="109">
        <v>67507</v>
      </c>
      <c r="K121" s="110">
        <v>0</v>
      </c>
      <c r="L121" s="7">
        <f t="shared" si="28"/>
        <v>67507</v>
      </c>
      <c r="M121" s="7">
        <f t="shared" si="35"/>
        <v>67507</v>
      </c>
      <c r="N121" s="119">
        <v>61370</v>
      </c>
      <c r="O121" s="120">
        <v>0</v>
      </c>
      <c r="P121" s="7">
        <f t="shared" si="29"/>
        <v>61370</v>
      </c>
      <c r="Q121" s="7">
        <f t="shared" si="36"/>
        <v>61370</v>
      </c>
      <c r="R121" s="18">
        <f t="shared" si="37"/>
        <v>61370</v>
      </c>
      <c r="S121" s="18">
        <f t="shared" si="38"/>
        <v>68836.683333333334</v>
      </c>
      <c r="T121" s="18">
        <f t="shared" si="39"/>
        <v>67507</v>
      </c>
      <c r="U121" s="18">
        <f t="shared" si="40"/>
        <v>68514.715731679593</v>
      </c>
      <c r="V121" s="19">
        <f t="shared" si="30"/>
        <v>5279.7424179725758</v>
      </c>
      <c r="W121" s="20">
        <f t="shared" si="26"/>
        <v>8.6031325044363297E-2</v>
      </c>
      <c r="X121" s="21" t="str">
        <f t="shared" si="31"/>
        <v>MINIMA</v>
      </c>
      <c r="Y121" s="22">
        <f t="shared" si="32"/>
        <v>61370</v>
      </c>
      <c r="Z121" s="24">
        <f t="shared" si="33"/>
        <v>61370</v>
      </c>
    </row>
    <row r="122" spans="1:26" ht="38.25" x14ac:dyDescent="0.2">
      <c r="A122" s="68">
        <v>116</v>
      </c>
      <c r="B122" s="63" t="s">
        <v>380</v>
      </c>
      <c r="C122" s="64" t="s">
        <v>270</v>
      </c>
      <c r="D122" s="69" t="s">
        <v>966</v>
      </c>
      <c r="E122" s="50">
        <v>1</v>
      </c>
      <c r="F122" s="78">
        <v>122526.32448000002</v>
      </c>
      <c r="G122" s="81">
        <v>0</v>
      </c>
      <c r="H122" s="6">
        <f t="shared" si="27"/>
        <v>122526.32448000002</v>
      </c>
      <c r="I122" s="6">
        <f t="shared" si="34"/>
        <v>122526.32448000002</v>
      </c>
      <c r="J122" s="109">
        <v>109398.50400000002</v>
      </c>
      <c r="K122" s="110">
        <v>0</v>
      </c>
      <c r="L122" s="7">
        <f t="shared" si="28"/>
        <v>109398.50400000002</v>
      </c>
      <c r="M122" s="7">
        <f t="shared" si="35"/>
        <v>109398.50400000002</v>
      </c>
      <c r="N122" s="119">
        <v>100365.6</v>
      </c>
      <c r="O122" s="120">
        <v>0</v>
      </c>
      <c r="P122" s="7">
        <f t="shared" si="29"/>
        <v>100365.6</v>
      </c>
      <c r="Q122" s="7">
        <f t="shared" si="36"/>
        <v>100365.6</v>
      </c>
      <c r="R122" s="18">
        <f t="shared" si="37"/>
        <v>100365.6</v>
      </c>
      <c r="S122" s="18">
        <f t="shared" si="38"/>
        <v>110763.47616000002</v>
      </c>
      <c r="T122" s="18">
        <f t="shared" si="39"/>
        <v>109398.50400000002</v>
      </c>
      <c r="U122" s="18">
        <f t="shared" si="40"/>
        <v>110393.09040734553</v>
      </c>
      <c r="V122" s="19">
        <f t="shared" si="30"/>
        <v>7352.4087426739488</v>
      </c>
      <c r="W122" s="20">
        <f t="shared" si="26"/>
        <v>7.3256262530926416E-2</v>
      </c>
      <c r="X122" s="21" t="str">
        <f t="shared" si="31"/>
        <v>MINIMA</v>
      </c>
      <c r="Y122" s="22">
        <f t="shared" si="32"/>
        <v>100365.6</v>
      </c>
      <c r="Z122" s="24">
        <f t="shared" si="33"/>
        <v>100365.6</v>
      </c>
    </row>
    <row r="123" spans="1:26" ht="25.5" x14ac:dyDescent="0.2">
      <c r="A123" s="68">
        <v>117</v>
      </c>
      <c r="B123" s="63" t="s">
        <v>381</v>
      </c>
      <c r="C123" s="64" t="s">
        <v>270</v>
      </c>
      <c r="D123" s="69" t="s">
        <v>967</v>
      </c>
      <c r="E123" s="50">
        <v>1</v>
      </c>
      <c r="F123" s="78">
        <v>30950.392000000003</v>
      </c>
      <c r="G123" s="81">
        <v>0</v>
      </c>
      <c r="H123" s="6">
        <f t="shared" si="27"/>
        <v>30950.392000000003</v>
      </c>
      <c r="I123" s="6">
        <f t="shared" si="34"/>
        <v>30950.392000000003</v>
      </c>
      <c r="J123" s="109">
        <v>28136.720000000001</v>
      </c>
      <c r="K123" s="110">
        <v>0</v>
      </c>
      <c r="L123" s="7">
        <f t="shared" si="28"/>
        <v>28136.720000000001</v>
      </c>
      <c r="M123" s="7">
        <f t="shared" si="35"/>
        <v>28136.720000000001</v>
      </c>
      <c r="N123" s="119">
        <v>26296</v>
      </c>
      <c r="O123" s="120">
        <v>0</v>
      </c>
      <c r="P123" s="7">
        <f t="shared" si="29"/>
        <v>26296</v>
      </c>
      <c r="Q123" s="7">
        <f t="shared" si="36"/>
        <v>26296</v>
      </c>
      <c r="R123" s="18">
        <f t="shared" si="37"/>
        <v>26296</v>
      </c>
      <c r="S123" s="18">
        <f t="shared" si="38"/>
        <v>28461.037333333337</v>
      </c>
      <c r="T123" s="18">
        <f t="shared" si="39"/>
        <v>28136.720000000001</v>
      </c>
      <c r="U123" s="18">
        <f t="shared" si="40"/>
        <v>28397.260008700014</v>
      </c>
      <c r="V123" s="19">
        <f t="shared" si="30"/>
        <v>1530.9125799220426</v>
      </c>
      <c r="W123" s="20">
        <f t="shared" si="26"/>
        <v>5.8218458317692526E-2</v>
      </c>
      <c r="X123" s="21" t="str">
        <f t="shared" si="31"/>
        <v>MINIMA</v>
      </c>
      <c r="Y123" s="22">
        <f t="shared" si="32"/>
        <v>26296</v>
      </c>
      <c r="Z123" s="24">
        <f t="shared" si="33"/>
        <v>26296</v>
      </c>
    </row>
    <row r="124" spans="1:26" ht="51" x14ac:dyDescent="0.2">
      <c r="A124" s="68">
        <v>118</v>
      </c>
      <c r="B124" s="63" t="s">
        <v>382</v>
      </c>
      <c r="C124" s="64" t="s">
        <v>270</v>
      </c>
      <c r="D124" s="69" t="s">
        <v>968</v>
      </c>
      <c r="E124" s="50">
        <v>1</v>
      </c>
      <c r="F124" s="78">
        <v>112866.06100000002</v>
      </c>
      <c r="G124" s="81">
        <v>0</v>
      </c>
      <c r="H124" s="6">
        <f t="shared" si="27"/>
        <v>112866.06100000002</v>
      </c>
      <c r="I124" s="6">
        <f t="shared" si="34"/>
        <v>112866.06100000002</v>
      </c>
      <c r="J124" s="109">
        <v>102605.51000000001</v>
      </c>
      <c r="K124" s="110">
        <v>0</v>
      </c>
      <c r="L124" s="7">
        <f t="shared" si="28"/>
        <v>102605.51000000001</v>
      </c>
      <c r="M124" s="7">
        <f t="shared" si="35"/>
        <v>102605.51000000001</v>
      </c>
      <c r="N124" s="119">
        <v>95893</v>
      </c>
      <c r="O124" s="120">
        <v>0</v>
      </c>
      <c r="P124" s="7">
        <f t="shared" si="29"/>
        <v>95893</v>
      </c>
      <c r="Q124" s="7">
        <f t="shared" si="36"/>
        <v>95893</v>
      </c>
      <c r="R124" s="18">
        <f t="shared" si="37"/>
        <v>95893</v>
      </c>
      <c r="S124" s="18">
        <f t="shared" si="38"/>
        <v>103788.19033333333</v>
      </c>
      <c r="T124" s="18">
        <f t="shared" si="39"/>
        <v>102605.51000000001</v>
      </c>
      <c r="U124" s="18">
        <f t="shared" si="40"/>
        <v>103555.61507507873</v>
      </c>
      <c r="V124" s="19">
        <f t="shared" si="30"/>
        <v>5582.7426234584782</v>
      </c>
      <c r="W124" s="20">
        <f t="shared" si="26"/>
        <v>5.8218458317692408E-2</v>
      </c>
      <c r="X124" s="21" t="str">
        <f t="shared" si="31"/>
        <v>MINIMA</v>
      </c>
      <c r="Y124" s="22">
        <f t="shared" si="32"/>
        <v>95893</v>
      </c>
      <c r="Z124" s="24">
        <f t="shared" si="33"/>
        <v>95893</v>
      </c>
    </row>
    <row r="125" spans="1:26" ht="63.75" x14ac:dyDescent="0.2">
      <c r="A125" s="68">
        <v>119</v>
      </c>
      <c r="B125" s="63" t="s">
        <v>383</v>
      </c>
      <c r="C125" s="64" t="s">
        <v>270</v>
      </c>
      <c r="D125" s="69" t="s">
        <v>969</v>
      </c>
      <c r="E125" s="50">
        <v>1</v>
      </c>
      <c r="F125" s="78">
        <v>87417.694800000012</v>
      </c>
      <c r="G125" s="81">
        <v>0</v>
      </c>
      <c r="H125" s="6">
        <f t="shared" si="27"/>
        <v>87417.694800000012</v>
      </c>
      <c r="I125" s="6">
        <f t="shared" si="34"/>
        <v>87417.694800000012</v>
      </c>
      <c r="J125" s="109">
        <v>78754.680000000008</v>
      </c>
      <c r="K125" s="110">
        <v>0</v>
      </c>
      <c r="L125" s="7">
        <f t="shared" si="28"/>
        <v>78754.680000000008</v>
      </c>
      <c r="M125" s="7">
        <f t="shared" si="35"/>
        <v>78754.680000000008</v>
      </c>
      <c r="N125" s="119">
        <v>72921</v>
      </c>
      <c r="O125" s="120">
        <v>0</v>
      </c>
      <c r="P125" s="7">
        <f t="shared" si="29"/>
        <v>72921</v>
      </c>
      <c r="Q125" s="7">
        <f t="shared" si="36"/>
        <v>72921</v>
      </c>
      <c r="R125" s="18">
        <f t="shared" si="37"/>
        <v>72921</v>
      </c>
      <c r="S125" s="18">
        <f t="shared" si="38"/>
        <v>79697.791599999997</v>
      </c>
      <c r="T125" s="18">
        <f t="shared" si="39"/>
        <v>78754.680000000008</v>
      </c>
      <c r="U125" s="18">
        <f t="shared" si="40"/>
        <v>79477.24036113653</v>
      </c>
      <c r="V125" s="19">
        <f t="shared" si="30"/>
        <v>4791.9152950480311</v>
      </c>
      <c r="W125" s="20">
        <f t="shared" si="26"/>
        <v>6.5713790198269784E-2</v>
      </c>
      <c r="X125" s="21" t="str">
        <f t="shared" si="31"/>
        <v>MINIMA</v>
      </c>
      <c r="Y125" s="22">
        <f t="shared" si="32"/>
        <v>72921</v>
      </c>
      <c r="Z125" s="24">
        <f t="shared" si="33"/>
        <v>72921</v>
      </c>
    </row>
    <row r="126" spans="1:26" ht="63.75" x14ac:dyDescent="0.2">
      <c r="A126" s="68">
        <v>120</v>
      </c>
      <c r="B126" s="63" t="s">
        <v>384</v>
      </c>
      <c r="C126" s="64" t="s">
        <v>270</v>
      </c>
      <c r="D126" s="69" t="s">
        <v>970</v>
      </c>
      <c r="E126" s="50">
        <v>1</v>
      </c>
      <c r="F126" s="78">
        <v>94240.158599999981</v>
      </c>
      <c r="G126" s="81">
        <v>0</v>
      </c>
      <c r="H126" s="6">
        <f t="shared" si="27"/>
        <v>94240.158599999981</v>
      </c>
      <c r="I126" s="6">
        <f t="shared" si="34"/>
        <v>94240.158599999981</v>
      </c>
      <c r="J126" s="109">
        <v>81947.963999999993</v>
      </c>
      <c r="K126" s="110">
        <v>0</v>
      </c>
      <c r="L126" s="7">
        <f t="shared" si="28"/>
        <v>81947.963999999993</v>
      </c>
      <c r="M126" s="7">
        <f t="shared" si="35"/>
        <v>81947.963999999993</v>
      </c>
      <c r="N126" s="119">
        <v>77309.399999999994</v>
      </c>
      <c r="O126" s="120">
        <v>0</v>
      </c>
      <c r="P126" s="7">
        <f t="shared" si="29"/>
        <v>77309.399999999994</v>
      </c>
      <c r="Q126" s="7">
        <f t="shared" si="36"/>
        <v>77309.399999999994</v>
      </c>
      <c r="R126" s="18">
        <f t="shared" si="37"/>
        <v>77309.399999999994</v>
      </c>
      <c r="S126" s="18">
        <f t="shared" si="38"/>
        <v>84499.174199999994</v>
      </c>
      <c r="T126" s="18">
        <f t="shared" si="39"/>
        <v>81947.963999999993</v>
      </c>
      <c r="U126" s="18">
        <f t="shared" si="40"/>
        <v>84204.53715217569</v>
      </c>
      <c r="V126" s="19">
        <f t="shared" si="30"/>
        <v>5083.9380920200847</v>
      </c>
      <c r="W126" s="20">
        <f t="shared" si="26"/>
        <v>6.5760930650348923E-2</v>
      </c>
      <c r="X126" s="21" t="str">
        <f t="shared" si="31"/>
        <v>MINIMA</v>
      </c>
      <c r="Y126" s="22">
        <f t="shared" si="32"/>
        <v>77309.399999999994</v>
      </c>
      <c r="Z126" s="24">
        <f t="shared" si="33"/>
        <v>77309.399999999994</v>
      </c>
    </row>
    <row r="127" spans="1:26" ht="38.25" x14ac:dyDescent="0.2">
      <c r="A127" s="68">
        <v>121</v>
      </c>
      <c r="B127" s="63" t="s">
        <v>385</v>
      </c>
      <c r="C127" s="64" t="s">
        <v>270</v>
      </c>
      <c r="D127" s="69" t="s">
        <v>898</v>
      </c>
      <c r="E127" s="50">
        <v>1</v>
      </c>
      <c r="F127" s="78">
        <v>791448.93300000008</v>
      </c>
      <c r="G127" s="81">
        <v>0</v>
      </c>
      <c r="H127" s="6">
        <f t="shared" si="27"/>
        <v>791448.93300000008</v>
      </c>
      <c r="I127" s="6">
        <f t="shared" si="34"/>
        <v>791448.93300000008</v>
      </c>
      <c r="J127" s="109">
        <v>719499.03</v>
      </c>
      <c r="K127" s="110">
        <v>0</v>
      </c>
      <c r="L127" s="7">
        <f t="shared" si="28"/>
        <v>719499.03</v>
      </c>
      <c r="M127" s="7">
        <f t="shared" si="35"/>
        <v>719499.03</v>
      </c>
      <c r="N127" s="119">
        <v>672429</v>
      </c>
      <c r="O127" s="120">
        <v>0</v>
      </c>
      <c r="P127" s="7">
        <f t="shared" si="29"/>
        <v>672429</v>
      </c>
      <c r="Q127" s="7">
        <f t="shared" si="36"/>
        <v>672429</v>
      </c>
      <c r="R127" s="18">
        <f t="shared" si="37"/>
        <v>672429</v>
      </c>
      <c r="S127" s="18">
        <f t="shared" si="38"/>
        <v>727792.32100000011</v>
      </c>
      <c r="T127" s="18">
        <f t="shared" si="39"/>
        <v>719499.03</v>
      </c>
      <c r="U127" s="18">
        <f t="shared" si="40"/>
        <v>726161.4371155363</v>
      </c>
      <c r="V127" s="19">
        <f t="shared" si="30"/>
        <v>39147.779708107671</v>
      </c>
      <c r="W127" s="20">
        <f t="shared" si="26"/>
        <v>5.8218458317692533E-2</v>
      </c>
      <c r="X127" s="21" t="str">
        <f t="shared" si="31"/>
        <v>MINIMA</v>
      </c>
      <c r="Y127" s="22">
        <f t="shared" si="32"/>
        <v>672429</v>
      </c>
      <c r="Z127" s="24">
        <f t="shared" si="33"/>
        <v>672429</v>
      </c>
    </row>
    <row r="128" spans="1:26" ht="25.5" x14ac:dyDescent="0.2">
      <c r="A128" s="102">
        <v>122</v>
      </c>
      <c r="B128" s="65" t="s">
        <v>386</v>
      </c>
      <c r="C128" s="103" t="s">
        <v>270</v>
      </c>
      <c r="D128" s="70" t="s">
        <v>914</v>
      </c>
      <c r="E128" s="50">
        <v>1</v>
      </c>
      <c r="F128" s="77">
        <v>120057.60000000001</v>
      </c>
      <c r="G128" s="86">
        <v>0</v>
      </c>
      <c r="H128" s="6">
        <f t="shared" si="27"/>
        <v>120057.60000000001</v>
      </c>
      <c r="I128" s="6">
        <f t="shared" si="34"/>
        <v>120057.60000000001</v>
      </c>
      <c r="J128" s="107">
        <v>108160</v>
      </c>
      <c r="K128" s="108">
        <v>0</v>
      </c>
      <c r="L128" s="7">
        <f t="shared" si="28"/>
        <v>108160</v>
      </c>
      <c r="M128" s="7">
        <f t="shared" si="35"/>
        <v>108160</v>
      </c>
      <c r="N128" s="125">
        <v>104000</v>
      </c>
      <c r="O128" s="126">
        <v>0</v>
      </c>
      <c r="P128" s="7">
        <f t="shared" si="29"/>
        <v>104000</v>
      </c>
      <c r="Q128" s="7">
        <f t="shared" si="36"/>
        <v>104000</v>
      </c>
      <c r="R128" s="18">
        <f t="shared" si="37"/>
        <v>104000</v>
      </c>
      <c r="S128" s="18">
        <f t="shared" si="38"/>
        <v>110739.2</v>
      </c>
      <c r="T128" s="18">
        <f t="shared" si="39"/>
        <v>108160</v>
      </c>
      <c r="U128" s="18">
        <f t="shared" si="40"/>
        <v>110534.17100511478</v>
      </c>
      <c r="V128" s="19">
        <f t="shared" si="30"/>
        <v>4765.3340197723792</v>
      </c>
      <c r="W128" s="20">
        <f t="shared" si="26"/>
        <v>4.5820519420888259E-2</v>
      </c>
      <c r="X128" s="21" t="str">
        <f t="shared" si="31"/>
        <v>MINIMA</v>
      </c>
      <c r="Y128" s="22">
        <f t="shared" si="32"/>
        <v>104000</v>
      </c>
      <c r="Z128" s="24">
        <f t="shared" si="33"/>
        <v>104000</v>
      </c>
    </row>
    <row r="129" spans="1:26" ht="51" x14ac:dyDescent="0.2">
      <c r="A129" s="68">
        <v>123</v>
      </c>
      <c r="B129" s="63" t="s">
        <v>387</v>
      </c>
      <c r="C129" s="64" t="s">
        <v>270</v>
      </c>
      <c r="D129" s="69" t="s">
        <v>971</v>
      </c>
      <c r="E129" s="50">
        <v>1</v>
      </c>
      <c r="F129" s="78">
        <v>560986.10512000008</v>
      </c>
      <c r="G129" s="81">
        <v>0</v>
      </c>
      <c r="H129" s="6">
        <f t="shared" si="27"/>
        <v>560986.10512000008</v>
      </c>
      <c r="I129" s="6">
        <f t="shared" si="34"/>
        <v>560986.10512000008</v>
      </c>
      <c r="J129" s="109">
        <v>500880.451</v>
      </c>
      <c r="K129" s="110">
        <v>0</v>
      </c>
      <c r="L129" s="7">
        <f t="shared" si="28"/>
        <v>500880.451</v>
      </c>
      <c r="M129" s="7">
        <f t="shared" si="35"/>
        <v>500880.451</v>
      </c>
      <c r="N129" s="119">
        <v>486291.7</v>
      </c>
      <c r="O129" s="120">
        <v>0</v>
      </c>
      <c r="P129" s="7">
        <f t="shared" si="29"/>
        <v>486291.7</v>
      </c>
      <c r="Q129" s="7">
        <f t="shared" si="36"/>
        <v>486291.7</v>
      </c>
      <c r="R129" s="18">
        <f t="shared" si="37"/>
        <v>486291.7</v>
      </c>
      <c r="S129" s="18">
        <f t="shared" si="38"/>
        <v>516052.75203999999</v>
      </c>
      <c r="T129" s="18">
        <f t="shared" si="39"/>
        <v>500880.451</v>
      </c>
      <c r="U129" s="18">
        <f t="shared" si="40"/>
        <v>515063.7844044434</v>
      </c>
      <c r="V129" s="19">
        <f t="shared" si="30"/>
        <v>21044.241712729719</v>
      </c>
      <c r="W129" s="20">
        <f t="shared" si="26"/>
        <v>4.3274935008616677E-2</v>
      </c>
      <c r="X129" s="21" t="str">
        <f t="shared" si="31"/>
        <v>MINIMA</v>
      </c>
      <c r="Y129" s="22">
        <f t="shared" si="32"/>
        <v>486291.7</v>
      </c>
      <c r="Z129" s="24">
        <f t="shared" si="33"/>
        <v>486291.7</v>
      </c>
    </row>
    <row r="130" spans="1:26" ht="63.75" x14ac:dyDescent="0.2">
      <c r="A130" s="68">
        <v>124</v>
      </c>
      <c r="B130" s="63" t="s">
        <v>388</v>
      </c>
      <c r="C130" s="64" t="s">
        <v>270</v>
      </c>
      <c r="D130" s="69" t="s">
        <v>972</v>
      </c>
      <c r="E130" s="50">
        <v>1</v>
      </c>
      <c r="F130" s="78">
        <v>29351.555200000006</v>
      </c>
      <c r="G130" s="81">
        <v>0</v>
      </c>
      <c r="H130" s="6">
        <f t="shared" si="27"/>
        <v>29351.555200000006</v>
      </c>
      <c r="I130" s="6">
        <f t="shared" si="34"/>
        <v>29351.555200000006</v>
      </c>
      <c r="J130" s="109">
        <v>26683.232000000004</v>
      </c>
      <c r="K130" s="110">
        <v>0</v>
      </c>
      <c r="L130" s="7">
        <f t="shared" si="28"/>
        <v>26683.232000000004</v>
      </c>
      <c r="M130" s="7">
        <f t="shared" si="35"/>
        <v>26683.232000000004</v>
      </c>
      <c r="N130" s="119">
        <v>24937.600000000002</v>
      </c>
      <c r="O130" s="120">
        <v>0</v>
      </c>
      <c r="P130" s="7">
        <f t="shared" si="29"/>
        <v>24937.600000000002</v>
      </c>
      <c r="Q130" s="7">
        <f t="shared" si="36"/>
        <v>24937.600000000002</v>
      </c>
      <c r="R130" s="18">
        <f t="shared" si="37"/>
        <v>24937.600000000002</v>
      </c>
      <c r="S130" s="18">
        <f t="shared" si="38"/>
        <v>26990.795733333336</v>
      </c>
      <c r="T130" s="18">
        <f t="shared" si="39"/>
        <v>26683.232000000004</v>
      </c>
      <c r="U130" s="18">
        <f t="shared" si="40"/>
        <v>26930.31302072397</v>
      </c>
      <c r="V130" s="19">
        <f t="shared" si="30"/>
        <v>1451.8286261432868</v>
      </c>
      <c r="W130" s="20">
        <f t="shared" si="26"/>
        <v>5.8218458317692429E-2</v>
      </c>
      <c r="X130" s="21" t="str">
        <f t="shared" si="31"/>
        <v>MINIMA</v>
      </c>
      <c r="Y130" s="22">
        <f t="shared" si="32"/>
        <v>24937.600000000002</v>
      </c>
      <c r="Z130" s="24">
        <f t="shared" si="33"/>
        <v>24937.600000000002</v>
      </c>
    </row>
    <row r="131" spans="1:26" ht="38.25" x14ac:dyDescent="0.2">
      <c r="A131" s="68">
        <v>125</v>
      </c>
      <c r="B131" s="63" t="s">
        <v>389</v>
      </c>
      <c r="C131" s="64" t="s">
        <v>270</v>
      </c>
      <c r="D131" s="69" t="s">
        <v>973</v>
      </c>
      <c r="E131" s="50">
        <v>1</v>
      </c>
      <c r="F131" s="78">
        <v>31697.337600000003</v>
      </c>
      <c r="G131" s="81">
        <v>0</v>
      </c>
      <c r="H131" s="6">
        <f t="shared" si="27"/>
        <v>31697.337600000003</v>
      </c>
      <c r="I131" s="6">
        <f t="shared" si="34"/>
        <v>31697.337600000003</v>
      </c>
      <c r="J131" s="109">
        <v>28556.16</v>
      </c>
      <c r="K131" s="110">
        <v>0</v>
      </c>
      <c r="L131" s="7">
        <f t="shared" si="28"/>
        <v>28556.16</v>
      </c>
      <c r="M131" s="7">
        <f t="shared" si="35"/>
        <v>28556.16</v>
      </c>
      <c r="N131" s="119">
        <v>26688</v>
      </c>
      <c r="O131" s="120">
        <v>0</v>
      </c>
      <c r="P131" s="7">
        <f t="shared" si="29"/>
        <v>26688</v>
      </c>
      <c r="Q131" s="7">
        <f t="shared" si="36"/>
        <v>26688</v>
      </c>
      <c r="R131" s="18">
        <f t="shared" si="37"/>
        <v>26688</v>
      </c>
      <c r="S131" s="18">
        <f t="shared" si="38"/>
        <v>28980.499200000002</v>
      </c>
      <c r="T131" s="18">
        <f t="shared" si="39"/>
        <v>28556.16</v>
      </c>
      <c r="U131" s="18">
        <f t="shared" si="40"/>
        <v>28907.655712960895</v>
      </c>
      <c r="V131" s="19">
        <f t="shared" si="30"/>
        <v>1621.0417301847367</v>
      </c>
      <c r="W131" s="20">
        <f t="shared" si="26"/>
        <v>6.0740472503924489E-2</v>
      </c>
      <c r="X131" s="21" t="str">
        <f t="shared" si="31"/>
        <v>MINIMA</v>
      </c>
      <c r="Y131" s="22">
        <f t="shared" si="32"/>
        <v>26688</v>
      </c>
      <c r="Z131" s="24">
        <f t="shared" si="33"/>
        <v>26688</v>
      </c>
    </row>
    <row r="132" spans="1:26" ht="25.5" x14ac:dyDescent="0.2">
      <c r="A132" s="68">
        <v>126</v>
      </c>
      <c r="B132" s="63" t="s">
        <v>390</v>
      </c>
      <c r="C132" s="64" t="s">
        <v>270</v>
      </c>
      <c r="D132" s="69" t="s">
        <v>912</v>
      </c>
      <c r="E132" s="50">
        <v>1</v>
      </c>
      <c r="F132" s="78">
        <v>53547.450000000004</v>
      </c>
      <c r="G132" s="81">
        <v>0</v>
      </c>
      <c r="H132" s="6">
        <f t="shared" si="27"/>
        <v>53547.450000000004</v>
      </c>
      <c r="I132" s="6">
        <f t="shared" si="34"/>
        <v>53547.450000000004</v>
      </c>
      <c r="J132" s="109">
        <v>46563.000000000007</v>
      </c>
      <c r="K132" s="110">
        <v>0</v>
      </c>
      <c r="L132" s="7">
        <f t="shared" si="28"/>
        <v>46563.000000000007</v>
      </c>
      <c r="M132" s="7">
        <f t="shared" si="35"/>
        <v>46563.000000000007</v>
      </c>
      <c r="N132" s="119">
        <v>42330</v>
      </c>
      <c r="O132" s="120">
        <v>0</v>
      </c>
      <c r="P132" s="7">
        <f t="shared" si="29"/>
        <v>42330</v>
      </c>
      <c r="Q132" s="7">
        <f t="shared" si="36"/>
        <v>42330</v>
      </c>
      <c r="R132" s="18">
        <f t="shared" si="37"/>
        <v>42330</v>
      </c>
      <c r="S132" s="18">
        <f t="shared" si="38"/>
        <v>47480.15</v>
      </c>
      <c r="T132" s="18">
        <f t="shared" si="39"/>
        <v>46563.000000000007</v>
      </c>
      <c r="U132" s="18">
        <f t="shared" si="40"/>
        <v>47258.072623790089</v>
      </c>
      <c r="V132" s="19">
        <f t="shared" si="30"/>
        <v>3641.7059891278986</v>
      </c>
      <c r="W132" s="20">
        <f t="shared" si="26"/>
        <v>8.603132504436331E-2</v>
      </c>
      <c r="X132" s="21" t="str">
        <f t="shared" si="31"/>
        <v>MINIMA</v>
      </c>
      <c r="Y132" s="22">
        <f t="shared" si="32"/>
        <v>42330</v>
      </c>
      <c r="Z132" s="24">
        <f t="shared" si="33"/>
        <v>42330</v>
      </c>
    </row>
    <row r="133" spans="1:26" ht="63.75" x14ac:dyDescent="0.2">
      <c r="A133" s="68">
        <v>127</v>
      </c>
      <c r="B133" s="63" t="s">
        <v>391</v>
      </c>
      <c r="C133" s="64" t="s">
        <v>270</v>
      </c>
      <c r="D133" s="69" t="s">
        <v>898</v>
      </c>
      <c r="E133" s="50">
        <v>1</v>
      </c>
      <c r="F133" s="78">
        <v>379244.41940000001</v>
      </c>
      <c r="G133" s="81">
        <v>0</v>
      </c>
      <c r="H133" s="6">
        <f t="shared" si="27"/>
        <v>379244.41940000001</v>
      </c>
      <c r="I133" s="6">
        <f t="shared" si="34"/>
        <v>379244.41940000001</v>
      </c>
      <c r="J133" s="109">
        <v>329777.75600000005</v>
      </c>
      <c r="K133" s="110">
        <v>0</v>
      </c>
      <c r="L133" s="7">
        <f t="shared" si="28"/>
        <v>329777.75600000005</v>
      </c>
      <c r="M133" s="7">
        <f t="shared" si="35"/>
        <v>329777.75600000005</v>
      </c>
      <c r="N133" s="119">
        <v>302548.40000000002</v>
      </c>
      <c r="O133" s="120">
        <v>0</v>
      </c>
      <c r="P133" s="7">
        <f t="shared" si="29"/>
        <v>302548.40000000002</v>
      </c>
      <c r="Q133" s="7">
        <f t="shared" si="36"/>
        <v>302548.40000000002</v>
      </c>
      <c r="R133" s="18">
        <f t="shared" si="37"/>
        <v>302548.40000000002</v>
      </c>
      <c r="S133" s="18">
        <f t="shared" si="38"/>
        <v>337190.19180000003</v>
      </c>
      <c r="T133" s="18">
        <f t="shared" si="39"/>
        <v>329777.75600000005</v>
      </c>
      <c r="U133" s="18">
        <f t="shared" si="40"/>
        <v>335720.97260800609</v>
      </c>
      <c r="V133" s="19">
        <f t="shared" si="30"/>
        <v>24495.44589423254</v>
      </c>
      <c r="W133" s="20">
        <f t="shared" si="26"/>
        <v>8.0963726445859696E-2</v>
      </c>
      <c r="X133" s="21" t="str">
        <f t="shared" si="31"/>
        <v>MINIMA</v>
      </c>
      <c r="Y133" s="22">
        <f t="shared" si="32"/>
        <v>302548.40000000002</v>
      </c>
      <c r="Z133" s="24">
        <f t="shared" si="33"/>
        <v>302548.40000000002</v>
      </c>
    </row>
    <row r="134" spans="1:26" ht="16.5" x14ac:dyDescent="0.2">
      <c r="A134" s="68">
        <v>128</v>
      </c>
      <c r="B134" s="63" t="s">
        <v>392</v>
      </c>
      <c r="C134" s="64" t="s">
        <v>270</v>
      </c>
      <c r="D134" s="69" t="s">
        <v>974</v>
      </c>
      <c r="E134" s="50">
        <v>1</v>
      </c>
      <c r="F134" s="78">
        <v>33169.218840000001</v>
      </c>
      <c r="G134" s="81">
        <v>0</v>
      </c>
      <c r="H134" s="6">
        <f t="shared" si="27"/>
        <v>33169.218840000001</v>
      </c>
      <c r="I134" s="6">
        <f t="shared" si="34"/>
        <v>33169.218840000001</v>
      </c>
      <c r="J134" s="109">
        <v>29095.806</v>
      </c>
      <c r="K134" s="110">
        <v>0</v>
      </c>
      <c r="L134" s="7">
        <f t="shared" si="28"/>
        <v>29095.806</v>
      </c>
      <c r="M134" s="7">
        <f t="shared" si="35"/>
        <v>29095.806</v>
      </c>
      <c r="N134" s="119">
        <v>26693.399999999998</v>
      </c>
      <c r="O134" s="120">
        <v>0</v>
      </c>
      <c r="P134" s="7">
        <f t="shared" si="29"/>
        <v>26693.399999999998</v>
      </c>
      <c r="Q134" s="7">
        <f t="shared" si="36"/>
        <v>26693.399999999998</v>
      </c>
      <c r="R134" s="18">
        <f t="shared" si="37"/>
        <v>26693.399999999998</v>
      </c>
      <c r="S134" s="18">
        <f t="shared" si="38"/>
        <v>29652.808279999997</v>
      </c>
      <c r="T134" s="18">
        <f t="shared" si="39"/>
        <v>29095.806</v>
      </c>
      <c r="U134" s="18">
        <f t="shared" si="40"/>
        <v>29534.061630123688</v>
      </c>
      <c r="V134" s="19">
        <f t="shared" si="30"/>
        <v>2092.6176630876166</v>
      </c>
      <c r="W134" s="20">
        <f t="shared" si="26"/>
        <v>7.8394571807548566E-2</v>
      </c>
      <c r="X134" s="21" t="str">
        <f t="shared" si="31"/>
        <v>MINIMA</v>
      </c>
      <c r="Y134" s="22">
        <f t="shared" si="32"/>
        <v>26693.399999999998</v>
      </c>
      <c r="Z134" s="24">
        <f t="shared" si="33"/>
        <v>26693.399999999998</v>
      </c>
    </row>
    <row r="135" spans="1:26" ht="76.5" x14ac:dyDescent="0.2">
      <c r="A135" s="68">
        <v>129</v>
      </c>
      <c r="B135" s="63" t="s">
        <v>393</v>
      </c>
      <c r="C135" s="64" t="s">
        <v>270</v>
      </c>
      <c r="D135" s="69" t="s">
        <v>895</v>
      </c>
      <c r="E135" s="50">
        <v>1</v>
      </c>
      <c r="F135" s="78">
        <v>342739.1</v>
      </c>
      <c r="G135" s="81">
        <v>0</v>
      </c>
      <c r="H135" s="6">
        <f t="shared" si="27"/>
        <v>342739.1</v>
      </c>
      <c r="I135" s="6">
        <f t="shared" si="34"/>
        <v>342739.1</v>
      </c>
      <c r="J135" s="109">
        <v>298034</v>
      </c>
      <c r="K135" s="110">
        <v>0</v>
      </c>
      <c r="L135" s="7">
        <f t="shared" si="28"/>
        <v>298034</v>
      </c>
      <c r="M135" s="7">
        <f t="shared" si="35"/>
        <v>298034</v>
      </c>
      <c r="N135" s="119">
        <v>270940</v>
      </c>
      <c r="O135" s="120">
        <v>0</v>
      </c>
      <c r="P135" s="7">
        <f t="shared" si="29"/>
        <v>270940</v>
      </c>
      <c r="Q135" s="7">
        <f t="shared" si="36"/>
        <v>270940</v>
      </c>
      <c r="R135" s="18">
        <f t="shared" si="37"/>
        <v>270940</v>
      </c>
      <c r="S135" s="18">
        <f t="shared" si="38"/>
        <v>303904.36666666664</v>
      </c>
      <c r="T135" s="18">
        <f t="shared" si="39"/>
        <v>298034</v>
      </c>
      <c r="U135" s="18">
        <f t="shared" si="40"/>
        <v>302482.92456153285</v>
      </c>
      <c r="V135" s="19">
        <f t="shared" si="30"/>
        <v>23309.327207519767</v>
      </c>
      <c r="W135" s="20">
        <f t="shared" si="26"/>
        <v>8.6031325044363213E-2</v>
      </c>
      <c r="X135" s="21" t="str">
        <f t="shared" si="31"/>
        <v>MINIMA</v>
      </c>
      <c r="Y135" s="22">
        <f t="shared" si="32"/>
        <v>270940</v>
      </c>
      <c r="Z135" s="24">
        <f t="shared" si="33"/>
        <v>270940</v>
      </c>
    </row>
    <row r="136" spans="1:26" ht="102" x14ac:dyDescent="0.2">
      <c r="A136" s="68">
        <v>130</v>
      </c>
      <c r="B136" s="63" t="s">
        <v>394</v>
      </c>
      <c r="C136" s="64" t="s">
        <v>270</v>
      </c>
      <c r="D136" s="69" t="s">
        <v>975</v>
      </c>
      <c r="E136" s="50">
        <v>1</v>
      </c>
      <c r="F136" s="78">
        <v>185299.41139999998</v>
      </c>
      <c r="G136" s="81">
        <v>0</v>
      </c>
      <c r="H136" s="6">
        <f t="shared" si="27"/>
        <v>185299.41139999998</v>
      </c>
      <c r="I136" s="6">
        <f t="shared" si="34"/>
        <v>185299.41139999998</v>
      </c>
      <c r="J136" s="109">
        <v>163981.78</v>
      </c>
      <c r="K136" s="110">
        <v>0</v>
      </c>
      <c r="L136" s="7">
        <f t="shared" si="28"/>
        <v>163981.78</v>
      </c>
      <c r="M136" s="7">
        <f t="shared" si="35"/>
        <v>163981.78</v>
      </c>
      <c r="N136" s="119">
        <v>150442</v>
      </c>
      <c r="O136" s="120">
        <v>0</v>
      </c>
      <c r="P136" s="7">
        <f t="shared" si="29"/>
        <v>150442</v>
      </c>
      <c r="Q136" s="7">
        <f t="shared" si="36"/>
        <v>150442</v>
      </c>
      <c r="R136" s="18">
        <f t="shared" si="37"/>
        <v>150442</v>
      </c>
      <c r="S136" s="18">
        <f t="shared" si="38"/>
        <v>166574.39713333335</v>
      </c>
      <c r="T136" s="18">
        <f t="shared" si="39"/>
        <v>163981.78</v>
      </c>
      <c r="U136" s="18">
        <f t="shared" si="40"/>
        <v>165963.6247367317</v>
      </c>
      <c r="V136" s="19">
        <f t="shared" si="30"/>
        <v>11407.327409774429</v>
      </c>
      <c r="W136" s="20">
        <f t="shared" si="26"/>
        <v>7.5825417169237505E-2</v>
      </c>
      <c r="X136" s="21" t="str">
        <f t="shared" si="31"/>
        <v>MINIMA</v>
      </c>
      <c r="Y136" s="22">
        <f t="shared" si="32"/>
        <v>150442</v>
      </c>
      <c r="Z136" s="24">
        <f t="shared" si="33"/>
        <v>150442</v>
      </c>
    </row>
    <row r="137" spans="1:26" ht="165.75" x14ac:dyDescent="0.2">
      <c r="A137" s="68">
        <v>131</v>
      </c>
      <c r="B137" s="63" t="s">
        <v>395</v>
      </c>
      <c r="C137" s="64" t="s">
        <v>270</v>
      </c>
      <c r="D137" s="69" t="s">
        <v>976</v>
      </c>
      <c r="E137" s="50">
        <v>1</v>
      </c>
      <c r="F137" s="78">
        <v>778209.6</v>
      </c>
      <c r="G137" s="81">
        <v>0</v>
      </c>
      <c r="H137" s="6">
        <f t="shared" si="27"/>
        <v>778209.6</v>
      </c>
      <c r="I137" s="6">
        <f t="shared" si="34"/>
        <v>778209.6</v>
      </c>
      <c r="J137" s="109">
        <v>676704</v>
      </c>
      <c r="K137" s="110">
        <v>0</v>
      </c>
      <c r="L137" s="7">
        <f t="shared" si="28"/>
        <v>676704</v>
      </c>
      <c r="M137" s="7">
        <f t="shared" si="35"/>
        <v>676704</v>
      </c>
      <c r="N137" s="119">
        <v>638400</v>
      </c>
      <c r="O137" s="120">
        <v>0</v>
      </c>
      <c r="P137" s="7">
        <f t="shared" si="29"/>
        <v>638400</v>
      </c>
      <c r="Q137" s="7">
        <f t="shared" si="36"/>
        <v>638400</v>
      </c>
      <c r="R137" s="18">
        <f t="shared" si="37"/>
        <v>638400</v>
      </c>
      <c r="S137" s="18">
        <f t="shared" si="38"/>
        <v>697771.20000000007</v>
      </c>
      <c r="T137" s="18">
        <f t="shared" si="39"/>
        <v>676704</v>
      </c>
      <c r="U137" s="18">
        <f t="shared" si="40"/>
        <v>695338.16738907516</v>
      </c>
      <c r="V137" s="19">
        <f t="shared" si="30"/>
        <v>41981.778127182799</v>
      </c>
      <c r="W137" s="20">
        <f t="shared" si="26"/>
        <v>6.5760930650348992E-2</v>
      </c>
      <c r="X137" s="21" t="str">
        <f t="shared" si="31"/>
        <v>MINIMA</v>
      </c>
      <c r="Y137" s="22">
        <f t="shared" si="32"/>
        <v>638400</v>
      </c>
      <c r="Z137" s="24">
        <f t="shared" si="33"/>
        <v>638400</v>
      </c>
    </row>
    <row r="138" spans="1:26" ht="127.5" x14ac:dyDescent="0.2">
      <c r="A138" s="68">
        <v>132</v>
      </c>
      <c r="B138" s="63" t="s">
        <v>396</v>
      </c>
      <c r="C138" s="64" t="s">
        <v>270</v>
      </c>
      <c r="D138" s="69" t="s">
        <v>977</v>
      </c>
      <c r="E138" s="50">
        <v>1</v>
      </c>
      <c r="F138" s="78">
        <v>598823.8500600002</v>
      </c>
      <c r="G138" s="81">
        <v>0</v>
      </c>
      <c r="H138" s="6">
        <f t="shared" si="27"/>
        <v>598823.8500600002</v>
      </c>
      <c r="I138" s="6">
        <f t="shared" si="34"/>
        <v>598823.8500600002</v>
      </c>
      <c r="J138" s="109">
        <v>539480.94600000011</v>
      </c>
      <c r="K138" s="110">
        <v>0</v>
      </c>
      <c r="L138" s="7">
        <f t="shared" si="28"/>
        <v>539480.94600000011</v>
      </c>
      <c r="M138" s="7">
        <f t="shared" si="35"/>
        <v>539480.94600000011</v>
      </c>
      <c r="N138" s="119">
        <v>504187.80000000005</v>
      </c>
      <c r="O138" s="120">
        <v>0</v>
      </c>
      <c r="P138" s="7">
        <f t="shared" si="29"/>
        <v>504187.80000000005</v>
      </c>
      <c r="Q138" s="7">
        <f t="shared" si="36"/>
        <v>504187.80000000005</v>
      </c>
      <c r="R138" s="18">
        <f t="shared" si="37"/>
        <v>504187.80000000005</v>
      </c>
      <c r="S138" s="18">
        <f t="shared" si="38"/>
        <v>547497.53202000016</v>
      </c>
      <c r="T138" s="18">
        <f t="shared" si="39"/>
        <v>539480.94600000011</v>
      </c>
      <c r="U138" s="18">
        <f t="shared" si="40"/>
        <v>546121.37803788926</v>
      </c>
      <c r="V138" s="19">
        <f t="shared" si="30"/>
        <v>30624.605202714229</v>
      </c>
      <c r="W138" s="20">
        <f t="shared" si="26"/>
        <v>6.0740472503924579E-2</v>
      </c>
      <c r="X138" s="21" t="str">
        <f t="shared" si="31"/>
        <v>MINIMA</v>
      </c>
      <c r="Y138" s="22">
        <f t="shared" si="32"/>
        <v>504187.80000000005</v>
      </c>
      <c r="Z138" s="24">
        <f t="shared" si="33"/>
        <v>504187.80000000005</v>
      </c>
    </row>
    <row r="139" spans="1:26" ht="89.25" x14ac:dyDescent="0.2">
      <c r="A139" s="68">
        <v>133</v>
      </c>
      <c r="B139" s="63" t="s">
        <v>397</v>
      </c>
      <c r="C139" s="64" t="s">
        <v>270</v>
      </c>
      <c r="D139" s="69" t="s">
        <v>978</v>
      </c>
      <c r="E139" s="50">
        <v>1</v>
      </c>
      <c r="F139" s="78">
        <v>388223.03051999997</v>
      </c>
      <c r="G139" s="81">
        <v>0</v>
      </c>
      <c r="H139" s="6">
        <f t="shared" si="27"/>
        <v>388223.03051999997</v>
      </c>
      <c r="I139" s="6">
        <f t="shared" si="34"/>
        <v>388223.03051999997</v>
      </c>
      <c r="J139" s="109">
        <v>343560.20400000003</v>
      </c>
      <c r="K139" s="110">
        <v>0</v>
      </c>
      <c r="L139" s="7">
        <f t="shared" si="28"/>
        <v>343560.20400000003</v>
      </c>
      <c r="M139" s="7">
        <f t="shared" si="35"/>
        <v>343560.20400000003</v>
      </c>
      <c r="N139" s="119">
        <v>324113.40000000002</v>
      </c>
      <c r="O139" s="120">
        <v>0</v>
      </c>
      <c r="P139" s="7">
        <f t="shared" si="29"/>
        <v>324113.40000000002</v>
      </c>
      <c r="Q139" s="7">
        <f t="shared" si="36"/>
        <v>324113.40000000002</v>
      </c>
      <c r="R139" s="18">
        <f t="shared" si="37"/>
        <v>324113.40000000002</v>
      </c>
      <c r="S139" s="18">
        <f t="shared" si="38"/>
        <v>351965.54483999993</v>
      </c>
      <c r="T139" s="18">
        <f t="shared" si="39"/>
        <v>343560.20400000003</v>
      </c>
      <c r="U139" s="18">
        <f t="shared" si="40"/>
        <v>350962.22767515236</v>
      </c>
      <c r="V139" s="19">
        <f t="shared" si="30"/>
        <v>19694.440486953841</v>
      </c>
      <c r="W139" s="20">
        <f t="shared" si="26"/>
        <v>6.0764042729963774E-2</v>
      </c>
      <c r="X139" s="21" t="str">
        <f t="shared" si="31"/>
        <v>MINIMA</v>
      </c>
      <c r="Y139" s="22">
        <f t="shared" si="32"/>
        <v>324113.40000000002</v>
      </c>
      <c r="Z139" s="24">
        <f t="shared" si="33"/>
        <v>324113.40000000002</v>
      </c>
    </row>
    <row r="140" spans="1:26" ht="89.25" x14ac:dyDescent="0.2">
      <c r="A140" s="68">
        <v>134</v>
      </c>
      <c r="B140" s="63" t="s">
        <v>398</v>
      </c>
      <c r="C140" s="64" t="s">
        <v>270</v>
      </c>
      <c r="D140" s="69" t="s">
        <v>979</v>
      </c>
      <c r="E140" s="50">
        <v>1</v>
      </c>
      <c r="F140" s="78">
        <v>133295.03616000002</v>
      </c>
      <c r="G140" s="81">
        <v>0</v>
      </c>
      <c r="H140" s="6">
        <f t="shared" ref="H140:H203" si="41">+F140+G140</f>
        <v>133295.03616000002</v>
      </c>
      <c r="I140" s="6">
        <f t="shared" si="34"/>
        <v>133295.03616000002</v>
      </c>
      <c r="J140" s="109">
        <v>121177.30560000001</v>
      </c>
      <c r="K140" s="110">
        <v>0</v>
      </c>
      <c r="L140" s="7">
        <f t="shared" ref="L140:L203" si="42">+J140+K140</f>
        <v>121177.30560000001</v>
      </c>
      <c r="M140" s="7">
        <f t="shared" si="35"/>
        <v>121177.30560000001</v>
      </c>
      <c r="N140" s="119">
        <v>111171.84</v>
      </c>
      <c r="O140" s="120">
        <v>0</v>
      </c>
      <c r="P140" s="7">
        <f t="shared" ref="P140:P203" si="43">+N140+O140</f>
        <v>111171.84</v>
      </c>
      <c r="Q140" s="7">
        <f t="shared" si="36"/>
        <v>111171.84</v>
      </c>
      <c r="R140" s="18">
        <f t="shared" si="37"/>
        <v>111171.84</v>
      </c>
      <c r="S140" s="18">
        <f t="shared" si="38"/>
        <v>121881.39392</v>
      </c>
      <c r="T140" s="18">
        <f t="shared" si="39"/>
        <v>121177.30560000001</v>
      </c>
      <c r="U140" s="18">
        <f t="shared" si="40"/>
        <v>121546.75089075057</v>
      </c>
      <c r="V140" s="19">
        <f t="shared" si="30"/>
        <v>7572.7982003149764</v>
      </c>
      <c r="W140" s="20">
        <f t="shared" si="26"/>
        <v>6.8117953254304114E-2</v>
      </c>
      <c r="X140" s="21" t="str">
        <f t="shared" ref="X140:X203" si="44">+IF(W140&lt;=35%,"MINIMA","MEDIANA")</f>
        <v>MINIMA</v>
      </c>
      <c r="Y140" s="22">
        <f t="shared" si="32"/>
        <v>111171.84</v>
      </c>
      <c r="Z140" s="24">
        <f t="shared" ref="Z140:Z203" si="45">+Y140*E140</f>
        <v>111171.84</v>
      </c>
    </row>
    <row r="141" spans="1:26" ht="38.25" x14ac:dyDescent="0.2">
      <c r="A141" s="68">
        <v>135</v>
      </c>
      <c r="B141" s="63" t="s">
        <v>399</v>
      </c>
      <c r="C141" s="64" t="s">
        <v>270</v>
      </c>
      <c r="D141" s="69" t="s">
        <v>980</v>
      </c>
      <c r="E141" s="50">
        <v>1</v>
      </c>
      <c r="F141" s="78">
        <v>59725.5285</v>
      </c>
      <c r="G141" s="81">
        <v>0</v>
      </c>
      <c r="H141" s="6">
        <f t="shared" si="41"/>
        <v>59725.5285</v>
      </c>
      <c r="I141" s="6">
        <f t="shared" ref="I141:I204" si="46">+H141*E141</f>
        <v>59725.5285</v>
      </c>
      <c r="J141" s="109">
        <v>52854.450000000004</v>
      </c>
      <c r="K141" s="110">
        <v>0</v>
      </c>
      <c r="L141" s="7">
        <f t="shared" si="42"/>
        <v>52854.450000000004</v>
      </c>
      <c r="M141" s="7">
        <f t="shared" ref="M141:M204" si="47">+L141*E141</f>
        <v>52854.450000000004</v>
      </c>
      <c r="N141" s="119">
        <v>51315</v>
      </c>
      <c r="O141" s="120">
        <v>0</v>
      </c>
      <c r="P141" s="7">
        <f t="shared" si="43"/>
        <v>51315</v>
      </c>
      <c r="Q141" s="7">
        <f t="shared" ref="Q141:Q204" si="48">+P141*E141</f>
        <v>51315</v>
      </c>
      <c r="R141" s="18">
        <f t="shared" ref="R141:R204" si="49">MIN(P141,H141,L141)</f>
        <v>51315</v>
      </c>
      <c r="S141" s="18">
        <f t="shared" ref="S141:S204" si="50">AVERAGE(P141,H141,L141)</f>
        <v>54631.659500000002</v>
      </c>
      <c r="T141" s="18">
        <f t="shared" ref="T141:T204" si="51">MEDIAN(P141,H141,L141)</f>
        <v>52854.450000000004</v>
      </c>
      <c r="U141" s="18">
        <f t="shared" ref="U141:U204" si="52">GEOMEAN(P141,H141,L141)</f>
        <v>54512.399315391303</v>
      </c>
      <c r="V141" s="19">
        <f t="shared" si="30"/>
        <v>2345.2324233367854</v>
      </c>
      <c r="W141" s="20">
        <f t="shared" si="26"/>
        <v>4.5702668290690543E-2</v>
      </c>
      <c r="X141" s="21" t="str">
        <f t="shared" si="44"/>
        <v>MINIMA</v>
      </c>
      <c r="Y141" s="22">
        <f t="shared" si="32"/>
        <v>51315</v>
      </c>
      <c r="Z141" s="24">
        <f t="shared" si="45"/>
        <v>51315</v>
      </c>
    </row>
    <row r="142" spans="1:26" ht="51" x14ac:dyDescent="0.2">
      <c r="A142" s="68">
        <v>136</v>
      </c>
      <c r="B142" s="63" t="s">
        <v>400</v>
      </c>
      <c r="C142" s="64" t="s">
        <v>270</v>
      </c>
      <c r="D142" s="69" t="s">
        <v>981</v>
      </c>
      <c r="E142" s="50">
        <v>1</v>
      </c>
      <c r="F142" s="78">
        <v>11392.920000000002</v>
      </c>
      <c r="G142" s="81">
        <v>0</v>
      </c>
      <c r="H142" s="6">
        <f t="shared" si="41"/>
        <v>11392.920000000002</v>
      </c>
      <c r="I142" s="6">
        <f t="shared" si="46"/>
        <v>11392.920000000002</v>
      </c>
      <c r="J142" s="109">
        <v>10357.200000000001</v>
      </c>
      <c r="K142" s="110">
        <v>0</v>
      </c>
      <c r="L142" s="7">
        <f t="shared" si="42"/>
        <v>10357.200000000001</v>
      </c>
      <c r="M142" s="7">
        <f t="shared" si="47"/>
        <v>10357.200000000001</v>
      </c>
      <c r="N142" s="119">
        <v>9864</v>
      </c>
      <c r="O142" s="120">
        <v>0</v>
      </c>
      <c r="P142" s="7">
        <f t="shared" si="43"/>
        <v>9864</v>
      </c>
      <c r="Q142" s="7">
        <f t="shared" si="48"/>
        <v>9864</v>
      </c>
      <c r="R142" s="18">
        <f t="shared" si="49"/>
        <v>9864</v>
      </c>
      <c r="S142" s="18">
        <f t="shared" si="50"/>
        <v>10538.04</v>
      </c>
      <c r="T142" s="18">
        <f t="shared" si="51"/>
        <v>10357.200000000001</v>
      </c>
      <c r="U142" s="18">
        <f t="shared" si="52"/>
        <v>10519.05739342615</v>
      </c>
      <c r="V142" s="19">
        <f t="shared" si="30"/>
        <v>476.6182547909811</v>
      </c>
      <c r="W142" s="20">
        <f t="shared" si="26"/>
        <v>4.8318963381080812E-2</v>
      </c>
      <c r="X142" s="21" t="str">
        <f t="shared" si="44"/>
        <v>MINIMA</v>
      </c>
      <c r="Y142" s="22">
        <f t="shared" si="32"/>
        <v>9864</v>
      </c>
      <c r="Z142" s="24">
        <f t="shared" si="45"/>
        <v>9864</v>
      </c>
    </row>
    <row r="143" spans="1:26" ht="89.25" x14ac:dyDescent="0.2">
      <c r="A143" s="68">
        <v>137</v>
      </c>
      <c r="B143" s="63" t="s">
        <v>401</v>
      </c>
      <c r="C143" s="64" t="s">
        <v>270</v>
      </c>
      <c r="D143" s="69" t="s">
        <v>982</v>
      </c>
      <c r="E143" s="50">
        <v>1</v>
      </c>
      <c r="F143" s="78">
        <v>21306.871800000004</v>
      </c>
      <c r="G143" s="81">
        <v>0</v>
      </c>
      <c r="H143" s="6">
        <f t="shared" si="41"/>
        <v>21306.871800000004</v>
      </c>
      <c r="I143" s="6">
        <f t="shared" si="46"/>
        <v>21306.871800000004</v>
      </c>
      <c r="J143" s="109">
        <v>19195.38</v>
      </c>
      <c r="K143" s="110">
        <v>0</v>
      </c>
      <c r="L143" s="7">
        <f t="shared" si="42"/>
        <v>19195.38</v>
      </c>
      <c r="M143" s="7">
        <f t="shared" si="47"/>
        <v>19195.38</v>
      </c>
      <c r="N143" s="119">
        <v>17773.5</v>
      </c>
      <c r="O143" s="120">
        <v>0</v>
      </c>
      <c r="P143" s="7">
        <f t="shared" si="43"/>
        <v>17773.5</v>
      </c>
      <c r="Q143" s="7">
        <f t="shared" si="48"/>
        <v>17773.5</v>
      </c>
      <c r="R143" s="18">
        <f t="shared" si="49"/>
        <v>17773.5</v>
      </c>
      <c r="S143" s="18">
        <f t="shared" si="50"/>
        <v>19425.250600000003</v>
      </c>
      <c r="T143" s="18">
        <f t="shared" si="51"/>
        <v>19195.38</v>
      </c>
      <c r="U143" s="18">
        <f t="shared" si="52"/>
        <v>19371.494241146724</v>
      </c>
      <c r="V143" s="19">
        <f t="shared" si="30"/>
        <v>1167.9640500889509</v>
      </c>
      <c r="W143" s="20">
        <f t="shared" si="26"/>
        <v>6.571379019826995E-2</v>
      </c>
      <c r="X143" s="21" t="str">
        <f t="shared" si="44"/>
        <v>MINIMA</v>
      </c>
      <c r="Y143" s="22">
        <f t="shared" si="32"/>
        <v>17773.5</v>
      </c>
      <c r="Z143" s="24">
        <f t="shared" si="45"/>
        <v>17773.5</v>
      </c>
    </row>
    <row r="144" spans="1:26" ht="89.25" x14ac:dyDescent="0.2">
      <c r="A144" s="68">
        <v>138</v>
      </c>
      <c r="B144" s="63" t="s">
        <v>402</v>
      </c>
      <c r="C144" s="64" t="s">
        <v>270</v>
      </c>
      <c r="D144" s="69" t="s">
        <v>981</v>
      </c>
      <c r="E144" s="50">
        <v>1</v>
      </c>
      <c r="F144" s="78">
        <v>12095.690880000004</v>
      </c>
      <c r="G144" s="81">
        <v>0</v>
      </c>
      <c r="H144" s="6">
        <f t="shared" si="41"/>
        <v>12095.690880000004</v>
      </c>
      <c r="I144" s="6">
        <f t="shared" si="46"/>
        <v>12095.690880000004</v>
      </c>
      <c r="J144" s="109">
        <v>10799.724000000002</v>
      </c>
      <c r="K144" s="110">
        <v>0</v>
      </c>
      <c r="L144" s="7">
        <f t="shared" si="42"/>
        <v>10799.724000000002</v>
      </c>
      <c r="M144" s="7">
        <f t="shared" si="47"/>
        <v>10799.724000000002</v>
      </c>
      <c r="N144" s="119">
        <v>10093.200000000001</v>
      </c>
      <c r="O144" s="120">
        <v>0</v>
      </c>
      <c r="P144" s="7">
        <f t="shared" si="43"/>
        <v>10093.200000000001</v>
      </c>
      <c r="Q144" s="7">
        <f t="shared" si="48"/>
        <v>10093.200000000001</v>
      </c>
      <c r="R144" s="18">
        <f t="shared" si="49"/>
        <v>10093.200000000001</v>
      </c>
      <c r="S144" s="18">
        <f t="shared" si="50"/>
        <v>10996.204960000003</v>
      </c>
      <c r="T144" s="18">
        <f t="shared" si="51"/>
        <v>10799.724000000002</v>
      </c>
      <c r="U144" s="18">
        <f t="shared" si="52"/>
        <v>10965.389724838224</v>
      </c>
      <c r="V144" s="19">
        <f t="shared" si="30"/>
        <v>638.52093066108853</v>
      </c>
      <c r="W144" s="20">
        <f t="shared" si="26"/>
        <v>6.3262486690156591E-2</v>
      </c>
      <c r="X144" s="21" t="str">
        <f t="shared" si="44"/>
        <v>MINIMA</v>
      </c>
      <c r="Y144" s="22">
        <f t="shared" si="32"/>
        <v>10093.200000000001</v>
      </c>
      <c r="Z144" s="24">
        <f t="shared" si="45"/>
        <v>10093.200000000001</v>
      </c>
    </row>
    <row r="145" spans="1:26" ht="102" x14ac:dyDescent="0.2">
      <c r="A145" s="68">
        <v>139</v>
      </c>
      <c r="B145" s="63" t="s">
        <v>403</v>
      </c>
      <c r="C145" s="64" t="s">
        <v>270</v>
      </c>
      <c r="D145" s="69" t="s">
        <v>21</v>
      </c>
      <c r="E145" s="50">
        <v>1</v>
      </c>
      <c r="F145" s="78">
        <v>8581.76</v>
      </c>
      <c r="G145" s="81">
        <v>0</v>
      </c>
      <c r="H145" s="6">
        <f t="shared" si="41"/>
        <v>8581.76</v>
      </c>
      <c r="I145" s="6">
        <f t="shared" si="46"/>
        <v>8581.76</v>
      </c>
      <c r="J145" s="109">
        <v>7801.6</v>
      </c>
      <c r="K145" s="110">
        <v>0</v>
      </c>
      <c r="L145" s="7">
        <f t="shared" si="42"/>
        <v>7801.6</v>
      </c>
      <c r="M145" s="7">
        <f t="shared" si="47"/>
        <v>7801.6</v>
      </c>
      <c r="N145" s="119">
        <v>7360</v>
      </c>
      <c r="O145" s="120">
        <v>0</v>
      </c>
      <c r="P145" s="7">
        <f t="shared" si="43"/>
        <v>7360</v>
      </c>
      <c r="Q145" s="7">
        <f t="shared" si="48"/>
        <v>7360</v>
      </c>
      <c r="R145" s="18">
        <f t="shared" si="49"/>
        <v>7360</v>
      </c>
      <c r="S145" s="18">
        <f t="shared" si="50"/>
        <v>7914.4533333333338</v>
      </c>
      <c r="T145" s="18">
        <f t="shared" si="51"/>
        <v>7801.6</v>
      </c>
      <c r="U145" s="18">
        <f t="shared" si="52"/>
        <v>7898.524196285076</v>
      </c>
      <c r="V145" s="19">
        <f t="shared" si="30"/>
        <v>392.05771185148558</v>
      </c>
      <c r="W145" s="20">
        <f t="shared" si="26"/>
        <v>5.3268710849386627E-2</v>
      </c>
      <c r="X145" s="21" t="str">
        <f t="shared" si="44"/>
        <v>MINIMA</v>
      </c>
      <c r="Y145" s="22">
        <f t="shared" si="32"/>
        <v>7360</v>
      </c>
      <c r="Z145" s="24">
        <f t="shared" si="45"/>
        <v>7360</v>
      </c>
    </row>
    <row r="146" spans="1:26" ht="409.5" x14ac:dyDescent="0.2">
      <c r="A146" s="68">
        <v>140</v>
      </c>
      <c r="B146" s="63" t="s">
        <v>404</v>
      </c>
      <c r="C146" s="64" t="s">
        <v>270</v>
      </c>
      <c r="D146" s="69" t="s">
        <v>895</v>
      </c>
      <c r="E146" s="50">
        <v>1</v>
      </c>
      <c r="F146" s="78">
        <v>223108.83000000002</v>
      </c>
      <c r="G146" s="81">
        <v>0</v>
      </c>
      <c r="H146" s="6">
        <f t="shared" si="41"/>
        <v>223108.83000000002</v>
      </c>
      <c r="I146" s="6">
        <f t="shared" si="46"/>
        <v>223108.83000000002</v>
      </c>
      <c r="J146" s="109">
        <v>195709.5</v>
      </c>
      <c r="K146" s="110">
        <v>0</v>
      </c>
      <c r="L146" s="7">
        <f t="shared" si="42"/>
        <v>195709.5</v>
      </c>
      <c r="M146" s="7">
        <f t="shared" si="47"/>
        <v>195709.5</v>
      </c>
      <c r="N146" s="119">
        <v>179550</v>
      </c>
      <c r="O146" s="120">
        <v>0</v>
      </c>
      <c r="P146" s="7">
        <f t="shared" si="43"/>
        <v>179550</v>
      </c>
      <c r="Q146" s="7">
        <f t="shared" si="48"/>
        <v>179550</v>
      </c>
      <c r="R146" s="18">
        <f t="shared" si="49"/>
        <v>179550</v>
      </c>
      <c r="S146" s="18">
        <f t="shared" si="50"/>
        <v>199456.11000000002</v>
      </c>
      <c r="T146" s="18">
        <f t="shared" si="51"/>
        <v>195709.5</v>
      </c>
      <c r="U146" s="18">
        <f t="shared" si="52"/>
        <v>198657.37469519465</v>
      </c>
      <c r="V146" s="19">
        <f t="shared" si="30"/>
        <v>14075.745368045356</v>
      </c>
      <c r="W146" s="20">
        <f t="shared" si="26"/>
        <v>7.8394571807548635E-2</v>
      </c>
      <c r="X146" s="21" t="str">
        <f t="shared" si="44"/>
        <v>MINIMA</v>
      </c>
      <c r="Y146" s="22">
        <f t="shared" si="32"/>
        <v>179550</v>
      </c>
      <c r="Z146" s="24">
        <f t="shared" si="45"/>
        <v>179550</v>
      </c>
    </row>
    <row r="147" spans="1:26" ht="38.25" x14ac:dyDescent="0.2">
      <c r="A147" s="68">
        <v>141</v>
      </c>
      <c r="B147" s="63" t="s">
        <v>405</v>
      </c>
      <c r="C147" s="64" t="s">
        <v>270</v>
      </c>
      <c r="D147" s="69" t="s">
        <v>983</v>
      </c>
      <c r="E147" s="50">
        <v>1</v>
      </c>
      <c r="F147" s="78">
        <v>78470.063840000003</v>
      </c>
      <c r="G147" s="81">
        <v>0</v>
      </c>
      <c r="H147" s="6">
        <f t="shared" si="41"/>
        <v>78470.063840000003</v>
      </c>
      <c r="I147" s="6">
        <f t="shared" si="46"/>
        <v>78470.063840000003</v>
      </c>
      <c r="J147" s="109">
        <v>70062.557000000001</v>
      </c>
      <c r="K147" s="110">
        <v>0</v>
      </c>
      <c r="L147" s="7">
        <f t="shared" si="42"/>
        <v>70062.557000000001</v>
      </c>
      <c r="M147" s="7">
        <f t="shared" si="47"/>
        <v>70062.557000000001</v>
      </c>
      <c r="N147" s="119">
        <v>68021.899999999994</v>
      </c>
      <c r="O147" s="120">
        <v>0</v>
      </c>
      <c r="P147" s="7">
        <f t="shared" si="43"/>
        <v>68021.899999999994</v>
      </c>
      <c r="Q147" s="7">
        <f t="shared" si="48"/>
        <v>68021.899999999994</v>
      </c>
      <c r="R147" s="18">
        <f t="shared" si="49"/>
        <v>68021.899999999994</v>
      </c>
      <c r="S147" s="18">
        <f t="shared" si="50"/>
        <v>72184.840279999989</v>
      </c>
      <c r="T147" s="18">
        <f t="shared" si="51"/>
        <v>70062.557000000001</v>
      </c>
      <c r="U147" s="18">
        <f t="shared" si="52"/>
        <v>72046.50467277276</v>
      </c>
      <c r="V147" s="19">
        <f t="shared" si="30"/>
        <v>2943.643301662622</v>
      </c>
      <c r="W147" s="20">
        <f t="shared" si="26"/>
        <v>4.327493500861667E-2</v>
      </c>
      <c r="X147" s="21" t="str">
        <f t="shared" si="44"/>
        <v>MINIMA</v>
      </c>
      <c r="Y147" s="22">
        <f t="shared" si="32"/>
        <v>68021.899999999994</v>
      </c>
      <c r="Z147" s="24">
        <f t="shared" si="45"/>
        <v>68021.899999999994</v>
      </c>
    </row>
    <row r="148" spans="1:26" ht="38.25" x14ac:dyDescent="0.2">
      <c r="A148" s="68">
        <v>142</v>
      </c>
      <c r="B148" s="63" t="s">
        <v>406</v>
      </c>
      <c r="C148" s="64" t="s">
        <v>270</v>
      </c>
      <c r="D148" s="69" t="s">
        <v>984</v>
      </c>
      <c r="E148" s="50">
        <v>1</v>
      </c>
      <c r="F148" s="78">
        <v>275415.82848000003</v>
      </c>
      <c r="G148" s="81">
        <v>0</v>
      </c>
      <c r="H148" s="6">
        <f t="shared" si="41"/>
        <v>275415.82848000003</v>
      </c>
      <c r="I148" s="6">
        <f t="shared" si="46"/>
        <v>275415.82848000003</v>
      </c>
      <c r="J148" s="109">
        <v>248122.36800000002</v>
      </c>
      <c r="K148" s="110">
        <v>0</v>
      </c>
      <c r="L148" s="7">
        <f t="shared" si="42"/>
        <v>248122.36800000002</v>
      </c>
      <c r="M148" s="7">
        <f t="shared" si="47"/>
        <v>248122.36800000002</v>
      </c>
      <c r="N148" s="119">
        <v>227635.20000000001</v>
      </c>
      <c r="O148" s="120">
        <v>0</v>
      </c>
      <c r="P148" s="7">
        <f t="shared" si="43"/>
        <v>227635.20000000001</v>
      </c>
      <c r="Q148" s="7">
        <f t="shared" si="48"/>
        <v>227635.20000000001</v>
      </c>
      <c r="R148" s="18">
        <f t="shared" si="49"/>
        <v>227635.20000000001</v>
      </c>
      <c r="S148" s="18">
        <f t="shared" si="50"/>
        <v>250391.13216000004</v>
      </c>
      <c r="T148" s="18">
        <f t="shared" si="51"/>
        <v>248122.36800000002</v>
      </c>
      <c r="U148" s="18">
        <f t="shared" si="52"/>
        <v>249630.74771181805</v>
      </c>
      <c r="V148" s="19">
        <f t="shared" si="30"/>
        <v>16090.873942557058</v>
      </c>
      <c r="W148" s="20">
        <f t="shared" si="26"/>
        <v>7.0687107892615272E-2</v>
      </c>
      <c r="X148" s="21" t="str">
        <f t="shared" si="44"/>
        <v>MINIMA</v>
      </c>
      <c r="Y148" s="22">
        <f t="shared" si="32"/>
        <v>227635.20000000001</v>
      </c>
      <c r="Z148" s="24">
        <f t="shared" si="45"/>
        <v>227635.20000000001</v>
      </c>
    </row>
    <row r="149" spans="1:26" ht="51" x14ac:dyDescent="0.2">
      <c r="A149" s="68">
        <v>143</v>
      </c>
      <c r="B149" s="63" t="s">
        <v>407</v>
      </c>
      <c r="C149" s="64" t="s">
        <v>270</v>
      </c>
      <c r="D149" s="69" t="s">
        <v>985</v>
      </c>
      <c r="E149" s="50">
        <v>1</v>
      </c>
      <c r="F149" s="78">
        <v>69351.60751999999</v>
      </c>
      <c r="G149" s="81">
        <v>0</v>
      </c>
      <c r="H149" s="6">
        <f t="shared" si="41"/>
        <v>69351.60751999999</v>
      </c>
      <c r="I149" s="6">
        <f t="shared" si="46"/>
        <v>69351.60751999999</v>
      </c>
      <c r="J149" s="109">
        <v>61373.103999999999</v>
      </c>
      <c r="K149" s="110">
        <v>0</v>
      </c>
      <c r="L149" s="7">
        <f t="shared" si="42"/>
        <v>61373.103999999999</v>
      </c>
      <c r="M149" s="7">
        <f t="shared" si="47"/>
        <v>61373.103999999999</v>
      </c>
      <c r="N149" s="119">
        <v>56305.599999999999</v>
      </c>
      <c r="O149" s="120">
        <v>0</v>
      </c>
      <c r="P149" s="7">
        <f t="shared" si="43"/>
        <v>56305.599999999999</v>
      </c>
      <c r="Q149" s="7">
        <f t="shared" si="48"/>
        <v>56305.599999999999</v>
      </c>
      <c r="R149" s="18">
        <f t="shared" si="49"/>
        <v>56305.599999999999</v>
      </c>
      <c r="S149" s="18">
        <f t="shared" si="50"/>
        <v>62343.437173333332</v>
      </c>
      <c r="T149" s="18">
        <f t="shared" si="51"/>
        <v>61373.103999999999</v>
      </c>
      <c r="U149" s="18">
        <f t="shared" si="52"/>
        <v>62114.844717409491</v>
      </c>
      <c r="V149" s="19">
        <f t="shared" si="30"/>
        <v>4269.3956089642161</v>
      </c>
      <c r="W149" s="20">
        <f t="shared" si="26"/>
        <v>7.582541716923745E-2</v>
      </c>
      <c r="X149" s="21" t="str">
        <f t="shared" si="44"/>
        <v>MINIMA</v>
      </c>
      <c r="Y149" s="22">
        <f t="shared" si="32"/>
        <v>56305.599999999999</v>
      </c>
      <c r="Z149" s="24">
        <f t="shared" si="45"/>
        <v>56305.599999999999</v>
      </c>
    </row>
    <row r="150" spans="1:26" ht="102" x14ac:dyDescent="0.2">
      <c r="A150" s="68">
        <v>144</v>
      </c>
      <c r="B150" s="63" t="s">
        <v>408</v>
      </c>
      <c r="C150" s="64" t="s">
        <v>270</v>
      </c>
      <c r="D150" s="69" t="s">
        <v>986</v>
      </c>
      <c r="E150" s="50">
        <v>1</v>
      </c>
      <c r="F150" s="78">
        <v>60980.600450000013</v>
      </c>
      <c r="G150" s="81">
        <v>0</v>
      </c>
      <c r="H150" s="6">
        <f t="shared" si="41"/>
        <v>60980.600450000013</v>
      </c>
      <c r="I150" s="6">
        <f t="shared" si="46"/>
        <v>60980.600450000013</v>
      </c>
      <c r="J150" s="109">
        <v>55436.909500000009</v>
      </c>
      <c r="K150" s="110">
        <v>0</v>
      </c>
      <c r="L150" s="7">
        <f t="shared" si="42"/>
        <v>55436.909500000009</v>
      </c>
      <c r="M150" s="7">
        <f t="shared" si="47"/>
        <v>55436.909500000009</v>
      </c>
      <c r="N150" s="119">
        <v>50859.55</v>
      </c>
      <c r="O150" s="120">
        <v>0</v>
      </c>
      <c r="P150" s="7">
        <f t="shared" si="43"/>
        <v>50859.55</v>
      </c>
      <c r="Q150" s="7">
        <f t="shared" si="48"/>
        <v>50859.55</v>
      </c>
      <c r="R150" s="18">
        <f t="shared" si="49"/>
        <v>50859.55</v>
      </c>
      <c r="S150" s="18">
        <f t="shared" si="50"/>
        <v>55759.019983333339</v>
      </c>
      <c r="T150" s="18">
        <f t="shared" si="51"/>
        <v>55436.909500000009</v>
      </c>
      <c r="U150" s="18">
        <f t="shared" si="52"/>
        <v>55605.925513742273</v>
      </c>
      <c r="V150" s="19">
        <f t="shared" si="30"/>
        <v>3464.4484494349431</v>
      </c>
      <c r="W150" s="20">
        <f t="shared" si="26"/>
        <v>6.8117953254304114E-2</v>
      </c>
      <c r="X150" s="21" t="str">
        <f t="shared" si="44"/>
        <v>MINIMA</v>
      </c>
      <c r="Y150" s="22">
        <f t="shared" si="32"/>
        <v>50859.55</v>
      </c>
      <c r="Z150" s="24">
        <f t="shared" si="45"/>
        <v>50859.55</v>
      </c>
    </row>
    <row r="151" spans="1:26" ht="38.25" x14ac:dyDescent="0.2">
      <c r="A151" s="68">
        <v>145</v>
      </c>
      <c r="B151" s="63" t="s">
        <v>409</v>
      </c>
      <c r="C151" s="64" t="s">
        <v>270</v>
      </c>
      <c r="D151" s="69" t="s">
        <v>987</v>
      </c>
      <c r="E151" s="50">
        <v>1</v>
      </c>
      <c r="F151" s="78">
        <v>191211.174</v>
      </c>
      <c r="G151" s="81">
        <v>0</v>
      </c>
      <c r="H151" s="6">
        <f t="shared" si="41"/>
        <v>191211.174</v>
      </c>
      <c r="I151" s="6">
        <f t="shared" si="46"/>
        <v>191211.174</v>
      </c>
      <c r="J151" s="109">
        <v>173828.34</v>
      </c>
      <c r="K151" s="110">
        <v>0</v>
      </c>
      <c r="L151" s="7">
        <f t="shared" si="42"/>
        <v>173828.34</v>
      </c>
      <c r="M151" s="7">
        <f t="shared" si="47"/>
        <v>173828.34</v>
      </c>
      <c r="N151" s="119">
        <v>165550.79999999999</v>
      </c>
      <c r="O151" s="120">
        <v>0</v>
      </c>
      <c r="P151" s="7">
        <f t="shared" si="43"/>
        <v>165550.79999999999</v>
      </c>
      <c r="Q151" s="7">
        <f t="shared" si="48"/>
        <v>165550.79999999999</v>
      </c>
      <c r="R151" s="18">
        <f t="shared" si="49"/>
        <v>165550.79999999999</v>
      </c>
      <c r="S151" s="18">
        <f t="shared" si="50"/>
        <v>176863.43799999999</v>
      </c>
      <c r="T151" s="18">
        <f t="shared" si="51"/>
        <v>173828.34</v>
      </c>
      <c r="U151" s="18">
        <f t="shared" si="52"/>
        <v>176544.84658633554</v>
      </c>
      <c r="V151" s="19">
        <f t="shared" si="30"/>
        <v>7999.2430429086271</v>
      </c>
      <c r="W151" s="20">
        <f t="shared" si="26"/>
        <v>4.8318963381080778E-2</v>
      </c>
      <c r="X151" s="21" t="str">
        <f t="shared" si="44"/>
        <v>MINIMA</v>
      </c>
      <c r="Y151" s="22">
        <f t="shared" si="32"/>
        <v>165550.79999999999</v>
      </c>
      <c r="Z151" s="24">
        <f t="shared" si="45"/>
        <v>165550.79999999999</v>
      </c>
    </row>
    <row r="152" spans="1:26" ht="38.25" x14ac:dyDescent="0.2">
      <c r="A152" s="68">
        <v>146</v>
      </c>
      <c r="B152" s="63" t="s">
        <v>410</v>
      </c>
      <c r="C152" s="64" t="s">
        <v>270</v>
      </c>
      <c r="D152" s="69" t="s">
        <v>987</v>
      </c>
      <c r="E152" s="50">
        <v>1</v>
      </c>
      <c r="F152" s="78">
        <v>192343.91904000004</v>
      </c>
      <c r="G152" s="81">
        <v>0</v>
      </c>
      <c r="H152" s="6">
        <f t="shared" si="41"/>
        <v>192343.91904000004</v>
      </c>
      <c r="I152" s="6">
        <f t="shared" si="46"/>
        <v>192343.91904000004</v>
      </c>
      <c r="J152" s="109">
        <v>168722.736</v>
      </c>
      <c r="K152" s="110">
        <v>0</v>
      </c>
      <c r="L152" s="7">
        <f t="shared" si="42"/>
        <v>168722.736</v>
      </c>
      <c r="M152" s="7">
        <f t="shared" si="47"/>
        <v>168722.736</v>
      </c>
      <c r="N152" s="119">
        <v>157684.79999999999</v>
      </c>
      <c r="O152" s="120">
        <v>0</v>
      </c>
      <c r="P152" s="7">
        <f t="shared" si="43"/>
        <v>157684.79999999999</v>
      </c>
      <c r="Q152" s="7">
        <f t="shared" si="48"/>
        <v>157684.79999999999</v>
      </c>
      <c r="R152" s="18">
        <f t="shared" si="49"/>
        <v>157684.79999999999</v>
      </c>
      <c r="S152" s="18">
        <f t="shared" si="50"/>
        <v>172917.15168000001</v>
      </c>
      <c r="T152" s="18">
        <f t="shared" si="51"/>
        <v>168722.736</v>
      </c>
      <c r="U152" s="18">
        <f t="shared" si="52"/>
        <v>172324.60850005664</v>
      </c>
      <c r="V152" s="19">
        <f t="shared" si="30"/>
        <v>10770.899166346315</v>
      </c>
      <c r="W152" s="20">
        <f t="shared" si="26"/>
        <v>6.8306515062620587E-2</v>
      </c>
      <c r="X152" s="21" t="str">
        <f t="shared" si="44"/>
        <v>MINIMA</v>
      </c>
      <c r="Y152" s="22">
        <f t="shared" si="32"/>
        <v>157684.79999999999</v>
      </c>
      <c r="Z152" s="24">
        <f t="shared" si="45"/>
        <v>157684.79999999999</v>
      </c>
    </row>
    <row r="153" spans="1:26" ht="51" x14ac:dyDescent="0.2">
      <c r="A153" s="68">
        <v>147</v>
      </c>
      <c r="B153" s="63" t="s">
        <v>411</v>
      </c>
      <c r="C153" s="64" t="s">
        <v>270</v>
      </c>
      <c r="D153" s="69" t="s">
        <v>987</v>
      </c>
      <c r="E153" s="50">
        <v>1</v>
      </c>
      <c r="F153" s="78">
        <v>175641.06312000006</v>
      </c>
      <c r="G153" s="81">
        <v>0</v>
      </c>
      <c r="H153" s="6">
        <f t="shared" si="41"/>
        <v>175641.06312000006</v>
      </c>
      <c r="I153" s="6">
        <f t="shared" si="46"/>
        <v>175641.06312000006</v>
      </c>
      <c r="J153" s="109">
        <v>158235.19200000004</v>
      </c>
      <c r="K153" s="110">
        <v>0</v>
      </c>
      <c r="L153" s="7">
        <f t="shared" si="42"/>
        <v>158235.19200000004</v>
      </c>
      <c r="M153" s="7">
        <f t="shared" si="47"/>
        <v>158235.19200000004</v>
      </c>
      <c r="N153" s="119">
        <v>153626.40000000002</v>
      </c>
      <c r="O153" s="120">
        <v>0</v>
      </c>
      <c r="P153" s="7">
        <f t="shared" si="43"/>
        <v>153626.40000000002</v>
      </c>
      <c r="Q153" s="7">
        <f t="shared" si="48"/>
        <v>153626.40000000002</v>
      </c>
      <c r="R153" s="18">
        <f t="shared" si="49"/>
        <v>153626.40000000002</v>
      </c>
      <c r="S153" s="18">
        <f t="shared" si="50"/>
        <v>162500.88504000005</v>
      </c>
      <c r="T153" s="18">
        <f t="shared" si="51"/>
        <v>158235.19200000004</v>
      </c>
      <c r="U153" s="18">
        <f t="shared" si="52"/>
        <v>162230.18485441332</v>
      </c>
      <c r="V153" s="19">
        <f t="shared" si="30"/>
        <v>6275.2085513225902</v>
      </c>
      <c r="W153" s="20">
        <f t="shared" si="26"/>
        <v>4.0847201726543027E-2</v>
      </c>
      <c r="X153" s="21" t="str">
        <f t="shared" si="44"/>
        <v>MINIMA</v>
      </c>
      <c r="Y153" s="22">
        <f t="shared" si="32"/>
        <v>153626.40000000002</v>
      </c>
      <c r="Z153" s="24">
        <f t="shared" si="45"/>
        <v>153626.40000000002</v>
      </c>
    </row>
    <row r="154" spans="1:26" ht="25.5" x14ac:dyDescent="0.2">
      <c r="A154" s="68">
        <v>148</v>
      </c>
      <c r="B154" s="63" t="s">
        <v>412</v>
      </c>
      <c r="C154" s="64" t="s">
        <v>270</v>
      </c>
      <c r="D154" s="69" t="s">
        <v>988</v>
      </c>
      <c r="E154" s="50">
        <v>1</v>
      </c>
      <c r="F154" s="78">
        <v>26625.500000000004</v>
      </c>
      <c r="G154" s="81">
        <v>5058.8450000000012</v>
      </c>
      <c r="H154" s="6">
        <f t="shared" si="41"/>
        <v>31684.345000000005</v>
      </c>
      <c r="I154" s="6">
        <f t="shared" si="46"/>
        <v>31684.345000000005</v>
      </c>
      <c r="J154" s="109">
        <v>24205</v>
      </c>
      <c r="K154" s="110">
        <v>4598.95</v>
      </c>
      <c r="L154" s="7">
        <f t="shared" si="42"/>
        <v>28803.95</v>
      </c>
      <c r="M154" s="7">
        <f t="shared" si="47"/>
        <v>28803.95</v>
      </c>
      <c r="N154" s="119">
        <v>23500</v>
      </c>
      <c r="O154" s="120">
        <v>4465</v>
      </c>
      <c r="P154" s="7">
        <f t="shared" si="43"/>
        <v>27965</v>
      </c>
      <c r="Q154" s="7">
        <f t="shared" si="48"/>
        <v>27965</v>
      </c>
      <c r="R154" s="18">
        <f t="shared" si="49"/>
        <v>27965</v>
      </c>
      <c r="S154" s="18">
        <f t="shared" si="50"/>
        <v>29484.431666666667</v>
      </c>
      <c r="T154" s="18">
        <f t="shared" si="51"/>
        <v>28803.95</v>
      </c>
      <c r="U154" s="18">
        <f t="shared" si="52"/>
        <v>29442.218755860005</v>
      </c>
      <c r="V154" s="19">
        <f t="shared" si="30"/>
        <v>1074.4004350495784</v>
      </c>
      <c r="W154" s="20">
        <f t="shared" si="26"/>
        <v>3.8419468444469099E-2</v>
      </c>
      <c r="X154" s="21" t="str">
        <f t="shared" si="44"/>
        <v>MINIMA</v>
      </c>
      <c r="Y154" s="22">
        <f t="shared" si="32"/>
        <v>27965</v>
      </c>
      <c r="Z154" s="24">
        <f t="shared" si="45"/>
        <v>27965</v>
      </c>
    </row>
    <row r="155" spans="1:26" ht="25.5" x14ac:dyDescent="0.2">
      <c r="A155" s="68">
        <v>149</v>
      </c>
      <c r="B155" s="63" t="s">
        <v>413</v>
      </c>
      <c r="C155" s="64" t="s">
        <v>270</v>
      </c>
      <c r="D155" s="69" t="s">
        <v>989</v>
      </c>
      <c r="E155" s="50">
        <v>1</v>
      </c>
      <c r="F155" s="78">
        <v>49886.144000000015</v>
      </c>
      <c r="G155" s="81">
        <v>9478.3673600000038</v>
      </c>
      <c r="H155" s="6">
        <f t="shared" si="41"/>
        <v>59364.511360000019</v>
      </c>
      <c r="I155" s="6">
        <f t="shared" si="46"/>
        <v>59364.511360000019</v>
      </c>
      <c r="J155" s="109">
        <v>44541.200000000012</v>
      </c>
      <c r="K155" s="110">
        <v>8462.8280000000032</v>
      </c>
      <c r="L155" s="7">
        <f t="shared" si="42"/>
        <v>53004.028000000013</v>
      </c>
      <c r="M155" s="7">
        <f t="shared" si="47"/>
        <v>53004.028000000013</v>
      </c>
      <c r="N155" s="119">
        <v>40492.000000000007</v>
      </c>
      <c r="O155" s="120">
        <v>7693.4800000000014</v>
      </c>
      <c r="P155" s="7">
        <f t="shared" si="43"/>
        <v>48185.48000000001</v>
      </c>
      <c r="Q155" s="7">
        <f t="shared" si="48"/>
        <v>48185.48000000001</v>
      </c>
      <c r="R155" s="18">
        <f t="shared" si="49"/>
        <v>48185.48000000001</v>
      </c>
      <c r="S155" s="18">
        <f t="shared" si="50"/>
        <v>53518.006453333343</v>
      </c>
      <c r="T155" s="18">
        <f t="shared" si="51"/>
        <v>53004.028000000013</v>
      </c>
      <c r="U155" s="18">
        <f t="shared" si="52"/>
        <v>53323.337075552547</v>
      </c>
      <c r="V155" s="19">
        <f t="shared" si="30"/>
        <v>3770.6656160086486</v>
      </c>
      <c r="W155" s="20">
        <f t="shared" si="26"/>
        <v>7.8253150451311218E-2</v>
      </c>
      <c r="X155" s="21" t="str">
        <f t="shared" si="44"/>
        <v>MINIMA</v>
      </c>
      <c r="Y155" s="22">
        <f t="shared" si="32"/>
        <v>48185.48000000001</v>
      </c>
      <c r="Z155" s="24">
        <f t="shared" si="45"/>
        <v>48185.48000000001</v>
      </c>
    </row>
    <row r="156" spans="1:26" ht="25.5" x14ac:dyDescent="0.2">
      <c r="A156" s="68">
        <v>150</v>
      </c>
      <c r="B156" s="63" t="s">
        <v>414</v>
      </c>
      <c r="C156" s="64" t="s">
        <v>270</v>
      </c>
      <c r="D156" s="69" t="s">
        <v>989</v>
      </c>
      <c r="E156" s="50">
        <v>1</v>
      </c>
      <c r="F156" s="78">
        <v>62249.289600000018</v>
      </c>
      <c r="G156" s="81">
        <v>11827.365024000004</v>
      </c>
      <c r="H156" s="6">
        <f t="shared" si="41"/>
        <v>74076.654624000017</v>
      </c>
      <c r="I156" s="6">
        <f t="shared" si="46"/>
        <v>74076.654624000017</v>
      </c>
      <c r="J156" s="109">
        <v>54604.640000000007</v>
      </c>
      <c r="K156" s="110">
        <v>10374.881600000001</v>
      </c>
      <c r="L156" s="7">
        <f t="shared" si="42"/>
        <v>64979.521600000007</v>
      </c>
      <c r="M156" s="7">
        <f t="shared" si="47"/>
        <v>64979.521600000007</v>
      </c>
      <c r="N156" s="119">
        <v>50096.000000000007</v>
      </c>
      <c r="O156" s="120">
        <v>9518.2400000000016</v>
      </c>
      <c r="P156" s="7">
        <f t="shared" si="43"/>
        <v>59614.240000000005</v>
      </c>
      <c r="Q156" s="7">
        <f t="shared" si="48"/>
        <v>59614.240000000005</v>
      </c>
      <c r="R156" s="18">
        <f t="shared" si="49"/>
        <v>59614.240000000005</v>
      </c>
      <c r="S156" s="18">
        <f t="shared" si="50"/>
        <v>66223.472074666672</v>
      </c>
      <c r="T156" s="18">
        <f t="shared" si="51"/>
        <v>64979.521600000007</v>
      </c>
      <c r="U156" s="18">
        <f t="shared" si="52"/>
        <v>65958.275760786753</v>
      </c>
      <c r="V156" s="19">
        <f t="shared" si="30"/>
        <v>4673.432818432434</v>
      </c>
      <c r="W156" s="20">
        <f t="shared" si="26"/>
        <v>7.8394571807548566E-2</v>
      </c>
      <c r="X156" s="21" t="str">
        <f t="shared" si="44"/>
        <v>MINIMA</v>
      </c>
      <c r="Y156" s="22">
        <f t="shared" si="32"/>
        <v>59614.240000000005</v>
      </c>
      <c r="Z156" s="24">
        <f t="shared" si="45"/>
        <v>59614.240000000005</v>
      </c>
    </row>
    <row r="157" spans="1:26" ht="89.25" x14ac:dyDescent="0.2">
      <c r="A157" s="68">
        <v>151</v>
      </c>
      <c r="B157" s="63" t="s">
        <v>415</v>
      </c>
      <c r="C157" s="64" t="s">
        <v>270</v>
      </c>
      <c r="D157" s="69" t="s">
        <v>990</v>
      </c>
      <c r="E157" s="50">
        <v>1</v>
      </c>
      <c r="F157" s="78">
        <v>282468.06000000006</v>
      </c>
      <c r="G157" s="81">
        <v>0</v>
      </c>
      <c r="H157" s="6">
        <f t="shared" si="41"/>
        <v>282468.06000000006</v>
      </c>
      <c r="I157" s="6">
        <f t="shared" si="46"/>
        <v>282468.06000000006</v>
      </c>
      <c r="J157" s="109">
        <v>247779</v>
      </c>
      <c r="K157" s="110">
        <v>0</v>
      </c>
      <c r="L157" s="7">
        <f t="shared" si="42"/>
        <v>247779</v>
      </c>
      <c r="M157" s="7">
        <f t="shared" si="47"/>
        <v>247779</v>
      </c>
      <c r="N157" s="119">
        <v>235980</v>
      </c>
      <c r="O157" s="120">
        <v>0</v>
      </c>
      <c r="P157" s="7">
        <f t="shared" si="43"/>
        <v>235980</v>
      </c>
      <c r="Q157" s="7">
        <f t="shared" si="48"/>
        <v>235980</v>
      </c>
      <c r="R157" s="18">
        <f t="shared" si="49"/>
        <v>235980</v>
      </c>
      <c r="S157" s="18">
        <f t="shared" si="50"/>
        <v>255409.02000000002</v>
      </c>
      <c r="T157" s="18">
        <f t="shared" si="51"/>
        <v>247779</v>
      </c>
      <c r="U157" s="18">
        <f t="shared" si="52"/>
        <v>254665.24531360329</v>
      </c>
      <c r="V157" s="19">
        <f t="shared" si="30"/>
        <v>13738.391793809069</v>
      </c>
      <c r="W157" s="20">
        <f t="shared" si="26"/>
        <v>5.821845831769247E-2</v>
      </c>
      <c r="X157" s="21" t="str">
        <f t="shared" si="44"/>
        <v>MINIMA</v>
      </c>
      <c r="Y157" s="22">
        <f t="shared" si="32"/>
        <v>235980</v>
      </c>
      <c r="Z157" s="24">
        <f t="shared" si="45"/>
        <v>235980</v>
      </c>
    </row>
    <row r="158" spans="1:26" ht="25.5" x14ac:dyDescent="0.2">
      <c r="A158" s="68">
        <v>152</v>
      </c>
      <c r="B158" s="63" t="s">
        <v>416</v>
      </c>
      <c r="C158" s="64" t="s">
        <v>270</v>
      </c>
      <c r="D158" s="69" t="s">
        <v>991</v>
      </c>
      <c r="E158" s="50">
        <v>1</v>
      </c>
      <c r="F158" s="78">
        <v>21752.500000000004</v>
      </c>
      <c r="G158" s="81">
        <v>4132.9750000000004</v>
      </c>
      <c r="H158" s="6">
        <f t="shared" si="41"/>
        <v>25885.475000000006</v>
      </c>
      <c r="I158" s="6">
        <f t="shared" si="46"/>
        <v>25885.475000000006</v>
      </c>
      <c r="J158" s="109">
        <v>19250.000000000004</v>
      </c>
      <c r="K158" s="110">
        <v>3657.5000000000009</v>
      </c>
      <c r="L158" s="7">
        <f t="shared" si="42"/>
        <v>22907.500000000004</v>
      </c>
      <c r="M158" s="7">
        <f t="shared" si="47"/>
        <v>22907.500000000004</v>
      </c>
      <c r="N158" s="119">
        <v>17500</v>
      </c>
      <c r="O158" s="120">
        <v>3325</v>
      </c>
      <c r="P158" s="7">
        <f t="shared" si="43"/>
        <v>20825</v>
      </c>
      <c r="Q158" s="7">
        <f t="shared" si="48"/>
        <v>20825</v>
      </c>
      <c r="R158" s="18">
        <f t="shared" si="49"/>
        <v>20825</v>
      </c>
      <c r="S158" s="18">
        <f t="shared" si="50"/>
        <v>23205.991666666669</v>
      </c>
      <c r="T158" s="18">
        <f t="shared" si="51"/>
        <v>22907.500000000004</v>
      </c>
      <c r="U158" s="18">
        <f t="shared" si="52"/>
        <v>23113.884991431405</v>
      </c>
      <c r="V158" s="19">
        <f t="shared" si="30"/>
        <v>1683.6153534486612</v>
      </c>
      <c r="W158" s="20">
        <f t="shared" si="26"/>
        <v>8.0845875315661994E-2</v>
      </c>
      <c r="X158" s="21" t="str">
        <f t="shared" si="44"/>
        <v>MINIMA</v>
      </c>
      <c r="Y158" s="22">
        <f t="shared" si="32"/>
        <v>20825</v>
      </c>
      <c r="Z158" s="24">
        <f t="shared" si="45"/>
        <v>20825</v>
      </c>
    </row>
    <row r="159" spans="1:26" ht="51" x14ac:dyDescent="0.2">
      <c r="A159" s="68">
        <v>153</v>
      </c>
      <c r="B159" s="63" t="s">
        <v>417</v>
      </c>
      <c r="C159" s="64" t="s">
        <v>270</v>
      </c>
      <c r="D159" s="69" t="s">
        <v>992</v>
      </c>
      <c r="E159" s="50">
        <v>1</v>
      </c>
      <c r="F159" s="78">
        <v>286765.93315</v>
      </c>
      <c r="G159" s="81">
        <v>0</v>
      </c>
      <c r="H159" s="6">
        <f t="shared" si="41"/>
        <v>286765.93315</v>
      </c>
      <c r="I159" s="6">
        <f t="shared" si="46"/>
        <v>286765.93315</v>
      </c>
      <c r="J159" s="109">
        <v>249361.68100000001</v>
      </c>
      <c r="K159" s="110">
        <v>0</v>
      </c>
      <c r="L159" s="7">
        <f t="shared" si="42"/>
        <v>249361.68100000001</v>
      </c>
      <c r="M159" s="7">
        <f t="shared" si="47"/>
        <v>249361.68100000001</v>
      </c>
      <c r="N159" s="119">
        <v>233048.3</v>
      </c>
      <c r="O159" s="120">
        <v>0</v>
      </c>
      <c r="P159" s="7">
        <f t="shared" si="43"/>
        <v>233048.3</v>
      </c>
      <c r="Q159" s="7">
        <f t="shared" si="48"/>
        <v>233048.3</v>
      </c>
      <c r="R159" s="18">
        <f t="shared" si="49"/>
        <v>233048.3</v>
      </c>
      <c r="S159" s="18">
        <f t="shared" si="50"/>
        <v>256391.97138333332</v>
      </c>
      <c r="T159" s="18">
        <f t="shared" si="51"/>
        <v>249361.68100000001</v>
      </c>
      <c r="U159" s="18">
        <f t="shared" si="52"/>
        <v>255427.55005254349</v>
      </c>
      <c r="V159" s="19">
        <f t="shared" si="30"/>
        <v>16506.468332945355</v>
      </c>
      <c r="W159" s="20">
        <f t="shared" si="26"/>
        <v>7.0828529248852509E-2</v>
      </c>
      <c r="X159" s="21" t="str">
        <f t="shared" si="44"/>
        <v>MINIMA</v>
      </c>
      <c r="Y159" s="22">
        <f t="shared" si="32"/>
        <v>233048.3</v>
      </c>
      <c r="Z159" s="24">
        <f t="shared" si="45"/>
        <v>233048.3</v>
      </c>
    </row>
    <row r="160" spans="1:26" ht="51" x14ac:dyDescent="0.2">
      <c r="A160" s="68">
        <v>154</v>
      </c>
      <c r="B160" s="63" t="s">
        <v>418</v>
      </c>
      <c r="C160" s="64" t="s">
        <v>270</v>
      </c>
      <c r="D160" s="69" t="s">
        <v>993</v>
      </c>
      <c r="E160" s="50">
        <v>1</v>
      </c>
      <c r="F160" s="78">
        <v>589577.91312000004</v>
      </c>
      <c r="G160" s="81">
        <v>0</v>
      </c>
      <c r="H160" s="6">
        <f t="shared" si="41"/>
        <v>589577.91312000004</v>
      </c>
      <c r="I160" s="6">
        <f t="shared" si="46"/>
        <v>589577.91312000004</v>
      </c>
      <c r="J160" s="109">
        <v>526408.85100000002</v>
      </c>
      <c r="K160" s="110">
        <v>0</v>
      </c>
      <c r="L160" s="7">
        <f t="shared" si="42"/>
        <v>526408.85100000002</v>
      </c>
      <c r="M160" s="7">
        <f t="shared" si="47"/>
        <v>526408.85100000002</v>
      </c>
      <c r="N160" s="119">
        <v>482943.9</v>
      </c>
      <c r="O160" s="120">
        <v>0</v>
      </c>
      <c r="P160" s="7">
        <f t="shared" si="43"/>
        <v>482943.9</v>
      </c>
      <c r="Q160" s="7">
        <f t="shared" si="48"/>
        <v>482943.9</v>
      </c>
      <c r="R160" s="18">
        <f t="shared" si="49"/>
        <v>482943.9</v>
      </c>
      <c r="S160" s="18">
        <f t="shared" si="50"/>
        <v>532976.88803999999</v>
      </c>
      <c r="T160" s="18">
        <f t="shared" si="51"/>
        <v>526408.85100000002</v>
      </c>
      <c r="U160" s="18">
        <f t="shared" si="52"/>
        <v>531194.64850881218</v>
      </c>
      <c r="V160" s="19">
        <f t="shared" si="30"/>
        <v>35378.665126109408</v>
      </c>
      <c r="W160" s="20">
        <f t="shared" si="26"/>
        <v>7.3256262530926278E-2</v>
      </c>
      <c r="X160" s="21" t="str">
        <f t="shared" si="44"/>
        <v>MINIMA</v>
      </c>
      <c r="Y160" s="22">
        <f t="shared" si="32"/>
        <v>482943.9</v>
      </c>
      <c r="Z160" s="24">
        <f t="shared" si="45"/>
        <v>482943.9</v>
      </c>
    </row>
    <row r="161" spans="1:26" ht="25.5" x14ac:dyDescent="0.2">
      <c r="A161" s="68">
        <v>155</v>
      </c>
      <c r="B161" s="63" t="s">
        <v>419</v>
      </c>
      <c r="C161" s="64" t="s">
        <v>270</v>
      </c>
      <c r="D161" s="69" t="s">
        <v>994</v>
      </c>
      <c r="E161" s="50">
        <v>1</v>
      </c>
      <c r="F161" s="78">
        <v>3742.2000000000003</v>
      </c>
      <c r="G161" s="81">
        <v>0</v>
      </c>
      <c r="H161" s="6">
        <f t="shared" si="41"/>
        <v>3742.2000000000003</v>
      </c>
      <c r="I161" s="6">
        <f t="shared" si="46"/>
        <v>3742.2000000000003</v>
      </c>
      <c r="J161" s="109">
        <v>3402</v>
      </c>
      <c r="K161" s="110">
        <v>0</v>
      </c>
      <c r="L161" s="7">
        <f t="shared" si="42"/>
        <v>3402</v>
      </c>
      <c r="M161" s="7">
        <f t="shared" si="47"/>
        <v>3402</v>
      </c>
      <c r="N161" s="119">
        <v>3240</v>
      </c>
      <c r="O161" s="120">
        <v>0</v>
      </c>
      <c r="P161" s="7">
        <f t="shared" si="43"/>
        <v>3240</v>
      </c>
      <c r="Q161" s="7">
        <f t="shared" si="48"/>
        <v>3240</v>
      </c>
      <c r="R161" s="18">
        <f t="shared" si="49"/>
        <v>3240</v>
      </c>
      <c r="S161" s="18">
        <f t="shared" si="50"/>
        <v>3461.4</v>
      </c>
      <c r="T161" s="18">
        <f t="shared" si="51"/>
        <v>3402</v>
      </c>
      <c r="U161" s="18">
        <f t="shared" si="52"/>
        <v>3455.1648372567643</v>
      </c>
      <c r="V161" s="19">
        <f t="shared" si="30"/>
        <v>156.55344135470168</v>
      </c>
      <c r="W161" s="20">
        <f t="shared" si="26"/>
        <v>4.8318963381080764E-2</v>
      </c>
      <c r="X161" s="21" t="str">
        <f t="shared" si="44"/>
        <v>MINIMA</v>
      </c>
      <c r="Y161" s="22">
        <f t="shared" si="32"/>
        <v>3240</v>
      </c>
      <c r="Z161" s="24">
        <f t="shared" si="45"/>
        <v>3240</v>
      </c>
    </row>
    <row r="162" spans="1:26" ht="25.5" x14ac:dyDescent="0.2">
      <c r="A162" s="68">
        <v>156</v>
      </c>
      <c r="B162" s="63" t="s">
        <v>420</v>
      </c>
      <c r="C162" s="64" t="s">
        <v>270</v>
      </c>
      <c r="D162" s="69" t="s">
        <v>914</v>
      </c>
      <c r="E162" s="50">
        <v>1</v>
      </c>
      <c r="F162" s="78">
        <v>144783.69360000003</v>
      </c>
      <c r="G162" s="81">
        <v>0</v>
      </c>
      <c r="H162" s="6">
        <f t="shared" si="41"/>
        <v>144783.69360000003</v>
      </c>
      <c r="I162" s="6">
        <f t="shared" si="46"/>
        <v>144783.69360000003</v>
      </c>
      <c r="J162" s="109">
        <v>130435.76000000001</v>
      </c>
      <c r="K162" s="110">
        <v>0</v>
      </c>
      <c r="L162" s="7">
        <f t="shared" si="42"/>
        <v>130435.76000000001</v>
      </c>
      <c r="M162" s="7">
        <f t="shared" si="47"/>
        <v>130435.76000000001</v>
      </c>
      <c r="N162" s="119">
        <v>125419</v>
      </c>
      <c r="O162" s="120">
        <v>0</v>
      </c>
      <c r="P162" s="7">
        <f t="shared" si="43"/>
        <v>125419</v>
      </c>
      <c r="Q162" s="7">
        <f t="shared" si="48"/>
        <v>125419</v>
      </c>
      <c r="R162" s="18">
        <f t="shared" si="49"/>
        <v>125419</v>
      </c>
      <c r="S162" s="18">
        <f t="shared" si="50"/>
        <v>133546.15119999999</v>
      </c>
      <c r="T162" s="18">
        <f t="shared" si="51"/>
        <v>130435.76000000001</v>
      </c>
      <c r="U162" s="18">
        <f t="shared" si="52"/>
        <v>133298.89608933165</v>
      </c>
      <c r="V162" s="19">
        <f t="shared" si="30"/>
        <v>5746.7637252483819</v>
      </c>
      <c r="W162" s="20">
        <f t="shared" si="26"/>
        <v>4.5820519420888238E-2</v>
      </c>
      <c r="X162" s="21" t="str">
        <f t="shared" si="44"/>
        <v>MINIMA</v>
      </c>
      <c r="Y162" s="22">
        <f t="shared" si="32"/>
        <v>125419</v>
      </c>
      <c r="Z162" s="24">
        <f t="shared" si="45"/>
        <v>125419</v>
      </c>
    </row>
    <row r="163" spans="1:26" ht="38.25" x14ac:dyDescent="0.2">
      <c r="A163" s="68">
        <v>157</v>
      </c>
      <c r="B163" s="63" t="s">
        <v>421</v>
      </c>
      <c r="C163" s="64" t="s">
        <v>270</v>
      </c>
      <c r="D163" s="69" t="s">
        <v>932</v>
      </c>
      <c r="E163" s="50">
        <v>1</v>
      </c>
      <c r="F163" s="78">
        <v>92874.6</v>
      </c>
      <c r="G163" s="81">
        <v>0</v>
      </c>
      <c r="H163" s="6">
        <f t="shared" si="41"/>
        <v>92874.6</v>
      </c>
      <c r="I163" s="6">
        <f t="shared" si="46"/>
        <v>92874.6</v>
      </c>
      <c r="J163" s="109">
        <v>82923.75</v>
      </c>
      <c r="K163" s="110">
        <v>0</v>
      </c>
      <c r="L163" s="7">
        <f t="shared" si="42"/>
        <v>82923.75</v>
      </c>
      <c r="M163" s="7">
        <f t="shared" si="47"/>
        <v>82923.75</v>
      </c>
      <c r="N163" s="119">
        <v>76781.25</v>
      </c>
      <c r="O163" s="120">
        <v>0</v>
      </c>
      <c r="P163" s="7">
        <f t="shared" si="43"/>
        <v>76781.25</v>
      </c>
      <c r="Q163" s="7">
        <f t="shared" si="48"/>
        <v>76781.25</v>
      </c>
      <c r="R163" s="18">
        <f t="shared" si="49"/>
        <v>76781.25</v>
      </c>
      <c r="S163" s="18">
        <f t="shared" si="50"/>
        <v>84193.2</v>
      </c>
      <c r="T163" s="18">
        <f t="shared" si="51"/>
        <v>82923.75</v>
      </c>
      <c r="U163" s="18">
        <f t="shared" si="52"/>
        <v>83935.114918858162</v>
      </c>
      <c r="V163" s="19">
        <f t="shared" si="30"/>
        <v>5241.0401068156289</v>
      </c>
      <c r="W163" s="20">
        <f t="shared" si="26"/>
        <v>6.8259374610541365E-2</v>
      </c>
      <c r="X163" s="21" t="str">
        <f t="shared" si="44"/>
        <v>MINIMA</v>
      </c>
      <c r="Y163" s="22">
        <f t="shared" si="32"/>
        <v>76781.25</v>
      </c>
      <c r="Z163" s="24">
        <f t="shared" si="45"/>
        <v>76781.25</v>
      </c>
    </row>
    <row r="164" spans="1:26" ht="51" x14ac:dyDescent="0.2">
      <c r="A164" s="68">
        <v>158</v>
      </c>
      <c r="B164" s="63" t="s">
        <v>422</v>
      </c>
      <c r="C164" s="64" t="s">
        <v>270</v>
      </c>
      <c r="D164" s="69" t="s">
        <v>897</v>
      </c>
      <c r="E164" s="50">
        <v>1</v>
      </c>
      <c r="F164" s="78">
        <v>270660.62400000001</v>
      </c>
      <c r="G164" s="81">
        <v>0</v>
      </c>
      <c r="H164" s="6">
        <f t="shared" si="41"/>
        <v>270660.62400000001</v>
      </c>
      <c r="I164" s="6">
        <f t="shared" si="46"/>
        <v>270660.62400000001</v>
      </c>
      <c r="J164" s="109">
        <v>243838.4</v>
      </c>
      <c r="K164" s="110">
        <v>0</v>
      </c>
      <c r="L164" s="7">
        <f t="shared" si="42"/>
        <v>243838.4</v>
      </c>
      <c r="M164" s="7">
        <f t="shared" si="47"/>
        <v>243838.4</v>
      </c>
      <c r="N164" s="119">
        <v>234460</v>
      </c>
      <c r="O164" s="120">
        <v>0</v>
      </c>
      <c r="P164" s="7">
        <f t="shared" si="43"/>
        <v>234460</v>
      </c>
      <c r="Q164" s="7">
        <f t="shared" si="48"/>
        <v>234460</v>
      </c>
      <c r="R164" s="18">
        <f t="shared" si="49"/>
        <v>234460</v>
      </c>
      <c r="S164" s="18">
        <f t="shared" si="50"/>
        <v>249653.008</v>
      </c>
      <c r="T164" s="18">
        <f t="shared" si="51"/>
        <v>243838.4</v>
      </c>
      <c r="U164" s="18">
        <f t="shared" si="52"/>
        <v>249190.78590249244</v>
      </c>
      <c r="V164" s="19">
        <f t="shared" si="30"/>
        <v>10743.078983421467</v>
      </c>
      <c r="W164" s="20">
        <f t="shared" si="26"/>
        <v>4.582051942088828E-2</v>
      </c>
      <c r="X164" s="21" t="str">
        <f t="shared" si="44"/>
        <v>MINIMA</v>
      </c>
      <c r="Y164" s="22">
        <f t="shared" si="32"/>
        <v>234460</v>
      </c>
      <c r="Z164" s="24">
        <f t="shared" si="45"/>
        <v>234460</v>
      </c>
    </row>
    <row r="165" spans="1:26" ht="25.5" x14ac:dyDescent="0.2">
      <c r="A165" s="102">
        <v>159</v>
      </c>
      <c r="B165" s="65" t="s">
        <v>423</v>
      </c>
      <c r="C165" s="103" t="s">
        <v>270</v>
      </c>
      <c r="D165" s="70" t="s">
        <v>956</v>
      </c>
      <c r="E165" s="50">
        <v>1</v>
      </c>
      <c r="F165" s="77">
        <v>79560.90800000001</v>
      </c>
      <c r="G165" s="86">
        <v>0</v>
      </c>
      <c r="H165" s="6">
        <f t="shared" si="41"/>
        <v>79560.90800000001</v>
      </c>
      <c r="I165" s="6">
        <f t="shared" si="46"/>
        <v>79560.90800000001</v>
      </c>
      <c r="J165" s="109">
        <v>71036.525000000009</v>
      </c>
      <c r="K165" s="110">
        <v>0</v>
      </c>
      <c r="L165" s="7">
        <f t="shared" si="42"/>
        <v>71036.525000000009</v>
      </c>
      <c r="M165" s="7">
        <f t="shared" si="47"/>
        <v>71036.525000000009</v>
      </c>
      <c r="N165" s="119">
        <v>68967.5</v>
      </c>
      <c r="O165" s="120">
        <v>0</v>
      </c>
      <c r="P165" s="7">
        <f t="shared" si="43"/>
        <v>68967.5</v>
      </c>
      <c r="Q165" s="7">
        <f t="shared" si="48"/>
        <v>68967.5</v>
      </c>
      <c r="R165" s="18">
        <f t="shared" si="49"/>
        <v>68967.5</v>
      </c>
      <c r="S165" s="18">
        <f t="shared" si="50"/>
        <v>73188.311000000002</v>
      </c>
      <c r="T165" s="18">
        <f t="shared" si="51"/>
        <v>71036.525000000009</v>
      </c>
      <c r="U165" s="18">
        <f t="shared" si="52"/>
        <v>73048.052333431668</v>
      </c>
      <c r="V165" s="19">
        <f t="shared" si="30"/>
        <v>2984.5640802067737</v>
      </c>
      <c r="W165" s="20">
        <f t="shared" si="26"/>
        <v>4.3274935008616719E-2</v>
      </c>
      <c r="X165" s="21" t="str">
        <f t="shared" si="44"/>
        <v>MINIMA</v>
      </c>
      <c r="Y165" s="22">
        <f t="shared" si="32"/>
        <v>68967.5</v>
      </c>
      <c r="Z165" s="24">
        <f t="shared" si="45"/>
        <v>68967.5</v>
      </c>
    </row>
    <row r="166" spans="1:26" ht="25.5" x14ac:dyDescent="0.2">
      <c r="A166" s="68">
        <v>160</v>
      </c>
      <c r="B166" s="63" t="s">
        <v>424</v>
      </c>
      <c r="C166" s="64" t="s">
        <v>270</v>
      </c>
      <c r="D166" s="69" t="s">
        <v>956</v>
      </c>
      <c r="E166" s="50">
        <v>1</v>
      </c>
      <c r="F166" s="78">
        <v>93035.558823529413</v>
      </c>
      <c r="G166" s="81">
        <v>17676.75617647059</v>
      </c>
      <c r="H166" s="6">
        <f t="shared" si="41"/>
        <v>110712.315</v>
      </c>
      <c r="I166" s="6">
        <f t="shared" si="46"/>
        <v>110712.315</v>
      </c>
      <c r="J166" s="109">
        <v>82332.352941176476</v>
      </c>
      <c r="K166" s="110">
        <v>15643.14705882353</v>
      </c>
      <c r="L166" s="7">
        <f t="shared" si="42"/>
        <v>97975.5</v>
      </c>
      <c r="M166" s="7">
        <f t="shared" si="47"/>
        <v>97975.5</v>
      </c>
      <c r="N166" s="119">
        <v>78411.76470588235</v>
      </c>
      <c r="O166" s="120">
        <v>14898.235294117647</v>
      </c>
      <c r="P166" s="7">
        <f t="shared" si="43"/>
        <v>93310</v>
      </c>
      <c r="Q166" s="7">
        <f t="shared" si="48"/>
        <v>93310</v>
      </c>
      <c r="R166" s="18">
        <f t="shared" si="49"/>
        <v>93310</v>
      </c>
      <c r="S166" s="18">
        <f t="shared" si="50"/>
        <v>100665.93833333334</v>
      </c>
      <c r="T166" s="18">
        <f t="shared" si="51"/>
        <v>97975.5</v>
      </c>
      <c r="U166" s="18">
        <f t="shared" si="52"/>
        <v>100403.11877457669</v>
      </c>
      <c r="V166" s="19">
        <f t="shared" si="30"/>
        <v>5201.4338774900743</v>
      </c>
      <c r="W166" s="20">
        <f t="shared" si="26"/>
        <v>5.5743584583539542E-2</v>
      </c>
      <c r="X166" s="21" t="str">
        <f t="shared" si="44"/>
        <v>MINIMA</v>
      </c>
      <c r="Y166" s="22">
        <f t="shared" si="32"/>
        <v>93310</v>
      </c>
      <c r="Z166" s="24">
        <f t="shared" si="45"/>
        <v>93310</v>
      </c>
    </row>
    <row r="167" spans="1:26" ht="216.75" x14ac:dyDescent="0.2">
      <c r="A167" s="68">
        <v>161</v>
      </c>
      <c r="B167" s="63" t="s">
        <v>425</v>
      </c>
      <c r="C167" s="64" t="s">
        <v>270</v>
      </c>
      <c r="D167" s="69" t="s">
        <v>21</v>
      </c>
      <c r="E167" s="50">
        <v>1</v>
      </c>
      <c r="F167" s="78">
        <v>23323.618487394968</v>
      </c>
      <c r="G167" s="81">
        <v>4431.4875126050438</v>
      </c>
      <c r="H167" s="6">
        <f t="shared" si="41"/>
        <v>27755.106000000011</v>
      </c>
      <c r="I167" s="6">
        <f t="shared" si="46"/>
        <v>27755.106000000011</v>
      </c>
      <c r="J167" s="109">
        <v>21012.26890756303</v>
      </c>
      <c r="K167" s="110">
        <v>3992.3310924369757</v>
      </c>
      <c r="L167" s="7">
        <f t="shared" si="42"/>
        <v>25004.600000000006</v>
      </c>
      <c r="M167" s="7">
        <f t="shared" si="47"/>
        <v>25004.600000000006</v>
      </c>
      <c r="N167" s="119">
        <v>19277.310924369747</v>
      </c>
      <c r="O167" s="120">
        <v>3662.6890756302519</v>
      </c>
      <c r="P167" s="7">
        <f t="shared" si="43"/>
        <v>22940</v>
      </c>
      <c r="Q167" s="7">
        <f t="shared" si="48"/>
        <v>22940</v>
      </c>
      <c r="R167" s="18">
        <f t="shared" si="49"/>
        <v>22940</v>
      </c>
      <c r="S167" s="18">
        <f t="shared" si="50"/>
        <v>25233.235333333341</v>
      </c>
      <c r="T167" s="18">
        <f t="shared" si="51"/>
        <v>25004.600000000006</v>
      </c>
      <c r="U167" s="18">
        <f t="shared" si="52"/>
        <v>25156.607381060167</v>
      </c>
      <c r="V167" s="19">
        <f t="shared" si="30"/>
        <v>1621.5622550565984</v>
      </c>
      <c r="W167" s="20">
        <f t="shared" si="26"/>
        <v>7.0687107892615453E-2</v>
      </c>
      <c r="X167" s="21" t="str">
        <f t="shared" si="44"/>
        <v>MINIMA</v>
      </c>
      <c r="Y167" s="22">
        <f t="shared" si="32"/>
        <v>22940</v>
      </c>
      <c r="Z167" s="24">
        <f t="shared" si="45"/>
        <v>22940</v>
      </c>
    </row>
    <row r="168" spans="1:26" ht="25.5" x14ac:dyDescent="0.2">
      <c r="A168" s="68">
        <v>162</v>
      </c>
      <c r="B168" s="63" t="s">
        <v>426</v>
      </c>
      <c r="C168" s="64" t="s">
        <v>270</v>
      </c>
      <c r="D168" s="69" t="s">
        <v>956</v>
      </c>
      <c r="E168" s="50">
        <v>1</v>
      </c>
      <c r="F168" s="78">
        <v>82893.781512605055</v>
      </c>
      <c r="G168" s="81">
        <v>15749.818487394961</v>
      </c>
      <c r="H168" s="6">
        <f t="shared" si="41"/>
        <v>98643.60000000002</v>
      </c>
      <c r="I168" s="6">
        <f t="shared" si="46"/>
        <v>98643.60000000002</v>
      </c>
      <c r="J168" s="109">
        <v>75357.983193277309</v>
      </c>
      <c r="K168" s="110">
        <v>14318.01680672269</v>
      </c>
      <c r="L168" s="7">
        <f t="shared" si="42"/>
        <v>89676</v>
      </c>
      <c r="M168" s="7">
        <f t="shared" si="47"/>
        <v>89676</v>
      </c>
      <c r="N168" s="119">
        <v>71092.436974789918</v>
      </c>
      <c r="O168" s="120">
        <v>13507.563025210085</v>
      </c>
      <c r="P168" s="7">
        <f t="shared" si="43"/>
        <v>84600</v>
      </c>
      <c r="Q168" s="7">
        <f t="shared" si="48"/>
        <v>84600</v>
      </c>
      <c r="R168" s="18">
        <f t="shared" si="49"/>
        <v>84600</v>
      </c>
      <c r="S168" s="18">
        <f t="shared" si="50"/>
        <v>90973.200000000012</v>
      </c>
      <c r="T168" s="18">
        <f t="shared" si="51"/>
        <v>89676</v>
      </c>
      <c r="U168" s="18">
        <f t="shared" si="52"/>
        <v>90790.101495342038</v>
      </c>
      <c r="V168" s="19">
        <f t="shared" si="30"/>
        <v>4506.5329378581127</v>
      </c>
      <c r="W168" s="20">
        <f t="shared" si="26"/>
        <v>5.3268710849386676E-2</v>
      </c>
      <c r="X168" s="21" t="str">
        <f t="shared" si="44"/>
        <v>MINIMA</v>
      </c>
      <c r="Y168" s="22">
        <f t="shared" si="32"/>
        <v>84600</v>
      </c>
      <c r="Z168" s="24">
        <f t="shared" si="45"/>
        <v>84600</v>
      </c>
    </row>
    <row r="169" spans="1:26" ht="38.25" x14ac:dyDescent="0.2">
      <c r="A169" s="68">
        <v>163</v>
      </c>
      <c r="B169" s="63" t="s">
        <v>427</v>
      </c>
      <c r="C169" s="64" t="s">
        <v>270</v>
      </c>
      <c r="D169" s="69" t="s">
        <v>896</v>
      </c>
      <c r="E169" s="50">
        <v>1</v>
      </c>
      <c r="F169" s="78">
        <v>119120.93875</v>
      </c>
      <c r="G169" s="81">
        <v>0</v>
      </c>
      <c r="H169" s="6">
        <f t="shared" si="41"/>
        <v>119120.93875</v>
      </c>
      <c r="I169" s="6">
        <f t="shared" si="46"/>
        <v>119120.93875</v>
      </c>
      <c r="J169" s="109">
        <v>103583.425</v>
      </c>
      <c r="K169" s="110">
        <v>0</v>
      </c>
      <c r="L169" s="7">
        <f t="shared" si="42"/>
        <v>103583.425</v>
      </c>
      <c r="M169" s="7">
        <f t="shared" si="47"/>
        <v>103583.425</v>
      </c>
      <c r="N169" s="119">
        <v>94166.75</v>
      </c>
      <c r="O169" s="120">
        <v>0</v>
      </c>
      <c r="P169" s="7">
        <f t="shared" si="43"/>
        <v>94166.75</v>
      </c>
      <c r="Q169" s="7">
        <f t="shared" si="48"/>
        <v>94166.75</v>
      </c>
      <c r="R169" s="18">
        <f t="shared" si="49"/>
        <v>94166.75</v>
      </c>
      <c r="S169" s="18">
        <f t="shared" si="50"/>
        <v>105623.70458333334</v>
      </c>
      <c r="T169" s="18">
        <f t="shared" si="51"/>
        <v>103583.425</v>
      </c>
      <c r="U169" s="18">
        <f t="shared" si="52"/>
        <v>105129.67423213525</v>
      </c>
      <c r="V169" s="19">
        <f t="shared" si="30"/>
        <v>8101.2902776213004</v>
      </c>
      <c r="W169" s="20">
        <f t="shared" si="26"/>
        <v>8.6031325044363324E-2</v>
      </c>
      <c r="X169" s="21" t="str">
        <f t="shared" si="44"/>
        <v>MINIMA</v>
      </c>
      <c r="Y169" s="22">
        <f t="shared" si="32"/>
        <v>94166.75</v>
      </c>
      <c r="Z169" s="24">
        <f t="shared" si="45"/>
        <v>94166.75</v>
      </c>
    </row>
    <row r="170" spans="1:26" ht="38.25" x14ac:dyDescent="0.2">
      <c r="A170" s="68">
        <v>164</v>
      </c>
      <c r="B170" s="63" t="s">
        <v>428</v>
      </c>
      <c r="C170" s="64" t="s">
        <v>270</v>
      </c>
      <c r="D170" s="69" t="s">
        <v>995</v>
      </c>
      <c r="E170" s="50">
        <v>1</v>
      </c>
      <c r="F170" s="78">
        <v>89999</v>
      </c>
      <c r="G170" s="81">
        <v>0</v>
      </c>
      <c r="H170" s="6">
        <f t="shared" si="41"/>
        <v>89999</v>
      </c>
      <c r="I170" s="6">
        <f t="shared" si="46"/>
        <v>89999</v>
      </c>
      <c r="J170" s="109">
        <v>78260</v>
      </c>
      <c r="K170" s="110">
        <v>0</v>
      </c>
      <c r="L170" s="7">
        <f t="shared" si="42"/>
        <v>78260</v>
      </c>
      <c r="M170" s="7">
        <f t="shared" si="47"/>
        <v>78260</v>
      </c>
      <c r="N170" s="119">
        <v>75250</v>
      </c>
      <c r="O170" s="120">
        <v>0</v>
      </c>
      <c r="P170" s="7">
        <f t="shared" si="43"/>
        <v>75250</v>
      </c>
      <c r="Q170" s="7">
        <f t="shared" si="48"/>
        <v>75250</v>
      </c>
      <c r="R170" s="18">
        <f t="shared" si="49"/>
        <v>75250</v>
      </c>
      <c r="S170" s="18">
        <f t="shared" si="50"/>
        <v>81169.666666666672</v>
      </c>
      <c r="T170" s="18">
        <f t="shared" si="51"/>
        <v>78260</v>
      </c>
      <c r="U170" s="18">
        <f t="shared" si="52"/>
        <v>80927.230327287834</v>
      </c>
      <c r="V170" s="19">
        <f t="shared" si="30"/>
        <v>4185.8364423639696</v>
      </c>
      <c r="W170" s="20">
        <f t="shared" si="26"/>
        <v>5.5625733453341791E-2</v>
      </c>
      <c r="X170" s="21" t="str">
        <f t="shared" si="44"/>
        <v>MINIMA</v>
      </c>
      <c r="Y170" s="22">
        <f t="shared" si="32"/>
        <v>75250</v>
      </c>
      <c r="Z170" s="24">
        <f t="shared" si="45"/>
        <v>75250</v>
      </c>
    </row>
    <row r="171" spans="1:26" ht="114.75" x14ac:dyDescent="0.2">
      <c r="A171" s="68">
        <v>165</v>
      </c>
      <c r="B171" s="63" t="s">
        <v>429</v>
      </c>
      <c r="C171" s="64" t="s">
        <v>270</v>
      </c>
      <c r="D171" s="69" t="s">
        <v>995</v>
      </c>
      <c r="E171" s="50">
        <v>1</v>
      </c>
      <c r="F171" s="78">
        <v>40472.724600000001</v>
      </c>
      <c r="G171" s="81">
        <v>0</v>
      </c>
      <c r="H171" s="6">
        <f t="shared" si="41"/>
        <v>40472.724600000001</v>
      </c>
      <c r="I171" s="6">
        <f t="shared" si="46"/>
        <v>40472.724600000001</v>
      </c>
      <c r="J171" s="109">
        <v>35502.39</v>
      </c>
      <c r="K171" s="110">
        <v>0</v>
      </c>
      <c r="L171" s="7">
        <f t="shared" si="42"/>
        <v>35502.39</v>
      </c>
      <c r="M171" s="7">
        <f t="shared" si="47"/>
        <v>35502.39</v>
      </c>
      <c r="N171" s="119">
        <v>32571</v>
      </c>
      <c r="O171" s="120">
        <v>0</v>
      </c>
      <c r="P171" s="7">
        <f t="shared" si="43"/>
        <v>32571</v>
      </c>
      <c r="Q171" s="7">
        <f t="shared" si="48"/>
        <v>32571</v>
      </c>
      <c r="R171" s="18">
        <f t="shared" si="49"/>
        <v>32571</v>
      </c>
      <c r="S171" s="18">
        <f t="shared" si="50"/>
        <v>36182.038200000003</v>
      </c>
      <c r="T171" s="18">
        <f t="shared" si="51"/>
        <v>35502.39</v>
      </c>
      <c r="U171" s="18">
        <f t="shared" si="52"/>
        <v>36037.144813128289</v>
      </c>
      <c r="V171" s="19">
        <f t="shared" si="30"/>
        <v>2553.3895983436664</v>
      </c>
      <c r="W171" s="20">
        <f t="shared" si="26"/>
        <v>7.8394571807548635E-2</v>
      </c>
      <c r="X171" s="21" t="str">
        <f t="shared" si="44"/>
        <v>MINIMA</v>
      </c>
      <c r="Y171" s="22">
        <f t="shared" si="32"/>
        <v>32571</v>
      </c>
      <c r="Z171" s="24">
        <f t="shared" si="45"/>
        <v>32571</v>
      </c>
    </row>
    <row r="172" spans="1:26" ht="178.5" x14ac:dyDescent="0.2">
      <c r="A172" s="68">
        <v>166</v>
      </c>
      <c r="B172" s="63" t="s">
        <v>430</v>
      </c>
      <c r="C172" s="64" t="s">
        <v>270</v>
      </c>
      <c r="D172" s="69" t="s">
        <v>995</v>
      </c>
      <c r="E172" s="50">
        <v>1</v>
      </c>
      <c r="F172" s="78">
        <v>85289.648640000014</v>
      </c>
      <c r="G172" s="81">
        <v>0</v>
      </c>
      <c r="H172" s="6">
        <f t="shared" si="41"/>
        <v>85289.648640000014</v>
      </c>
      <c r="I172" s="6">
        <f t="shared" si="46"/>
        <v>85289.648640000014</v>
      </c>
      <c r="J172" s="109">
        <v>76151.472000000009</v>
      </c>
      <c r="K172" s="110">
        <v>0</v>
      </c>
      <c r="L172" s="7">
        <f t="shared" si="42"/>
        <v>76151.472000000009</v>
      </c>
      <c r="M172" s="7">
        <f t="shared" si="47"/>
        <v>76151.472000000009</v>
      </c>
      <c r="N172" s="119">
        <v>71169.600000000006</v>
      </c>
      <c r="O172" s="120">
        <v>0</v>
      </c>
      <c r="P172" s="7">
        <f t="shared" si="43"/>
        <v>71169.600000000006</v>
      </c>
      <c r="Q172" s="7">
        <f t="shared" si="48"/>
        <v>71169.600000000006</v>
      </c>
      <c r="R172" s="18">
        <f t="shared" si="49"/>
        <v>71169.600000000006</v>
      </c>
      <c r="S172" s="18">
        <f t="shared" si="50"/>
        <v>77536.90688000001</v>
      </c>
      <c r="T172" s="18">
        <f t="shared" si="51"/>
        <v>76151.472000000009</v>
      </c>
      <c r="U172" s="18">
        <f t="shared" si="52"/>
        <v>77319.6211866253</v>
      </c>
      <c r="V172" s="19">
        <f t="shared" si="30"/>
        <v>4502.3658727437614</v>
      </c>
      <c r="W172" s="20">
        <f t="shared" si="26"/>
        <v>6.326248669015648E-2</v>
      </c>
      <c r="X172" s="21" t="str">
        <f t="shared" si="44"/>
        <v>MINIMA</v>
      </c>
      <c r="Y172" s="22">
        <f t="shared" si="32"/>
        <v>71169.600000000006</v>
      </c>
      <c r="Z172" s="24">
        <f t="shared" si="45"/>
        <v>71169.600000000006</v>
      </c>
    </row>
    <row r="173" spans="1:26" ht="76.5" x14ac:dyDescent="0.2">
      <c r="A173" s="68">
        <v>167</v>
      </c>
      <c r="B173" s="63" t="s">
        <v>431</v>
      </c>
      <c r="C173" s="64" t="s">
        <v>270</v>
      </c>
      <c r="D173" s="69" t="s">
        <v>995</v>
      </c>
      <c r="E173" s="50">
        <v>1</v>
      </c>
      <c r="F173" s="78">
        <v>62350.235999999997</v>
      </c>
      <c r="G173" s="81">
        <v>0</v>
      </c>
      <c r="H173" s="6">
        <f t="shared" si="41"/>
        <v>62350.235999999997</v>
      </c>
      <c r="I173" s="6">
        <f t="shared" si="46"/>
        <v>62350.235999999997</v>
      </c>
      <c r="J173" s="109">
        <v>55177.200000000004</v>
      </c>
      <c r="K173" s="110">
        <v>0</v>
      </c>
      <c r="L173" s="7">
        <f t="shared" si="42"/>
        <v>55177.200000000004</v>
      </c>
      <c r="M173" s="7">
        <f t="shared" si="47"/>
        <v>55177.200000000004</v>
      </c>
      <c r="N173" s="119">
        <v>51090</v>
      </c>
      <c r="O173" s="120">
        <v>0</v>
      </c>
      <c r="P173" s="7">
        <f t="shared" si="43"/>
        <v>51090</v>
      </c>
      <c r="Q173" s="7">
        <f t="shared" si="48"/>
        <v>51090</v>
      </c>
      <c r="R173" s="18">
        <f t="shared" si="49"/>
        <v>51090</v>
      </c>
      <c r="S173" s="18">
        <f t="shared" si="50"/>
        <v>56205.812000000005</v>
      </c>
      <c r="T173" s="18">
        <f t="shared" si="51"/>
        <v>55177.200000000004</v>
      </c>
      <c r="U173" s="18">
        <f t="shared" si="52"/>
        <v>56015.887452536124</v>
      </c>
      <c r="V173" s="19">
        <f t="shared" si="30"/>
        <v>3617.4253564755181</v>
      </c>
      <c r="W173" s="20">
        <f t="shared" si="26"/>
        <v>7.0804959022813044E-2</v>
      </c>
      <c r="X173" s="21" t="str">
        <f t="shared" si="44"/>
        <v>MINIMA</v>
      </c>
      <c r="Y173" s="22">
        <f t="shared" si="32"/>
        <v>51090</v>
      </c>
      <c r="Z173" s="24">
        <f t="shared" si="45"/>
        <v>51090</v>
      </c>
    </row>
    <row r="174" spans="1:26" ht="51" x14ac:dyDescent="0.2">
      <c r="A174" s="68">
        <v>168</v>
      </c>
      <c r="B174" s="63" t="s">
        <v>432</v>
      </c>
      <c r="C174" s="64" t="s">
        <v>270</v>
      </c>
      <c r="D174" s="69" t="s">
        <v>995</v>
      </c>
      <c r="E174" s="50">
        <v>1</v>
      </c>
      <c r="F174" s="78">
        <v>57566.4375</v>
      </c>
      <c r="G174" s="81">
        <v>0</v>
      </c>
      <c r="H174" s="6">
        <f t="shared" si="41"/>
        <v>57566.4375</v>
      </c>
      <c r="I174" s="6">
        <f t="shared" si="46"/>
        <v>57566.4375</v>
      </c>
      <c r="J174" s="109">
        <v>50943.750000000007</v>
      </c>
      <c r="K174" s="110">
        <v>0</v>
      </c>
      <c r="L174" s="7">
        <f t="shared" si="42"/>
        <v>50943.750000000007</v>
      </c>
      <c r="M174" s="7">
        <f t="shared" si="47"/>
        <v>50943.750000000007</v>
      </c>
      <c r="N174" s="119">
        <v>46312.5</v>
      </c>
      <c r="O174" s="120">
        <v>0</v>
      </c>
      <c r="P174" s="7">
        <f t="shared" si="43"/>
        <v>46312.5</v>
      </c>
      <c r="Q174" s="7">
        <f t="shared" si="48"/>
        <v>46312.5</v>
      </c>
      <c r="R174" s="18">
        <f t="shared" si="49"/>
        <v>46312.5</v>
      </c>
      <c r="S174" s="18">
        <f t="shared" si="50"/>
        <v>51607.5625</v>
      </c>
      <c r="T174" s="18">
        <f t="shared" si="51"/>
        <v>50943.750000000007</v>
      </c>
      <c r="U174" s="18">
        <f t="shared" si="52"/>
        <v>51402.727426922778</v>
      </c>
      <c r="V174" s="19">
        <f t="shared" si="30"/>
        <v>3744.1746005565933</v>
      </c>
      <c r="W174" s="20">
        <f t="shared" si="26"/>
        <v>8.0845875315661939E-2</v>
      </c>
      <c r="X174" s="21" t="str">
        <f t="shared" si="44"/>
        <v>MINIMA</v>
      </c>
      <c r="Y174" s="22">
        <f t="shared" si="32"/>
        <v>46312.5</v>
      </c>
      <c r="Z174" s="24">
        <f t="shared" si="45"/>
        <v>46312.5</v>
      </c>
    </row>
    <row r="175" spans="1:26" ht="153" x14ac:dyDescent="0.2">
      <c r="A175" s="68">
        <v>169</v>
      </c>
      <c r="B175" s="63" t="s">
        <v>433</v>
      </c>
      <c r="C175" s="64" t="s">
        <v>270</v>
      </c>
      <c r="D175" s="69" t="s">
        <v>996</v>
      </c>
      <c r="E175" s="50">
        <v>1</v>
      </c>
      <c r="F175" s="78">
        <v>77686.257600000026</v>
      </c>
      <c r="G175" s="81">
        <v>0</v>
      </c>
      <c r="H175" s="6">
        <f t="shared" si="41"/>
        <v>77686.257600000026</v>
      </c>
      <c r="I175" s="6">
        <f t="shared" si="46"/>
        <v>77686.257600000026</v>
      </c>
      <c r="J175" s="109">
        <v>69362.73000000001</v>
      </c>
      <c r="K175" s="110">
        <v>0</v>
      </c>
      <c r="L175" s="7">
        <f t="shared" si="42"/>
        <v>69362.73000000001</v>
      </c>
      <c r="M175" s="7">
        <f t="shared" si="47"/>
        <v>69362.73000000001</v>
      </c>
      <c r="N175" s="119">
        <v>64224.75</v>
      </c>
      <c r="O175" s="120">
        <v>0</v>
      </c>
      <c r="P175" s="7">
        <f t="shared" si="43"/>
        <v>64224.75</v>
      </c>
      <c r="Q175" s="7">
        <f t="shared" si="48"/>
        <v>64224.75</v>
      </c>
      <c r="R175" s="18">
        <f t="shared" si="49"/>
        <v>64224.75</v>
      </c>
      <c r="S175" s="18">
        <f t="shared" si="50"/>
        <v>70424.579200000007</v>
      </c>
      <c r="T175" s="18">
        <f t="shared" si="51"/>
        <v>69362.73000000001</v>
      </c>
      <c r="U175" s="18">
        <f t="shared" si="52"/>
        <v>70208.700325729733</v>
      </c>
      <c r="V175" s="19">
        <f t="shared" si="30"/>
        <v>4383.9412695183728</v>
      </c>
      <c r="W175" s="20">
        <f t="shared" si="26"/>
        <v>6.8259374610541462E-2</v>
      </c>
      <c r="X175" s="21" t="str">
        <f t="shared" si="44"/>
        <v>MINIMA</v>
      </c>
      <c r="Y175" s="22">
        <f t="shared" si="32"/>
        <v>64224.75</v>
      </c>
      <c r="Z175" s="24">
        <f t="shared" si="45"/>
        <v>64224.75</v>
      </c>
    </row>
    <row r="176" spans="1:26" ht="38.25" x14ac:dyDescent="0.2">
      <c r="A176" s="68">
        <v>170</v>
      </c>
      <c r="B176" s="63" t="s">
        <v>434</v>
      </c>
      <c r="C176" s="64" t="s">
        <v>270</v>
      </c>
      <c r="D176" s="69" t="s">
        <v>997</v>
      </c>
      <c r="E176" s="50">
        <v>1</v>
      </c>
      <c r="F176" s="78">
        <v>733840.8</v>
      </c>
      <c r="G176" s="81">
        <v>0</v>
      </c>
      <c r="H176" s="6">
        <f t="shared" si="41"/>
        <v>733840.8</v>
      </c>
      <c r="I176" s="6">
        <f t="shared" si="46"/>
        <v>733840.8</v>
      </c>
      <c r="J176" s="109">
        <v>667128</v>
      </c>
      <c r="K176" s="110">
        <v>0</v>
      </c>
      <c r="L176" s="7">
        <f t="shared" si="42"/>
        <v>667128</v>
      </c>
      <c r="M176" s="7">
        <f t="shared" si="47"/>
        <v>667128</v>
      </c>
      <c r="N176" s="119">
        <v>606480</v>
      </c>
      <c r="O176" s="120">
        <v>0</v>
      </c>
      <c r="P176" s="7">
        <f t="shared" si="43"/>
        <v>606480</v>
      </c>
      <c r="Q176" s="7">
        <f t="shared" si="48"/>
        <v>606480</v>
      </c>
      <c r="R176" s="18">
        <f t="shared" si="49"/>
        <v>606480</v>
      </c>
      <c r="S176" s="18">
        <f t="shared" si="50"/>
        <v>669149.6</v>
      </c>
      <c r="T176" s="18">
        <f t="shared" si="51"/>
        <v>667128</v>
      </c>
      <c r="U176" s="18">
        <f t="shared" si="52"/>
        <v>667128</v>
      </c>
      <c r="V176" s="19">
        <f t="shared" si="30"/>
        <v>44314.099134248441</v>
      </c>
      <c r="W176" s="20">
        <f t="shared" si="26"/>
        <v>7.3067700722609888E-2</v>
      </c>
      <c r="X176" s="21" t="str">
        <f t="shared" si="44"/>
        <v>MINIMA</v>
      </c>
      <c r="Y176" s="22">
        <f t="shared" si="32"/>
        <v>606480</v>
      </c>
      <c r="Z176" s="24">
        <f t="shared" si="45"/>
        <v>606480</v>
      </c>
    </row>
    <row r="177" spans="1:26" ht="38.25" x14ac:dyDescent="0.2">
      <c r="A177" s="68">
        <v>171</v>
      </c>
      <c r="B177" s="63" t="s">
        <v>434</v>
      </c>
      <c r="C177" s="64" t="s">
        <v>270</v>
      </c>
      <c r="D177" s="69" t="s">
        <v>21</v>
      </c>
      <c r="E177" s="50">
        <v>1</v>
      </c>
      <c r="F177" s="78">
        <v>40202.574999999997</v>
      </c>
      <c r="G177" s="81">
        <v>0</v>
      </c>
      <c r="H177" s="6">
        <f t="shared" si="41"/>
        <v>40202.574999999997</v>
      </c>
      <c r="I177" s="6">
        <f t="shared" si="46"/>
        <v>40202.574999999997</v>
      </c>
      <c r="J177" s="109">
        <v>35577.5</v>
      </c>
      <c r="K177" s="110">
        <v>0</v>
      </c>
      <c r="L177" s="7">
        <f t="shared" si="42"/>
        <v>35577.5</v>
      </c>
      <c r="M177" s="7">
        <f t="shared" si="47"/>
        <v>35577.5</v>
      </c>
      <c r="N177" s="119">
        <v>33250</v>
      </c>
      <c r="O177" s="120">
        <v>0</v>
      </c>
      <c r="P177" s="7">
        <f t="shared" si="43"/>
        <v>33250</v>
      </c>
      <c r="Q177" s="7">
        <f t="shared" si="48"/>
        <v>33250</v>
      </c>
      <c r="R177" s="18">
        <f t="shared" si="49"/>
        <v>33250</v>
      </c>
      <c r="S177" s="18">
        <f t="shared" si="50"/>
        <v>36343.35833333333</v>
      </c>
      <c r="T177" s="18">
        <f t="shared" si="51"/>
        <v>35577.5</v>
      </c>
      <c r="U177" s="18">
        <f t="shared" si="52"/>
        <v>36230.443412704532</v>
      </c>
      <c r="V177" s="19">
        <f t="shared" si="30"/>
        <v>2187.3346541399142</v>
      </c>
      <c r="W177" s="20">
        <f t="shared" si="26"/>
        <v>6.5784500876388402E-2</v>
      </c>
      <c r="X177" s="21" t="str">
        <f t="shared" si="44"/>
        <v>MINIMA</v>
      </c>
      <c r="Y177" s="22">
        <f t="shared" si="32"/>
        <v>33250</v>
      </c>
      <c r="Z177" s="24">
        <f t="shared" si="45"/>
        <v>33250</v>
      </c>
    </row>
    <row r="178" spans="1:26" ht="25.5" x14ac:dyDescent="0.2">
      <c r="A178" s="68">
        <v>172</v>
      </c>
      <c r="B178" s="63" t="s">
        <v>435</v>
      </c>
      <c r="C178" s="64" t="s">
        <v>270</v>
      </c>
      <c r="D178" s="69" t="s">
        <v>21</v>
      </c>
      <c r="E178" s="50">
        <v>1</v>
      </c>
      <c r="F178" s="78">
        <v>5002.1400000000012</v>
      </c>
      <c r="G178" s="81">
        <v>0</v>
      </c>
      <c r="H178" s="6">
        <f t="shared" si="41"/>
        <v>5002.1400000000012</v>
      </c>
      <c r="I178" s="6">
        <f t="shared" si="46"/>
        <v>5002.1400000000012</v>
      </c>
      <c r="J178" s="109">
        <v>4547.4000000000005</v>
      </c>
      <c r="K178" s="110">
        <v>0</v>
      </c>
      <c r="L178" s="7">
        <f t="shared" si="42"/>
        <v>4547.4000000000005</v>
      </c>
      <c r="M178" s="7">
        <f t="shared" si="47"/>
        <v>4547.4000000000005</v>
      </c>
      <c r="N178" s="119">
        <v>4290</v>
      </c>
      <c r="O178" s="120">
        <v>0</v>
      </c>
      <c r="P178" s="7">
        <f t="shared" si="43"/>
        <v>4290</v>
      </c>
      <c r="Q178" s="7">
        <f t="shared" si="48"/>
        <v>4290</v>
      </c>
      <c r="R178" s="18">
        <f t="shared" si="49"/>
        <v>4290</v>
      </c>
      <c r="S178" s="18">
        <f t="shared" si="50"/>
        <v>4613.18</v>
      </c>
      <c r="T178" s="18">
        <f t="shared" si="51"/>
        <v>4547.4000000000005</v>
      </c>
      <c r="U178" s="18">
        <f t="shared" si="52"/>
        <v>4603.8952176716002</v>
      </c>
      <c r="V178" s="19">
        <f t="shared" si="30"/>
        <v>228.52276954386863</v>
      </c>
      <c r="W178" s="20">
        <f t="shared" si="26"/>
        <v>5.3268710849386627E-2</v>
      </c>
      <c r="X178" s="21" t="str">
        <f t="shared" si="44"/>
        <v>MINIMA</v>
      </c>
      <c r="Y178" s="22">
        <f t="shared" si="32"/>
        <v>4290</v>
      </c>
      <c r="Z178" s="24">
        <f t="shared" si="45"/>
        <v>4290</v>
      </c>
    </row>
    <row r="179" spans="1:26" ht="25.5" x14ac:dyDescent="0.2">
      <c r="A179" s="68">
        <v>173</v>
      </c>
      <c r="B179" s="63" t="s">
        <v>436</v>
      </c>
      <c r="C179" s="64" t="s">
        <v>270</v>
      </c>
      <c r="D179" s="69" t="s">
        <v>21</v>
      </c>
      <c r="E179" s="50">
        <v>1</v>
      </c>
      <c r="F179" s="78">
        <v>7950.2280000000001</v>
      </c>
      <c r="G179" s="81">
        <v>0</v>
      </c>
      <c r="H179" s="6">
        <f t="shared" si="41"/>
        <v>7950.2280000000001</v>
      </c>
      <c r="I179" s="6">
        <f t="shared" si="46"/>
        <v>7950.2280000000001</v>
      </c>
      <c r="J179" s="109">
        <v>7035.6</v>
      </c>
      <c r="K179" s="110">
        <v>0</v>
      </c>
      <c r="L179" s="7">
        <f t="shared" si="42"/>
        <v>7035.6</v>
      </c>
      <c r="M179" s="7">
        <f t="shared" si="47"/>
        <v>7035.6</v>
      </c>
      <c r="N179" s="119">
        <v>6765</v>
      </c>
      <c r="O179" s="120">
        <v>0</v>
      </c>
      <c r="P179" s="7">
        <f t="shared" si="43"/>
        <v>6765</v>
      </c>
      <c r="Q179" s="7">
        <f t="shared" si="48"/>
        <v>6765</v>
      </c>
      <c r="R179" s="18">
        <f t="shared" si="49"/>
        <v>6765</v>
      </c>
      <c r="S179" s="18">
        <f t="shared" si="50"/>
        <v>7250.2760000000007</v>
      </c>
      <c r="T179" s="18">
        <f t="shared" si="51"/>
        <v>7035.6</v>
      </c>
      <c r="U179" s="18">
        <f t="shared" si="52"/>
        <v>7232.9618587981613</v>
      </c>
      <c r="V179" s="19">
        <f t="shared" si="30"/>
        <v>343.14195034708359</v>
      </c>
      <c r="W179" s="20">
        <f t="shared" si="26"/>
        <v>5.0723126437115094E-2</v>
      </c>
      <c r="X179" s="21" t="str">
        <f t="shared" si="44"/>
        <v>MINIMA</v>
      </c>
      <c r="Y179" s="22">
        <f t="shared" si="32"/>
        <v>6765</v>
      </c>
      <c r="Z179" s="24">
        <f t="shared" si="45"/>
        <v>6765</v>
      </c>
    </row>
    <row r="180" spans="1:26" ht="89.25" x14ac:dyDescent="0.2">
      <c r="A180" s="68">
        <v>174</v>
      </c>
      <c r="B180" s="63" t="s">
        <v>437</v>
      </c>
      <c r="C180" s="64" t="s">
        <v>270</v>
      </c>
      <c r="D180" s="69" t="s">
        <v>998</v>
      </c>
      <c r="E180" s="50">
        <v>1</v>
      </c>
      <c r="F180" s="78">
        <v>130716.30000000003</v>
      </c>
      <c r="G180" s="81">
        <v>0</v>
      </c>
      <c r="H180" s="6">
        <f t="shared" si="41"/>
        <v>130716.30000000003</v>
      </c>
      <c r="I180" s="6">
        <f t="shared" si="46"/>
        <v>130716.30000000003</v>
      </c>
      <c r="J180" s="109">
        <v>118833.00000000001</v>
      </c>
      <c r="K180" s="110">
        <v>0</v>
      </c>
      <c r="L180" s="7">
        <f t="shared" si="42"/>
        <v>118833.00000000001</v>
      </c>
      <c r="M180" s="7">
        <f t="shared" si="47"/>
        <v>118833.00000000001</v>
      </c>
      <c r="N180" s="119">
        <v>108030</v>
      </c>
      <c r="O180" s="120">
        <v>0</v>
      </c>
      <c r="P180" s="7">
        <f t="shared" si="43"/>
        <v>108030</v>
      </c>
      <c r="Q180" s="7">
        <f t="shared" si="48"/>
        <v>108030</v>
      </c>
      <c r="R180" s="18">
        <f t="shared" si="49"/>
        <v>108030</v>
      </c>
      <c r="S180" s="18">
        <f t="shared" si="50"/>
        <v>119193.10000000002</v>
      </c>
      <c r="T180" s="18">
        <f t="shared" si="51"/>
        <v>118833.00000000001</v>
      </c>
      <c r="U180" s="18">
        <f t="shared" si="52"/>
        <v>118833.00000000001</v>
      </c>
      <c r="V180" s="19">
        <f t="shared" si="30"/>
        <v>7893.5037090635633</v>
      </c>
      <c r="W180" s="20">
        <f t="shared" si="26"/>
        <v>7.3067700722610041E-2</v>
      </c>
      <c r="X180" s="21" t="str">
        <f t="shared" si="44"/>
        <v>MINIMA</v>
      </c>
      <c r="Y180" s="22">
        <f t="shared" si="32"/>
        <v>108030</v>
      </c>
      <c r="Z180" s="24">
        <f t="shared" si="45"/>
        <v>108030</v>
      </c>
    </row>
    <row r="181" spans="1:26" ht="51" x14ac:dyDescent="0.2">
      <c r="A181" s="68">
        <v>175</v>
      </c>
      <c r="B181" s="63" t="s">
        <v>438</v>
      </c>
      <c r="C181" s="64" t="s">
        <v>270</v>
      </c>
      <c r="D181" s="69" t="s">
        <v>999</v>
      </c>
      <c r="E181" s="50">
        <v>1</v>
      </c>
      <c r="F181" s="78">
        <v>47080.103040000009</v>
      </c>
      <c r="G181" s="81">
        <v>0</v>
      </c>
      <c r="H181" s="6">
        <f t="shared" si="41"/>
        <v>47080.103040000009</v>
      </c>
      <c r="I181" s="6">
        <f t="shared" si="46"/>
        <v>47080.103040000009</v>
      </c>
      <c r="J181" s="109">
        <v>41663.808000000012</v>
      </c>
      <c r="K181" s="110">
        <v>0</v>
      </c>
      <c r="L181" s="7">
        <f t="shared" si="42"/>
        <v>41663.808000000012</v>
      </c>
      <c r="M181" s="7">
        <f t="shared" si="47"/>
        <v>41663.808000000012</v>
      </c>
      <c r="N181" s="119">
        <v>38577.600000000006</v>
      </c>
      <c r="O181" s="120">
        <v>0</v>
      </c>
      <c r="P181" s="7">
        <f t="shared" si="43"/>
        <v>38577.600000000006</v>
      </c>
      <c r="Q181" s="7">
        <f t="shared" si="48"/>
        <v>38577.600000000006</v>
      </c>
      <c r="R181" s="18">
        <f t="shared" si="49"/>
        <v>38577.600000000006</v>
      </c>
      <c r="S181" s="18">
        <f t="shared" si="50"/>
        <v>42440.503680000016</v>
      </c>
      <c r="T181" s="18">
        <f t="shared" si="51"/>
        <v>41663.808000000012</v>
      </c>
      <c r="U181" s="18">
        <f t="shared" si="52"/>
        <v>42297.09336051983</v>
      </c>
      <c r="V181" s="19">
        <f t="shared" si="30"/>
        <v>2731.4853871984765</v>
      </c>
      <c r="W181" s="20">
        <f t="shared" si="26"/>
        <v>7.0804959022813141E-2</v>
      </c>
      <c r="X181" s="21" t="str">
        <f t="shared" si="44"/>
        <v>MINIMA</v>
      </c>
      <c r="Y181" s="22">
        <f t="shared" si="32"/>
        <v>38577.600000000006</v>
      </c>
      <c r="Z181" s="24">
        <f t="shared" si="45"/>
        <v>38577.600000000006</v>
      </c>
    </row>
    <row r="182" spans="1:26" ht="38.25" x14ac:dyDescent="0.2">
      <c r="A182" s="68">
        <v>176</v>
      </c>
      <c r="B182" s="63" t="s">
        <v>439</v>
      </c>
      <c r="C182" s="64" t="s">
        <v>270</v>
      </c>
      <c r="D182" s="69" t="s">
        <v>1000</v>
      </c>
      <c r="E182" s="50">
        <v>1</v>
      </c>
      <c r="F182" s="78">
        <v>145280.65</v>
      </c>
      <c r="G182" s="81">
        <v>0</v>
      </c>
      <c r="H182" s="6">
        <f t="shared" si="41"/>
        <v>145280.65</v>
      </c>
      <c r="I182" s="6">
        <f t="shared" si="46"/>
        <v>145280.65</v>
      </c>
      <c r="J182" s="109">
        <v>126331.00000000001</v>
      </c>
      <c r="K182" s="110">
        <v>0</v>
      </c>
      <c r="L182" s="7">
        <f t="shared" si="42"/>
        <v>126331.00000000001</v>
      </c>
      <c r="M182" s="7">
        <f t="shared" si="47"/>
        <v>126331.00000000001</v>
      </c>
      <c r="N182" s="119">
        <v>115900</v>
      </c>
      <c r="O182" s="120">
        <v>0</v>
      </c>
      <c r="P182" s="7">
        <f t="shared" si="43"/>
        <v>115900</v>
      </c>
      <c r="Q182" s="7">
        <f t="shared" si="48"/>
        <v>115900</v>
      </c>
      <c r="R182" s="18">
        <f t="shared" si="49"/>
        <v>115900</v>
      </c>
      <c r="S182" s="18">
        <f t="shared" si="50"/>
        <v>129170.55</v>
      </c>
      <c r="T182" s="18">
        <f t="shared" si="51"/>
        <v>126331.00000000001</v>
      </c>
      <c r="U182" s="18">
        <f t="shared" si="52"/>
        <v>128607.72268261178</v>
      </c>
      <c r="V182" s="19">
        <f t="shared" si="30"/>
        <v>9383.6958950751396</v>
      </c>
      <c r="W182" s="20">
        <f t="shared" si="26"/>
        <v>8.0963726445859696E-2</v>
      </c>
      <c r="X182" s="21" t="str">
        <f t="shared" si="44"/>
        <v>MINIMA</v>
      </c>
      <c r="Y182" s="22">
        <f t="shared" si="32"/>
        <v>115900</v>
      </c>
      <c r="Z182" s="24">
        <f t="shared" si="45"/>
        <v>115900</v>
      </c>
    </row>
    <row r="183" spans="1:26" ht="51" x14ac:dyDescent="0.2">
      <c r="A183" s="68">
        <v>177</v>
      </c>
      <c r="B183" s="63" t="s">
        <v>440</v>
      </c>
      <c r="C183" s="64" t="s">
        <v>270</v>
      </c>
      <c r="D183" s="69" t="s">
        <v>901</v>
      </c>
      <c r="E183" s="50">
        <v>1</v>
      </c>
      <c r="F183" s="78">
        <v>312673.5</v>
      </c>
      <c r="G183" s="81">
        <v>0</v>
      </c>
      <c r="H183" s="6">
        <f t="shared" si="41"/>
        <v>312673.5</v>
      </c>
      <c r="I183" s="6">
        <f t="shared" si="46"/>
        <v>312673.5</v>
      </c>
      <c r="J183" s="109">
        <v>271890</v>
      </c>
      <c r="K183" s="110">
        <v>0</v>
      </c>
      <c r="L183" s="7">
        <f t="shared" si="42"/>
        <v>271890</v>
      </c>
      <c r="M183" s="7">
        <f t="shared" si="47"/>
        <v>271890</v>
      </c>
      <c r="N183" s="119">
        <v>251750</v>
      </c>
      <c r="O183" s="120">
        <v>0</v>
      </c>
      <c r="P183" s="7">
        <f t="shared" si="43"/>
        <v>251750</v>
      </c>
      <c r="Q183" s="7">
        <f t="shared" si="48"/>
        <v>251750</v>
      </c>
      <c r="R183" s="18">
        <f t="shared" si="49"/>
        <v>251750</v>
      </c>
      <c r="S183" s="18">
        <f t="shared" si="50"/>
        <v>278771.16666666669</v>
      </c>
      <c r="T183" s="18">
        <f t="shared" si="51"/>
        <v>271890</v>
      </c>
      <c r="U183" s="18">
        <f t="shared" si="52"/>
        <v>277641.63697297568</v>
      </c>
      <c r="V183" s="19">
        <f t="shared" si="30"/>
        <v>19106.850185571911</v>
      </c>
      <c r="W183" s="20">
        <f t="shared" si="26"/>
        <v>7.5896127847356151E-2</v>
      </c>
      <c r="X183" s="21" t="str">
        <f t="shared" si="44"/>
        <v>MINIMA</v>
      </c>
      <c r="Y183" s="22">
        <f t="shared" si="32"/>
        <v>251750</v>
      </c>
      <c r="Z183" s="24">
        <f t="shared" si="45"/>
        <v>251750</v>
      </c>
    </row>
    <row r="184" spans="1:26" ht="38.25" x14ac:dyDescent="0.2">
      <c r="A184" s="68">
        <v>178</v>
      </c>
      <c r="B184" s="63" t="s">
        <v>441</v>
      </c>
      <c r="C184" s="64" t="s">
        <v>270</v>
      </c>
      <c r="D184" s="69" t="s">
        <v>1001</v>
      </c>
      <c r="E184" s="50">
        <v>1</v>
      </c>
      <c r="F184" s="78">
        <v>64580.320000000014</v>
      </c>
      <c r="G184" s="81">
        <v>0</v>
      </c>
      <c r="H184" s="6">
        <f t="shared" si="41"/>
        <v>64580.320000000014</v>
      </c>
      <c r="I184" s="6">
        <f t="shared" si="46"/>
        <v>64580.320000000014</v>
      </c>
      <c r="J184" s="109">
        <v>57661.000000000007</v>
      </c>
      <c r="K184" s="110">
        <v>0</v>
      </c>
      <c r="L184" s="7">
        <f t="shared" si="42"/>
        <v>57661.000000000007</v>
      </c>
      <c r="M184" s="7">
        <f t="shared" si="47"/>
        <v>57661.000000000007</v>
      </c>
      <c r="N184" s="119">
        <v>52900</v>
      </c>
      <c r="O184" s="120">
        <v>0</v>
      </c>
      <c r="P184" s="7">
        <f t="shared" si="43"/>
        <v>52900</v>
      </c>
      <c r="Q184" s="7">
        <f t="shared" si="48"/>
        <v>52900</v>
      </c>
      <c r="R184" s="18">
        <f t="shared" si="49"/>
        <v>52900</v>
      </c>
      <c r="S184" s="18">
        <f t="shared" si="50"/>
        <v>58380.44</v>
      </c>
      <c r="T184" s="18">
        <f t="shared" si="51"/>
        <v>57661.000000000007</v>
      </c>
      <c r="U184" s="18">
        <f t="shared" si="52"/>
        <v>58185.21966240005</v>
      </c>
      <c r="V184" s="19">
        <f t="shared" si="30"/>
        <v>3875.2562878860044</v>
      </c>
      <c r="W184" s="20">
        <f t="shared" si="26"/>
        <v>7.3256262530926361E-2</v>
      </c>
      <c r="X184" s="21" t="str">
        <f t="shared" si="44"/>
        <v>MINIMA</v>
      </c>
      <c r="Y184" s="22">
        <f t="shared" si="32"/>
        <v>52900</v>
      </c>
      <c r="Z184" s="24">
        <f t="shared" si="45"/>
        <v>52900</v>
      </c>
    </row>
    <row r="185" spans="1:26" ht="89.25" x14ac:dyDescent="0.2">
      <c r="A185" s="68">
        <v>179</v>
      </c>
      <c r="B185" s="63" t="s">
        <v>442</v>
      </c>
      <c r="C185" s="64" t="s">
        <v>270</v>
      </c>
      <c r="D185" s="69" t="s">
        <v>1002</v>
      </c>
      <c r="E185" s="50">
        <v>1</v>
      </c>
      <c r="F185" s="78">
        <v>335225.55000000005</v>
      </c>
      <c r="G185" s="81">
        <v>0</v>
      </c>
      <c r="H185" s="6">
        <f t="shared" si="41"/>
        <v>335225.55000000005</v>
      </c>
      <c r="I185" s="6">
        <f t="shared" si="46"/>
        <v>335225.55000000005</v>
      </c>
      <c r="J185" s="109">
        <v>302005</v>
      </c>
      <c r="K185" s="110">
        <v>0</v>
      </c>
      <c r="L185" s="7">
        <f t="shared" si="42"/>
        <v>302005</v>
      </c>
      <c r="M185" s="7">
        <f t="shared" si="47"/>
        <v>302005</v>
      </c>
      <c r="N185" s="119">
        <v>274550</v>
      </c>
      <c r="O185" s="120">
        <v>0</v>
      </c>
      <c r="P185" s="7">
        <f t="shared" si="43"/>
        <v>274550</v>
      </c>
      <c r="Q185" s="7">
        <f t="shared" si="48"/>
        <v>274550</v>
      </c>
      <c r="R185" s="18">
        <f t="shared" si="49"/>
        <v>274550</v>
      </c>
      <c r="S185" s="18">
        <f t="shared" si="50"/>
        <v>303926.85000000003</v>
      </c>
      <c r="T185" s="18">
        <f t="shared" si="51"/>
        <v>302005</v>
      </c>
      <c r="U185" s="18">
        <f t="shared" si="52"/>
        <v>302917.40735624306</v>
      </c>
      <c r="V185" s="19">
        <f t="shared" si="30"/>
        <v>20772.569844900052</v>
      </c>
      <c r="W185" s="20">
        <f t="shared" si="26"/>
        <v>7.5660425586960664E-2</v>
      </c>
      <c r="X185" s="21" t="str">
        <f t="shared" si="44"/>
        <v>MINIMA</v>
      </c>
      <c r="Y185" s="22">
        <f t="shared" si="32"/>
        <v>274550</v>
      </c>
      <c r="Z185" s="24">
        <f t="shared" si="45"/>
        <v>274550</v>
      </c>
    </row>
    <row r="186" spans="1:26" ht="63.75" x14ac:dyDescent="0.2">
      <c r="A186" s="68">
        <v>180</v>
      </c>
      <c r="B186" s="63" t="s">
        <v>443</v>
      </c>
      <c r="C186" s="64" t="s">
        <v>270</v>
      </c>
      <c r="D186" s="69" t="s">
        <v>1003</v>
      </c>
      <c r="E186" s="50">
        <v>1</v>
      </c>
      <c r="F186" s="78">
        <v>80481.599999999991</v>
      </c>
      <c r="G186" s="81">
        <v>0</v>
      </c>
      <c r="H186" s="6">
        <f t="shared" si="41"/>
        <v>80481.599999999991</v>
      </c>
      <c r="I186" s="6">
        <f t="shared" si="46"/>
        <v>80481.599999999991</v>
      </c>
      <c r="J186" s="109">
        <v>69984</v>
      </c>
      <c r="K186" s="110">
        <v>0</v>
      </c>
      <c r="L186" s="7">
        <f t="shared" si="42"/>
        <v>69984</v>
      </c>
      <c r="M186" s="7">
        <f t="shared" si="47"/>
        <v>69984</v>
      </c>
      <c r="N186" s="119">
        <v>64800</v>
      </c>
      <c r="O186" s="120">
        <v>0</v>
      </c>
      <c r="P186" s="7">
        <f t="shared" si="43"/>
        <v>64800</v>
      </c>
      <c r="Q186" s="7">
        <f t="shared" si="48"/>
        <v>64800</v>
      </c>
      <c r="R186" s="18">
        <f t="shared" si="49"/>
        <v>64800</v>
      </c>
      <c r="S186" s="18">
        <f t="shared" si="50"/>
        <v>71755.199999999997</v>
      </c>
      <c r="T186" s="18">
        <f t="shared" si="51"/>
        <v>69984</v>
      </c>
      <c r="U186" s="18">
        <f t="shared" si="52"/>
        <v>71464.461075864252</v>
      </c>
      <c r="V186" s="19">
        <f t="shared" si="30"/>
        <v>4918.0690845086738</v>
      </c>
      <c r="W186" s="20">
        <f t="shared" si="26"/>
        <v>7.5896127847356082E-2</v>
      </c>
      <c r="X186" s="21" t="str">
        <f t="shared" si="44"/>
        <v>MINIMA</v>
      </c>
      <c r="Y186" s="22">
        <f t="shared" si="32"/>
        <v>64800</v>
      </c>
      <c r="Z186" s="24">
        <f t="shared" si="45"/>
        <v>64800</v>
      </c>
    </row>
    <row r="187" spans="1:26" ht="38.25" x14ac:dyDescent="0.2">
      <c r="A187" s="68">
        <v>181</v>
      </c>
      <c r="B187" s="63" t="s">
        <v>444</v>
      </c>
      <c r="C187" s="64" t="s">
        <v>270</v>
      </c>
      <c r="D187" s="69" t="s">
        <v>898</v>
      </c>
      <c r="E187" s="50">
        <v>1</v>
      </c>
      <c r="F187" s="78">
        <v>170430</v>
      </c>
      <c r="G187" s="81">
        <v>0</v>
      </c>
      <c r="H187" s="6">
        <f t="shared" si="41"/>
        <v>170430</v>
      </c>
      <c r="I187" s="6">
        <f t="shared" si="46"/>
        <v>170430</v>
      </c>
      <c r="J187" s="109">
        <v>148200</v>
      </c>
      <c r="K187" s="110">
        <v>0</v>
      </c>
      <c r="L187" s="7">
        <f t="shared" si="42"/>
        <v>148200</v>
      </c>
      <c r="M187" s="7">
        <f t="shared" si="47"/>
        <v>148200</v>
      </c>
      <c r="N187" s="119">
        <v>142500</v>
      </c>
      <c r="O187" s="120">
        <v>0</v>
      </c>
      <c r="P187" s="7">
        <f t="shared" si="43"/>
        <v>142500</v>
      </c>
      <c r="Q187" s="7">
        <f t="shared" si="48"/>
        <v>142500</v>
      </c>
      <c r="R187" s="18">
        <f t="shared" si="49"/>
        <v>142500</v>
      </c>
      <c r="S187" s="18">
        <f t="shared" si="50"/>
        <v>153710</v>
      </c>
      <c r="T187" s="18">
        <f t="shared" si="51"/>
        <v>148200</v>
      </c>
      <c r="U187" s="18">
        <f t="shared" si="52"/>
        <v>153250.90128423279</v>
      </c>
      <c r="V187" s="19">
        <f t="shared" si="30"/>
        <v>7926.6670171011974</v>
      </c>
      <c r="W187" s="20">
        <f t="shared" si="26"/>
        <v>5.5625733453341736E-2</v>
      </c>
      <c r="X187" s="21" t="str">
        <f t="shared" si="44"/>
        <v>MINIMA</v>
      </c>
      <c r="Y187" s="22">
        <f t="shared" si="32"/>
        <v>142500</v>
      </c>
      <c r="Z187" s="24">
        <f t="shared" si="45"/>
        <v>142500</v>
      </c>
    </row>
    <row r="188" spans="1:26" ht="38.25" x14ac:dyDescent="0.2">
      <c r="A188" s="68">
        <v>182</v>
      </c>
      <c r="B188" s="63" t="s">
        <v>445</v>
      </c>
      <c r="C188" s="64" t="s">
        <v>270</v>
      </c>
      <c r="D188" s="69" t="s">
        <v>1004</v>
      </c>
      <c r="E188" s="50">
        <v>1</v>
      </c>
      <c r="F188" s="78">
        <v>32886.547200000001</v>
      </c>
      <c r="G188" s="81">
        <v>0</v>
      </c>
      <c r="H188" s="6">
        <f t="shared" si="41"/>
        <v>32886.547200000001</v>
      </c>
      <c r="I188" s="6">
        <f t="shared" si="46"/>
        <v>32886.547200000001</v>
      </c>
      <c r="J188" s="109">
        <v>29627.52</v>
      </c>
      <c r="K188" s="110">
        <v>0</v>
      </c>
      <c r="L188" s="7">
        <f t="shared" si="42"/>
        <v>29627.52</v>
      </c>
      <c r="M188" s="7">
        <f t="shared" si="47"/>
        <v>29627.52</v>
      </c>
      <c r="N188" s="119">
        <v>28488</v>
      </c>
      <c r="O188" s="120">
        <v>0</v>
      </c>
      <c r="P188" s="7">
        <f t="shared" si="43"/>
        <v>28488</v>
      </c>
      <c r="Q188" s="7">
        <f t="shared" si="48"/>
        <v>28488</v>
      </c>
      <c r="R188" s="18">
        <f t="shared" si="49"/>
        <v>28488</v>
      </c>
      <c r="S188" s="18">
        <f t="shared" si="50"/>
        <v>30334.022400000002</v>
      </c>
      <c r="T188" s="18">
        <f t="shared" si="51"/>
        <v>29627.52</v>
      </c>
      <c r="U188" s="18">
        <f t="shared" si="52"/>
        <v>30277.860226862595</v>
      </c>
      <c r="V188" s="19">
        <f t="shared" si="30"/>
        <v>1305.3349572622665</v>
      </c>
      <c r="W188" s="20">
        <f t="shared" si="26"/>
        <v>4.5820519420888321E-2</v>
      </c>
      <c r="X188" s="21" t="str">
        <f t="shared" si="44"/>
        <v>MINIMA</v>
      </c>
      <c r="Y188" s="22">
        <f t="shared" si="32"/>
        <v>28488</v>
      </c>
      <c r="Z188" s="24">
        <f t="shared" si="45"/>
        <v>28488</v>
      </c>
    </row>
    <row r="189" spans="1:26" s="93" customFormat="1" ht="63.75" x14ac:dyDescent="0.2">
      <c r="A189" s="87">
        <v>183</v>
      </c>
      <c r="B189" s="88" t="s">
        <v>446</v>
      </c>
      <c r="C189" s="104" t="s">
        <v>270</v>
      </c>
      <c r="D189" s="89" t="s">
        <v>1005</v>
      </c>
      <c r="E189" s="90">
        <v>1</v>
      </c>
      <c r="F189" s="84">
        <v>273104.84100000001</v>
      </c>
      <c r="G189" s="85">
        <v>0</v>
      </c>
      <c r="H189" s="91">
        <f t="shared" si="41"/>
        <v>273104.84100000001</v>
      </c>
      <c r="I189" s="91">
        <f t="shared" si="46"/>
        <v>273104.84100000001</v>
      </c>
      <c r="J189" s="115">
        <v>241685.7</v>
      </c>
      <c r="K189" s="116">
        <v>0</v>
      </c>
      <c r="L189" s="92">
        <f t="shared" si="42"/>
        <v>241685.7</v>
      </c>
      <c r="M189" s="92">
        <f t="shared" si="47"/>
        <v>241685.7</v>
      </c>
      <c r="N189" s="127">
        <v>221730</v>
      </c>
      <c r="O189" s="128">
        <v>0</v>
      </c>
      <c r="P189" s="7">
        <f t="shared" si="43"/>
        <v>221730</v>
      </c>
      <c r="Q189" s="7">
        <f t="shared" si="48"/>
        <v>221730</v>
      </c>
      <c r="R189" s="18">
        <f t="shared" si="49"/>
        <v>221730</v>
      </c>
      <c r="S189" s="18">
        <f t="shared" si="50"/>
        <v>245506.84699999998</v>
      </c>
      <c r="T189" s="18">
        <f t="shared" si="51"/>
        <v>241685.7</v>
      </c>
      <c r="U189" s="18">
        <f t="shared" si="52"/>
        <v>244606.65580672631</v>
      </c>
      <c r="V189" s="19">
        <f t="shared" si="30"/>
        <v>16812.769748935007</v>
      </c>
      <c r="W189" s="20">
        <f t="shared" si="26"/>
        <v>7.5825417169237394E-2</v>
      </c>
      <c r="X189" s="21" t="str">
        <f t="shared" si="44"/>
        <v>MINIMA</v>
      </c>
      <c r="Y189" s="22">
        <f t="shared" si="32"/>
        <v>221730</v>
      </c>
      <c r="Z189" s="24">
        <f t="shared" si="45"/>
        <v>221730</v>
      </c>
    </row>
    <row r="190" spans="1:26" ht="25.5" x14ac:dyDescent="0.2">
      <c r="A190" s="68">
        <v>184</v>
      </c>
      <c r="B190" s="63" t="s">
        <v>447</v>
      </c>
      <c r="C190" s="64" t="s">
        <v>270</v>
      </c>
      <c r="D190" s="69" t="s">
        <v>1006</v>
      </c>
      <c r="E190" s="50">
        <v>1</v>
      </c>
      <c r="F190" s="78">
        <v>235327.20750000002</v>
      </c>
      <c r="G190" s="81">
        <v>0</v>
      </c>
      <c r="H190" s="6">
        <f t="shared" si="41"/>
        <v>235327.20750000002</v>
      </c>
      <c r="I190" s="6">
        <f t="shared" si="46"/>
        <v>235327.20750000002</v>
      </c>
      <c r="J190" s="109">
        <v>213933.82500000001</v>
      </c>
      <c r="K190" s="110">
        <v>0</v>
      </c>
      <c r="L190" s="7">
        <f t="shared" si="42"/>
        <v>213933.82500000001</v>
      </c>
      <c r="M190" s="7">
        <f t="shared" si="47"/>
        <v>213933.82500000001</v>
      </c>
      <c r="N190" s="119">
        <v>203746.5</v>
      </c>
      <c r="O190" s="120">
        <v>0</v>
      </c>
      <c r="P190" s="7">
        <f t="shared" si="43"/>
        <v>203746.5</v>
      </c>
      <c r="Q190" s="7">
        <f t="shared" si="48"/>
        <v>203746.5</v>
      </c>
      <c r="R190" s="18">
        <f t="shared" si="49"/>
        <v>203746.5</v>
      </c>
      <c r="S190" s="18">
        <f t="shared" si="50"/>
        <v>217669.17749999999</v>
      </c>
      <c r="T190" s="18">
        <f t="shared" si="51"/>
        <v>213933.82500000001</v>
      </c>
      <c r="U190" s="18">
        <f t="shared" si="52"/>
        <v>217277.08102288126</v>
      </c>
      <c r="V190" s="19">
        <f t="shared" si="30"/>
        <v>9844.8196725233611</v>
      </c>
      <c r="W190" s="20">
        <f t="shared" si="26"/>
        <v>4.8318963381080708E-2</v>
      </c>
      <c r="X190" s="21" t="str">
        <f t="shared" si="44"/>
        <v>MINIMA</v>
      </c>
      <c r="Y190" s="22">
        <f t="shared" si="32"/>
        <v>203746.5</v>
      </c>
      <c r="Z190" s="24">
        <f t="shared" si="45"/>
        <v>203746.5</v>
      </c>
    </row>
    <row r="191" spans="1:26" ht="63.75" x14ac:dyDescent="0.2">
      <c r="A191" s="68">
        <v>185</v>
      </c>
      <c r="B191" s="63" t="s">
        <v>448</v>
      </c>
      <c r="C191" s="64" t="s">
        <v>270</v>
      </c>
      <c r="D191" s="69" t="s">
        <v>912</v>
      </c>
      <c r="E191" s="50">
        <v>1</v>
      </c>
      <c r="F191" s="78">
        <v>104742.00000000001</v>
      </c>
      <c r="G191" s="81">
        <v>0</v>
      </c>
      <c r="H191" s="6">
        <f t="shared" si="41"/>
        <v>104742.00000000001</v>
      </c>
      <c r="I191" s="6">
        <f t="shared" si="46"/>
        <v>104742.00000000001</v>
      </c>
      <c r="J191" s="109">
        <v>91080.000000000015</v>
      </c>
      <c r="K191" s="110">
        <v>0</v>
      </c>
      <c r="L191" s="7">
        <f t="shared" si="42"/>
        <v>91080.000000000015</v>
      </c>
      <c r="M191" s="7">
        <f t="shared" si="47"/>
        <v>91080.000000000015</v>
      </c>
      <c r="N191" s="119">
        <v>82800</v>
      </c>
      <c r="O191" s="120">
        <v>0</v>
      </c>
      <c r="P191" s="7">
        <f t="shared" si="43"/>
        <v>82800</v>
      </c>
      <c r="Q191" s="7">
        <f t="shared" si="48"/>
        <v>82800</v>
      </c>
      <c r="R191" s="18">
        <f t="shared" si="49"/>
        <v>82800</v>
      </c>
      <c r="S191" s="18">
        <f t="shared" si="50"/>
        <v>92874</v>
      </c>
      <c r="T191" s="18">
        <f t="shared" si="51"/>
        <v>91080.000000000015</v>
      </c>
      <c r="U191" s="18">
        <f t="shared" si="52"/>
        <v>92439.603431368276</v>
      </c>
      <c r="V191" s="19">
        <f t="shared" si="30"/>
        <v>7123.3937136732793</v>
      </c>
      <c r="W191" s="20">
        <f t="shared" si="26"/>
        <v>8.6031325044363283E-2</v>
      </c>
      <c r="X191" s="21" t="str">
        <f t="shared" si="44"/>
        <v>MINIMA</v>
      </c>
      <c r="Y191" s="22">
        <f t="shared" si="32"/>
        <v>82800</v>
      </c>
      <c r="Z191" s="24">
        <f t="shared" si="45"/>
        <v>82800</v>
      </c>
    </row>
    <row r="192" spans="1:26" ht="25.5" x14ac:dyDescent="0.2">
      <c r="A192" s="68">
        <v>186</v>
      </c>
      <c r="B192" s="63" t="s">
        <v>449</v>
      </c>
      <c r="C192" s="64" t="s">
        <v>270</v>
      </c>
      <c r="D192" s="69" t="s">
        <v>1007</v>
      </c>
      <c r="E192" s="50">
        <v>1</v>
      </c>
      <c r="F192" s="78">
        <v>174932.94224000006</v>
      </c>
      <c r="G192" s="81">
        <v>0</v>
      </c>
      <c r="H192" s="6">
        <f t="shared" si="41"/>
        <v>174932.94224000006</v>
      </c>
      <c r="I192" s="6">
        <f t="shared" si="46"/>
        <v>174932.94224000006</v>
      </c>
      <c r="J192" s="109">
        <v>156190.12700000004</v>
      </c>
      <c r="K192" s="110">
        <v>0</v>
      </c>
      <c r="L192" s="7">
        <f t="shared" si="42"/>
        <v>156190.12700000004</v>
      </c>
      <c r="M192" s="7">
        <f t="shared" si="47"/>
        <v>156190.12700000004</v>
      </c>
      <c r="N192" s="119">
        <v>151640.90000000002</v>
      </c>
      <c r="O192" s="120">
        <v>0</v>
      </c>
      <c r="P192" s="7">
        <f t="shared" si="43"/>
        <v>151640.90000000002</v>
      </c>
      <c r="Q192" s="7">
        <f t="shared" si="48"/>
        <v>151640.90000000002</v>
      </c>
      <c r="R192" s="18">
        <f t="shared" si="49"/>
        <v>151640.90000000002</v>
      </c>
      <c r="S192" s="18">
        <f t="shared" si="50"/>
        <v>160921.32308000003</v>
      </c>
      <c r="T192" s="18">
        <f t="shared" si="51"/>
        <v>156190.12700000004</v>
      </c>
      <c r="U192" s="18">
        <f t="shared" si="52"/>
        <v>160612.93216498612</v>
      </c>
      <c r="V192" s="19">
        <f t="shared" si="30"/>
        <v>6562.2500921481515</v>
      </c>
      <c r="W192" s="20">
        <f t="shared" si="26"/>
        <v>4.327493500861674E-2</v>
      </c>
      <c r="X192" s="21" t="str">
        <f t="shared" si="44"/>
        <v>MINIMA</v>
      </c>
      <c r="Y192" s="22">
        <f t="shared" si="32"/>
        <v>151640.90000000002</v>
      </c>
      <c r="Z192" s="24">
        <f t="shared" si="45"/>
        <v>151640.90000000002</v>
      </c>
    </row>
    <row r="193" spans="1:26" ht="25.5" x14ac:dyDescent="0.2">
      <c r="A193" s="68">
        <v>187</v>
      </c>
      <c r="B193" s="63" t="s">
        <v>450</v>
      </c>
      <c r="C193" s="64" t="s">
        <v>270</v>
      </c>
      <c r="D193" s="69" t="s">
        <v>912</v>
      </c>
      <c r="E193" s="50">
        <v>1</v>
      </c>
      <c r="F193" s="78">
        <v>72159.360000000001</v>
      </c>
      <c r="G193" s="81">
        <v>0</v>
      </c>
      <c r="H193" s="6">
        <f t="shared" si="41"/>
        <v>72159.360000000001</v>
      </c>
      <c r="I193" s="6">
        <f t="shared" si="46"/>
        <v>72159.360000000001</v>
      </c>
      <c r="J193" s="109">
        <v>64428</v>
      </c>
      <c r="K193" s="110">
        <v>0</v>
      </c>
      <c r="L193" s="7">
        <f t="shared" si="42"/>
        <v>64428</v>
      </c>
      <c r="M193" s="7">
        <f t="shared" si="47"/>
        <v>64428</v>
      </c>
      <c r="N193" s="119">
        <v>61360</v>
      </c>
      <c r="O193" s="120">
        <v>0</v>
      </c>
      <c r="P193" s="7">
        <f t="shared" si="43"/>
        <v>61360</v>
      </c>
      <c r="Q193" s="7">
        <f t="shared" si="48"/>
        <v>61360</v>
      </c>
      <c r="R193" s="18">
        <f t="shared" si="49"/>
        <v>61360</v>
      </c>
      <c r="S193" s="18">
        <f t="shared" si="50"/>
        <v>65982.453333333324</v>
      </c>
      <c r="T193" s="18">
        <f t="shared" si="51"/>
        <v>64428</v>
      </c>
      <c r="U193" s="18">
        <f t="shared" si="52"/>
        <v>65829.045480335786</v>
      </c>
      <c r="V193" s="19">
        <f t="shared" si="30"/>
        <v>3268.5680977183538</v>
      </c>
      <c r="W193" s="20">
        <f t="shared" si="26"/>
        <v>5.3268710849386468E-2</v>
      </c>
      <c r="X193" s="21" t="str">
        <f t="shared" si="44"/>
        <v>MINIMA</v>
      </c>
      <c r="Y193" s="22">
        <f t="shared" si="32"/>
        <v>61360</v>
      </c>
      <c r="Z193" s="24">
        <f t="shared" si="45"/>
        <v>61360</v>
      </c>
    </row>
    <row r="194" spans="1:26" ht="16.5" x14ac:dyDescent="0.2">
      <c r="A194" s="102">
        <v>188</v>
      </c>
      <c r="B194" s="65" t="s">
        <v>451</v>
      </c>
      <c r="C194" s="103" t="s">
        <v>270</v>
      </c>
      <c r="D194" s="70" t="s">
        <v>1008</v>
      </c>
      <c r="E194" s="50">
        <v>1</v>
      </c>
      <c r="F194" s="77">
        <v>98448.6342</v>
      </c>
      <c r="G194" s="86">
        <v>0</v>
      </c>
      <c r="H194" s="6">
        <f t="shared" si="41"/>
        <v>98448.6342</v>
      </c>
      <c r="I194" s="6">
        <f t="shared" si="46"/>
        <v>98448.6342</v>
      </c>
      <c r="J194" s="109">
        <v>85607.508000000002</v>
      </c>
      <c r="K194" s="110">
        <v>0</v>
      </c>
      <c r="L194" s="7">
        <f t="shared" si="42"/>
        <v>85607.508000000002</v>
      </c>
      <c r="M194" s="7">
        <f t="shared" si="47"/>
        <v>85607.508000000002</v>
      </c>
      <c r="N194" s="119">
        <v>76916.190476190473</v>
      </c>
      <c r="O194" s="120">
        <v>3845.8095238095239</v>
      </c>
      <c r="P194" s="7">
        <f t="shared" si="43"/>
        <v>80762</v>
      </c>
      <c r="Q194" s="7">
        <f t="shared" si="48"/>
        <v>80762</v>
      </c>
      <c r="R194" s="18">
        <f t="shared" si="49"/>
        <v>80762</v>
      </c>
      <c r="S194" s="18">
        <f t="shared" si="50"/>
        <v>88272.714066666667</v>
      </c>
      <c r="T194" s="18">
        <f t="shared" si="51"/>
        <v>85607.508000000002</v>
      </c>
      <c r="U194" s="18">
        <f t="shared" si="52"/>
        <v>87964.925380455155</v>
      </c>
      <c r="V194" s="19">
        <f t="shared" si="30"/>
        <v>5310.8768480931913</v>
      </c>
      <c r="W194" s="20">
        <f t="shared" si="26"/>
        <v>6.5759600407285498E-2</v>
      </c>
      <c r="X194" s="21" t="str">
        <f t="shared" si="44"/>
        <v>MINIMA</v>
      </c>
      <c r="Y194" s="22">
        <f t="shared" si="32"/>
        <v>80762</v>
      </c>
      <c r="Z194" s="24">
        <f t="shared" si="45"/>
        <v>80762</v>
      </c>
    </row>
    <row r="195" spans="1:26" ht="38.25" x14ac:dyDescent="0.2">
      <c r="A195" s="68">
        <v>189</v>
      </c>
      <c r="B195" s="63" t="s">
        <v>452</v>
      </c>
      <c r="C195" s="64" t="s">
        <v>270</v>
      </c>
      <c r="D195" s="69" t="s">
        <v>1009</v>
      </c>
      <c r="E195" s="50">
        <v>1</v>
      </c>
      <c r="F195" s="78">
        <v>39815.856599999999</v>
      </c>
      <c r="G195" s="81">
        <v>0</v>
      </c>
      <c r="H195" s="6">
        <f t="shared" si="41"/>
        <v>39815.856599999999</v>
      </c>
      <c r="I195" s="6">
        <f t="shared" si="46"/>
        <v>39815.856599999999</v>
      </c>
      <c r="J195" s="109">
        <v>34622.484000000004</v>
      </c>
      <c r="K195" s="110">
        <v>0</v>
      </c>
      <c r="L195" s="7">
        <f t="shared" si="42"/>
        <v>34622.484000000004</v>
      </c>
      <c r="M195" s="7">
        <f t="shared" si="47"/>
        <v>34622.484000000004</v>
      </c>
      <c r="N195" s="119">
        <v>33290.850000000006</v>
      </c>
      <c r="O195" s="120">
        <v>0</v>
      </c>
      <c r="P195" s="7">
        <f t="shared" si="43"/>
        <v>33290.850000000006</v>
      </c>
      <c r="Q195" s="7">
        <f t="shared" si="48"/>
        <v>33290.850000000006</v>
      </c>
      <c r="R195" s="18">
        <f t="shared" si="49"/>
        <v>33290.850000000006</v>
      </c>
      <c r="S195" s="18">
        <f t="shared" si="50"/>
        <v>35909.730199999998</v>
      </c>
      <c r="T195" s="18">
        <f t="shared" si="51"/>
        <v>34622.484000000004</v>
      </c>
      <c r="U195" s="18">
        <f t="shared" si="52"/>
        <v>35802.475558022466</v>
      </c>
      <c r="V195" s="19">
        <f t="shared" si="30"/>
        <v>1851.8279485351763</v>
      </c>
      <c r="W195" s="20">
        <f t="shared" si="26"/>
        <v>5.5625733453341562E-2</v>
      </c>
      <c r="X195" s="21" t="str">
        <f t="shared" si="44"/>
        <v>MINIMA</v>
      </c>
      <c r="Y195" s="22">
        <f t="shared" si="32"/>
        <v>33290.850000000006</v>
      </c>
      <c r="Z195" s="24">
        <f t="shared" si="45"/>
        <v>33290.850000000006</v>
      </c>
    </row>
    <row r="196" spans="1:26" ht="25.5" x14ac:dyDescent="0.2">
      <c r="A196" s="68">
        <v>190</v>
      </c>
      <c r="B196" s="63" t="s">
        <v>453</v>
      </c>
      <c r="C196" s="64" t="s">
        <v>270</v>
      </c>
      <c r="D196" s="69" t="s">
        <v>1010</v>
      </c>
      <c r="E196" s="50">
        <v>1</v>
      </c>
      <c r="F196" s="78">
        <v>28521.245199999998</v>
      </c>
      <c r="G196" s="81">
        <v>0</v>
      </c>
      <c r="H196" s="6">
        <f t="shared" si="41"/>
        <v>28521.245199999998</v>
      </c>
      <c r="I196" s="6">
        <f t="shared" si="46"/>
        <v>28521.245199999998</v>
      </c>
      <c r="J196" s="109">
        <v>25240.04</v>
      </c>
      <c r="K196" s="110">
        <v>0</v>
      </c>
      <c r="L196" s="7">
        <f t="shared" si="42"/>
        <v>25240.04</v>
      </c>
      <c r="M196" s="7">
        <f t="shared" si="47"/>
        <v>25240.04</v>
      </c>
      <c r="N196" s="119">
        <v>23156</v>
      </c>
      <c r="O196" s="120">
        <v>0</v>
      </c>
      <c r="P196" s="7">
        <f t="shared" si="43"/>
        <v>23156</v>
      </c>
      <c r="Q196" s="7">
        <f t="shared" si="48"/>
        <v>23156</v>
      </c>
      <c r="R196" s="18">
        <f t="shared" si="49"/>
        <v>23156</v>
      </c>
      <c r="S196" s="18">
        <f t="shared" si="50"/>
        <v>25639.095066666665</v>
      </c>
      <c r="T196" s="18">
        <f t="shared" si="51"/>
        <v>25240.04</v>
      </c>
      <c r="U196" s="18">
        <f t="shared" si="52"/>
        <v>25545.085111895343</v>
      </c>
      <c r="V196" s="19">
        <f t="shared" si="30"/>
        <v>1755.8133599708613</v>
      </c>
      <c r="W196" s="20">
        <f t="shared" si="26"/>
        <v>7.5825417169237394E-2</v>
      </c>
      <c r="X196" s="21" t="str">
        <f t="shared" si="44"/>
        <v>MINIMA</v>
      </c>
      <c r="Y196" s="22">
        <f t="shared" si="32"/>
        <v>23156</v>
      </c>
      <c r="Z196" s="24">
        <f t="shared" si="45"/>
        <v>23156</v>
      </c>
    </row>
    <row r="197" spans="1:26" ht="16.5" x14ac:dyDescent="0.2">
      <c r="A197" s="68">
        <v>191</v>
      </c>
      <c r="B197" s="63" t="s">
        <v>454</v>
      </c>
      <c r="C197" s="64" t="s">
        <v>270</v>
      </c>
      <c r="D197" s="69" t="s">
        <v>917</v>
      </c>
      <c r="E197" s="50">
        <v>1</v>
      </c>
      <c r="F197" s="78">
        <v>22216.031200000005</v>
      </c>
      <c r="G197" s="81">
        <v>0</v>
      </c>
      <c r="H197" s="6">
        <f t="shared" si="41"/>
        <v>22216.031200000005</v>
      </c>
      <c r="I197" s="6">
        <f t="shared" si="46"/>
        <v>22216.031200000005</v>
      </c>
      <c r="J197" s="109">
        <v>20196.392000000003</v>
      </c>
      <c r="K197" s="110">
        <v>0</v>
      </c>
      <c r="L197" s="7">
        <f t="shared" si="42"/>
        <v>20196.392000000003</v>
      </c>
      <c r="M197" s="7">
        <f t="shared" si="47"/>
        <v>20196.392000000003</v>
      </c>
      <c r="N197" s="119">
        <v>19053.2</v>
      </c>
      <c r="O197" s="120">
        <v>0</v>
      </c>
      <c r="P197" s="7">
        <f t="shared" si="43"/>
        <v>19053.2</v>
      </c>
      <c r="Q197" s="7">
        <f t="shared" si="48"/>
        <v>19053.2</v>
      </c>
      <c r="R197" s="18">
        <f t="shared" si="49"/>
        <v>19053.2</v>
      </c>
      <c r="S197" s="18">
        <f t="shared" si="50"/>
        <v>20488.541066666672</v>
      </c>
      <c r="T197" s="18">
        <f t="shared" si="51"/>
        <v>20196.392000000003</v>
      </c>
      <c r="U197" s="18">
        <f t="shared" si="52"/>
        <v>20447.304513132993</v>
      </c>
      <c r="V197" s="19">
        <f t="shared" si="30"/>
        <v>1014.9394015555357</v>
      </c>
      <c r="W197" s="20">
        <f t="shared" si="26"/>
        <v>5.3268710849386752E-2</v>
      </c>
      <c r="X197" s="21" t="str">
        <f t="shared" si="44"/>
        <v>MINIMA</v>
      </c>
      <c r="Y197" s="22">
        <f t="shared" si="32"/>
        <v>19053.2</v>
      </c>
      <c r="Z197" s="24">
        <f t="shared" si="45"/>
        <v>19053.2</v>
      </c>
    </row>
    <row r="198" spans="1:26" ht="38.25" x14ac:dyDescent="0.2">
      <c r="A198" s="68">
        <v>192</v>
      </c>
      <c r="B198" s="63" t="s">
        <v>455</v>
      </c>
      <c r="C198" s="64" t="s">
        <v>270</v>
      </c>
      <c r="D198" s="69" t="s">
        <v>1011</v>
      </c>
      <c r="E198" s="50">
        <v>1</v>
      </c>
      <c r="F198" s="78">
        <v>256578.83100000003</v>
      </c>
      <c r="G198" s="81">
        <v>0</v>
      </c>
      <c r="H198" s="6">
        <f t="shared" si="41"/>
        <v>256578.83100000003</v>
      </c>
      <c r="I198" s="6">
        <f t="shared" si="46"/>
        <v>256578.83100000003</v>
      </c>
      <c r="J198" s="109">
        <v>231152.1</v>
      </c>
      <c r="K198" s="110">
        <v>0</v>
      </c>
      <c r="L198" s="7">
        <f t="shared" si="42"/>
        <v>231152.1</v>
      </c>
      <c r="M198" s="7">
        <f t="shared" si="47"/>
        <v>231152.1</v>
      </c>
      <c r="N198" s="119">
        <v>216030</v>
      </c>
      <c r="O198" s="120">
        <v>0</v>
      </c>
      <c r="P198" s="7">
        <f t="shared" si="43"/>
        <v>216030</v>
      </c>
      <c r="Q198" s="7">
        <f t="shared" si="48"/>
        <v>216030</v>
      </c>
      <c r="R198" s="18">
        <f t="shared" si="49"/>
        <v>216030</v>
      </c>
      <c r="S198" s="18">
        <f t="shared" si="50"/>
        <v>234586.97699999998</v>
      </c>
      <c r="T198" s="18">
        <f t="shared" si="51"/>
        <v>231152.1</v>
      </c>
      <c r="U198" s="18">
        <f t="shared" si="52"/>
        <v>233997.3345200443</v>
      </c>
      <c r="V198" s="19">
        <f t="shared" si="30"/>
        <v>13121.764275022784</v>
      </c>
      <c r="W198" s="20">
        <f t="shared" si="26"/>
        <v>6.0740472503924385E-2</v>
      </c>
      <c r="X198" s="21" t="str">
        <f t="shared" si="44"/>
        <v>MINIMA</v>
      </c>
      <c r="Y198" s="22">
        <f t="shared" si="32"/>
        <v>216030</v>
      </c>
      <c r="Z198" s="24">
        <f t="shared" si="45"/>
        <v>216030</v>
      </c>
    </row>
    <row r="199" spans="1:26" s="100" customFormat="1" ht="89.25" x14ac:dyDescent="0.2">
      <c r="A199" s="94">
        <v>193</v>
      </c>
      <c r="B199" s="95" t="s">
        <v>456</v>
      </c>
      <c r="C199" s="101" t="s">
        <v>270</v>
      </c>
      <c r="D199" s="96" t="s">
        <v>1012</v>
      </c>
      <c r="E199" s="97">
        <v>1</v>
      </c>
      <c r="F199" s="79"/>
      <c r="G199" s="82"/>
      <c r="H199" s="98">
        <f t="shared" si="41"/>
        <v>0</v>
      </c>
      <c r="I199" s="98">
        <f t="shared" si="46"/>
        <v>0</v>
      </c>
      <c r="J199" s="111"/>
      <c r="K199" s="112"/>
      <c r="L199" s="99">
        <f t="shared" si="42"/>
        <v>0</v>
      </c>
      <c r="M199" s="99">
        <f t="shared" si="47"/>
        <v>0</v>
      </c>
      <c r="N199" s="121"/>
      <c r="O199" s="122"/>
      <c r="P199" s="7">
        <f t="shared" si="43"/>
        <v>0</v>
      </c>
      <c r="Q199" s="7">
        <f t="shared" si="48"/>
        <v>0</v>
      </c>
      <c r="R199" s="18">
        <f t="shared" si="49"/>
        <v>0</v>
      </c>
      <c r="S199" s="18">
        <f t="shared" si="50"/>
        <v>0</v>
      </c>
      <c r="T199" s="18">
        <f t="shared" si="51"/>
        <v>0</v>
      </c>
      <c r="U199" s="18" t="e">
        <f t="shared" si="52"/>
        <v>#NUM!</v>
      </c>
      <c r="V199" s="19">
        <f t="shared" si="30"/>
        <v>0</v>
      </c>
      <c r="W199" s="20" t="e">
        <f t="shared" si="26"/>
        <v>#DIV/0!</v>
      </c>
      <c r="X199" s="21" t="e">
        <f t="shared" si="44"/>
        <v>#DIV/0!</v>
      </c>
      <c r="Y199" s="22" t="e">
        <f t="shared" si="32"/>
        <v>#DIV/0!</v>
      </c>
      <c r="Z199" s="24" t="e">
        <f t="shared" si="45"/>
        <v>#DIV/0!</v>
      </c>
    </row>
    <row r="200" spans="1:26" ht="38.25" x14ac:dyDescent="0.2">
      <c r="A200" s="68">
        <v>194</v>
      </c>
      <c r="B200" s="63" t="s">
        <v>457</v>
      </c>
      <c r="C200" s="64" t="s">
        <v>270</v>
      </c>
      <c r="D200" s="69" t="s">
        <v>1013</v>
      </c>
      <c r="E200" s="50">
        <v>1</v>
      </c>
      <c r="F200" s="78">
        <v>136590.27033600005</v>
      </c>
      <c r="G200" s="81">
        <v>0</v>
      </c>
      <c r="H200" s="6">
        <f t="shared" si="41"/>
        <v>136590.27033600005</v>
      </c>
      <c r="I200" s="6">
        <f t="shared" si="46"/>
        <v>136590.27033600005</v>
      </c>
      <c r="J200" s="109">
        <v>123054.29760000002</v>
      </c>
      <c r="K200" s="110">
        <v>0</v>
      </c>
      <c r="L200" s="7">
        <f t="shared" si="42"/>
        <v>123054.29760000002</v>
      </c>
      <c r="M200" s="7">
        <f t="shared" si="47"/>
        <v>123054.29760000002</v>
      </c>
      <c r="N200" s="119">
        <v>116088.96000000001</v>
      </c>
      <c r="O200" s="120">
        <v>0</v>
      </c>
      <c r="P200" s="7">
        <f t="shared" si="43"/>
        <v>116088.96000000001</v>
      </c>
      <c r="Q200" s="7">
        <f t="shared" si="48"/>
        <v>116088.96000000001</v>
      </c>
      <c r="R200" s="18">
        <f t="shared" si="49"/>
        <v>116088.96000000001</v>
      </c>
      <c r="S200" s="18">
        <f t="shared" si="50"/>
        <v>125244.50931200001</v>
      </c>
      <c r="T200" s="18">
        <f t="shared" si="51"/>
        <v>123054.29760000002</v>
      </c>
      <c r="U200" s="18">
        <f t="shared" si="52"/>
        <v>124959.46494440296</v>
      </c>
      <c r="V200" s="19">
        <f t="shared" si="30"/>
        <v>6473.9510040030318</v>
      </c>
      <c r="W200" s="20">
        <f t="shared" si="26"/>
        <v>5.5767154809579063E-2</v>
      </c>
      <c r="X200" s="21" t="str">
        <f t="shared" si="44"/>
        <v>MINIMA</v>
      </c>
      <c r="Y200" s="22">
        <f t="shared" si="32"/>
        <v>116088.96000000001</v>
      </c>
      <c r="Z200" s="24">
        <f t="shared" si="45"/>
        <v>116088.96000000001</v>
      </c>
    </row>
    <row r="201" spans="1:26" ht="51" x14ac:dyDescent="0.2">
      <c r="A201" s="68">
        <v>195</v>
      </c>
      <c r="B201" s="63" t="s">
        <v>458</v>
      </c>
      <c r="C201" s="64" t="s">
        <v>270</v>
      </c>
      <c r="D201" s="69" t="s">
        <v>959</v>
      </c>
      <c r="E201" s="50">
        <v>1</v>
      </c>
      <c r="F201" s="78">
        <v>182416.84919999997</v>
      </c>
      <c r="G201" s="81">
        <v>0</v>
      </c>
      <c r="H201" s="6">
        <f t="shared" si="41"/>
        <v>182416.84919999997</v>
      </c>
      <c r="I201" s="6">
        <f t="shared" si="46"/>
        <v>182416.84919999997</v>
      </c>
      <c r="J201" s="109">
        <v>161430.84</v>
      </c>
      <c r="K201" s="110">
        <v>0</v>
      </c>
      <c r="L201" s="7">
        <f t="shared" si="42"/>
        <v>161430.84</v>
      </c>
      <c r="M201" s="7">
        <f t="shared" si="47"/>
        <v>161430.84</v>
      </c>
      <c r="N201" s="119">
        <v>149473</v>
      </c>
      <c r="O201" s="120">
        <v>0</v>
      </c>
      <c r="P201" s="7">
        <f t="shared" si="43"/>
        <v>149473</v>
      </c>
      <c r="Q201" s="7">
        <f t="shared" si="48"/>
        <v>149473</v>
      </c>
      <c r="R201" s="18">
        <f t="shared" si="49"/>
        <v>149473</v>
      </c>
      <c r="S201" s="18">
        <f t="shared" si="50"/>
        <v>164440.22973333331</v>
      </c>
      <c r="T201" s="18">
        <f t="shared" si="51"/>
        <v>161430.84</v>
      </c>
      <c r="U201" s="18">
        <f t="shared" si="52"/>
        <v>163884.57125059565</v>
      </c>
      <c r="V201" s="19">
        <f t="shared" si="30"/>
        <v>10583.429640016906</v>
      </c>
      <c r="W201" s="20">
        <f t="shared" si="26"/>
        <v>7.0804959022812849E-2</v>
      </c>
      <c r="X201" s="21" t="str">
        <f t="shared" si="44"/>
        <v>MINIMA</v>
      </c>
      <c r="Y201" s="22">
        <f t="shared" si="32"/>
        <v>149473</v>
      </c>
      <c r="Z201" s="24">
        <f t="shared" si="45"/>
        <v>149473</v>
      </c>
    </row>
    <row r="202" spans="1:26" ht="25.5" x14ac:dyDescent="0.2">
      <c r="A202" s="68">
        <v>196</v>
      </c>
      <c r="B202" s="63" t="s">
        <v>459</v>
      </c>
      <c r="C202" s="64" t="s">
        <v>270</v>
      </c>
      <c r="D202" s="69" t="s">
        <v>1014</v>
      </c>
      <c r="E202" s="50">
        <v>1</v>
      </c>
      <c r="F202" s="78">
        <v>165228.54480000006</v>
      </c>
      <c r="G202" s="81">
        <v>0</v>
      </c>
      <c r="H202" s="6">
        <f t="shared" si="41"/>
        <v>165228.54480000006</v>
      </c>
      <c r="I202" s="6">
        <f t="shared" si="46"/>
        <v>165228.54480000006</v>
      </c>
      <c r="J202" s="109">
        <v>144937.32000000004</v>
      </c>
      <c r="K202" s="110">
        <v>0</v>
      </c>
      <c r="L202" s="7">
        <f t="shared" si="42"/>
        <v>144937.32000000004</v>
      </c>
      <c r="M202" s="7">
        <f t="shared" si="47"/>
        <v>144937.32000000004</v>
      </c>
      <c r="N202" s="119">
        <v>131761.20000000001</v>
      </c>
      <c r="O202" s="120">
        <v>0</v>
      </c>
      <c r="P202" s="7">
        <f t="shared" si="43"/>
        <v>131761.20000000001</v>
      </c>
      <c r="Q202" s="7">
        <f t="shared" si="48"/>
        <v>131761.20000000001</v>
      </c>
      <c r="R202" s="18">
        <f t="shared" si="49"/>
        <v>131761.20000000001</v>
      </c>
      <c r="S202" s="18">
        <f t="shared" si="50"/>
        <v>147309.02160000007</v>
      </c>
      <c r="T202" s="18">
        <f t="shared" si="51"/>
        <v>144937.32000000004</v>
      </c>
      <c r="U202" s="18">
        <f t="shared" si="52"/>
        <v>146673.26129881534</v>
      </c>
      <c r="V202" s="19">
        <f t="shared" si="30"/>
        <v>10993.970086038717</v>
      </c>
      <c r="W202" s="20">
        <f t="shared" si="26"/>
        <v>8.3438600180012895E-2</v>
      </c>
      <c r="X202" s="21" t="str">
        <f t="shared" si="44"/>
        <v>MINIMA</v>
      </c>
      <c r="Y202" s="22">
        <f t="shared" si="32"/>
        <v>131761.20000000001</v>
      </c>
      <c r="Z202" s="24">
        <f t="shared" si="45"/>
        <v>131761.20000000001</v>
      </c>
    </row>
    <row r="203" spans="1:26" ht="38.25" x14ac:dyDescent="0.2">
      <c r="A203" s="68">
        <v>197</v>
      </c>
      <c r="B203" s="63" t="s">
        <v>460</v>
      </c>
      <c r="C203" s="64" t="s">
        <v>270</v>
      </c>
      <c r="D203" s="69" t="s">
        <v>1015</v>
      </c>
      <c r="E203" s="50">
        <v>1</v>
      </c>
      <c r="F203" s="78">
        <v>94849.056000000011</v>
      </c>
      <c r="G203" s="81">
        <v>0</v>
      </c>
      <c r="H203" s="6">
        <f t="shared" si="41"/>
        <v>94849.056000000011</v>
      </c>
      <c r="I203" s="6">
        <f t="shared" si="46"/>
        <v>94849.056000000011</v>
      </c>
      <c r="J203" s="109">
        <v>85449.600000000006</v>
      </c>
      <c r="K203" s="110">
        <v>0</v>
      </c>
      <c r="L203" s="7">
        <f t="shared" si="42"/>
        <v>85449.600000000006</v>
      </c>
      <c r="M203" s="7">
        <f t="shared" si="47"/>
        <v>85449.600000000006</v>
      </c>
      <c r="N203" s="119">
        <v>79120</v>
      </c>
      <c r="O203" s="120">
        <v>0</v>
      </c>
      <c r="P203" s="7">
        <f t="shared" si="43"/>
        <v>79120</v>
      </c>
      <c r="Q203" s="7">
        <f t="shared" si="48"/>
        <v>79120</v>
      </c>
      <c r="R203" s="18">
        <f t="shared" si="49"/>
        <v>79120</v>
      </c>
      <c r="S203" s="18">
        <f t="shared" si="50"/>
        <v>86472.885333333339</v>
      </c>
      <c r="T203" s="18">
        <f t="shared" si="51"/>
        <v>85449.600000000006</v>
      </c>
      <c r="U203" s="18">
        <f t="shared" si="52"/>
        <v>86233.58507663256</v>
      </c>
      <c r="V203" s="19">
        <f t="shared" si="30"/>
        <v>5199.2750804871121</v>
      </c>
      <c r="W203" s="20">
        <f t="shared" si="26"/>
        <v>6.5713790198269867E-2</v>
      </c>
      <c r="X203" s="21" t="str">
        <f t="shared" si="44"/>
        <v>MINIMA</v>
      </c>
      <c r="Y203" s="22">
        <f t="shared" si="32"/>
        <v>79120</v>
      </c>
      <c r="Z203" s="24">
        <f t="shared" si="45"/>
        <v>79120</v>
      </c>
    </row>
    <row r="204" spans="1:26" ht="38.25" x14ac:dyDescent="0.2">
      <c r="A204" s="68">
        <v>198</v>
      </c>
      <c r="B204" s="63" t="s">
        <v>461</v>
      </c>
      <c r="C204" s="64" t="s">
        <v>270</v>
      </c>
      <c r="D204" s="69" t="s">
        <v>1016</v>
      </c>
      <c r="E204" s="50">
        <v>1</v>
      </c>
      <c r="F204" s="78">
        <v>333893.02571428573</v>
      </c>
      <c r="G204" s="81">
        <v>16694.651285714288</v>
      </c>
      <c r="H204" s="6">
        <f t="shared" ref="H204:H267" si="53">+F204+G204</f>
        <v>350587.67700000003</v>
      </c>
      <c r="I204" s="6">
        <f t="shared" si="46"/>
        <v>350587.67700000003</v>
      </c>
      <c r="J204" s="109">
        <v>292888.61904761905</v>
      </c>
      <c r="K204" s="110">
        <v>14644.430952380953</v>
      </c>
      <c r="L204" s="7">
        <f t="shared" ref="L204:L267" si="54">+J204+K204</f>
        <v>307533.05</v>
      </c>
      <c r="M204" s="7">
        <f t="shared" si="47"/>
        <v>307533.05</v>
      </c>
      <c r="N204" s="119">
        <v>266262.38095238095</v>
      </c>
      <c r="O204" s="120">
        <v>13313.119047619048</v>
      </c>
      <c r="P204" s="7">
        <f t="shared" ref="P204:P267" si="55">+N204+O204</f>
        <v>279575.5</v>
      </c>
      <c r="Q204" s="7">
        <f t="shared" si="48"/>
        <v>279575.5</v>
      </c>
      <c r="R204" s="18">
        <f t="shared" si="49"/>
        <v>279575.5</v>
      </c>
      <c r="S204" s="18">
        <f t="shared" si="50"/>
        <v>312565.40899999999</v>
      </c>
      <c r="T204" s="18">
        <f t="shared" si="51"/>
        <v>307533.05</v>
      </c>
      <c r="U204" s="18">
        <f t="shared" si="52"/>
        <v>311216.43066583289</v>
      </c>
      <c r="V204" s="19">
        <f t="shared" si="30"/>
        <v>23327.388364627102</v>
      </c>
      <c r="W204" s="20">
        <f t="shared" si="26"/>
        <v>8.3438600180012562E-2</v>
      </c>
      <c r="X204" s="21" t="str">
        <f t="shared" ref="X204:X267" si="56">+IF(W204&lt;=35%,"MINIMA","MEDIANA")</f>
        <v>MINIMA</v>
      </c>
      <c r="Y204" s="22">
        <f t="shared" si="32"/>
        <v>279575.5</v>
      </c>
      <c r="Z204" s="24">
        <f t="shared" ref="Z204:Z267" si="57">+Y204*E204</f>
        <v>279575.5</v>
      </c>
    </row>
    <row r="205" spans="1:26" ht="63.75" x14ac:dyDescent="0.2">
      <c r="A205" s="68">
        <v>199</v>
      </c>
      <c r="B205" s="63" t="s">
        <v>462</v>
      </c>
      <c r="C205" s="64" t="s">
        <v>270</v>
      </c>
      <c r="D205" s="69" t="s">
        <v>1017</v>
      </c>
      <c r="E205" s="50">
        <v>1</v>
      </c>
      <c r="F205" s="78">
        <v>191190.99599999998</v>
      </c>
      <c r="G205" s="81">
        <v>0</v>
      </c>
      <c r="H205" s="6">
        <f t="shared" si="53"/>
        <v>191190.99599999998</v>
      </c>
      <c r="I205" s="6">
        <f t="shared" ref="I205:I268" si="58">+H205*E205</f>
        <v>191190.99599999998</v>
      </c>
      <c r="J205" s="109">
        <v>166253.04</v>
      </c>
      <c r="K205" s="110">
        <v>0</v>
      </c>
      <c r="L205" s="7">
        <f t="shared" si="54"/>
        <v>166253.04</v>
      </c>
      <c r="M205" s="7">
        <f t="shared" ref="M205:M268" si="59">+L205*E205</f>
        <v>166253.04</v>
      </c>
      <c r="N205" s="119">
        <v>153938</v>
      </c>
      <c r="O205" s="120">
        <v>0</v>
      </c>
      <c r="P205" s="7">
        <f t="shared" si="55"/>
        <v>153938</v>
      </c>
      <c r="Q205" s="7">
        <f t="shared" ref="Q205:Q268" si="60">+P205*E205</f>
        <v>153938</v>
      </c>
      <c r="R205" s="18">
        <f t="shared" ref="R205:R268" si="61">MIN(P205,H205,L205)</f>
        <v>153938</v>
      </c>
      <c r="S205" s="18">
        <f t="shared" ref="S205:S268" si="62">AVERAGE(P205,H205,L205)</f>
        <v>170460.67866666664</v>
      </c>
      <c r="T205" s="18">
        <f t="shared" ref="T205:T268" si="63">MEDIAN(P205,H205,L205)</f>
        <v>166253.04</v>
      </c>
      <c r="U205" s="18">
        <f t="shared" ref="U205:U268" si="64">GEOMEAN(P205,H205,L205)</f>
        <v>169770.00322679617</v>
      </c>
      <c r="V205" s="19">
        <f t="shared" si="30"/>
        <v>11683.298128566288</v>
      </c>
      <c r="W205" s="20">
        <f t="shared" si="26"/>
        <v>7.5896127847355999E-2</v>
      </c>
      <c r="X205" s="21" t="str">
        <f t="shared" si="56"/>
        <v>MINIMA</v>
      </c>
      <c r="Y205" s="22">
        <f t="shared" si="32"/>
        <v>153938</v>
      </c>
      <c r="Z205" s="24">
        <f t="shared" si="57"/>
        <v>153938</v>
      </c>
    </row>
    <row r="206" spans="1:26" ht="25.5" x14ac:dyDescent="0.2">
      <c r="A206" s="68">
        <v>200</v>
      </c>
      <c r="B206" s="63" t="s">
        <v>463</v>
      </c>
      <c r="C206" s="64" t="s">
        <v>270</v>
      </c>
      <c r="D206" s="69" t="s">
        <v>1018</v>
      </c>
      <c r="E206" s="50">
        <v>1</v>
      </c>
      <c r="F206" s="78">
        <v>239605.88400000005</v>
      </c>
      <c r="G206" s="81">
        <v>0</v>
      </c>
      <c r="H206" s="6">
        <f t="shared" si="53"/>
        <v>239605.88400000005</v>
      </c>
      <c r="I206" s="6">
        <f t="shared" si="58"/>
        <v>239605.88400000005</v>
      </c>
      <c r="J206" s="109">
        <v>213933.82500000001</v>
      </c>
      <c r="K206" s="110">
        <v>0</v>
      </c>
      <c r="L206" s="7">
        <f t="shared" si="54"/>
        <v>213933.82500000001</v>
      </c>
      <c r="M206" s="7">
        <f t="shared" si="59"/>
        <v>213933.82500000001</v>
      </c>
      <c r="N206" s="119">
        <v>203746.5</v>
      </c>
      <c r="O206" s="120">
        <v>0</v>
      </c>
      <c r="P206" s="7">
        <f t="shared" si="55"/>
        <v>203746.5</v>
      </c>
      <c r="Q206" s="7">
        <f t="shared" si="60"/>
        <v>203746.5</v>
      </c>
      <c r="R206" s="18">
        <f t="shared" si="61"/>
        <v>203746.5</v>
      </c>
      <c r="S206" s="18">
        <f t="shared" si="62"/>
        <v>219095.40300000002</v>
      </c>
      <c r="T206" s="18">
        <f t="shared" si="63"/>
        <v>213933.82500000001</v>
      </c>
      <c r="U206" s="18">
        <f t="shared" si="64"/>
        <v>218586.01067404231</v>
      </c>
      <c r="V206" s="19">
        <f t="shared" si="30"/>
        <v>10853.313395074558</v>
      </c>
      <c r="W206" s="20">
        <f t="shared" si="26"/>
        <v>5.3268710849386655E-2</v>
      </c>
      <c r="X206" s="21" t="str">
        <f t="shared" si="56"/>
        <v>MINIMA</v>
      </c>
      <c r="Y206" s="22">
        <f t="shared" si="32"/>
        <v>203746.5</v>
      </c>
      <c r="Z206" s="24">
        <f t="shared" si="57"/>
        <v>203746.5</v>
      </c>
    </row>
    <row r="207" spans="1:26" ht="25.5" x14ac:dyDescent="0.2">
      <c r="A207" s="68">
        <v>201</v>
      </c>
      <c r="B207" s="63" t="s">
        <v>464</v>
      </c>
      <c r="C207" s="64" t="s">
        <v>270</v>
      </c>
      <c r="D207" s="69" t="s">
        <v>1019</v>
      </c>
      <c r="E207" s="50">
        <v>1</v>
      </c>
      <c r="F207" s="78">
        <v>294913.64519999997</v>
      </c>
      <c r="G207" s="81">
        <v>0</v>
      </c>
      <c r="H207" s="6">
        <f t="shared" si="53"/>
        <v>294913.64519999997</v>
      </c>
      <c r="I207" s="6">
        <f t="shared" si="58"/>
        <v>294913.64519999997</v>
      </c>
      <c r="J207" s="109">
        <v>256446.64800000002</v>
      </c>
      <c r="K207" s="110">
        <v>0</v>
      </c>
      <c r="L207" s="7">
        <f t="shared" si="54"/>
        <v>256446.64800000002</v>
      </c>
      <c r="M207" s="7">
        <f t="shared" si="59"/>
        <v>256446.64800000002</v>
      </c>
      <c r="N207" s="119">
        <v>237450.6</v>
      </c>
      <c r="O207" s="120">
        <v>0</v>
      </c>
      <c r="P207" s="7">
        <f t="shared" si="55"/>
        <v>237450.6</v>
      </c>
      <c r="Q207" s="7">
        <f t="shared" si="60"/>
        <v>237450.6</v>
      </c>
      <c r="R207" s="18">
        <f t="shared" si="61"/>
        <v>237450.6</v>
      </c>
      <c r="S207" s="18">
        <f t="shared" si="62"/>
        <v>262936.9644</v>
      </c>
      <c r="T207" s="18">
        <f t="shared" si="63"/>
        <v>256446.64800000002</v>
      </c>
      <c r="U207" s="18">
        <f t="shared" si="64"/>
        <v>261871.59199291066</v>
      </c>
      <c r="V207" s="19">
        <f t="shared" si="30"/>
        <v>18021.581095031408</v>
      </c>
      <c r="W207" s="20">
        <f t="shared" si="26"/>
        <v>7.5896127847356068E-2</v>
      </c>
      <c r="X207" s="21" t="str">
        <f t="shared" si="56"/>
        <v>MINIMA</v>
      </c>
      <c r="Y207" s="22">
        <f t="shared" si="32"/>
        <v>237450.6</v>
      </c>
      <c r="Z207" s="24">
        <f t="shared" si="57"/>
        <v>237450.6</v>
      </c>
    </row>
    <row r="208" spans="1:26" ht="204" x14ac:dyDescent="0.2">
      <c r="A208" s="68">
        <v>202</v>
      </c>
      <c r="B208" s="63" t="s">
        <v>465</v>
      </c>
      <c r="C208" s="64" t="s">
        <v>270</v>
      </c>
      <c r="D208" s="69" t="s">
        <v>1020</v>
      </c>
      <c r="E208" s="50">
        <v>1</v>
      </c>
      <c r="F208" s="78">
        <v>83736.567619047622</v>
      </c>
      <c r="G208" s="81">
        <v>4186.8283809523809</v>
      </c>
      <c r="H208" s="6">
        <f t="shared" si="53"/>
        <v>87923.396000000008</v>
      </c>
      <c r="I208" s="6">
        <f t="shared" si="58"/>
        <v>87923.396000000008</v>
      </c>
      <c r="J208" s="109">
        <v>76124.152380952379</v>
      </c>
      <c r="K208" s="110">
        <v>3806.2076190476191</v>
      </c>
      <c r="L208" s="7">
        <f t="shared" si="54"/>
        <v>79930.36</v>
      </c>
      <c r="M208" s="7">
        <f t="shared" si="59"/>
        <v>79930.36</v>
      </c>
      <c r="N208" s="119">
        <v>71815.238095238092</v>
      </c>
      <c r="O208" s="120">
        <v>3590.7619047619046</v>
      </c>
      <c r="P208" s="7">
        <f t="shared" si="55"/>
        <v>75406</v>
      </c>
      <c r="Q208" s="7">
        <f t="shared" si="60"/>
        <v>75406</v>
      </c>
      <c r="R208" s="18">
        <f t="shared" si="61"/>
        <v>75406</v>
      </c>
      <c r="S208" s="18">
        <f t="shared" si="62"/>
        <v>81086.585333333336</v>
      </c>
      <c r="T208" s="18">
        <f t="shared" si="63"/>
        <v>79930.36</v>
      </c>
      <c r="U208" s="18">
        <f t="shared" si="64"/>
        <v>80923.385264276149</v>
      </c>
      <c r="V208" s="19">
        <f t="shared" si="30"/>
        <v>4016.7804103088465</v>
      </c>
      <c r="W208" s="20">
        <f t="shared" si="26"/>
        <v>5.3268710849386607E-2</v>
      </c>
      <c r="X208" s="21" t="str">
        <f t="shared" si="56"/>
        <v>MINIMA</v>
      </c>
      <c r="Y208" s="22">
        <f t="shared" si="32"/>
        <v>75406</v>
      </c>
      <c r="Z208" s="24">
        <f t="shared" si="57"/>
        <v>75406</v>
      </c>
    </row>
    <row r="209" spans="1:26" ht="153" x14ac:dyDescent="0.2">
      <c r="A209" s="68">
        <v>203</v>
      </c>
      <c r="B209" s="63" t="s">
        <v>466</v>
      </c>
      <c r="C209" s="64" t="s">
        <v>270</v>
      </c>
      <c r="D209" s="69" t="s">
        <v>1021</v>
      </c>
      <c r="E209" s="50">
        <v>1</v>
      </c>
      <c r="F209" s="78">
        <v>69554.126250000016</v>
      </c>
      <c r="G209" s="81">
        <v>0</v>
      </c>
      <c r="H209" s="6">
        <f t="shared" si="53"/>
        <v>69554.126250000016</v>
      </c>
      <c r="I209" s="6">
        <f t="shared" si="58"/>
        <v>69554.126250000016</v>
      </c>
      <c r="J209" s="109">
        <v>62661.375000000007</v>
      </c>
      <c r="K209" s="110">
        <v>0</v>
      </c>
      <c r="L209" s="7">
        <f t="shared" si="54"/>
        <v>62661.375000000007</v>
      </c>
      <c r="M209" s="7">
        <f t="shared" si="59"/>
        <v>62661.375000000007</v>
      </c>
      <c r="N209" s="119">
        <v>57487.5</v>
      </c>
      <c r="O209" s="120">
        <v>0</v>
      </c>
      <c r="P209" s="7">
        <f t="shared" si="55"/>
        <v>57487.5</v>
      </c>
      <c r="Q209" s="7">
        <f t="shared" si="60"/>
        <v>57487.5</v>
      </c>
      <c r="R209" s="18">
        <f t="shared" si="61"/>
        <v>57487.5</v>
      </c>
      <c r="S209" s="18">
        <f t="shared" si="62"/>
        <v>63234.333750000013</v>
      </c>
      <c r="T209" s="18">
        <f t="shared" si="63"/>
        <v>62661.375000000007</v>
      </c>
      <c r="U209" s="18">
        <f t="shared" si="64"/>
        <v>63042.304569254411</v>
      </c>
      <c r="V209" s="19">
        <f t="shared" si="30"/>
        <v>4063.6251149767249</v>
      </c>
      <c r="W209" s="20">
        <f t="shared" si="26"/>
        <v>7.0687107892615356E-2</v>
      </c>
      <c r="X209" s="21" t="str">
        <f t="shared" si="56"/>
        <v>MINIMA</v>
      </c>
      <c r="Y209" s="22">
        <f t="shared" si="32"/>
        <v>57487.5</v>
      </c>
      <c r="Z209" s="24">
        <f t="shared" si="57"/>
        <v>57487.5</v>
      </c>
    </row>
    <row r="210" spans="1:26" s="100" customFormat="1" ht="38.25" x14ac:dyDescent="0.2">
      <c r="A210" s="94">
        <v>204</v>
      </c>
      <c r="B210" s="95" t="s">
        <v>467</v>
      </c>
      <c r="C210" s="101" t="s">
        <v>270</v>
      </c>
      <c r="D210" s="96" t="s">
        <v>1022</v>
      </c>
      <c r="E210" s="97">
        <v>1</v>
      </c>
      <c r="F210" s="79"/>
      <c r="G210" s="82"/>
      <c r="H210" s="98">
        <f t="shared" si="53"/>
        <v>0</v>
      </c>
      <c r="I210" s="98">
        <f t="shared" si="58"/>
        <v>0</v>
      </c>
      <c r="J210" s="111"/>
      <c r="K210" s="112"/>
      <c r="L210" s="99">
        <f t="shared" si="54"/>
        <v>0</v>
      </c>
      <c r="M210" s="99">
        <f t="shared" si="59"/>
        <v>0</v>
      </c>
      <c r="N210" s="121"/>
      <c r="O210" s="122"/>
      <c r="P210" s="7">
        <f t="shared" si="55"/>
        <v>0</v>
      </c>
      <c r="Q210" s="7">
        <f t="shared" si="60"/>
        <v>0</v>
      </c>
      <c r="R210" s="18">
        <f t="shared" si="61"/>
        <v>0</v>
      </c>
      <c r="S210" s="18">
        <f t="shared" si="62"/>
        <v>0</v>
      </c>
      <c r="T210" s="18">
        <f t="shared" si="63"/>
        <v>0</v>
      </c>
      <c r="U210" s="18" t="e">
        <f t="shared" si="64"/>
        <v>#NUM!</v>
      </c>
      <c r="V210" s="19">
        <f t="shared" si="30"/>
        <v>0</v>
      </c>
      <c r="W210" s="20" t="e">
        <f t="shared" si="26"/>
        <v>#DIV/0!</v>
      </c>
      <c r="X210" s="21" t="e">
        <f t="shared" si="56"/>
        <v>#DIV/0!</v>
      </c>
      <c r="Y210" s="22" t="e">
        <f t="shared" si="32"/>
        <v>#DIV/0!</v>
      </c>
      <c r="Z210" s="24" t="e">
        <f t="shared" si="57"/>
        <v>#DIV/0!</v>
      </c>
    </row>
    <row r="211" spans="1:26" ht="25.5" x14ac:dyDescent="0.2">
      <c r="A211" s="68">
        <v>205</v>
      </c>
      <c r="B211" s="63" t="s">
        <v>468</v>
      </c>
      <c r="C211" s="64" t="s">
        <v>270</v>
      </c>
      <c r="D211" s="69" t="s">
        <v>1023</v>
      </c>
      <c r="E211" s="50">
        <v>1</v>
      </c>
      <c r="F211" s="78">
        <v>687909.62521008414</v>
      </c>
      <c r="G211" s="81">
        <v>130702.82878991599</v>
      </c>
      <c r="H211" s="6">
        <f t="shared" si="53"/>
        <v>818612.45400000014</v>
      </c>
      <c r="I211" s="6">
        <f t="shared" si="58"/>
        <v>818612.45400000014</v>
      </c>
      <c r="J211" s="109">
        <v>608769.57983193279</v>
      </c>
      <c r="K211" s="110">
        <v>115666.22016806723</v>
      </c>
      <c r="L211" s="7">
        <f t="shared" si="54"/>
        <v>724435.8</v>
      </c>
      <c r="M211" s="7">
        <f t="shared" si="59"/>
        <v>724435.8</v>
      </c>
      <c r="N211" s="119">
        <v>574310.92436974787</v>
      </c>
      <c r="O211" s="120">
        <v>109119.07563025209</v>
      </c>
      <c r="P211" s="7">
        <f t="shared" si="55"/>
        <v>683430</v>
      </c>
      <c r="Q211" s="7">
        <f t="shared" si="60"/>
        <v>683430</v>
      </c>
      <c r="R211" s="18">
        <f t="shared" si="61"/>
        <v>683430</v>
      </c>
      <c r="S211" s="18">
        <f t="shared" si="62"/>
        <v>742159.41800000006</v>
      </c>
      <c r="T211" s="18">
        <f t="shared" si="63"/>
        <v>724435.8</v>
      </c>
      <c r="U211" s="18">
        <f t="shared" si="64"/>
        <v>740043.8095432939</v>
      </c>
      <c r="V211" s="19">
        <f t="shared" si="30"/>
        <v>41527.969722939328</v>
      </c>
      <c r="W211" s="20">
        <f t="shared" si="26"/>
        <v>6.0764042729964045E-2</v>
      </c>
      <c r="X211" s="21" t="str">
        <f t="shared" si="56"/>
        <v>MINIMA</v>
      </c>
      <c r="Y211" s="22">
        <f t="shared" si="32"/>
        <v>683430</v>
      </c>
      <c r="Z211" s="24">
        <f t="shared" si="57"/>
        <v>683430</v>
      </c>
    </row>
    <row r="212" spans="1:26" ht="38.25" x14ac:dyDescent="0.2">
      <c r="A212" s="68">
        <v>206</v>
      </c>
      <c r="B212" s="63" t="s">
        <v>469</v>
      </c>
      <c r="C212" s="64" t="s">
        <v>270</v>
      </c>
      <c r="D212" s="69" t="s">
        <v>897</v>
      </c>
      <c r="E212" s="50">
        <v>1</v>
      </c>
      <c r="F212" s="78">
        <v>72989.487999999998</v>
      </c>
      <c r="G212" s="81">
        <v>0</v>
      </c>
      <c r="H212" s="6">
        <f t="shared" si="53"/>
        <v>72989.487999999998</v>
      </c>
      <c r="I212" s="6">
        <f t="shared" si="58"/>
        <v>72989.487999999998</v>
      </c>
      <c r="J212" s="109">
        <v>63469.120000000003</v>
      </c>
      <c r="K212" s="110">
        <v>0</v>
      </c>
      <c r="L212" s="7">
        <f t="shared" si="54"/>
        <v>63469.120000000003</v>
      </c>
      <c r="M212" s="7">
        <f t="shared" si="59"/>
        <v>63469.120000000003</v>
      </c>
      <c r="N212" s="119">
        <v>61028</v>
      </c>
      <c r="O212" s="120">
        <v>0</v>
      </c>
      <c r="P212" s="7">
        <f t="shared" si="55"/>
        <v>61028</v>
      </c>
      <c r="Q212" s="7">
        <f t="shared" si="60"/>
        <v>61028</v>
      </c>
      <c r="R212" s="18">
        <f t="shared" si="61"/>
        <v>61028</v>
      </c>
      <c r="S212" s="18">
        <f t="shared" si="62"/>
        <v>65828.869333333336</v>
      </c>
      <c r="T212" s="18">
        <f t="shared" si="63"/>
        <v>63469.120000000003</v>
      </c>
      <c r="U212" s="18">
        <f t="shared" si="64"/>
        <v>65632.252656660756</v>
      </c>
      <c r="V212" s="19">
        <f t="shared" si="30"/>
        <v>3394.7272611905414</v>
      </c>
      <c r="W212" s="20">
        <f t="shared" si="26"/>
        <v>5.562573345334177E-2</v>
      </c>
      <c r="X212" s="21" t="str">
        <f t="shared" si="56"/>
        <v>MINIMA</v>
      </c>
      <c r="Y212" s="22">
        <f t="shared" si="32"/>
        <v>61028</v>
      </c>
      <c r="Z212" s="24">
        <f t="shared" si="57"/>
        <v>61028</v>
      </c>
    </row>
    <row r="213" spans="1:26" ht="38.25" x14ac:dyDescent="0.2">
      <c r="A213" s="68">
        <v>207</v>
      </c>
      <c r="B213" s="63" t="s">
        <v>470</v>
      </c>
      <c r="C213" s="64" t="s">
        <v>270</v>
      </c>
      <c r="D213" s="69" t="s">
        <v>1024</v>
      </c>
      <c r="E213" s="50">
        <v>1</v>
      </c>
      <c r="F213" s="78">
        <v>336683.95199999999</v>
      </c>
      <c r="G213" s="81">
        <v>0</v>
      </c>
      <c r="H213" s="6">
        <f t="shared" si="53"/>
        <v>336683.95199999999</v>
      </c>
      <c r="I213" s="6">
        <f t="shared" si="58"/>
        <v>336683.95199999999</v>
      </c>
      <c r="J213" s="109">
        <v>297950.40000000002</v>
      </c>
      <c r="K213" s="110">
        <v>0</v>
      </c>
      <c r="L213" s="7">
        <f t="shared" si="54"/>
        <v>297950.40000000002</v>
      </c>
      <c r="M213" s="7">
        <f t="shared" si="59"/>
        <v>297950.40000000002</v>
      </c>
      <c r="N213" s="119">
        <v>275880</v>
      </c>
      <c r="O213" s="120">
        <v>0</v>
      </c>
      <c r="P213" s="7">
        <f t="shared" si="55"/>
        <v>275880</v>
      </c>
      <c r="Q213" s="7">
        <f t="shared" si="60"/>
        <v>275880</v>
      </c>
      <c r="R213" s="18">
        <f t="shared" si="61"/>
        <v>275880</v>
      </c>
      <c r="S213" s="18">
        <f t="shared" si="62"/>
        <v>303504.78400000004</v>
      </c>
      <c r="T213" s="18">
        <f t="shared" si="63"/>
        <v>297950.40000000002</v>
      </c>
      <c r="U213" s="18">
        <f t="shared" si="64"/>
        <v>302479.21374839824</v>
      </c>
      <c r="V213" s="19">
        <f t="shared" si="30"/>
        <v>19533.672095213671</v>
      </c>
      <c r="W213" s="20">
        <f t="shared" si="26"/>
        <v>7.0804959022813072E-2</v>
      </c>
      <c r="X213" s="21" t="str">
        <f t="shared" si="56"/>
        <v>MINIMA</v>
      </c>
      <c r="Y213" s="22">
        <f t="shared" si="32"/>
        <v>275880</v>
      </c>
      <c r="Z213" s="24">
        <f t="shared" si="57"/>
        <v>275880</v>
      </c>
    </row>
    <row r="214" spans="1:26" ht="16.5" x14ac:dyDescent="0.2">
      <c r="A214" s="68">
        <v>208</v>
      </c>
      <c r="B214" s="63" t="s">
        <v>471</v>
      </c>
      <c r="C214" s="64" t="s">
        <v>270</v>
      </c>
      <c r="D214" s="69" t="s">
        <v>1025</v>
      </c>
      <c r="E214" s="50">
        <v>1</v>
      </c>
      <c r="F214" s="78">
        <v>1119021.1260504201</v>
      </c>
      <c r="G214" s="81">
        <v>212614.01394957982</v>
      </c>
      <c r="H214" s="6">
        <f t="shared" si="53"/>
        <v>1331635.1399999999</v>
      </c>
      <c r="I214" s="6">
        <f t="shared" si="58"/>
        <v>1331635.1399999999</v>
      </c>
      <c r="J214" s="109">
        <v>973061.84873949597</v>
      </c>
      <c r="K214" s="110">
        <v>184881.75126050424</v>
      </c>
      <c r="L214" s="7">
        <f t="shared" si="54"/>
        <v>1157943.6000000001</v>
      </c>
      <c r="M214" s="7">
        <f t="shared" si="59"/>
        <v>1157943.6000000001</v>
      </c>
      <c r="N214" s="119">
        <v>900983.19327731093</v>
      </c>
      <c r="O214" s="120">
        <v>171186.80672268907</v>
      </c>
      <c r="P214" s="7">
        <f t="shared" si="55"/>
        <v>1072170</v>
      </c>
      <c r="Q214" s="7">
        <f t="shared" si="60"/>
        <v>1072170</v>
      </c>
      <c r="R214" s="18">
        <f t="shared" si="61"/>
        <v>1072170</v>
      </c>
      <c r="S214" s="18">
        <f t="shared" si="62"/>
        <v>1187249.5799999998</v>
      </c>
      <c r="T214" s="18">
        <f t="shared" si="63"/>
        <v>1157943.6000000001</v>
      </c>
      <c r="U214" s="18">
        <f t="shared" si="64"/>
        <v>1182439.0622177373</v>
      </c>
      <c r="V214" s="19">
        <f t="shared" si="30"/>
        <v>81373.551394099675</v>
      </c>
      <c r="W214" s="20">
        <f t="shared" si="26"/>
        <v>7.5896127847355999E-2</v>
      </c>
      <c r="X214" s="21" t="str">
        <f t="shared" si="56"/>
        <v>MINIMA</v>
      </c>
      <c r="Y214" s="22">
        <f t="shared" si="32"/>
        <v>1072170</v>
      </c>
      <c r="Z214" s="24">
        <f t="shared" si="57"/>
        <v>1072170</v>
      </c>
    </row>
    <row r="215" spans="1:26" ht="16.5" x14ac:dyDescent="0.2">
      <c r="A215" s="68">
        <v>209</v>
      </c>
      <c r="B215" s="63" t="s">
        <v>472</v>
      </c>
      <c r="C215" s="64" t="s">
        <v>270</v>
      </c>
      <c r="D215" s="69" t="s">
        <v>1026</v>
      </c>
      <c r="E215" s="50">
        <v>1</v>
      </c>
      <c r="F215" s="78">
        <v>770587.4258823531</v>
      </c>
      <c r="G215" s="81">
        <v>146411.61091764708</v>
      </c>
      <c r="H215" s="6">
        <f t="shared" si="53"/>
        <v>916999.03680000012</v>
      </c>
      <c r="I215" s="6">
        <f t="shared" si="58"/>
        <v>916999.03680000012</v>
      </c>
      <c r="J215" s="109">
        <v>688024.48739495804</v>
      </c>
      <c r="K215" s="110">
        <v>130724.65260504202</v>
      </c>
      <c r="L215" s="7">
        <f t="shared" si="54"/>
        <v>818749.14</v>
      </c>
      <c r="M215" s="7">
        <f t="shared" si="59"/>
        <v>818749.14</v>
      </c>
      <c r="N215" s="119">
        <v>631215.12605042022</v>
      </c>
      <c r="O215" s="120">
        <v>119930.87394957984</v>
      </c>
      <c r="P215" s="7">
        <f t="shared" si="55"/>
        <v>751146</v>
      </c>
      <c r="Q215" s="7">
        <f t="shared" si="60"/>
        <v>751146</v>
      </c>
      <c r="R215" s="18">
        <f t="shared" si="61"/>
        <v>751146</v>
      </c>
      <c r="S215" s="18">
        <f t="shared" si="62"/>
        <v>828964.72560000001</v>
      </c>
      <c r="T215" s="18">
        <f t="shared" si="63"/>
        <v>818749.14</v>
      </c>
      <c r="U215" s="18">
        <f t="shared" si="64"/>
        <v>826192.72227850941</v>
      </c>
      <c r="V215" s="19">
        <f t="shared" si="30"/>
        <v>55026.148575055187</v>
      </c>
      <c r="W215" s="20">
        <f t="shared" si="26"/>
        <v>7.3256262530926333E-2</v>
      </c>
      <c r="X215" s="21" t="str">
        <f t="shared" si="56"/>
        <v>MINIMA</v>
      </c>
      <c r="Y215" s="22">
        <f t="shared" si="32"/>
        <v>751146</v>
      </c>
      <c r="Z215" s="24">
        <f t="shared" si="57"/>
        <v>751146</v>
      </c>
    </row>
    <row r="216" spans="1:26" ht="16.5" x14ac:dyDescent="0.2">
      <c r="A216" s="68">
        <v>210</v>
      </c>
      <c r="B216" s="63" t="s">
        <v>473</v>
      </c>
      <c r="C216" s="64" t="s">
        <v>270</v>
      </c>
      <c r="D216" s="69" t="s">
        <v>1026</v>
      </c>
      <c r="E216" s="50">
        <v>1</v>
      </c>
      <c r="F216" s="78">
        <v>1474451.0924369753</v>
      </c>
      <c r="G216" s="81">
        <v>280145.70756302529</v>
      </c>
      <c r="H216" s="6">
        <f t="shared" si="53"/>
        <v>1754596.8000000007</v>
      </c>
      <c r="I216" s="6">
        <f t="shared" si="58"/>
        <v>1754596.8000000007</v>
      </c>
      <c r="J216" s="109">
        <v>1340410.0840336136</v>
      </c>
      <c r="K216" s="110">
        <v>254677.91596638659</v>
      </c>
      <c r="L216" s="7">
        <f t="shared" si="54"/>
        <v>1595088.0000000002</v>
      </c>
      <c r="M216" s="7">
        <f t="shared" si="59"/>
        <v>1595088.0000000002</v>
      </c>
      <c r="N216" s="119">
        <v>1264537.8151260505</v>
      </c>
      <c r="O216" s="120">
        <v>240262.18487394959</v>
      </c>
      <c r="P216" s="7">
        <f t="shared" si="55"/>
        <v>1504800</v>
      </c>
      <c r="Q216" s="7">
        <f t="shared" si="60"/>
        <v>1504800</v>
      </c>
      <c r="R216" s="18">
        <f t="shared" si="61"/>
        <v>1504800</v>
      </c>
      <c r="S216" s="18">
        <f t="shared" si="62"/>
        <v>1618161.6000000003</v>
      </c>
      <c r="T216" s="18">
        <f t="shared" si="63"/>
        <v>1595088.0000000002</v>
      </c>
      <c r="U216" s="18">
        <f t="shared" si="64"/>
        <v>1614904.7840448075</v>
      </c>
      <c r="V216" s="19">
        <f t="shared" si="30"/>
        <v>80158.756086157155</v>
      </c>
      <c r="W216" s="20">
        <f t="shared" si="26"/>
        <v>5.3268710849386731E-2</v>
      </c>
      <c r="X216" s="21" t="str">
        <f t="shared" si="56"/>
        <v>MINIMA</v>
      </c>
      <c r="Y216" s="22">
        <f t="shared" si="32"/>
        <v>1504800</v>
      </c>
      <c r="Z216" s="24">
        <f t="shared" si="57"/>
        <v>1504800</v>
      </c>
    </row>
    <row r="217" spans="1:26" ht="16.5" x14ac:dyDescent="0.2">
      <c r="A217" s="68">
        <v>211</v>
      </c>
      <c r="B217" s="63" t="s">
        <v>474</v>
      </c>
      <c r="C217" s="64" t="s">
        <v>270</v>
      </c>
      <c r="D217" s="69" t="s">
        <v>1026</v>
      </c>
      <c r="E217" s="50">
        <v>1</v>
      </c>
      <c r="F217" s="78">
        <v>1685085.6831932776</v>
      </c>
      <c r="G217" s="81">
        <v>320166.27980672277</v>
      </c>
      <c r="H217" s="6">
        <f t="shared" si="53"/>
        <v>2005251.9630000005</v>
      </c>
      <c r="I217" s="6">
        <f t="shared" si="58"/>
        <v>2005251.9630000005</v>
      </c>
      <c r="J217" s="109">
        <v>1518095.2100840337</v>
      </c>
      <c r="K217" s="110">
        <v>288438.08991596638</v>
      </c>
      <c r="L217" s="7">
        <f t="shared" si="54"/>
        <v>1806533.3</v>
      </c>
      <c r="M217" s="7">
        <f t="shared" si="59"/>
        <v>1806533.3</v>
      </c>
      <c r="N217" s="119">
        <v>1392747.8991596638</v>
      </c>
      <c r="O217" s="120">
        <v>264622.10084033612</v>
      </c>
      <c r="P217" s="7">
        <f t="shared" si="55"/>
        <v>1657370</v>
      </c>
      <c r="Q217" s="7">
        <f t="shared" si="60"/>
        <v>1657370</v>
      </c>
      <c r="R217" s="18">
        <f t="shared" si="61"/>
        <v>1657370</v>
      </c>
      <c r="S217" s="18">
        <f t="shared" si="62"/>
        <v>1823051.7543333333</v>
      </c>
      <c r="T217" s="18">
        <f t="shared" si="63"/>
        <v>1806533.3</v>
      </c>
      <c r="U217" s="18">
        <f t="shared" si="64"/>
        <v>1817515.5350979809</v>
      </c>
      <c r="V217" s="19">
        <f t="shared" si="30"/>
        <v>117154.69200798367</v>
      </c>
      <c r="W217" s="20">
        <f t="shared" si="26"/>
        <v>7.0687107892615217E-2</v>
      </c>
      <c r="X217" s="21" t="str">
        <f t="shared" si="56"/>
        <v>MINIMA</v>
      </c>
      <c r="Y217" s="22">
        <f t="shared" si="32"/>
        <v>1657370</v>
      </c>
      <c r="Z217" s="24">
        <f t="shared" si="57"/>
        <v>1657370</v>
      </c>
    </row>
    <row r="218" spans="1:26" ht="16.5" x14ac:dyDescent="0.2">
      <c r="A218" s="68">
        <v>212</v>
      </c>
      <c r="B218" s="63" t="s">
        <v>475</v>
      </c>
      <c r="C218" s="64" t="s">
        <v>270</v>
      </c>
      <c r="D218" s="69" t="s">
        <v>1026</v>
      </c>
      <c r="E218" s="50">
        <v>1</v>
      </c>
      <c r="F218" s="78">
        <v>997032.3924369748</v>
      </c>
      <c r="G218" s="81">
        <v>189436.15456302522</v>
      </c>
      <c r="H218" s="6">
        <f t="shared" si="53"/>
        <v>1186468.547</v>
      </c>
      <c r="I218" s="6">
        <f t="shared" si="58"/>
        <v>1186468.547</v>
      </c>
      <c r="J218" s="109">
        <v>866984.68907563027</v>
      </c>
      <c r="K218" s="110">
        <v>164727.09092436975</v>
      </c>
      <c r="L218" s="7">
        <f t="shared" si="54"/>
        <v>1031711.78</v>
      </c>
      <c r="M218" s="7">
        <f t="shared" si="59"/>
        <v>1031711.78</v>
      </c>
      <c r="N218" s="119">
        <v>817910.08403361344</v>
      </c>
      <c r="O218" s="120">
        <v>155402.91596638656</v>
      </c>
      <c r="P218" s="7">
        <f t="shared" si="55"/>
        <v>973313</v>
      </c>
      <c r="Q218" s="7">
        <f t="shared" si="60"/>
        <v>973313</v>
      </c>
      <c r="R218" s="18">
        <f t="shared" si="61"/>
        <v>973313</v>
      </c>
      <c r="S218" s="18">
        <f t="shared" si="62"/>
        <v>1063831.1090000002</v>
      </c>
      <c r="T218" s="18">
        <f t="shared" si="63"/>
        <v>1031711.78</v>
      </c>
      <c r="U218" s="18">
        <f t="shared" si="64"/>
        <v>1060121.6756202427</v>
      </c>
      <c r="V218" s="19">
        <f t="shared" si="30"/>
        <v>64005.968694083182</v>
      </c>
      <c r="W218" s="20">
        <f t="shared" si="26"/>
        <v>6.5760930650349048E-2</v>
      </c>
      <c r="X218" s="21" t="str">
        <f t="shared" si="56"/>
        <v>MINIMA</v>
      </c>
      <c r="Y218" s="22">
        <f t="shared" si="32"/>
        <v>973313</v>
      </c>
      <c r="Z218" s="24">
        <f t="shared" si="57"/>
        <v>973313</v>
      </c>
    </row>
    <row r="219" spans="1:26" ht="16.5" x14ac:dyDescent="0.2">
      <c r="A219" s="68">
        <v>213</v>
      </c>
      <c r="B219" s="63" t="s">
        <v>476</v>
      </c>
      <c r="C219" s="64" t="s">
        <v>270</v>
      </c>
      <c r="D219" s="69" t="s">
        <v>1027</v>
      </c>
      <c r="E219" s="50">
        <v>1</v>
      </c>
      <c r="F219" s="78">
        <v>204305.58934500001</v>
      </c>
      <c r="G219" s="81">
        <v>0</v>
      </c>
      <c r="H219" s="6">
        <f t="shared" si="53"/>
        <v>204305.58934500001</v>
      </c>
      <c r="I219" s="6">
        <f t="shared" si="58"/>
        <v>204305.58934500001</v>
      </c>
      <c r="J219" s="109">
        <v>184059.0895</v>
      </c>
      <c r="K219" s="110">
        <v>0</v>
      </c>
      <c r="L219" s="7">
        <f t="shared" si="54"/>
        <v>184059.0895</v>
      </c>
      <c r="M219" s="7">
        <f t="shared" si="59"/>
        <v>184059.0895</v>
      </c>
      <c r="N219" s="119">
        <v>168861.55</v>
      </c>
      <c r="O219" s="120">
        <v>0</v>
      </c>
      <c r="P219" s="7">
        <f t="shared" si="55"/>
        <v>168861.55</v>
      </c>
      <c r="Q219" s="7">
        <f t="shared" si="60"/>
        <v>168861.55</v>
      </c>
      <c r="R219" s="18">
        <f t="shared" si="61"/>
        <v>168861.55</v>
      </c>
      <c r="S219" s="18">
        <f t="shared" si="62"/>
        <v>185742.07628166667</v>
      </c>
      <c r="T219" s="18">
        <f t="shared" si="63"/>
        <v>184059.0895</v>
      </c>
      <c r="U219" s="18">
        <f t="shared" si="64"/>
        <v>185178.0172235074</v>
      </c>
      <c r="V219" s="19">
        <f t="shared" si="30"/>
        <v>11936.334603764244</v>
      </c>
      <c r="W219" s="20">
        <f t="shared" si="26"/>
        <v>7.0687107892615245E-2</v>
      </c>
      <c r="X219" s="21" t="str">
        <f t="shared" si="56"/>
        <v>MINIMA</v>
      </c>
      <c r="Y219" s="22">
        <f t="shared" si="32"/>
        <v>168861.55</v>
      </c>
      <c r="Z219" s="24">
        <f t="shared" si="57"/>
        <v>168861.55</v>
      </c>
    </row>
    <row r="220" spans="1:26" ht="16.5" x14ac:dyDescent="0.2">
      <c r="A220" s="68">
        <v>214</v>
      </c>
      <c r="B220" s="63" t="s">
        <v>477</v>
      </c>
      <c r="C220" s="64" t="s">
        <v>270</v>
      </c>
      <c r="D220" s="69" t="s">
        <v>1027</v>
      </c>
      <c r="E220" s="50">
        <v>1</v>
      </c>
      <c r="F220" s="78">
        <v>194913.73440000004</v>
      </c>
      <c r="G220" s="81">
        <v>0</v>
      </c>
      <c r="H220" s="6">
        <f t="shared" si="53"/>
        <v>194913.73440000004</v>
      </c>
      <c r="I220" s="6">
        <f t="shared" si="58"/>
        <v>194913.73440000004</v>
      </c>
      <c r="J220" s="109">
        <v>174030.12000000002</v>
      </c>
      <c r="K220" s="110">
        <v>0</v>
      </c>
      <c r="L220" s="7">
        <f t="shared" si="54"/>
        <v>174030.12000000002</v>
      </c>
      <c r="M220" s="7">
        <f t="shared" si="59"/>
        <v>174030.12000000002</v>
      </c>
      <c r="N220" s="119">
        <v>161139</v>
      </c>
      <c r="O220" s="120">
        <v>0</v>
      </c>
      <c r="P220" s="7">
        <f t="shared" si="55"/>
        <v>161139</v>
      </c>
      <c r="Q220" s="7">
        <f t="shared" si="60"/>
        <v>161139</v>
      </c>
      <c r="R220" s="18">
        <f t="shared" si="61"/>
        <v>161139</v>
      </c>
      <c r="S220" s="18">
        <f t="shared" si="62"/>
        <v>176694.28480000002</v>
      </c>
      <c r="T220" s="18">
        <f t="shared" si="63"/>
        <v>174030.12000000002</v>
      </c>
      <c r="U220" s="18">
        <f t="shared" si="64"/>
        <v>176152.64772206609</v>
      </c>
      <c r="V220" s="19">
        <f t="shared" si="30"/>
        <v>10999.247365368044</v>
      </c>
      <c r="W220" s="20">
        <f t="shared" si="26"/>
        <v>6.825937461054149E-2</v>
      </c>
      <c r="X220" s="21" t="str">
        <f t="shared" si="56"/>
        <v>MINIMA</v>
      </c>
      <c r="Y220" s="22">
        <f t="shared" si="32"/>
        <v>161139</v>
      </c>
      <c r="Z220" s="24">
        <f t="shared" si="57"/>
        <v>161139</v>
      </c>
    </row>
    <row r="221" spans="1:26" ht="25.5" x14ac:dyDescent="0.2">
      <c r="A221" s="68">
        <v>215</v>
      </c>
      <c r="B221" s="63" t="s">
        <v>478</v>
      </c>
      <c r="C221" s="64" t="s">
        <v>270</v>
      </c>
      <c r="D221" s="69" t="s">
        <v>1028</v>
      </c>
      <c r="E221" s="50">
        <v>1</v>
      </c>
      <c r="F221" s="78">
        <v>78005.917000000001</v>
      </c>
      <c r="G221" s="81">
        <v>0</v>
      </c>
      <c r="H221" s="6">
        <f t="shared" si="53"/>
        <v>78005.917000000001</v>
      </c>
      <c r="I221" s="6">
        <f t="shared" si="58"/>
        <v>78005.917000000001</v>
      </c>
      <c r="J221" s="109">
        <v>70914.47</v>
      </c>
      <c r="K221" s="110">
        <v>0</v>
      </c>
      <c r="L221" s="7">
        <f t="shared" si="54"/>
        <v>70914.47</v>
      </c>
      <c r="M221" s="7">
        <f t="shared" si="59"/>
        <v>70914.47</v>
      </c>
      <c r="N221" s="119">
        <v>68849</v>
      </c>
      <c r="O221" s="120">
        <v>0</v>
      </c>
      <c r="P221" s="7">
        <f t="shared" si="55"/>
        <v>68849</v>
      </c>
      <c r="Q221" s="7">
        <f t="shared" si="60"/>
        <v>68849</v>
      </c>
      <c r="R221" s="18">
        <f t="shared" si="61"/>
        <v>68849</v>
      </c>
      <c r="S221" s="18">
        <f t="shared" si="62"/>
        <v>72589.795666666672</v>
      </c>
      <c r="T221" s="18">
        <f t="shared" si="63"/>
        <v>70914.47</v>
      </c>
      <c r="U221" s="18">
        <f t="shared" si="64"/>
        <v>72485.86873313805</v>
      </c>
      <c r="V221" s="19">
        <f t="shared" si="30"/>
        <v>2645.1419829332558</v>
      </c>
      <c r="W221" s="20">
        <f t="shared" si="26"/>
        <v>3.841946844446914E-2</v>
      </c>
      <c r="X221" s="21" t="str">
        <f t="shared" si="56"/>
        <v>MINIMA</v>
      </c>
      <c r="Y221" s="22">
        <f t="shared" si="32"/>
        <v>68849</v>
      </c>
      <c r="Z221" s="24">
        <f t="shared" si="57"/>
        <v>68849</v>
      </c>
    </row>
    <row r="222" spans="1:26" ht="16.5" x14ac:dyDescent="0.2">
      <c r="A222" s="68">
        <v>216</v>
      </c>
      <c r="B222" s="63" t="s">
        <v>479</v>
      </c>
      <c r="C222" s="64" t="s">
        <v>270</v>
      </c>
      <c r="D222" s="69" t="s">
        <v>1029</v>
      </c>
      <c r="E222" s="50">
        <v>1</v>
      </c>
      <c r="F222" s="78">
        <v>193178.7878151261</v>
      </c>
      <c r="G222" s="81">
        <v>36703.969684873955</v>
      </c>
      <c r="H222" s="6">
        <f t="shared" si="53"/>
        <v>229882.75750000007</v>
      </c>
      <c r="I222" s="6">
        <f t="shared" si="58"/>
        <v>229882.75750000007</v>
      </c>
      <c r="J222" s="109">
        <v>167981.55462184877</v>
      </c>
      <c r="K222" s="110">
        <v>31916.495378151267</v>
      </c>
      <c r="L222" s="7">
        <f t="shared" si="54"/>
        <v>199898.05000000005</v>
      </c>
      <c r="M222" s="7">
        <f t="shared" si="59"/>
        <v>199898.05000000005</v>
      </c>
      <c r="N222" s="119">
        <v>152710.50420168068</v>
      </c>
      <c r="O222" s="120">
        <v>29014.995798319331</v>
      </c>
      <c r="P222" s="7">
        <f t="shared" si="55"/>
        <v>181725.5</v>
      </c>
      <c r="Q222" s="7">
        <f t="shared" si="60"/>
        <v>181725.5</v>
      </c>
      <c r="R222" s="18">
        <f t="shared" si="61"/>
        <v>181725.5</v>
      </c>
      <c r="S222" s="18">
        <f t="shared" si="62"/>
        <v>203835.43583333338</v>
      </c>
      <c r="T222" s="18">
        <f t="shared" si="63"/>
        <v>199898.05000000005</v>
      </c>
      <c r="U222" s="18">
        <f t="shared" si="64"/>
        <v>202882.04291506181</v>
      </c>
      <c r="V222" s="19">
        <f t="shared" si="30"/>
        <v>15634.085559349473</v>
      </c>
      <c r="W222" s="20">
        <f t="shared" si="26"/>
        <v>8.6031325044363463E-2</v>
      </c>
      <c r="X222" s="21" t="str">
        <f t="shared" si="56"/>
        <v>MINIMA</v>
      </c>
      <c r="Y222" s="22">
        <f t="shared" si="32"/>
        <v>181725.5</v>
      </c>
      <c r="Z222" s="24">
        <f t="shared" si="57"/>
        <v>181725.5</v>
      </c>
    </row>
    <row r="223" spans="1:26" ht="16.5" x14ac:dyDescent="0.2">
      <c r="A223" s="68">
        <v>217</v>
      </c>
      <c r="B223" s="63" t="s">
        <v>480</v>
      </c>
      <c r="C223" s="64" t="s">
        <v>270</v>
      </c>
      <c r="D223" s="69" t="s">
        <v>1029</v>
      </c>
      <c r="E223" s="50">
        <v>1</v>
      </c>
      <c r="F223" s="78">
        <v>193178.7878151261</v>
      </c>
      <c r="G223" s="81">
        <v>36703.969684873955</v>
      </c>
      <c r="H223" s="6">
        <f t="shared" si="53"/>
        <v>229882.75750000007</v>
      </c>
      <c r="I223" s="6">
        <f t="shared" si="58"/>
        <v>229882.75750000007</v>
      </c>
      <c r="J223" s="109">
        <v>167981.55462184877</v>
      </c>
      <c r="K223" s="110">
        <v>31916.495378151267</v>
      </c>
      <c r="L223" s="7">
        <f t="shared" si="54"/>
        <v>199898.05000000005</v>
      </c>
      <c r="M223" s="7">
        <f t="shared" si="59"/>
        <v>199898.05000000005</v>
      </c>
      <c r="N223" s="119">
        <v>152710.50420168068</v>
      </c>
      <c r="O223" s="120">
        <v>29014.995798319331</v>
      </c>
      <c r="P223" s="7">
        <f t="shared" si="55"/>
        <v>181725.5</v>
      </c>
      <c r="Q223" s="7">
        <f t="shared" si="60"/>
        <v>181725.5</v>
      </c>
      <c r="R223" s="18">
        <f t="shared" si="61"/>
        <v>181725.5</v>
      </c>
      <c r="S223" s="18">
        <f t="shared" si="62"/>
        <v>203835.43583333338</v>
      </c>
      <c r="T223" s="18">
        <f t="shared" si="63"/>
        <v>199898.05000000005</v>
      </c>
      <c r="U223" s="18">
        <f t="shared" si="64"/>
        <v>202882.04291506181</v>
      </c>
      <c r="V223" s="19">
        <f t="shared" si="30"/>
        <v>15634.085559349473</v>
      </c>
      <c r="W223" s="20">
        <f t="shared" si="26"/>
        <v>8.6031325044363463E-2</v>
      </c>
      <c r="X223" s="21" t="str">
        <f t="shared" si="56"/>
        <v>MINIMA</v>
      </c>
      <c r="Y223" s="22">
        <f t="shared" si="32"/>
        <v>181725.5</v>
      </c>
      <c r="Z223" s="24">
        <f t="shared" si="57"/>
        <v>181725.5</v>
      </c>
    </row>
    <row r="224" spans="1:26" ht="16.5" x14ac:dyDescent="0.2">
      <c r="A224" s="68">
        <v>218</v>
      </c>
      <c r="B224" s="63" t="s">
        <v>481</v>
      </c>
      <c r="C224" s="64" t="s">
        <v>270</v>
      </c>
      <c r="D224" s="69" t="s">
        <v>1029</v>
      </c>
      <c r="E224" s="50">
        <v>1</v>
      </c>
      <c r="F224" s="78">
        <v>186459.52563025217</v>
      </c>
      <c r="G224" s="81">
        <v>35427.309869747914</v>
      </c>
      <c r="H224" s="6">
        <f t="shared" si="53"/>
        <v>221886.8355000001</v>
      </c>
      <c r="I224" s="6">
        <f t="shared" si="58"/>
        <v>221886.8355000001</v>
      </c>
      <c r="J224" s="109">
        <v>167981.55462184877</v>
      </c>
      <c r="K224" s="110">
        <v>31916.495378151267</v>
      </c>
      <c r="L224" s="7">
        <f t="shared" si="54"/>
        <v>199898.05000000005</v>
      </c>
      <c r="M224" s="7">
        <f t="shared" si="59"/>
        <v>199898.05000000005</v>
      </c>
      <c r="N224" s="119">
        <v>152710.50420168068</v>
      </c>
      <c r="O224" s="120">
        <v>29014.995798319331</v>
      </c>
      <c r="P224" s="7">
        <f t="shared" si="55"/>
        <v>181725.5</v>
      </c>
      <c r="Q224" s="7">
        <f t="shared" si="60"/>
        <v>181725.5</v>
      </c>
      <c r="R224" s="18">
        <f t="shared" si="61"/>
        <v>181725.5</v>
      </c>
      <c r="S224" s="18">
        <f t="shared" si="62"/>
        <v>201170.12850000002</v>
      </c>
      <c r="T224" s="18">
        <f t="shared" si="63"/>
        <v>199898.05000000005</v>
      </c>
      <c r="U224" s="18">
        <f t="shared" si="64"/>
        <v>200501.97527050428</v>
      </c>
      <c r="V224" s="19">
        <f t="shared" si="30"/>
        <v>13749.428670003221</v>
      </c>
      <c r="W224" s="20">
        <f t="shared" si="26"/>
        <v>7.5660425586960664E-2</v>
      </c>
      <c r="X224" s="21" t="str">
        <f t="shared" si="56"/>
        <v>MINIMA</v>
      </c>
      <c r="Y224" s="22">
        <f t="shared" si="32"/>
        <v>181725.5</v>
      </c>
      <c r="Z224" s="24">
        <f t="shared" si="57"/>
        <v>181725.5</v>
      </c>
    </row>
    <row r="225" spans="1:26" ht="38.25" x14ac:dyDescent="0.2">
      <c r="A225" s="68">
        <v>219</v>
      </c>
      <c r="B225" s="63" t="s">
        <v>482</v>
      </c>
      <c r="C225" s="64" t="s">
        <v>270</v>
      </c>
      <c r="D225" s="69" t="s">
        <v>1030</v>
      </c>
      <c r="E225" s="50">
        <v>1</v>
      </c>
      <c r="F225" s="78">
        <v>89413.95210000001</v>
      </c>
      <c r="G225" s="81">
        <v>0</v>
      </c>
      <c r="H225" s="6">
        <f t="shared" si="53"/>
        <v>89413.95210000001</v>
      </c>
      <c r="I225" s="6">
        <f t="shared" si="58"/>
        <v>89413.95210000001</v>
      </c>
      <c r="J225" s="109">
        <v>80553.11</v>
      </c>
      <c r="K225" s="110">
        <v>0</v>
      </c>
      <c r="L225" s="7">
        <f t="shared" si="54"/>
        <v>80553.11</v>
      </c>
      <c r="M225" s="7">
        <f t="shared" si="59"/>
        <v>80553.11</v>
      </c>
      <c r="N225" s="119">
        <v>75993.5</v>
      </c>
      <c r="O225" s="120">
        <v>0</v>
      </c>
      <c r="P225" s="7">
        <f t="shared" si="55"/>
        <v>75993.5</v>
      </c>
      <c r="Q225" s="7">
        <f t="shared" si="60"/>
        <v>75993.5</v>
      </c>
      <c r="R225" s="18">
        <f t="shared" si="61"/>
        <v>75993.5</v>
      </c>
      <c r="S225" s="18">
        <f t="shared" si="62"/>
        <v>81986.854033333322</v>
      </c>
      <c r="T225" s="18">
        <f t="shared" si="63"/>
        <v>80553.11</v>
      </c>
      <c r="U225" s="18">
        <f t="shared" si="64"/>
        <v>81800.259897689539</v>
      </c>
      <c r="V225" s="19">
        <f t="shared" si="30"/>
        <v>4237.9412790217375</v>
      </c>
      <c r="W225" s="20">
        <f t="shared" si="26"/>
        <v>5.5767154809578945E-2</v>
      </c>
      <c r="X225" s="21" t="str">
        <f t="shared" si="56"/>
        <v>MINIMA</v>
      </c>
      <c r="Y225" s="22">
        <f t="shared" si="32"/>
        <v>75993.5</v>
      </c>
      <c r="Z225" s="24">
        <f t="shared" si="57"/>
        <v>75993.5</v>
      </c>
    </row>
    <row r="226" spans="1:26" ht="16.5" x14ac:dyDescent="0.2">
      <c r="A226" s="68">
        <v>220</v>
      </c>
      <c r="B226" s="63" t="s">
        <v>483</v>
      </c>
      <c r="C226" s="64" t="s">
        <v>270</v>
      </c>
      <c r="D226" s="69" t="s">
        <v>1031</v>
      </c>
      <c r="E226" s="50">
        <v>1</v>
      </c>
      <c r="F226" s="78">
        <v>1979595.3109243698</v>
      </c>
      <c r="G226" s="81">
        <v>376123.10907563026</v>
      </c>
      <c r="H226" s="6">
        <f t="shared" si="53"/>
        <v>2355718.42</v>
      </c>
      <c r="I226" s="6">
        <f t="shared" si="58"/>
        <v>2355718.42</v>
      </c>
      <c r="J226" s="109">
        <v>1721387.2268907565</v>
      </c>
      <c r="K226" s="110">
        <v>327063.57310924376</v>
      </c>
      <c r="L226" s="7">
        <f t="shared" si="54"/>
        <v>2048450.8000000003</v>
      </c>
      <c r="M226" s="7">
        <f t="shared" si="59"/>
        <v>2048450.8000000003</v>
      </c>
      <c r="N226" s="119">
        <v>1608773.1092436975</v>
      </c>
      <c r="O226" s="120">
        <v>305666.89075630251</v>
      </c>
      <c r="P226" s="7">
        <f t="shared" si="55"/>
        <v>1914440</v>
      </c>
      <c r="Q226" s="7">
        <f t="shared" si="60"/>
        <v>1914440</v>
      </c>
      <c r="R226" s="18">
        <f t="shared" si="61"/>
        <v>1914440</v>
      </c>
      <c r="S226" s="18">
        <f t="shared" si="62"/>
        <v>2106203.0733333337</v>
      </c>
      <c r="T226" s="18">
        <f t="shared" si="63"/>
        <v>2048450.8000000003</v>
      </c>
      <c r="U226" s="18">
        <f t="shared" si="64"/>
        <v>2098280.566400147</v>
      </c>
      <c r="V226" s="19">
        <f t="shared" si="30"/>
        <v>135596.96953517347</v>
      </c>
      <c r="W226" s="20">
        <f t="shared" si="26"/>
        <v>7.0828529248852648E-2</v>
      </c>
      <c r="X226" s="21" t="str">
        <f t="shared" si="56"/>
        <v>MINIMA</v>
      </c>
      <c r="Y226" s="22">
        <f t="shared" si="32"/>
        <v>1914440</v>
      </c>
      <c r="Z226" s="24">
        <f t="shared" si="57"/>
        <v>1914440</v>
      </c>
    </row>
    <row r="227" spans="1:26" ht="16.5" x14ac:dyDescent="0.2">
      <c r="A227" s="68">
        <v>221</v>
      </c>
      <c r="B227" s="63" t="s">
        <v>484</v>
      </c>
      <c r="C227" s="64" t="s">
        <v>270</v>
      </c>
      <c r="D227" s="69" t="s">
        <v>1031</v>
      </c>
      <c r="E227" s="50">
        <v>1</v>
      </c>
      <c r="F227" s="78">
        <v>1631494.0436974799</v>
      </c>
      <c r="G227" s="81">
        <v>309983.86830252118</v>
      </c>
      <c r="H227" s="6">
        <f t="shared" si="53"/>
        <v>1941477.9120000009</v>
      </c>
      <c r="I227" s="6">
        <f t="shared" si="58"/>
        <v>1941477.9120000009</v>
      </c>
      <c r="J227" s="109">
        <v>1469814.453781513</v>
      </c>
      <c r="K227" s="110">
        <v>279264.7462184875</v>
      </c>
      <c r="L227" s="7">
        <f t="shared" si="54"/>
        <v>1749079.2000000007</v>
      </c>
      <c r="M227" s="7">
        <f t="shared" si="59"/>
        <v>1749079.2000000007</v>
      </c>
      <c r="N227" s="119">
        <v>1336194.9579831935</v>
      </c>
      <c r="O227" s="120">
        <v>253877.04201680675</v>
      </c>
      <c r="P227" s="7">
        <f t="shared" si="55"/>
        <v>1590072.0000000002</v>
      </c>
      <c r="Q227" s="7">
        <f t="shared" si="60"/>
        <v>1590072.0000000002</v>
      </c>
      <c r="R227" s="18">
        <f t="shared" si="61"/>
        <v>1590072.0000000002</v>
      </c>
      <c r="S227" s="18">
        <f t="shared" si="62"/>
        <v>1760209.7040000006</v>
      </c>
      <c r="T227" s="18">
        <f t="shared" si="63"/>
        <v>1749079.2000000007</v>
      </c>
      <c r="U227" s="18">
        <f t="shared" si="64"/>
        <v>1754363.4592961434</v>
      </c>
      <c r="V227" s="19">
        <f t="shared" si="30"/>
        <v>120305.52423390985</v>
      </c>
      <c r="W227" s="20">
        <f t="shared" si="26"/>
        <v>7.5660425586960733E-2</v>
      </c>
      <c r="X227" s="21" t="str">
        <f t="shared" si="56"/>
        <v>MINIMA</v>
      </c>
      <c r="Y227" s="22">
        <f t="shared" si="32"/>
        <v>1590072.0000000002</v>
      </c>
      <c r="Z227" s="24">
        <f t="shared" si="57"/>
        <v>1590072.0000000002</v>
      </c>
    </row>
    <row r="228" spans="1:26" ht="25.5" x14ac:dyDescent="0.2">
      <c r="A228" s="68">
        <v>222</v>
      </c>
      <c r="B228" s="63" t="s">
        <v>485</v>
      </c>
      <c r="C228" s="64" t="s">
        <v>270</v>
      </c>
      <c r="D228" s="69" t="s">
        <v>1031</v>
      </c>
      <c r="E228" s="50">
        <v>1</v>
      </c>
      <c r="F228" s="78">
        <v>2037223.109243698</v>
      </c>
      <c r="G228" s="81">
        <v>387072.39075630263</v>
      </c>
      <c r="H228" s="6">
        <f t="shared" si="53"/>
        <v>2424295.5000000005</v>
      </c>
      <c r="I228" s="6">
        <f t="shared" si="58"/>
        <v>2424295.5000000005</v>
      </c>
      <c r="J228" s="109">
        <v>1787037.8151260505</v>
      </c>
      <c r="K228" s="110">
        <v>339537.18487394962</v>
      </c>
      <c r="L228" s="7">
        <f t="shared" si="54"/>
        <v>2126575</v>
      </c>
      <c r="M228" s="7">
        <f t="shared" si="59"/>
        <v>2126575</v>
      </c>
      <c r="N228" s="119">
        <v>1624579.8319327731</v>
      </c>
      <c r="O228" s="120">
        <v>308670.16806722688</v>
      </c>
      <c r="P228" s="7">
        <f t="shared" si="55"/>
        <v>1933250</v>
      </c>
      <c r="Q228" s="7">
        <f t="shared" si="60"/>
        <v>1933250</v>
      </c>
      <c r="R228" s="18">
        <f t="shared" si="61"/>
        <v>1933250</v>
      </c>
      <c r="S228" s="18">
        <f t="shared" si="62"/>
        <v>2161373.5</v>
      </c>
      <c r="T228" s="18">
        <f t="shared" si="63"/>
        <v>2126575</v>
      </c>
      <c r="U228" s="18">
        <f t="shared" si="64"/>
        <v>2152045.3851811821</v>
      </c>
      <c r="V228" s="19">
        <f t="shared" si="30"/>
        <v>161307.67379800937</v>
      </c>
      <c r="W228" s="20">
        <f t="shared" si="26"/>
        <v>8.3438600180012604E-2</v>
      </c>
      <c r="X228" s="21" t="str">
        <f t="shared" si="56"/>
        <v>MINIMA</v>
      </c>
      <c r="Y228" s="22">
        <f t="shared" si="32"/>
        <v>1933250</v>
      </c>
      <c r="Z228" s="24">
        <f t="shared" si="57"/>
        <v>1933250</v>
      </c>
    </row>
    <row r="229" spans="1:26" ht="16.5" x14ac:dyDescent="0.2">
      <c r="A229" s="68">
        <v>223</v>
      </c>
      <c r="B229" s="63" t="s">
        <v>486</v>
      </c>
      <c r="C229" s="64" t="s">
        <v>270</v>
      </c>
      <c r="D229" s="69" t="s">
        <v>1031</v>
      </c>
      <c r="E229" s="50">
        <v>1</v>
      </c>
      <c r="F229" s="78">
        <v>1643393.3445378158</v>
      </c>
      <c r="G229" s="81">
        <v>312244.735462185</v>
      </c>
      <c r="H229" s="6">
        <f t="shared" si="53"/>
        <v>1955638.0800000008</v>
      </c>
      <c r="I229" s="6">
        <f t="shared" si="58"/>
        <v>1955638.0800000008</v>
      </c>
      <c r="J229" s="109">
        <v>1441573.109243698</v>
      </c>
      <c r="K229" s="110">
        <v>273898.89075630263</v>
      </c>
      <c r="L229" s="7">
        <f t="shared" si="54"/>
        <v>1715472.0000000005</v>
      </c>
      <c r="M229" s="7">
        <f t="shared" si="59"/>
        <v>1715472.0000000005</v>
      </c>
      <c r="N229" s="119">
        <v>1334789.9159663867</v>
      </c>
      <c r="O229" s="120">
        <v>253610.08403361347</v>
      </c>
      <c r="P229" s="7">
        <f t="shared" si="55"/>
        <v>1588400.0000000002</v>
      </c>
      <c r="Q229" s="7">
        <f t="shared" si="60"/>
        <v>1588400.0000000002</v>
      </c>
      <c r="R229" s="18">
        <f t="shared" si="61"/>
        <v>1588400.0000000002</v>
      </c>
      <c r="S229" s="18">
        <f t="shared" si="62"/>
        <v>1753170.0266666673</v>
      </c>
      <c r="T229" s="18">
        <f t="shared" si="63"/>
        <v>1715472.0000000005</v>
      </c>
      <c r="U229" s="18">
        <f t="shared" si="64"/>
        <v>1746669.2147693303</v>
      </c>
      <c r="V229" s="19">
        <f t="shared" si="30"/>
        <v>116510.00319228855</v>
      </c>
      <c r="W229" s="20">
        <f t="shared" si="26"/>
        <v>7.3350543435084695E-2</v>
      </c>
      <c r="X229" s="21" t="str">
        <f t="shared" si="56"/>
        <v>MINIMA</v>
      </c>
      <c r="Y229" s="22">
        <f t="shared" si="32"/>
        <v>1588400.0000000002</v>
      </c>
      <c r="Z229" s="24">
        <f t="shared" si="57"/>
        <v>1588400.0000000002</v>
      </c>
    </row>
    <row r="230" spans="1:26" ht="16.5" x14ac:dyDescent="0.2">
      <c r="A230" s="68">
        <v>224</v>
      </c>
      <c r="B230" s="63" t="s">
        <v>487</v>
      </c>
      <c r="C230" s="64" t="s">
        <v>270</v>
      </c>
      <c r="D230" s="69" t="s">
        <v>1031</v>
      </c>
      <c r="E230" s="50">
        <v>1</v>
      </c>
      <c r="F230" s="78">
        <v>1983287.0588235296</v>
      </c>
      <c r="G230" s="81">
        <v>376824.54117647064</v>
      </c>
      <c r="H230" s="6">
        <f t="shared" si="53"/>
        <v>2360111.6</v>
      </c>
      <c r="I230" s="6">
        <f t="shared" si="58"/>
        <v>2360111.6</v>
      </c>
      <c r="J230" s="109">
        <v>1770792.0168067229</v>
      </c>
      <c r="K230" s="110">
        <v>336450.48319327732</v>
      </c>
      <c r="L230" s="7">
        <f t="shared" si="54"/>
        <v>2107242.5</v>
      </c>
      <c r="M230" s="7">
        <f t="shared" si="59"/>
        <v>2107242.5</v>
      </c>
      <c r="N230" s="119">
        <v>1624579.8319327731</v>
      </c>
      <c r="O230" s="120">
        <v>308670.16806722688</v>
      </c>
      <c r="P230" s="7">
        <f t="shared" si="55"/>
        <v>1933250</v>
      </c>
      <c r="Q230" s="7">
        <f t="shared" si="60"/>
        <v>1933250</v>
      </c>
      <c r="R230" s="18">
        <f t="shared" si="61"/>
        <v>1933250</v>
      </c>
      <c r="S230" s="18">
        <f t="shared" si="62"/>
        <v>2133534.6999999997</v>
      </c>
      <c r="T230" s="18">
        <f t="shared" si="63"/>
        <v>2107242.5</v>
      </c>
      <c r="U230" s="18">
        <f t="shared" si="64"/>
        <v>2126400.3008002816</v>
      </c>
      <c r="V230" s="19">
        <f t="shared" si="30"/>
        <v>141622.66953791311</v>
      </c>
      <c r="W230" s="20">
        <f t="shared" si="26"/>
        <v>7.3256262530926222E-2</v>
      </c>
      <c r="X230" s="21" t="str">
        <f t="shared" si="56"/>
        <v>MINIMA</v>
      </c>
      <c r="Y230" s="22">
        <f t="shared" si="32"/>
        <v>1933250</v>
      </c>
      <c r="Z230" s="24">
        <f t="shared" si="57"/>
        <v>1933250</v>
      </c>
    </row>
    <row r="231" spans="1:26" ht="16.5" x14ac:dyDescent="0.2">
      <c r="A231" s="68">
        <v>225</v>
      </c>
      <c r="B231" s="63" t="s">
        <v>488</v>
      </c>
      <c r="C231" s="64" t="s">
        <v>270</v>
      </c>
      <c r="D231" s="69" t="s">
        <v>1031</v>
      </c>
      <c r="E231" s="50">
        <v>1</v>
      </c>
      <c r="F231" s="78">
        <v>1567310.3193277316</v>
      </c>
      <c r="G231" s="81">
        <v>297788.96067226899</v>
      </c>
      <c r="H231" s="6">
        <f t="shared" si="53"/>
        <v>1865099.2800000007</v>
      </c>
      <c r="I231" s="6">
        <f t="shared" si="58"/>
        <v>1865099.2800000007</v>
      </c>
      <c r="J231" s="109">
        <v>1374833.6134453784</v>
      </c>
      <c r="K231" s="110">
        <v>261218.38655462189</v>
      </c>
      <c r="L231" s="7">
        <f t="shared" si="54"/>
        <v>1636052.0000000002</v>
      </c>
      <c r="M231" s="7">
        <f t="shared" si="59"/>
        <v>1636052.0000000002</v>
      </c>
      <c r="N231" s="119">
        <v>1334789.9159663867</v>
      </c>
      <c r="O231" s="120">
        <v>253610.08403361347</v>
      </c>
      <c r="P231" s="7">
        <f t="shared" si="55"/>
        <v>1588400.0000000002</v>
      </c>
      <c r="Q231" s="7">
        <f t="shared" si="60"/>
        <v>1588400.0000000002</v>
      </c>
      <c r="R231" s="18">
        <f t="shared" si="61"/>
        <v>1588400.0000000002</v>
      </c>
      <c r="S231" s="18">
        <f t="shared" si="62"/>
        <v>1696517.0933333337</v>
      </c>
      <c r="T231" s="18">
        <f t="shared" si="63"/>
        <v>1636052.0000000002</v>
      </c>
      <c r="U231" s="18">
        <f t="shared" si="64"/>
        <v>1692334.9048477306</v>
      </c>
      <c r="V231" s="19">
        <f t="shared" si="30"/>
        <v>76450.329858178986</v>
      </c>
      <c r="W231" s="20">
        <f t="shared" si="26"/>
        <v>4.8130401572764402E-2</v>
      </c>
      <c r="X231" s="21" t="str">
        <f t="shared" si="56"/>
        <v>MINIMA</v>
      </c>
      <c r="Y231" s="22">
        <f t="shared" si="32"/>
        <v>1588400.0000000002</v>
      </c>
      <c r="Z231" s="24">
        <f t="shared" si="57"/>
        <v>1588400.0000000002</v>
      </c>
    </row>
    <row r="232" spans="1:26" ht="16.5" x14ac:dyDescent="0.2">
      <c r="A232" s="68">
        <v>226</v>
      </c>
      <c r="B232" s="63" t="s">
        <v>489</v>
      </c>
      <c r="C232" s="64" t="s">
        <v>270</v>
      </c>
      <c r="D232" s="69" t="s">
        <v>1031</v>
      </c>
      <c r="E232" s="50">
        <v>1</v>
      </c>
      <c r="F232" s="78">
        <v>1944622.0588235299</v>
      </c>
      <c r="G232" s="81">
        <v>369478.19117647066</v>
      </c>
      <c r="H232" s="6">
        <f t="shared" si="53"/>
        <v>2314100.2500000005</v>
      </c>
      <c r="I232" s="6">
        <f t="shared" si="58"/>
        <v>2314100.2500000005</v>
      </c>
      <c r="J232" s="109">
        <v>1705808.8235294118</v>
      </c>
      <c r="K232" s="110">
        <v>324103.67647058825</v>
      </c>
      <c r="L232" s="7">
        <f t="shared" si="54"/>
        <v>2029912.5</v>
      </c>
      <c r="M232" s="7">
        <f t="shared" si="59"/>
        <v>2029912.5</v>
      </c>
      <c r="N232" s="119">
        <v>1624579.8319327731</v>
      </c>
      <c r="O232" s="120">
        <v>308670.16806722688</v>
      </c>
      <c r="P232" s="7">
        <f t="shared" si="55"/>
        <v>1933250</v>
      </c>
      <c r="Q232" s="7">
        <f t="shared" si="60"/>
        <v>1933250</v>
      </c>
      <c r="R232" s="18">
        <f t="shared" si="61"/>
        <v>1933250</v>
      </c>
      <c r="S232" s="18">
        <f t="shared" si="62"/>
        <v>2092420.9166666667</v>
      </c>
      <c r="T232" s="18">
        <f t="shared" si="63"/>
        <v>2029912.5</v>
      </c>
      <c r="U232" s="18">
        <f t="shared" si="64"/>
        <v>2086327.5934508161</v>
      </c>
      <c r="V232" s="19">
        <f t="shared" si="30"/>
        <v>112550.8345426789</v>
      </c>
      <c r="W232" s="20">
        <f t="shared" si="26"/>
        <v>5.8218458317692436E-2</v>
      </c>
      <c r="X232" s="21" t="str">
        <f t="shared" si="56"/>
        <v>MINIMA</v>
      </c>
      <c r="Y232" s="22">
        <f t="shared" si="32"/>
        <v>1933250</v>
      </c>
      <c r="Z232" s="24">
        <f t="shared" si="57"/>
        <v>1933250</v>
      </c>
    </row>
    <row r="233" spans="1:26" ht="38.25" x14ac:dyDescent="0.2">
      <c r="A233" s="68">
        <v>227</v>
      </c>
      <c r="B233" s="63" t="s">
        <v>490</v>
      </c>
      <c r="C233" s="64" t="s">
        <v>270</v>
      </c>
      <c r="D233" s="69" t="s">
        <v>1032</v>
      </c>
      <c r="E233" s="50">
        <v>1</v>
      </c>
      <c r="F233" s="78">
        <v>560672.30339999998</v>
      </c>
      <c r="G233" s="81">
        <v>0</v>
      </c>
      <c r="H233" s="6">
        <f t="shared" si="53"/>
        <v>560672.30339999998</v>
      </c>
      <c r="I233" s="6">
        <f t="shared" si="58"/>
        <v>560672.30339999998</v>
      </c>
      <c r="J233" s="109">
        <v>496170.18000000005</v>
      </c>
      <c r="K233" s="110">
        <v>0</v>
      </c>
      <c r="L233" s="7">
        <f t="shared" si="54"/>
        <v>496170.18000000005</v>
      </c>
      <c r="M233" s="7">
        <f t="shared" si="59"/>
        <v>496170.18000000005</v>
      </c>
      <c r="N233" s="119">
        <v>455202</v>
      </c>
      <c r="O233" s="120">
        <v>0</v>
      </c>
      <c r="P233" s="7">
        <f t="shared" si="55"/>
        <v>455202</v>
      </c>
      <c r="Q233" s="7">
        <f t="shared" si="60"/>
        <v>455202</v>
      </c>
      <c r="R233" s="18">
        <f t="shared" si="61"/>
        <v>455202</v>
      </c>
      <c r="S233" s="18">
        <f t="shared" si="62"/>
        <v>504014.82780000003</v>
      </c>
      <c r="T233" s="18">
        <f t="shared" si="63"/>
        <v>496170.18000000005</v>
      </c>
      <c r="U233" s="18">
        <f t="shared" si="64"/>
        <v>502166.77462018409</v>
      </c>
      <c r="V233" s="19">
        <f t="shared" si="30"/>
        <v>34515.881546271245</v>
      </c>
      <c r="W233" s="20">
        <f t="shared" si="26"/>
        <v>7.5825417169237491E-2</v>
      </c>
      <c r="X233" s="21" t="str">
        <f t="shared" si="56"/>
        <v>MINIMA</v>
      </c>
      <c r="Y233" s="22">
        <f t="shared" si="32"/>
        <v>455202</v>
      </c>
      <c r="Z233" s="24">
        <f t="shared" si="57"/>
        <v>455202</v>
      </c>
    </row>
    <row r="234" spans="1:26" ht="51" x14ac:dyDescent="0.2">
      <c r="A234" s="68">
        <v>228</v>
      </c>
      <c r="B234" s="63" t="s">
        <v>491</v>
      </c>
      <c r="C234" s="64" t="s">
        <v>270</v>
      </c>
      <c r="D234" s="69" t="s">
        <v>1033</v>
      </c>
      <c r="E234" s="50">
        <v>1</v>
      </c>
      <c r="F234" s="78">
        <v>1213839.3960000002</v>
      </c>
      <c r="G234" s="81">
        <v>0</v>
      </c>
      <c r="H234" s="6">
        <f t="shared" si="53"/>
        <v>1213839.3960000002</v>
      </c>
      <c r="I234" s="6">
        <f t="shared" si="58"/>
        <v>1213839.3960000002</v>
      </c>
      <c r="J234" s="109">
        <v>1064771.4000000001</v>
      </c>
      <c r="K234" s="110">
        <v>0</v>
      </c>
      <c r="L234" s="7">
        <f t="shared" si="54"/>
        <v>1064771.4000000001</v>
      </c>
      <c r="M234" s="7">
        <f t="shared" si="59"/>
        <v>1064771.4000000001</v>
      </c>
      <c r="N234" s="119">
        <v>1014068</v>
      </c>
      <c r="O234" s="120">
        <v>0</v>
      </c>
      <c r="P234" s="7">
        <f t="shared" si="55"/>
        <v>1014068</v>
      </c>
      <c r="Q234" s="7">
        <f t="shared" si="60"/>
        <v>1014068</v>
      </c>
      <c r="R234" s="18">
        <f t="shared" si="61"/>
        <v>1014068</v>
      </c>
      <c r="S234" s="18">
        <f t="shared" si="62"/>
        <v>1097559.5986666668</v>
      </c>
      <c r="T234" s="18">
        <f t="shared" si="63"/>
        <v>1064771.4000000001</v>
      </c>
      <c r="U234" s="18">
        <f t="shared" si="64"/>
        <v>1094363.4036133362</v>
      </c>
      <c r="V234" s="19">
        <f t="shared" si="30"/>
        <v>59037.475589305781</v>
      </c>
      <c r="W234" s="20">
        <f t="shared" si="26"/>
        <v>5.8218458317692484E-2</v>
      </c>
      <c r="X234" s="21" t="str">
        <f t="shared" si="56"/>
        <v>MINIMA</v>
      </c>
      <c r="Y234" s="22">
        <f t="shared" si="32"/>
        <v>1014068</v>
      </c>
      <c r="Z234" s="24">
        <f t="shared" si="57"/>
        <v>1014068</v>
      </c>
    </row>
    <row r="235" spans="1:26" ht="25.5" x14ac:dyDescent="0.2">
      <c r="A235" s="68">
        <v>229</v>
      </c>
      <c r="B235" s="63" t="s">
        <v>492</v>
      </c>
      <c r="C235" s="64" t="s">
        <v>270</v>
      </c>
      <c r="D235" s="69" t="s">
        <v>1034</v>
      </c>
      <c r="E235" s="50">
        <v>1</v>
      </c>
      <c r="F235" s="78">
        <v>1414310.9911764709</v>
      </c>
      <c r="G235" s="81">
        <v>268719.08832352946</v>
      </c>
      <c r="H235" s="6">
        <f t="shared" si="53"/>
        <v>1683030.0795000005</v>
      </c>
      <c r="I235" s="6">
        <f t="shared" si="58"/>
        <v>1683030.0795000005</v>
      </c>
      <c r="J235" s="109">
        <v>1251602.6470588238</v>
      </c>
      <c r="K235" s="110">
        <v>237804.50294117653</v>
      </c>
      <c r="L235" s="7">
        <f t="shared" si="54"/>
        <v>1489407.1500000004</v>
      </c>
      <c r="M235" s="7">
        <f t="shared" si="59"/>
        <v>1489407.1500000004</v>
      </c>
      <c r="N235" s="119">
        <v>1192002.5210084035</v>
      </c>
      <c r="O235" s="120">
        <v>226480.47899159667</v>
      </c>
      <c r="P235" s="7">
        <f t="shared" si="55"/>
        <v>1418483.0000000002</v>
      </c>
      <c r="Q235" s="7">
        <f t="shared" si="60"/>
        <v>1418483.0000000002</v>
      </c>
      <c r="R235" s="18">
        <f t="shared" si="61"/>
        <v>1418483.0000000002</v>
      </c>
      <c r="S235" s="18">
        <f t="shared" si="62"/>
        <v>1530306.7431666672</v>
      </c>
      <c r="T235" s="18">
        <f t="shared" si="63"/>
        <v>1489407.1500000004</v>
      </c>
      <c r="U235" s="18">
        <f t="shared" si="64"/>
        <v>1526311.4042301779</v>
      </c>
      <c r="V235" s="19">
        <f t="shared" si="30"/>
        <v>79071.327090813051</v>
      </c>
      <c r="W235" s="20">
        <f t="shared" si="26"/>
        <v>5.5743584583539625E-2</v>
      </c>
      <c r="X235" s="21" t="str">
        <f t="shared" si="56"/>
        <v>MINIMA</v>
      </c>
      <c r="Y235" s="22">
        <f t="shared" si="32"/>
        <v>1418483.0000000002</v>
      </c>
      <c r="Z235" s="24">
        <f t="shared" si="57"/>
        <v>1418483.0000000002</v>
      </c>
    </row>
    <row r="236" spans="1:26" ht="38.25" x14ac:dyDescent="0.2">
      <c r="A236" s="68">
        <v>230</v>
      </c>
      <c r="B236" s="63" t="s">
        <v>493</v>
      </c>
      <c r="C236" s="64" t="s">
        <v>270</v>
      </c>
      <c r="D236" s="69" t="s">
        <v>1035</v>
      </c>
      <c r="E236" s="50">
        <v>1</v>
      </c>
      <c r="F236" s="78">
        <v>1593207.0000000002</v>
      </c>
      <c r="G236" s="81">
        <v>302709.33000000007</v>
      </c>
      <c r="H236" s="6">
        <f t="shared" si="53"/>
        <v>1895916.3300000003</v>
      </c>
      <c r="I236" s="6">
        <f t="shared" si="58"/>
        <v>1895916.3300000003</v>
      </c>
      <c r="J236" s="109">
        <v>1448370</v>
      </c>
      <c r="K236" s="110">
        <v>275190.3</v>
      </c>
      <c r="L236" s="7">
        <f t="shared" si="54"/>
        <v>1723560.3</v>
      </c>
      <c r="M236" s="7">
        <f t="shared" si="59"/>
        <v>1723560.3</v>
      </c>
      <c r="N236" s="119">
        <v>1316700</v>
      </c>
      <c r="O236" s="120">
        <v>250173</v>
      </c>
      <c r="P236" s="7">
        <f t="shared" si="55"/>
        <v>1566873</v>
      </c>
      <c r="Q236" s="7">
        <f t="shared" si="60"/>
        <v>1566873</v>
      </c>
      <c r="R236" s="18">
        <f t="shared" si="61"/>
        <v>1566873</v>
      </c>
      <c r="S236" s="18">
        <f t="shared" si="62"/>
        <v>1728783.21</v>
      </c>
      <c r="T236" s="18">
        <f t="shared" si="63"/>
        <v>1723560.3</v>
      </c>
      <c r="U236" s="18">
        <f t="shared" si="64"/>
        <v>1723560.3</v>
      </c>
      <c r="V236" s="19">
        <f t="shared" si="30"/>
        <v>114487.80743433793</v>
      </c>
      <c r="W236" s="20">
        <f t="shared" si="26"/>
        <v>7.3067700722609888E-2</v>
      </c>
      <c r="X236" s="21" t="str">
        <f t="shared" si="56"/>
        <v>MINIMA</v>
      </c>
      <c r="Y236" s="22">
        <f t="shared" si="32"/>
        <v>1566873</v>
      </c>
      <c r="Z236" s="24">
        <f t="shared" si="57"/>
        <v>1566873</v>
      </c>
    </row>
    <row r="237" spans="1:26" ht="38.25" x14ac:dyDescent="0.2">
      <c r="A237" s="68">
        <v>231</v>
      </c>
      <c r="B237" s="63" t="s">
        <v>494</v>
      </c>
      <c r="C237" s="64" t="s">
        <v>270</v>
      </c>
      <c r="D237" s="69" t="s">
        <v>1035</v>
      </c>
      <c r="E237" s="50">
        <v>1</v>
      </c>
      <c r="F237" s="78">
        <v>3183448.6588235302</v>
      </c>
      <c r="G237" s="81">
        <v>604855.24517647072</v>
      </c>
      <c r="H237" s="6">
        <f t="shared" si="53"/>
        <v>3788303.904000001</v>
      </c>
      <c r="I237" s="6">
        <f t="shared" si="58"/>
        <v>3788303.904000001</v>
      </c>
      <c r="J237" s="109">
        <v>2867971.7647058829</v>
      </c>
      <c r="K237" s="110">
        <v>544914.63529411773</v>
      </c>
      <c r="L237" s="7">
        <f t="shared" si="54"/>
        <v>3412886.4000000004</v>
      </c>
      <c r="M237" s="7">
        <f t="shared" si="59"/>
        <v>3412886.4000000004</v>
      </c>
      <c r="N237" s="119">
        <v>2655529.411764706</v>
      </c>
      <c r="O237" s="120">
        <v>504550.58823529416</v>
      </c>
      <c r="P237" s="7">
        <f t="shared" si="55"/>
        <v>3160080</v>
      </c>
      <c r="Q237" s="7">
        <f t="shared" si="60"/>
        <v>3160080</v>
      </c>
      <c r="R237" s="18">
        <f t="shared" si="61"/>
        <v>3160080</v>
      </c>
      <c r="S237" s="18">
        <f t="shared" si="62"/>
        <v>3453756.7680000006</v>
      </c>
      <c r="T237" s="18">
        <f t="shared" si="63"/>
        <v>3412886.4000000004</v>
      </c>
      <c r="U237" s="18">
        <f t="shared" si="64"/>
        <v>3444199.0334803467</v>
      </c>
      <c r="V237" s="19">
        <f t="shared" si="30"/>
        <v>207660.83412974892</v>
      </c>
      <c r="W237" s="20">
        <f t="shared" si="26"/>
        <v>6.571379019826995E-2</v>
      </c>
      <c r="X237" s="21" t="str">
        <f t="shared" si="56"/>
        <v>MINIMA</v>
      </c>
      <c r="Y237" s="22">
        <f t="shared" si="32"/>
        <v>3160080</v>
      </c>
      <c r="Z237" s="24">
        <f t="shared" si="57"/>
        <v>3160080</v>
      </c>
    </row>
    <row r="238" spans="1:26" ht="25.5" x14ac:dyDescent="0.2">
      <c r="A238" s="68">
        <v>232</v>
      </c>
      <c r="B238" s="63" t="s">
        <v>495</v>
      </c>
      <c r="C238" s="64" t="s">
        <v>270</v>
      </c>
      <c r="D238" s="69" t="s">
        <v>925</v>
      </c>
      <c r="E238" s="50">
        <v>1</v>
      </c>
      <c r="F238" s="78">
        <v>224967.59999999998</v>
      </c>
      <c r="G238" s="81">
        <v>0</v>
      </c>
      <c r="H238" s="6">
        <f t="shared" si="53"/>
        <v>224967.59999999998</v>
      </c>
      <c r="I238" s="6">
        <f t="shared" si="58"/>
        <v>224967.59999999998</v>
      </c>
      <c r="J238" s="109">
        <v>195624</v>
      </c>
      <c r="K238" s="110">
        <v>0</v>
      </c>
      <c r="L238" s="7">
        <f t="shared" si="54"/>
        <v>195624</v>
      </c>
      <c r="M238" s="7">
        <f t="shared" si="59"/>
        <v>195624</v>
      </c>
      <c r="N238" s="119">
        <v>188100</v>
      </c>
      <c r="O238" s="120">
        <v>0</v>
      </c>
      <c r="P238" s="7">
        <f t="shared" si="55"/>
        <v>188100</v>
      </c>
      <c r="Q238" s="7">
        <f t="shared" si="60"/>
        <v>188100</v>
      </c>
      <c r="R238" s="18">
        <f t="shared" si="61"/>
        <v>188100</v>
      </c>
      <c r="S238" s="18">
        <f t="shared" si="62"/>
        <v>202897.19999999998</v>
      </c>
      <c r="T238" s="18">
        <f t="shared" si="63"/>
        <v>195624</v>
      </c>
      <c r="U238" s="18">
        <f t="shared" si="64"/>
        <v>202291.18969518726</v>
      </c>
      <c r="V238" s="19">
        <f t="shared" si="30"/>
        <v>10463.20046257357</v>
      </c>
      <c r="W238" s="20">
        <f t="shared" si="26"/>
        <v>5.562573345334168E-2</v>
      </c>
      <c r="X238" s="21" t="str">
        <f t="shared" si="56"/>
        <v>MINIMA</v>
      </c>
      <c r="Y238" s="22">
        <f t="shared" si="32"/>
        <v>188100</v>
      </c>
      <c r="Z238" s="24">
        <f t="shared" si="57"/>
        <v>188100</v>
      </c>
    </row>
    <row r="239" spans="1:26" ht="25.5" x14ac:dyDescent="0.2">
      <c r="A239" s="68">
        <v>233</v>
      </c>
      <c r="B239" s="63" t="s">
        <v>496</v>
      </c>
      <c r="C239" s="64" t="s">
        <v>270</v>
      </c>
      <c r="D239" s="69" t="s">
        <v>925</v>
      </c>
      <c r="E239" s="50">
        <v>1</v>
      </c>
      <c r="F239" s="78">
        <v>393293.38991596643</v>
      </c>
      <c r="G239" s="81">
        <v>74725.74408403362</v>
      </c>
      <c r="H239" s="6">
        <f t="shared" si="53"/>
        <v>468019.13400000008</v>
      </c>
      <c r="I239" s="6">
        <f t="shared" si="58"/>
        <v>468019.13400000008</v>
      </c>
      <c r="J239" s="109">
        <v>341994.25210084039</v>
      </c>
      <c r="K239" s="110">
        <v>64978.907899159676</v>
      </c>
      <c r="L239" s="7">
        <f t="shared" si="54"/>
        <v>406973.16000000003</v>
      </c>
      <c r="M239" s="7">
        <f t="shared" si="59"/>
        <v>406973.16000000003</v>
      </c>
      <c r="N239" s="119">
        <v>316661.34453781514</v>
      </c>
      <c r="O239" s="120">
        <v>60165.655462184877</v>
      </c>
      <c r="P239" s="7">
        <f t="shared" si="55"/>
        <v>376827</v>
      </c>
      <c r="Q239" s="7">
        <f t="shared" si="60"/>
        <v>376827</v>
      </c>
      <c r="R239" s="18">
        <f t="shared" si="61"/>
        <v>376827</v>
      </c>
      <c r="S239" s="18">
        <f t="shared" si="62"/>
        <v>417273.09800000006</v>
      </c>
      <c r="T239" s="18">
        <f t="shared" si="63"/>
        <v>406973.16000000003</v>
      </c>
      <c r="U239" s="18">
        <f t="shared" si="64"/>
        <v>415582.38385547377</v>
      </c>
      <c r="V239" s="19">
        <f t="shared" si="30"/>
        <v>28599.7101683357</v>
      </c>
      <c r="W239" s="20">
        <f t="shared" si="26"/>
        <v>7.5896127847356207E-2</v>
      </c>
      <c r="X239" s="21" t="str">
        <f t="shared" si="56"/>
        <v>MINIMA</v>
      </c>
      <c r="Y239" s="22">
        <f t="shared" si="32"/>
        <v>376827</v>
      </c>
      <c r="Z239" s="24">
        <f t="shared" si="57"/>
        <v>376827</v>
      </c>
    </row>
    <row r="240" spans="1:26" ht="16.5" x14ac:dyDescent="0.2">
      <c r="A240" s="68">
        <v>234</v>
      </c>
      <c r="B240" s="63" t="s">
        <v>497</v>
      </c>
      <c r="C240" s="64" t="s">
        <v>270</v>
      </c>
      <c r="D240" s="69" t="s">
        <v>1036</v>
      </c>
      <c r="E240" s="50">
        <v>1</v>
      </c>
      <c r="F240" s="78">
        <v>827590.73571428598</v>
      </c>
      <c r="G240" s="81">
        <v>157242.23978571434</v>
      </c>
      <c r="H240" s="6">
        <f t="shared" si="53"/>
        <v>984832.97550000029</v>
      </c>
      <c r="I240" s="6">
        <f t="shared" si="58"/>
        <v>984832.97550000029</v>
      </c>
      <c r="J240" s="109">
        <v>752355.21428571444</v>
      </c>
      <c r="K240" s="110">
        <v>142947.49071428576</v>
      </c>
      <c r="L240" s="7">
        <f t="shared" si="54"/>
        <v>895302.70500000019</v>
      </c>
      <c r="M240" s="7">
        <f t="shared" si="59"/>
        <v>895302.70500000019</v>
      </c>
      <c r="N240" s="119">
        <v>703135.71428571432</v>
      </c>
      <c r="O240" s="120">
        <v>133595.78571428571</v>
      </c>
      <c r="P240" s="7">
        <f t="shared" si="55"/>
        <v>836731.5</v>
      </c>
      <c r="Q240" s="7">
        <f t="shared" si="60"/>
        <v>836731.5</v>
      </c>
      <c r="R240" s="18">
        <f t="shared" si="61"/>
        <v>836731.5</v>
      </c>
      <c r="S240" s="18">
        <f t="shared" si="62"/>
        <v>905622.39350000012</v>
      </c>
      <c r="T240" s="18">
        <f t="shared" si="63"/>
        <v>895302.70500000019</v>
      </c>
      <c r="U240" s="18">
        <f t="shared" si="64"/>
        <v>903593.016541283</v>
      </c>
      <c r="V240" s="19">
        <f t="shared" si="30"/>
        <v>48713.217955850334</v>
      </c>
      <c r="W240" s="20">
        <f t="shared" si="26"/>
        <v>5.8218458317692512E-2</v>
      </c>
      <c r="X240" s="21" t="str">
        <f t="shared" si="56"/>
        <v>MINIMA</v>
      </c>
      <c r="Y240" s="22">
        <f t="shared" si="32"/>
        <v>836731.5</v>
      </c>
      <c r="Z240" s="24">
        <f t="shared" si="57"/>
        <v>836731.5</v>
      </c>
    </row>
    <row r="241" spans="1:26" ht="51" x14ac:dyDescent="0.2">
      <c r="A241" s="68">
        <v>235</v>
      </c>
      <c r="B241" s="63" t="s">
        <v>498</v>
      </c>
      <c r="C241" s="64" t="s">
        <v>270</v>
      </c>
      <c r="D241" s="69" t="s">
        <v>1037</v>
      </c>
      <c r="E241" s="50">
        <v>1</v>
      </c>
      <c r="F241" s="78">
        <v>916935.25000000012</v>
      </c>
      <c r="G241" s="81">
        <v>0</v>
      </c>
      <c r="H241" s="6">
        <f t="shared" si="53"/>
        <v>916935.25000000012</v>
      </c>
      <c r="I241" s="6">
        <f t="shared" si="58"/>
        <v>916935.25000000012</v>
      </c>
      <c r="J241" s="109">
        <v>797335.00000000012</v>
      </c>
      <c r="K241" s="110">
        <v>0</v>
      </c>
      <c r="L241" s="7">
        <f t="shared" si="54"/>
        <v>797335.00000000012</v>
      </c>
      <c r="M241" s="7">
        <f t="shared" si="59"/>
        <v>797335.00000000012</v>
      </c>
      <c r="N241" s="119">
        <v>731500</v>
      </c>
      <c r="O241" s="120">
        <v>0</v>
      </c>
      <c r="P241" s="7">
        <f t="shared" si="55"/>
        <v>731500</v>
      </c>
      <c r="Q241" s="7">
        <f t="shared" si="60"/>
        <v>731500</v>
      </c>
      <c r="R241" s="18">
        <f t="shared" si="61"/>
        <v>731500</v>
      </c>
      <c r="S241" s="18">
        <f t="shared" si="62"/>
        <v>815256.75</v>
      </c>
      <c r="T241" s="18">
        <f t="shared" si="63"/>
        <v>797335.00000000012</v>
      </c>
      <c r="U241" s="18">
        <f t="shared" si="64"/>
        <v>811704.4792263204</v>
      </c>
      <c r="V241" s="19">
        <f t="shared" si="30"/>
        <v>59224.965895146364</v>
      </c>
      <c r="W241" s="20">
        <f t="shared" si="26"/>
        <v>8.0963726445859696E-2</v>
      </c>
      <c r="X241" s="21" t="str">
        <f t="shared" si="56"/>
        <v>MINIMA</v>
      </c>
      <c r="Y241" s="22">
        <f t="shared" si="32"/>
        <v>731500</v>
      </c>
      <c r="Z241" s="24">
        <f t="shared" si="57"/>
        <v>731500</v>
      </c>
    </row>
    <row r="242" spans="1:26" ht="25.5" x14ac:dyDescent="0.2">
      <c r="A242" s="68">
        <v>236</v>
      </c>
      <c r="B242" s="63" t="s">
        <v>499</v>
      </c>
      <c r="C242" s="64" t="s">
        <v>270</v>
      </c>
      <c r="D242" s="69" t="s">
        <v>1038</v>
      </c>
      <c r="E242" s="50">
        <v>1</v>
      </c>
      <c r="F242" s="78">
        <v>4851782.0120000001</v>
      </c>
      <c r="G242" s="81">
        <v>0</v>
      </c>
      <c r="H242" s="6">
        <f t="shared" si="53"/>
        <v>4851782.0120000001</v>
      </c>
      <c r="I242" s="6">
        <f t="shared" si="58"/>
        <v>4851782.0120000001</v>
      </c>
      <c r="J242" s="109">
        <v>4293612.4000000004</v>
      </c>
      <c r="K242" s="110">
        <v>0</v>
      </c>
      <c r="L242" s="7">
        <f t="shared" si="54"/>
        <v>4293612.4000000004</v>
      </c>
      <c r="M242" s="7">
        <f t="shared" si="59"/>
        <v>4293612.4000000004</v>
      </c>
      <c r="N242" s="119">
        <v>3903284</v>
      </c>
      <c r="O242" s="120">
        <v>0</v>
      </c>
      <c r="P242" s="7">
        <f t="shared" si="55"/>
        <v>3903284</v>
      </c>
      <c r="Q242" s="7">
        <f t="shared" si="60"/>
        <v>3903284</v>
      </c>
      <c r="R242" s="18">
        <f t="shared" si="61"/>
        <v>3903284</v>
      </c>
      <c r="S242" s="18">
        <f t="shared" si="62"/>
        <v>4349559.4706666665</v>
      </c>
      <c r="T242" s="18">
        <f t="shared" si="63"/>
        <v>4293612.4000000004</v>
      </c>
      <c r="U242" s="18">
        <f t="shared" si="64"/>
        <v>4332295.6765855625</v>
      </c>
      <c r="V242" s="19">
        <f t="shared" si="30"/>
        <v>315564.41158561804</v>
      </c>
      <c r="W242" s="20">
        <f t="shared" si="26"/>
        <v>8.0845875315661897E-2</v>
      </c>
      <c r="X242" s="21" t="str">
        <f t="shared" si="56"/>
        <v>MINIMA</v>
      </c>
      <c r="Y242" s="22">
        <f t="shared" si="32"/>
        <v>3903284</v>
      </c>
      <c r="Z242" s="24">
        <f t="shared" si="57"/>
        <v>3903284</v>
      </c>
    </row>
    <row r="243" spans="1:26" ht="25.5" x14ac:dyDescent="0.2">
      <c r="A243" s="68">
        <v>237</v>
      </c>
      <c r="B243" s="63" t="s">
        <v>500</v>
      </c>
      <c r="C243" s="64" t="s">
        <v>270</v>
      </c>
      <c r="D243" s="69" t="s">
        <v>897</v>
      </c>
      <c r="E243" s="50">
        <v>1</v>
      </c>
      <c r="F243" s="78">
        <v>59176.260000000017</v>
      </c>
      <c r="G243" s="81">
        <v>11243.489400000004</v>
      </c>
      <c r="H243" s="6">
        <f t="shared" si="53"/>
        <v>70419.749400000015</v>
      </c>
      <c r="I243" s="6">
        <f t="shared" si="58"/>
        <v>70419.749400000015</v>
      </c>
      <c r="J243" s="109">
        <v>51909.000000000007</v>
      </c>
      <c r="K243" s="110">
        <v>9862.7100000000009</v>
      </c>
      <c r="L243" s="7">
        <f t="shared" si="54"/>
        <v>61771.710000000006</v>
      </c>
      <c r="M243" s="7">
        <f t="shared" si="59"/>
        <v>61771.710000000006</v>
      </c>
      <c r="N243" s="119">
        <v>47190</v>
      </c>
      <c r="O243" s="120">
        <v>8966.1</v>
      </c>
      <c r="P243" s="7">
        <f t="shared" si="55"/>
        <v>56156.1</v>
      </c>
      <c r="Q243" s="7">
        <f t="shared" si="60"/>
        <v>56156.1</v>
      </c>
      <c r="R243" s="18">
        <f t="shared" si="61"/>
        <v>56156.1</v>
      </c>
      <c r="S243" s="18">
        <f t="shared" si="62"/>
        <v>62782.519800000009</v>
      </c>
      <c r="T243" s="18">
        <f t="shared" si="63"/>
        <v>61771.710000000006</v>
      </c>
      <c r="U243" s="18">
        <f t="shared" si="64"/>
        <v>62511.561285282791</v>
      </c>
      <c r="V243" s="19">
        <f t="shared" si="30"/>
        <v>4685.5863755688133</v>
      </c>
      <c r="W243" s="20">
        <f t="shared" si="26"/>
        <v>8.3438600180012742E-2</v>
      </c>
      <c r="X243" s="21" t="str">
        <f t="shared" si="56"/>
        <v>MINIMA</v>
      </c>
      <c r="Y243" s="22">
        <f t="shared" si="32"/>
        <v>56156.1</v>
      </c>
      <c r="Z243" s="24">
        <f t="shared" si="57"/>
        <v>56156.1</v>
      </c>
    </row>
    <row r="244" spans="1:26" ht="25.5" x14ac:dyDescent="0.2">
      <c r="A244" s="68">
        <v>238</v>
      </c>
      <c r="B244" s="63" t="s">
        <v>501</v>
      </c>
      <c r="C244" s="64" t="s">
        <v>270</v>
      </c>
      <c r="D244" s="69" t="s">
        <v>1039</v>
      </c>
      <c r="E244" s="50">
        <v>1</v>
      </c>
      <c r="F244" s="78">
        <v>68837.611764705885</v>
      </c>
      <c r="G244" s="81">
        <v>13079.146235294118</v>
      </c>
      <c r="H244" s="6">
        <f t="shared" si="53"/>
        <v>81916.758000000002</v>
      </c>
      <c r="I244" s="6">
        <f t="shared" si="58"/>
        <v>81916.758000000002</v>
      </c>
      <c r="J244" s="109">
        <v>62579.647058823532</v>
      </c>
      <c r="K244" s="110">
        <v>11890.132941176471</v>
      </c>
      <c r="L244" s="7">
        <f t="shared" si="54"/>
        <v>74469.78</v>
      </c>
      <c r="M244" s="7">
        <f t="shared" si="59"/>
        <v>74469.78</v>
      </c>
      <c r="N244" s="119">
        <v>57944.117647058825</v>
      </c>
      <c r="O244" s="120">
        <v>11009.382352941177</v>
      </c>
      <c r="P244" s="7">
        <f t="shared" si="55"/>
        <v>68953.5</v>
      </c>
      <c r="Q244" s="7">
        <f t="shared" si="60"/>
        <v>68953.5</v>
      </c>
      <c r="R244" s="18">
        <f t="shared" si="61"/>
        <v>68953.5</v>
      </c>
      <c r="S244" s="18">
        <f t="shared" si="62"/>
        <v>75113.346000000005</v>
      </c>
      <c r="T244" s="18">
        <f t="shared" si="63"/>
        <v>74469.78</v>
      </c>
      <c r="U244" s="18">
        <f t="shared" si="64"/>
        <v>74926.66124516027</v>
      </c>
      <c r="V244" s="19">
        <f t="shared" si="30"/>
        <v>4355.6688776648334</v>
      </c>
      <c r="W244" s="20">
        <f t="shared" si="26"/>
        <v>6.3168205785998299E-2</v>
      </c>
      <c r="X244" s="21" t="str">
        <f t="shared" si="56"/>
        <v>MINIMA</v>
      </c>
      <c r="Y244" s="22">
        <f t="shared" si="32"/>
        <v>68953.5</v>
      </c>
      <c r="Z244" s="24">
        <f t="shared" si="57"/>
        <v>68953.5</v>
      </c>
    </row>
    <row r="245" spans="1:26" ht="25.5" x14ac:dyDescent="0.2">
      <c r="A245" s="68">
        <v>239</v>
      </c>
      <c r="B245" s="63" t="s">
        <v>502</v>
      </c>
      <c r="C245" s="64" t="s">
        <v>270</v>
      </c>
      <c r="D245" s="69" t="s">
        <v>1040</v>
      </c>
      <c r="E245" s="50">
        <v>1</v>
      </c>
      <c r="F245" s="78">
        <v>147179.556302521</v>
      </c>
      <c r="G245" s="81">
        <v>27964.115697478992</v>
      </c>
      <c r="H245" s="6">
        <f t="shared" si="53"/>
        <v>175143.67199999999</v>
      </c>
      <c r="I245" s="6">
        <f t="shared" si="58"/>
        <v>175143.67199999999</v>
      </c>
      <c r="J245" s="109">
        <v>130247.3949579832</v>
      </c>
      <c r="K245" s="110">
        <v>24747.005042016808</v>
      </c>
      <c r="L245" s="7">
        <f t="shared" si="54"/>
        <v>154994.4</v>
      </c>
      <c r="M245" s="7">
        <f t="shared" si="59"/>
        <v>154994.4</v>
      </c>
      <c r="N245" s="119">
        <v>126453.78151260504</v>
      </c>
      <c r="O245" s="120">
        <v>24026.218487394959</v>
      </c>
      <c r="P245" s="7">
        <f t="shared" si="55"/>
        <v>150480</v>
      </c>
      <c r="Q245" s="7">
        <f t="shared" si="60"/>
        <v>150480</v>
      </c>
      <c r="R245" s="18">
        <f t="shared" si="61"/>
        <v>150480</v>
      </c>
      <c r="S245" s="18">
        <f t="shared" si="62"/>
        <v>160206.024</v>
      </c>
      <c r="T245" s="18">
        <f t="shared" si="63"/>
        <v>154994.4</v>
      </c>
      <c r="U245" s="18">
        <f t="shared" si="64"/>
        <v>159856.29638468448</v>
      </c>
      <c r="V245" s="19">
        <f t="shared" si="30"/>
        <v>6877.3375243831133</v>
      </c>
      <c r="W245" s="20">
        <f t="shared" si="26"/>
        <v>4.5702668290690543E-2</v>
      </c>
      <c r="X245" s="21" t="str">
        <f t="shared" si="56"/>
        <v>MINIMA</v>
      </c>
      <c r="Y245" s="22">
        <f t="shared" si="32"/>
        <v>150480</v>
      </c>
      <c r="Z245" s="24">
        <f t="shared" si="57"/>
        <v>150480</v>
      </c>
    </row>
    <row r="246" spans="1:26" ht="16.5" x14ac:dyDescent="0.2">
      <c r="A246" s="68">
        <v>240</v>
      </c>
      <c r="B246" s="63" t="s">
        <v>503</v>
      </c>
      <c r="C246" s="64" t="s">
        <v>270</v>
      </c>
      <c r="D246" s="69" t="s">
        <v>1041</v>
      </c>
      <c r="E246" s="50">
        <v>1</v>
      </c>
      <c r="F246" s="78">
        <v>1891535.1048000003</v>
      </c>
      <c r="G246" s="81">
        <v>0</v>
      </c>
      <c r="H246" s="6">
        <f t="shared" si="53"/>
        <v>1891535.1048000003</v>
      </c>
      <c r="I246" s="6">
        <f t="shared" si="58"/>
        <v>1891535.1048000003</v>
      </c>
      <c r="J246" s="109">
        <v>1704085.6800000002</v>
      </c>
      <c r="K246" s="110">
        <v>0</v>
      </c>
      <c r="L246" s="7">
        <f t="shared" si="54"/>
        <v>1704085.6800000002</v>
      </c>
      <c r="M246" s="7">
        <f t="shared" si="59"/>
        <v>1704085.6800000002</v>
      </c>
      <c r="N246" s="119">
        <v>1607628</v>
      </c>
      <c r="O246" s="120">
        <v>0</v>
      </c>
      <c r="P246" s="7">
        <f t="shared" si="55"/>
        <v>1607628</v>
      </c>
      <c r="Q246" s="7">
        <f t="shared" si="60"/>
        <v>1607628</v>
      </c>
      <c r="R246" s="18">
        <f t="shared" si="61"/>
        <v>1607628</v>
      </c>
      <c r="S246" s="18">
        <f t="shared" si="62"/>
        <v>1734416.2616000001</v>
      </c>
      <c r="T246" s="18">
        <f t="shared" si="63"/>
        <v>1704085.6800000002</v>
      </c>
      <c r="U246" s="18">
        <f t="shared" si="64"/>
        <v>1730468.8982452822</v>
      </c>
      <c r="V246" s="19">
        <f t="shared" si="30"/>
        <v>89652.839552214005</v>
      </c>
      <c r="W246" s="20">
        <f t="shared" si="26"/>
        <v>5.5767154809579084E-2</v>
      </c>
      <c r="X246" s="21" t="str">
        <f t="shared" si="56"/>
        <v>MINIMA</v>
      </c>
      <c r="Y246" s="22">
        <f t="shared" si="32"/>
        <v>1607628</v>
      </c>
      <c r="Z246" s="24">
        <f t="shared" si="57"/>
        <v>1607628</v>
      </c>
    </row>
    <row r="247" spans="1:26" ht="25.5" x14ac:dyDescent="0.2">
      <c r="A247" s="68">
        <v>241</v>
      </c>
      <c r="B247" s="63" t="s">
        <v>504</v>
      </c>
      <c r="C247" s="64" t="s">
        <v>270</v>
      </c>
      <c r="D247" s="69" t="s">
        <v>1042</v>
      </c>
      <c r="E247" s="50">
        <v>1</v>
      </c>
      <c r="F247" s="78">
        <v>2525574.5592000005</v>
      </c>
      <c r="G247" s="81">
        <v>0</v>
      </c>
      <c r="H247" s="6">
        <f t="shared" si="53"/>
        <v>2525574.5592000005</v>
      </c>
      <c r="I247" s="6">
        <f t="shared" si="58"/>
        <v>2525574.5592000005</v>
      </c>
      <c r="J247" s="109">
        <v>2254977.2850000001</v>
      </c>
      <c r="K247" s="110">
        <v>0</v>
      </c>
      <c r="L247" s="7">
        <f t="shared" si="54"/>
        <v>2254977.2850000001</v>
      </c>
      <c r="M247" s="7">
        <f t="shared" si="59"/>
        <v>2254977.2850000001</v>
      </c>
      <c r="N247" s="119">
        <v>2068786.5</v>
      </c>
      <c r="O247" s="120">
        <v>0</v>
      </c>
      <c r="P247" s="7">
        <f t="shared" si="55"/>
        <v>2068786.5</v>
      </c>
      <c r="Q247" s="7">
        <f t="shared" si="60"/>
        <v>2068786.5</v>
      </c>
      <c r="R247" s="18">
        <f t="shared" si="61"/>
        <v>2068786.5</v>
      </c>
      <c r="S247" s="18">
        <f t="shared" si="62"/>
        <v>2283112.7814000002</v>
      </c>
      <c r="T247" s="18">
        <f t="shared" si="63"/>
        <v>2254977.2850000001</v>
      </c>
      <c r="U247" s="18">
        <f t="shared" si="64"/>
        <v>2275478.2029699013</v>
      </c>
      <c r="V247" s="19">
        <f t="shared" si="30"/>
        <v>151551.56696443635</v>
      </c>
      <c r="W247" s="20">
        <f t="shared" si="26"/>
        <v>7.3256262530926389E-2</v>
      </c>
      <c r="X247" s="21" t="str">
        <f t="shared" si="56"/>
        <v>MINIMA</v>
      </c>
      <c r="Y247" s="22">
        <f t="shared" si="32"/>
        <v>2068786.5</v>
      </c>
      <c r="Z247" s="24">
        <f t="shared" si="57"/>
        <v>2068786.5</v>
      </c>
    </row>
    <row r="248" spans="1:26" ht="25.5" x14ac:dyDescent="0.2">
      <c r="A248" s="68">
        <v>242</v>
      </c>
      <c r="B248" s="63" t="s">
        <v>505</v>
      </c>
      <c r="C248" s="64" t="s">
        <v>270</v>
      </c>
      <c r="D248" s="69" t="s">
        <v>925</v>
      </c>
      <c r="E248" s="50">
        <v>1</v>
      </c>
      <c r="F248" s="78">
        <v>91414.400000000009</v>
      </c>
      <c r="G248" s="81">
        <v>0</v>
      </c>
      <c r="H248" s="6">
        <f t="shared" si="53"/>
        <v>91414.400000000009</v>
      </c>
      <c r="I248" s="6">
        <f t="shared" si="58"/>
        <v>91414.400000000009</v>
      </c>
      <c r="J248" s="109">
        <v>81620</v>
      </c>
      <c r="K248" s="110">
        <v>0</v>
      </c>
      <c r="L248" s="7">
        <f t="shared" si="54"/>
        <v>81620</v>
      </c>
      <c r="M248" s="7">
        <f t="shared" si="59"/>
        <v>81620</v>
      </c>
      <c r="N248" s="119">
        <v>77000</v>
      </c>
      <c r="O248" s="120">
        <v>0</v>
      </c>
      <c r="P248" s="7">
        <f t="shared" si="55"/>
        <v>77000</v>
      </c>
      <c r="Q248" s="7">
        <f t="shared" si="60"/>
        <v>77000</v>
      </c>
      <c r="R248" s="18">
        <f t="shared" si="61"/>
        <v>77000</v>
      </c>
      <c r="S248" s="18">
        <f t="shared" si="62"/>
        <v>83344.800000000003</v>
      </c>
      <c r="T248" s="18">
        <f t="shared" si="63"/>
        <v>81620</v>
      </c>
      <c r="U248" s="18">
        <f t="shared" si="64"/>
        <v>83131.824016545972</v>
      </c>
      <c r="V248" s="19">
        <f t="shared" si="30"/>
        <v>4486.4511052724083</v>
      </c>
      <c r="W248" s="20">
        <f t="shared" si="26"/>
        <v>5.826559876977154E-2</v>
      </c>
      <c r="X248" s="21" t="str">
        <f t="shared" si="56"/>
        <v>MINIMA</v>
      </c>
      <c r="Y248" s="22">
        <f t="shared" si="32"/>
        <v>77000</v>
      </c>
      <c r="Z248" s="24">
        <f t="shared" si="57"/>
        <v>77000</v>
      </c>
    </row>
    <row r="249" spans="1:26" ht="16.5" x14ac:dyDescent="0.2">
      <c r="A249" s="68">
        <v>243</v>
      </c>
      <c r="B249" s="63" t="s">
        <v>506</v>
      </c>
      <c r="C249" s="64" t="s">
        <v>270</v>
      </c>
      <c r="D249" s="69" t="s">
        <v>925</v>
      </c>
      <c r="E249" s="50">
        <v>1</v>
      </c>
      <c r="F249" s="78">
        <v>151756.25850000003</v>
      </c>
      <c r="G249" s="81">
        <v>0</v>
      </c>
      <c r="H249" s="6">
        <f t="shared" si="53"/>
        <v>151756.25850000003</v>
      </c>
      <c r="I249" s="6">
        <f t="shared" si="58"/>
        <v>151756.25850000003</v>
      </c>
      <c r="J249" s="109">
        <v>136717.35</v>
      </c>
      <c r="K249" s="110">
        <v>0</v>
      </c>
      <c r="L249" s="7">
        <f t="shared" si="54"/>
        <v>136717.35</v>
      </c>
      <c r="M249" s="7">
        <f t="shared" si="59"/>
        <v>136717.35</v>
      </c>
      <c r="N249" s="119">
        <v>130207</v>
      </c>
      <c r="O249" s="120">
        <v>0</v>
      </c>
      <c r="P249" s="7">
        <f t="shared" si="55"/>
        <v>130207</v>
      </c>
      <c r="Q249" s="7">
        <f t="shared" si="60"/>
        <v>130207</v>
      </c>
      <c r="R249" s="18">
        <f t="shared" si="61"/>
        <v>130207</v>
      </c>
      <c r="S249" s="18">
        <f t="shared" si="62"/>
        <v>139560.20283333331</v>
      </c>
      <c r="T249" s="18">
        <f t="shared" si="63"/>
        <v>136717.35</v>
      </c>
      <c r="U249" s="18">
        <f t="shared" si="64"/>
        <v>139273.40444005319</v>
      </c>
      <c r="V249" s="19">
        <f t="shared" si="30"/>
        <v>6613.7131492632161</v>
      </c>
      <c r="W249" s="20">
        <f t="shared" si="26"/>
        <v>5.079383711523356E-2</v>
      </c>
      <c r="X249" s="21" t="str">
        <f t="shared" si="56"/>
        <v>MINIMA</v>
      </c>
      <c r="Y249" s="22">
        <f t="shared" si="32"/>
        <v>130207</v>
      </c>
      <c r="Z249" s="24">
        <f t="shared" si="57"/>
        <v>130207</v>
      </c>
    </row>
    <row r="250" spans="1:26" ht="25.5" x14ac:dyDescent="0.2">
      <c r="A250" s="68">
        <v>244</v>
      </c>
      <c r="B250" s="63" t="s">
        <v>507</v>
      </c>
      <c r="C250" s="64" t="s">
        <v>270</v>
      </c>
      <c r="D250" s="69" t="s">
        <v>1043</v>
      </c>
      <c r="E250" s="50">
        <v>1</v>
      </c>
      <c r="F250" s="78">
        <v>2018939.9999999998</v>
      </c>
      <c r="G250" s="81">
        <v>0</v>
      </c>
      <c r="H250" s="6">
        <f t="shared" si="53"/>
        <v>2018939.9999999998</v>
      </c>
      <c r="I250" s="6">
        <f t="shared" si="58"/>
        <v>2018939.9999999998</v>
      </c>
      <c r="J250" s="109">
        <v>1755600</v>
      </c>
      <c r="K250" s="110">
        <v>0</v>
      </c>
      <c r="L250" s="7">
        <f t="shared" si="54"/>
        <v>1755600</v>
      </c>
      <c r="M250" s="7">
        <f t="shared" si="59"/>
        <v>1755600</v>
      </c>
      <c r="N250" s="119">
        <v>1672000</v>
      </c>
      <c r="O250" s="120">
        <v>0</v>
      </c>
      <c r="P250" s="7">
        <f t="shared" si="55"/>
        <v>1672000</v>
      </c>
      <c r="Q250" s="7">
        <f t="shared" si="60"/>
        <v>1672000</v>
      </c>
      <c r="R250" s="18">
        <f t="shared" si="61"/>
        <v>1672000</v>
      </c>
      <c r="S250" s="18">
        <f t="shared" si="62"/>
        <v>1815513.3333333333</v>
      </c>
      <c r="T250" s="18">
        <f t="shared" si="63"/>
        <v>1755600</v>
      </c>
      <c r="U250" s="18">
        <f t="shared" si="64"/>
        <v>1809652.0783606023</v>
      </c>
      <c r="V250" s="19">
        <f t="shared" si="30"/>
        <v>101479.25119068533</v>
      </c>
      <c r="W250" s="20">
        <f t="shared" si="26"/>
        <v>6.0693332051845295E-2</v>
      </c>
      <c r="X250" s="21" t="str">
        <f t="shared" si="56"/>
        <v>MINIMA</v>
      </c>
      <c r="Y250" s="22">
        <f t="shared" si="32"/>
        <v>1672000</v>
      </c>
      <c r="Z250" s="24">
        <f t="shared" si="57"/>
        <v>1672000</v>
      </c>
    </row>
    <row r="251" spans="1:26" ht="25.5" x14ac:dyDescent="0.2">
      <c r="A251" s="68">
        <v>245</v>
      </c>
      <c r="B251" s="63" t="s">
        <v>508</v>
      </c>
      <c r="C251" s="64" t="s">
        <v>270</v>
      </c>
      <c r="D251" s="69" t="s">
        <v>1043</v>
      </c>
      <c r="E251" s="50">
        <v>1</v>
      </c>
      <c r="F251" s="78">
        <v>1472268.1050000002</v>
      </c>
      <c r="G251" s="81">
        <v>0</v>
      </c>
      <c r="H251" s="6">
        <f t="shared" si="53"/>
        <v>1472268.1050000002</v>
      </c>
      <c r="I251" s="6">
        <f t="shared" si="58"/>
        <v>1472268.1050000002</v>
      </c>
      <c r="J251" s="109">
        <v>1291463.25</v>
      </c>
      <c r="K251" s="110">
        <v>0</v>
      </c>
      <c r="L251" s="7">
        <f t="shared" si="54"/>
        <v>1291463.25</v>
      </c>
      <c r="M251" s="7">
        <f t="shared" si="59"/>
        <v>1291463.25</v>
      </c>
      <c r="N251" s="119">
        <v>1206975</v>
      </c>
      <c r="O251" s="120">
        <v>0</v>
      </c>
      <c r="P251" s="7">
        <f t="shared" si="55"/>
        <v>1206975</v>
      </c>
      <c r="Q251" s="7">
        <f t="shared" si="60"/>
        <v>1206975</v>
      </c>
      <c r="R251" s="18">
        <f t="shared" si="61"/>
        <v>1206975</v>
      </c>
      <c r="S251" s="18">
        <f t="shared" si="62"/>
        <v>1323568.7850000001</v>
      </c>
      <c r="T251" s="18">
        <f t="shared" si="63"/>
        <v>1291463.25</v>
      </c>
      <c r="U251" s="18">
        <f t="shared" si="64"/>
        <v>1319033.2507911725</v>
      </c>
      <c r="V251" s="19">
        <f t="shared" si="30"/>
        <v>82444.256017706473</v>
      </c>
      <c r="W251" s="20">
        <f t="shared" si="26"/>
        <v>6.8306515062620574E-2</v>
      </c>
      <c r="X251" s="21" t="str">
        <f t="shared" si="56"/>
        <v>MINIMA</v>
      </c>
      <c r="Y251" s="22">
        <f t="shared" si="32"/>
        <v>1206975</v>
      </c>
      <c r="Z251" s="24">
        <f t="shared" si="57"/>
        <v>1206975</v>
      </c>
    </row>
    <row r="252" spans="1:26" ht="38.25" x14ac:dyDescent="0.2">
      <c r="A252" s="68">
        <v>246</v>
      </c>
      <c r="B252" s="63" t="s">
        <v>509</v>
      </c>
      <c r="C252" s="64" t="s">
        <v>270</v>
      </c>
      <c r="D252" s="69" t="s">
        <v>1043</v>
      </c>
      <c r="E252" s="50">
        <v>1</v>
      </c>
      <c r="F252" s="78">
        <v>599844.04480000015</v>
      </c>
      <c r="G252" s="81">
        <v>0</v>
      </c>
      <c r="H252" s="6">
        <f t="shared" si="53"/>
        <v>599844.04480000015</v>
      </c>
      <c r="I252" s="6">
        <f t="shared" si="58"/>
        <v>599844.04480000015</v>
      </c>
      <c r="J252" s="109">
        <v>535575.04000000004</v>
      </c>
      <c r="K252" s="110">
        <v>0</v>
      </c>
      <c r="L252" s="7">
        <f t="shared" si="54"/>
        <v>535575.04000000004</v>
      </c>
      <c r="M252" s="7">
        <f t="shared" si="59"/>
        <v>535575.04000000004</v>
      </c>
      <c r="N252" s="119">
        <v>514976</v>
      </c>
      <c r="O252" s="120">
        <v>0</v>
      </c>
      <c r="P252" s="7">
        <f t="shared" si="55"/>
        <v>514976</v>
      </c>
      <c r="Q252" s="7">
        <f t="shared" si="60"/>
        <v>514976</v>
      </c>
      <c r="R252" s="18">
        <f t="shared" si="61"/>
        <v>514976</v>
      </c>
      <c r="S252" s="18">
        <f t="shared" si="62"/>
        <v>550131.69493333343</v>
      </c>
      <c r="T252" s="18">
        <f t="shared" si="63"/>
        <v>535575.04000000004</v>
      </c>
      <c r="U252" s="18">
        <f t="shared" si="64"/>
        <v>548969.93026227807</v>
      </c>
      <c r="V252" s="19">
        <f t="shared" si="30"/>
        <v>24858.830284685624</v>
      </c>
      <c r="W252" s="20">
        <f t="shared" si="26"/>
        <v>4.8271822929001784E-2</v>
      </c>
      <c r="X252" s="21" t="str">
        <f t="shared" si="56"/>
        <v>MINIMA</v>
      </c>
      <c r="Y252" s="22">
        <f t="shared" si="32"/>
        <v>514976</v>
      </c>
      <c r="Z252" s="24">
        <f t="shared" si="57"/>
        <v>514976</v>
      </c>
    </row>
    <row r="253" spans="1:26" ht="25.5" x14ac:dyDescent="0.2">
      <c r="A253" s="68">
        <v>247</v>
      </c>
      <c r="B253" s="63" t="s">
        <v>510</v>
      </c>
      <c r="C253" s="64" t="s">
        <v>270</v>
      </c>
      <c r="D253" s="69" t="s">
        <v>925</v>
      </c>
      <c r="E253" s="50">
        <v>1</v>
      </c>
      <c r="F253" s="78">
        <v>97181.488800000006</v>
      </c>
      <c r="G253" s="81">
        <v>0</v>
      </c>
      <c r="H253" s="6">
        <f t="shared" si="53"/>
        <v>97181.488800000006</v>
      </c>
      <c r="I253" s="6">
        <f t="shared" si="58"/>
        <v>97181.488800000006</v>
      </c>
      <c r="J253" s="109">
        <v>85246.92</v>
      </c>
      <c r="K253" s="110">
        <v>0</v>
      </c>
      <c r="L253" s="7">
        <f t="shared" si="54"/>
        <v>85246.92</v>
      </c>
      <c r="M253" s="7">
        <f t="shared" si="59"/>
        <v>85246.92</v>
      </c>
      <c r="N253" s="119">
        <v>82764</v>
      </c>
      <c r="O253" s="120">
        <v>0</v>
      </c>
      <c r="P253" s="7">
        <f t="shared" si="55"/>
        <v>82764</v>
      </c>
      <c r="Q253" s="7">
        <f t="shared" si="60"/>
        <v>82764</v>
      </c>
      <c r="R253" s="18">
        <f t="shared" si="61"/>
        <v>82764</v>
      </c>
      <c r="S253" s="18">
        <f t="shared" si="62"/>
        <v>88397.469599999997</v>
      </c>
      <c r="T253" s="18">
        <f t="shared" si="63"/>
        <v>85246.92</v>
      </c>
      <c r="U253" s="18">
        <f t="shared" si="64"/>
        <v>88179.555568381737</v>
      </c>
      <c r="V253" s="19">
        <f t="shared" si="30"/>
        <v>3983.4645557682652</v>
      </c>
      <c r="W253" s="20">
        <f t="shared" si="26"/>
        <v>4.8130401572764311E-2</v>
      </c>
      <c r="X253" s="21" t="str">
        <f t="shared" si="56"/>
        <v>MINIMA</v>
      </c>
      <c r="Y253" s="22">
        <f t="shared" si="32"/>
        <v>82764</v>
      </c>
      <c r="Z253" s="24">
        <f t="shared" si="57"/>
        <v>82764</v>
      </c>
    </row>
    <row r="254" spans="1:26" ht="38.25" x14ac:dyDescent="0.2">
      <c r="A254" s="68">
        <v>248</v>
      </c>
      <c r="B254" s="63" t="s">
        <v>511</v>
      </c>
      <c r="C254" s="64" t="s">
        <v>270</v>
      </c>
      <c r="D254" s="69" t="s">
        <v>925</v>
      </c>
      <c r="E254" s="50">
        <v>1</v>
      </c>
      <c r="F254" s="78">
        <v>1730218.5384000004</v>
      </c>
      <c r="G254" s="81">
        <v>0</v>
      </c>
      <c r="H254" s="6">
        <f t="shared" si="53"/>
        <v>1730218.5384000004</v>
      </c>
      <c r="I254" s="6">
        <f t="shared" si="58"/>
        <v>1730218.5384000004</v>
      </c>
      <c r="J254" s="109">
        <v>1558755.4400000002</v>
      </c>
      <c r="K254" s="110">
        <v>0</v>
      </c>
      <c r="L254" s="7">
        <f t="shared" si="54"/>
        <v>1558755.4400000002</v>
      </c>
      <c r="M254" s="7">
        <f t="shared" si="59"/>
        <v>1558755.4400000002</v>
      </c>
      <c r="N254" s="119">
        <v>1470524</v>
      </c>
      <c r="O254" s="120">
        <v>0</v>
      </c>
      <c r="P254" s="7">
        <f t="shared" si="55"/>
        <v>1470524</v>
      </c>
      <c r="Q254" s="7">
        <f t="shared" si="60"/>
        <v>1470524</v>
      </c>
      <c r="R254" s="18">
        <f t="shared" si="61"/>
        <v>1470524</v>
      </c>
      <c r="S254" s="18">
        <f t="shared" si="62"/>
        <v>1586499.3261333334</v>
      </c>
      <c r="T254" s="18">
        <f t="shared" si="63"/>
        <v>1558755.4400000002</v>
      </c>
      <c r="U254" s="18">
        <f t="shared" si="64"/>
        <v>1582888.6073912904</v>
      </c>
      <c r="V254" s="19">
        <f t="shared" si="30"/>
        <v>82006.939559201448</v>
      </c>
      <c r="W254" s="20">
        <f t="shared" si="26"/>
        <v>5.576715480957907E-2</v>
      </c>
      <c r="X254" s="21" t="str">
        <f t="shared" si="56"/>
        <v>MINIMA</v>
      </c>
      <c r="Y254" s="22">
        <f t="shared" si="32"/>
        <v>1470524</v>
      </c>
      <c r="Z254" s="24">
        <f t="shared" si="57"/>
        <v>1470524</v>
      </c>
    </row>
    <row r="255" spans="1:26" ht="25.5" x14ac:dyDescent="0.2">
      <c r="A255" s="68">
        <v>249</v>
      </c>
      <c r="B255" s="63" t="s">
        <v>512</v>
      </c>
      <c r="C255" s="64" t="s">
        <v>270</v>
      </c>
      <c r="D255" s="69" t="s">
        <v>1044</v>
      </c>
      <c r="E255" s="50">
        <v>1</v>
      </c>
      <c r="F255" s="78">
        <v>496491.79411764728</v>
      </c>
      <c r="G255" s="81">
        <v>94333.440882352981</v>
      </c>
      <c r="H255" s="6">
        <f t="shared" si="53"/>
        <v>590825.23500000022</v>
      </c>
      <c r="I255" s="6">
        <f t="shared" si="58"/>
        <v>590825.23500000022</v>
      </c>
      <c r="J255" s="109">
        <v>435519.11764705891</v>
      </c>
      <c r="K255" s="110">
        <v>82748.632352941189</v>
      </c>
      <c r="L255" s="7">
        <f t="shared" si="54"/>
        <v>518267.75000000012</v>
      </c>
      <c r="M255" s="7">
        <f t="shared" si="59"/>
        <v>518267.75000000012</v>
      </c>
      <c r="N255" s="119">
        <v>399558.82352941181</v>
      </c>
      <c r="O255" s="120">
        <v>75916.176470588238</v>
      </c>
      <c r="P255" s="7">
        <f t="shared" si="55"/>
        <v>475475.00000000006</v>
      </c>
      <c r="Q255" s="7">
        <f t="shared" si="60"/>
        <v>475475.00000000006</v>
      </c>
      <c r="R255" s="18">
        <f t="shared" si="61"/>
        <v>475475.00000000006</v>
      </c>
      <c r="S255" s="18">
        <f t="shared" si="62"/>
        <v>528189.32833333348</v>
      </c>
      <c r="T255" s="18">
        <f t="shared" si="63"/>
        <v>518267.75000000012</v>
      </c>
      <c r="U255" s="18">
        <f t="shared" si="64"/>
        <v>526074.15891505254</v>
      </c>
      <c r="V255" s="19">
        <f t="shared" si="30"/>
        <v>37274.65903019422</v>
      </c>
      <c r="W255" s="20">
        <f t="shared" si="26"/>
        <v>7.8394571807548691E-2</v>
      </c>
      <c r="X255" s="21" t="str">
        <f t="shared" si="56"/>
        <v>MINIMA</v>
      </c>
      <c r="Y255" s="22">
        <f t="shared" si="32"/>
        <v>475475.00000000006</v>
      </c>
      <c r="Z255" s="24">
        <f t="shared" si="57"/>
        <v>475475.00000000006</v>
      </c>
    </row>
    <row r="256" spans="1:26" ht="38.25" x14ac:dyDescent="0.2">
      <c r="A256" s="68">
        <v>250</v>
      </c>
      <c r="B256" s="63" t="s">
        <v>513</v>
      </c>
      <c r="C256" s="64" t="s">
        <v>270</v>
      </c>
      <c r="D256" s="69" t="s">
        <v>1043</v>
      </c>
      <c r="E256" s="50">
        <v>1</v>
      </c>
      <c r="F256" s="78">
        <v>768150.24000000011</v>
      </c>
      <c r="G256" s="81">
        <v>0</v>
      </c>
      <c r="H256" s="6">
        <f t="shared" si="53"/>
        <v>768150.24000000011</v>
      </c>
      <c r="I256" s="6">
        <f t="shared" si="58"/>
        <v>768150.24000000011</v>
      </c>
      <c r="J256" s="109">
        <v>673816</v>
      </c>
      <c r="K256" s="110">
        <v>0</v>
      </c>
      <c r="L256" s="7">
        <f t="shared" si="54"/>
        <v>673816</v>
      </c>
      <c r="M256" s="7">
        <f t="shared" si="59"/>
        <v>673816</v>
      </c>
      <c r="N256" s="119">
        <v>647900</v>
      </c>
      <c r="O256" s="120">
        <v>0</v>
      </c>
      <c r="P256" s="7">
        <f t="shared" si="55"/>
        <v>647900</v>
      </c>
      <c r="Q256" s="7">
        <f t="shared" si="60"/>
        <v>647900</v>
      </c>
      <c r="R256" s="18">
        <f t="shared" si="61"/>
        <v>647900</v>
      </c>
      <c r="S256" s="18">
        <f t="shared" si="62"/>
        <v>696622.08000000007</v>
      </c>
      <c r="T256" s="18">
        <f t="shared" si="63"/>
        <v>673816</v>
      </c>
      <c r="U256" s="18">
        <f t="shared" si="64"/>
        <v>694755.22759954596</v>
      </c>
      <c r="V256" s="19">
        <f t="shared" si="30"/>
        <v>34451.713161513515</v>
      </c>
      <c r="W256" s="20">
        <f t="shared" si="26"/>
        <v>5.3174429945228453E-2</v>
      </c>
      <c r="X256" s="21" t="str">
        <f t="shared" si="56"/>
        <v>MINIMA</v>
      </c>
      <c r="Y256" s="22">
        <f t="shared" si="32"/>
        <v>647900</v>
      </c>
      <c r="Z256" s="24">
        <f t="shared" si="57"/>
        <v>647900</v>
      </c>
    </row>
    <row r="257" spans="1:26" ht="38.25" x14ac:dyDescent="0.2">
      <c r="A257" s="68">
        <v>251</v>
      </c>
      <c r="B257" s="63" t="s">
        <v>514</v>
      </c>
      <c r="C257" s="64" t="s">
        <v>270</v>
      </c>
      <c r="D257" s="69" t="s">
        <v>1045</v>
      </c>
      <c r="E257" s="50">
        <v>1</v>
      </c>
      <c r="F257" s="78">
        <v>897558.23300000001</v>
      </c>
      <c r="G257" s="81">
        <v>0</v>
      </c>
      <c r="H257" s="6">
        <f t="shared" si="53"/>
        <v>897558.23300000001</v>
      </c>
      <c r="I257" s="6">
        <f t="shared" si="58"/>
        <v>897558.23300000001</v>
      </c>
      <c r="J257" s="109">
        <v>780485.42</v>
      </c>
      <c r="K257" s="110">
        <v>0</v>
      </c>
      <c r="L257" s="7">
        <f t="shared" si="54"/>
        <v>780485.42</v>
      </c>
      <c r="M257" s="7">
        <f t="shared" si="59"/>
        <v>780485.42</v>
      </c>
      <c r="N257" s="119">
        <v>736307</v>
      </c>
      <c r="O257" s="120">
        <v>0</v>
      </c>
      <c r="P257" s="7">
        <f t="shared" si="55"/>
        <v>736307</v>
      </c>
      <c r="Q257" s="7">
        <f t="shared" si="60"/>
        <v>736307</v>
      </c>
      <c r="R257" s="18">
        <f t="shared" si="61"/>
        <v>736307</v>
      </c>
      <c r="S257" s="18">
        <f t="shared" si="62"/>
        <v>804783.55099999998</v>
      </c>
      <c r="T257" s="18">
        <f t="shared" si="63"/>
        <v>780485.42</v>
      </c>
      <c r="U257" s="18">
        <f t="shared" si="64"/>
        <v>801977.38097704854</v>
      </c>
      <c r="V257" s="19">
        <f t="shared" si="30"/>
        <v>48420.233564366441</v>
      </c>
      <c r="W257" s="20">
        <f t="shared" si="26"/>
        <v>6.5760930650348895E-2</v>
      </c>
      <c r="X257" s="21" t="str">
        <f t="shared" si="56"/>
        <v>MINIMA</v>
      </c>
      <c r="Y257" s="22">
        <f t="shared" si="32"/>
        <v>736307</v>
      </c>
      <c r="Z257" s="24">
        <f t="shared" si="57"/>
        <v>736307</v>
      </c>
    </row>
    <row r="258" spans="1:26" ht="38.25" x14ac:dyDescent="0.2">
      <c r="A258" s="68">
        <v>252</v>
      </c>
      <c r="B258" s="63" t="s">
        <v>515</v>
      </c>
      <c r="C258" s="64" t="s">
        <v>270</v>
      </c>
      <c r="D258" s="69" t="s">
        <v>1046</v>
      </c>
      <c r="E258" s="50">
        <v>1</v>
      </c>
      <c r="F258" s="78">
        <v>1020486.8916000002</v>
      </c>
      <c r="G258" s="81">
        <v>0</v>
      </c>
      <c r="H258" s="6">
        <f t="shared" si="53"/>
        <v>1020486.8916000002</v>
      </c>
      <c r="I258" s="6">
        <f t="shared" si="58"/>
        <v>1020486.8916000002</v>
      </c>
      <c r="J258" s="109">
        <v>919357.56</v>
      </c>
      <c r="K258" s="110">
        <v>0</v>
      </c>
      <c r="L258" s="7">
        <f t="shared" si="54"/>
        <v>919357.56</v>
      </c>
      <c r="M258" s="7">
        <f t="shared" si="59"/>
        <v>919357.56</v>
      </c>
      <c r="N258" s="119">
        <v>851257</v>
      </c>
      <c r="O258" s="120">
        <v>0</v>
      </c>
      <c r="P258" s="7">
        <f t="shared" si="55"/>
        <v>851257</v>
      </c>
      <c r="Q258" s="7">
        <f t="shared" si="60"/>
        <v>851257</v>
      </c>
      <c r="R258" s="18">
        <f t="shared" si="61"/>
        <v>851257</v>
      </c>
      <c r="S258" s="18">
        <f t="shared" si="62"/>
        <v>930367.15053333342</v>
      </c>
      <c r="T258" s="18">
        <f t="shared" si="63"/>
        <v>919357.56</v>
      </c>
      <c r="U258" s="18">
        <f t="shared" si="64"/>
        <v>927792.50419083668</v>
      </c>
      <c r="V258" s="19">
        <f t="shared" si="30"/>
        <v>55939.323902808632</v>
      </c>
      <c r="W258" s="20">
        <f t="shared" si="26"/>
        <v>6.5713790198269895E-2</v>
      </c>
      <c r="X258" s="21" t="str">
        <f t="shared" si="56"/>
        <v>MINIMA</v>
      </c>
      <c r="Y258" s="22">
        <f t="shared" si="32"/>
        <v>851257</v>
      </c>
      <c r="Z258" s="24">
        <f t="shared" si="57"/>
        <v>851257</v>
      </c>
    </row>
    <row r="259" spans="1:26" ht="38.25" x14ac:dyDescent="0.2">
      <c r="A259" s="68">
        <v>253</v>
      </c>
      <c r="B259" s="63" t="s">
        <v>516</v>
      </c>
      <c r="C259" s="64" t="s">
        <v>270</v>
      </c>
      <c r="D259" s="69" t="s">
        <v>1045</v>
      </c>
      <c r="E259" s="50">
        <v>1</v>
      </c>
      <c r="F259" s="78">
        <v>277201.92500000005</v>
      </c>
      <c r="G259" s="81">
        <v>0</v>
      </c>
      <c r="H259" s="6">
        <f t="shared" si="53"/>
        <v>277201.92500000005</v>
      </c>
      <c r="I259" s="6">
        <f t="shared" si="58"/>
        <v>277201.92500000005</v>
      </c>
      <c r="J259" s="109">
        <v>252001.75</v>
      </c>
      <c r="K259" s="110">
        <v>0</v>
      </c>
      <c r="L259" s="7">
        <f t="shared" si="54"/>
        <v>252001.75</v>
      </c>
      <c r="M259" s="7">
        <f t="shared" si="59"/>
        <v>252001.75</v>
      </c>
      <c r="N259" s="119">
        <v>237737.5</v>
      </c>
      <c r="O259" s="120">
        <v>0</v>
      </c>
      <c r="P259" s="7">
        <f t="shared" si="55"/>
        <v>237737.5</v>
      </c>
      <c r="Q259" s="7">
        <f t="shared" si="60"/>
        <v>237737.5</v>
      </c>
      <c r="R259" s="18">
        <f t="shared" si="61"/>
        <v>237737.5</v>
      </c>
      <c r="S259" s="18">
        <f t="shared" si="62"/>
        <v>255647.05833333335</v>
      </c>
      <c r="T259" s="18">
        <f t="shared" si="63"/>
        <v>252001.75</v>
      </c>
      <c r="U259" s="18">
        <f t="shared" si="64"/>
        <v>255132.52664596782</v>
      </c>
      <c r="V259" s="19">
        <f t="shared" si="30"/>
        <v>12663.970145556053</v>
      </c>
      <c r="W259" s="20">
        <f t="shared" si="26"/>
        <v>5.3268710849386627E-2</v>
      </c>
      <c r="X259" s="21" t="str">
        <f t="shared" si="56"/>
        <v>MINIMA</v>
      </c>
      <c r="Y259" s="22">
        <f t="shared" si="32"/>
        <v>237737.5</v>
      </c>
      <c r="Z259" s="24">
        <f t="shared" si="57"/>
        <v>237737.5</v>
      </c>
    </row>
    <row r="260" spans="1:26" ht="38.25" x14ac:dyDescent="0.2">
      <c r="A260" s="68">
        <v>254</v>
      </c>
      <c r="B260" s="63" t="s">
        <v>517</v>
      </c>
      <c r="C260" s="64" t="s">
        <v>270</v>
      </c>
      <c r="D260" s="69" t="s">
        <v>1047</v>
      </c>
      <c r="E260" s="50">
        <v>1</v>
      </c>
      <c r="F260" s="78">
        <v>964292.56000000017</v>
      </c>
      <c r="G260" s="81">
        <v>0</v>
      </c>
      <c r="H260" s="6">
        <f t="shared" si="53"/>
        <v>964292.56000000017</v>
      </c>
      <c r="I260" s="6">
        <f t="shared" si="58"/>
        <v>964292.56000000017</v>
      </c>
      <c r="J260" s="109">
        <v>876629.60000000009</v>
      </c>
      <c r="K260" s="110">
        <v>0</v>
      </c>
      <c r="L260" s="7">
        <f t="shared" si="54"/>
        <v>876629.60000000009</v>
      </c>
      <c r="M260" s="7">
        <f t="shared" si="59"/>
        <v>876629.60000000009</v>
      </c>
      <c r="N260" s="119">
        <v>819280</v>
      </c>
      <c r="O260" s="120">
        <v>0</v>
      </c>
      <c r="P260" s="7">
        <f t="shared" si="55"/>
        <v>819280</v>
      </c>
      <c r="Q260" s="7">
        <f t="shared" si="60"/>
        <v>819280</v>
      </c>
      <c r="R260" s="18">
        <f t="shared" si="61"/>
        <v>819280</v>
      </c>
      <c r="S260" s="18">
        <f t="shared" si="62"/>
        <v>886734.05333333334</v>
      </c>
      <c r="T260" s="18">
        <f t="shared" si="63"/>
        <v>876629.60000000009</v>
      </c>
      <c r="U260" s="18">
        <f t="shared" si="64"/>
        <v>884747.00258319697</v>
      </c>
      <c r="V260" s="19">
        <f t="shared" si="30"/>
        <v>47697.218530519051</v>
      </c>
      <c r="W260" s="20">
        <f t="shared" si="26"/>
        <v>5.8218458317692429E-2</v>
      </c>
      <c r="X260" s="21" t="str">
        <f t="shared" si="56"/>
        <v>MINIMA</v>
      </c>
      <c r="Y260" s="22">
        <f t="shared" si="32"/>
        <v>819280</v>
      </c>
      <c r="Z260" s="24">
        <f t="shared" si="57"/>
        <v>819280</v>
      </c>
    </row>
    <row r="261" spans="1:26" ht="16.5" x14ac:dyDescent="0.2">
      <c r="A261" s="68">
        <v>255</v>
      </c>
      <c r="B261" s="63" t="s">
        <v>518</v>
      </c>
      <c r="C261" s="64" t="s">
        <v>270</v>
      </c>
      <c r="D261" s="69" t="s">
        <v>1048</v>
      </c>
      <c r="E261" s="50">
        <v>1</v>
      </c>
      <c r="F261" s="78">
        <v>140864.0772</v>
      </c>
      <c r="G261" s="81">
        <v>0</v>
      </c>
      <c r="H261" s="6">
        <f t="shared" si="53"/>
        <v>140864.0772</v>
      </c>
      <c r="I261" s="6">
        <f t="shared" si="58"/>
        <v>140864.0772</v>
      </c>
      <c r="J261" s="109">
        <v>123564.98</v>
      </c>
      <c r="K261" s="110">
        <v>0</v>
      </c>
      <c r="L261" s="7">
        <f t="shared" si="54"/>
        <v>123564.98</v>
      </c>
      <c r="M261" s="7">
        <f t="shared" si="59"/>
        <v>123564.98</v>
      </c>
      <c r="N261" s="119">
        <v>119966</v>
      </c>
      <c r="O261" s="120">
        <v>0</v>
      </c>
      <c r="P261" s="7">
        <f t="shared" si="55"/>
        <v>119966</v>
      </c>
      <c r="Q261" s="7">
        <f t="shared" si="60"/>
        <v>119966</v>
      </c>
      <c r="R261" s="18">
        <f t="shared" si="61"/>
        <v>119966</v>
      </c>
      <c r="S261" s="18">
        <f t="shared" si="62"/>
        <v>128131.68573333333</v>
      </c>
      <c r="T261" s="18">
        <f t="shared" si="63"/>
        <v>123564.98</v>
      </c>
      <c r="U261" s="18">
        <f t="shared" si="64"/>
        <v>127815.82044507857</v>
      </c>
      <c r="V261" s="19">
        <f t="shared" si="30"/>
        <v>5774.0117550782452</v>
      </c>
      <c r="W261" s="20">
        <f t="shared" si="26"/>
        <v>4.8130401572764325E-2</v>
      </c>
      <c r="X261" s="21" t="str">
        <f t="shared" si="56"/>
        <v>MINIMA</v>
      </c>
      <c r="Y261" s="22">
        <f t="shared" si="32"/>
        <v>119966</v>
      </c>
      <c r="Z261" s="24">
        <f t="shared" si="57"/>
        <v>119966</v>
      </c>
    </row>
    <row r="262" spans="1:26" ht="25.5" x14ac:dyDescent="0.2">
      <c r="A262" s="68">
        <v>256</v>
      </c>
      <c r="B262" s="63" t="s">
        <v>519</v>
      </c>
      <c r="C262" s="64" t="s">
        <v>270</v>
      </c>
      <c r="D262" s="69" t="s">
        <v>1049</v>
      </c>
      <c r="E262" s="50">
        <v>1</v>
      </c>
      <c r="F262" s="78">
        <v>66919.341176470611</v>
      </c>
      <c r="G262" s="81">
        <v>12714.674823529416</v>
      </c>
      <c r="H262" s="6">
        <f t="shared" si="53"/>
        <v>79634.016000000032</v>
      </c>
      <c r="I262" s="6">
        <f t="shared" si="58"/>
        <v>79634.016000000032</v>
      </c>
      <c r="J262" s="109">
        <v>58701.176470588245</v>
      </c>
      <c r="K262" s="110">
        <v>11153.223529411767</v>
      </c>
      <c r="L262" s="7">
        <f t="shared" si="54"/>
        <v>69854.400000000009</v>
      </c>
      <c r="M262" s="7">
        <f t="shared" si="59"/>
        <v>69854.400000000009</v>
      </c>
      <c r="N262" s="119">
        <v>54352.941176470587</v>
      </c>
      <c r="O262" s="120">
        <v>10327.058823529413</v>
      </c>
      <c r="P262" s="7">
        <f t="shared" si="55"/>
        <v>64680</v>
      </c>
      <c r="Q262" s="7">
        <f t="shared" si="60"/>
        <v>64680</v>
      </c>
      <c r="R262" s="18">
        <f t="shared" si="61"/>
        <v>64680</v>
      </c>
      <c r="S262" s="18">
        <f t="shared" si="62"/>
        <v>71389.472000000009</v>
      </c>
      <c r="T262" s="18">
        <f t="shared" si="63"/>
        <v>69854.400000000009</v>
      </c>
      <c r="U262" s="18">
        <f t="shared" si="64"/>
        <v>71124.75749891733</v>
      </c>
      <c r="V262" s="19">
        <f t="shared" si="30"/>
        <v>4744.3131493812734</v>
      </c>
      <c r="W262" s="20">
        <f t="shared" si="26"/>
        <v>7.3350543435084625E-2</v>
      </c>
      <c r="X262" s="21" t="str">
        <f t="shared" si="56"/>
        <v>MINIMA</v>
      </c>
      <c r="Y262" s="22">
        <f t="shared" si="32"/>
        <v>64680</v>
      </c>
      <c r="Z262" s="24">
        <f t="shared" si="57"/>
        <v>64680</v>
      </c>
    </row>
    <row r="263" spans="1:26" ht="51" x14ac:dyDescent="0.2">
      <c r="A263" s="68">
        <v>257</v>
      </c>
      <c r="B263" s="63" t="s">
        <v>520</v>
      </c>
      <c r="C263" s="64" t="s">
        <v>270</v>
      </c>
      <c r="D263" s="69" t="s">
        <v>1050</v>
      </c>
      <c r="E263" s="50">
        <v>1</v>
      </c>
      <c r="F263" s="78">
        <v>206904.98400000003</v>
      </c>
      <c r="G263" s="81">
        <v>0</v>
      </c>
      <c r="H263" s="6">
        <f t="shared" si="53"/>
        <v>206904.98400000003</v>
      </c>
      <c r="I263" s="6">
        <f t="shared" si="58"/>
        <v>206904.98400000003</v>
      </c>
      <c r="J263" s="109">
        <v>181495.6</v>
      </c>
      <c r="K263" s="110">
        <v>0</v>
      </c>
      <c r="L263" s="7">
        <f t="shared" si="54"/>
        <v>181495.6</v>
      </c>
      <c r="M263" s="7">
        <f t="shared" si="59"/>
        <v>181495.6</v>
      </c>
      <c r="N263" s="119">
        <v>174515</v>
      </c>
      <c r="O263" s="120">
        <v>0</v>
      </c>
      <c r="P263" s="7">
        <f t="shared" si="55"/>
        <v>174515</v>
      </c>
      <c r="Q263" s="7">
        <f t="shared" si="60"/>
        <v>174515</v>
      </c>
      <c r="R263" s="18">
        <f t="shared" si="61"/>
        <v>174515</v>
      </c>
      <c r="S263" s="18">
        <f t="shared" si="62"/>
        <v>187638.52800000002</v>
      </c>
      <c r="T263" s="18">
        <f t="shared" si="63"/>
        <v>181495.6</v>
      </c>
      <c r="U263" s="18">
        <f t="shared" si="64"/>
        <v>187135.68227278092</v>
      </c>
      <c r="V263" s="19">
        <f t="shared" si="30"/>
        <v>9279.7356418915442</v>
      </c>
      <c r="W263" s="20">
        <f t="shared" si="26"/>
        <v>5.317442994522846E-2</v>
      </c>
      <c r="X263" s="21" t="str">
        <f t="shared" si="56"/>
        <v>MINIMA</v>
      </c>
      <c r="Y263" s="22">
        <f t="shared" si="32"/>
        <v>174515</v>
      </c>
      <c r="Z263" s="24">
        <f t="shared" si="57"/>
        <v>174515</v>
      </c>
    </row>
    <row r="264" spans="1:26" ht="38.25" x14ac:dyDescent="0.2">
      <c r="A264" s="68">
        <v>258</v>
      </c>
      <c r="B264" s="63" t="s">
        <v>521</v>
      </c>
      <c r="C264" s="64" t="s">
        <v>270</v>
      </c>
      <c r="D264" s="69" t="s">
        <v>1051</v>
      </c>
      <c r="E264" s="50">
        <v>1</v>
      </c>
      <c r="F264" s="78">
        <v>759137.8256000001</v>
      </c>
      <c r="G264" s="81">
        <v>0</v>
      </c>
      <c r="H264" s="6">
        <f t="shared" si="53"/>
        <v>759137.8256000001</v>
      </c>
      <c r="I264" s="6">
        <f t="shared" si="58"/>
        <v>759137.8256000001</v>
      </c>
      <c r="J264" s="109">
        <v>677801.63</v>
      </c>
      <c r="K264" s="110">
        <v>0</v>
      </c>
      <c r="L264" s="7">
        <f t="shared" si="54"/>
        <v>677801.63</v>
      </c>
      <c r="M264" s="7">
        <f t="shared" si="59"/>
        <v>677801.63</v>
      </c>
      <c r="N264" s="119">
        <v>639435.5</v>
      </c>
      <c r="O264" s="120">
        <v>0</v>
      </c>
      <c r="P264" s="7">
        <f t="shared" si="55"/>
        <v>639435.5</v>
      </c>
      <c r="Q264" s="7">
        <f t="shared" si="60"/>
        <v>639435.5</v>
      </c>
      <c r="R264" s="18">
        <f t="shared" si="61"/>
        <v>639435.5</v>
      </c>
      <c r="S264" s="18">
        <f t="shared" si="62"/>
        <v>692124.9852</v>
      </c>
      <c r="T264" s="18">
        <f t="shared" si="63"/>
        <v>677801.63</v>
      </c>
      <c r="U264" s="18">
        <f t="shared" si="64"/>
        <v>690356.35657054652</v>
      </c>
      <c r="V264" s="19">
        <f t="shared" si="30"/>
        <v>37257.092282148231</v>
      </c>
      <c r="W264" s="20">
        <f t="shared" si="26"/>
        <v>5.8265598769771512E-2</v>
      </c>
      <c r="X264" s="21" t="str">
        <f t="shared" si="56"/>
        <v>MINIMA</v>
      </c>
      <c r="Y264" s="22">
        <f t="shared" si="32"/>
        <v>639435.5</v>
      </c>
      <c r="Z264" s="24">
        <f t="shared" si="57"/>
        <v>639435.5</v>
      </c>
    </row>
    <row r="265" spans="1:26" ht="38.25" x14ac:dyDescent="0.2">
      <c r="A265" s="68">
        <v>259</v>
      </c>
      <c r="B265" s="63" t="s">
        <v>522</v>
      </c>
      <c r="C265" s="64" t="s">
        <v>270</v>
      </c>
      <c r="D265" s="69" t="s">
        <v>1050</v>
      </c>
      <c r="E265" s="50">
        <v>1</v>
      </c>
      <c r="F265" s="78">
        <v>395156.71800000005</v>
      </c>
      <c r="G265" s="81">
        <v>0</v>
      </c>
      <c r="H265" s="6">
        <f t="shared" si="53"/>
        <v>395156.71800000005</v>
      </c>
      <c r="I265" s="6">
        <f t="shared" si="58"/>
        <v>395156.71800000005</v>
      </c>
      <c r="J265" s="109">
        <v>359233.38</v>
      </c>
      <c r="K265" s="110">
        <v>0</v>
      </c>
      <c r="L265" s="7">
        <f t="shared" si="54"/>
        <v>359233.38</v>
      </c>
      <c r="M265" s="7">
        <f t="shared" si="59"/>
        <v>359233.38</v>
      </c>
      <c r="N265" s="119">
        <v>332623.5</v>
      </c>
      <c r="O265" s="120">
        <v>0</v>
      </c>
      <c r="P265" s="7">
        <f t="shared" si="55"/>
        <v>332623.5</v>
      </c>
      <c r="Q265" s="7">
        <f t="shared" si="60"/>
        <v>332623.5</v>
      </c>
      <c r="R265" s="18">
        <f t="shared" si="61"/>
        <v>332623.5</v>
      </c>
      <c r="S265" s="18">
        <f t="shared" si="62"/>
        <v>362337.8660000001</v>
      </c>
      <c r="T265" s="18">
        <f t="shared" si="63"/>
        <v>359233.38</v>
      </c>
      <c r="U265" s="18">
        <f t="shared" si="64"/>
        <v>361437.32090002054</v>
      </c>
      <c r="V265" s="19">
        <f t="shared" si="30"/>
        <v>21011.229697259056</v>
      </c>
      <c r="W265" s="20">
        <f t="shared" si="26"/>
        <v>6.3168205785998452E-2</v>
      </c>
      <c r="X265" s="21" t="str">
        <f t="shared" si="56"/>
        <v>MINIMA</v>
      </c>
      <c r="Y265" s="22">
        <f t="shared" si="32"/>
        <v>332623.5</v>
      </c>
      <c r="Z265" s="24">
        <f t="shared" si="57"/>
        <v>332623.5</v>
      </c>
    </row>
    <row r="266" spans="1:26" ht="38.25" x14ac:dyDescent="0.2">
      <c r="A266" s="68">
        <v>260</v>
      </c>
      <c r="B266" s="63" t="s">
        <v>523</v>
      </c>
      <c r="C266" s="64" t="s">
        <v>270</v>
      </c>
      <c r="D266" s="69" t="s">
        <v>1051</v>
      </c>
      <c r="E266" s="50">
        <v>1</v>
      </c>
      <c r="F266" s="78">
        <v>854215.70850000007</v>
      </c>
      <c r="G266" s="81">
        <v>0</v>
      </c>
      <c r="H266" s="6">
        <f t="shared" si="53"/>
        <v>854215.70850000007</v>
      </c>
      <c r="I266" s="6">
        <f t="shared" si="58"/>
        <v>854215.70850000007</v>
      </c>
      <c r="J266" s="109">
        <v>749312.02500000002</v>
      </c>
      <c r="K266" s="110">
        <v>0</v>
      </c>
      <c r="L266" s="7">
        <f t="shared" si="54"/>
        <v>749312.02500000002</v>
      </c>
      <c r="M266" s="7">
        <f t="shared" si="59"/>
        <v>749312.02500000002</v>
      </c>
      <c r="N266" s="119">
        <v>713630.5</v>
      </c>
      <c r="O266" s="120">
        <v>0</v>
      </c>
      <c r="P266" s="7">
        <f t="shared" si="55"/>
        <v>713630.5</v>
      </c>
      <c r="Q266" s="7">
        <f t="shared" si="60"/>
        <v>713630.5</v>
      </c>
      <c r="R266" s="18">
        <f t="shared" si="61"/>
        <v>713630.5</v>
      </c>
      <c r="S266" s="18">
        <f t="shared" si="62"/>
        <v>772386.0778333334</v>
      </c>
      <c r="T266" s="18">
        <f t="shared" si="63"/>
        <v>749312.02500000002</v>
      </c>
      <c r="U266" s="18">
        <f t="shared" si="64"/>
        <v>770136.81814462831</v>
      </c>
      <c r="V266" s="19">
        <f t="shared" si="30"/>
        <v>41546.467518484045</v>
      </c>
      <c r="W266" s="20">
        <f t="shared" si="26"/>
        <v>5.8218458317692484E-2</v>
      </c>
      <c r="X266" s="21" t="str">
        <f t="shared" si="56"/>
        <v>MINIMA</v>
      </c>
      <c r="Y266" s="22">
        <f t="shared" si="32"/>
        <v>713630.5</v>
      </c>
      <c r="Z266" s="24">
        <f t="shared" si="57"/>
        <v>713630.5</v>
      </c>
    </row>
    <row r="267" spans="1:26" ht="38.25" x14ac:dyDescent="0.2">
      <c r="A267" s="68">
        <v>261</v>
      </c>
      <c r="B267" s="63" t="s">
        <v>524</v>
      </c>
      <c r="C267" s="64" t="s">
        <v>270</v>
      </c>
      <c r="D267" s="69" t="s">
        <v>1052</v>
      </c>
      <c r="E267" s="50">
        <v>1</v>
      </c>
      <c r="F267" s="78">
        <v>177156.30336134456</v>
      </c>
      <c r="G267" s="81">
        <v>33659.697638655467</v>
      </c>
      <c r="H267" s="6">
        <f t="shared" si="53"/>
        <v>210816.00100000002</v>
      </c>
      <c r="I267" s="6">
        <f t="shared" si="58"/>
        <v>210816.00100000002</v>
      </c>
      <c r="J267" s="109">
        <v>161051.18487394959</v>
      </c>
      <c r="K267" s="110">
        <v>30599.725126050424</v>
      </c>
      <c r="L267" s="7">
        <f t="shared" si="54"/>
        <v>191650.91</v>
      </c>
      <c r="M267" s="7">
        <f t="shared" si="59"/>
        <v>191650.91</v>
      </c>
      <c r="N267" s="119">
        <v>150515.12605042016</v>
      </c>
      <c r="O267" s="120">
        <v>28597.873949579833</v>
      </c>
      <c r="P267" s="7">
        <f t="shared" si="55"/>
        <v>179113</v>
      </c>
      <c r="Q267" s="7">
        <f t="shared" si="60"/>
        <v>179113</v>
      </c>
      <c r="R267" s="18">
        <f t="shared" si="61"/>
        <v>179113</v>
      </c>
      <c r="S267" s="18">
        <f t="shared" si="62"/>
        <v>193859.97033333336</v>
      </c>
      <c r="T267" s="18">
        <f t="shared" si="63"/>
        <v>191650.91</v>
      </c>
      <c r="U267" s="18">
        <f t="shared" si="64"/>
        <v>193425.55643209178</v>
      </c>
      <c r="V267" s="19">
        <f t="shared" si="30"/>
        <v>10427.682724656861</v>
      </c>
      <c r="W267" s="20">
        <f t="shared" si="26"/>
        <v>5.8218458317692526E-2</v>
      </c>
      <c r="X267" s="21" t="str">
        <f t="shared" si="56"/>
        <v>MINIMA</v>
      </c>
      <c r="Y267" s="22">
        <f t="shared" si="32"/>
        <v>179113</v>
      </c>
      <c r="Z267" s="24">
        <f t="shared" si="57"/>
        <v>179113</v>
      </c>
    </row>
    <row r="268" spans="1:26" ht="38.25" x14ac:dyDescent="0.2">
      <c r="A268" s="68">
        <v>262</v>
      </c>
      <c r="B268" s="63" t="s">
        <v>525</v>
      </c>
      <c r="C268" s="64" t="s">
        <v>270</v>
      </c>
      <c r="D268" s="69" t="s">
        <v>1052</v>
      </c>
      <c r="E268" s="50">
        <v>1</v>
      </c>
      <c r="F268" s="78">
        <v>181882.47831932775</v>
      </c>
      <c r="G268" s="81">
        <v>34557.670880672275</v>
      </c>
      <c r="H268" s="6">
        <f t="shared" ref="H268:H331" si="65">+F268+G268</f>
        <v>216440.14920000004</v>
      </c>
      <c r="I268" s="6">
        <f t="shared" si="58"/>
        <v>216440.14920000004</v>
      </c>
      <c r="J268" s="109">
        <v>159546.03361344538</v>
      </c>
      <c r="K268" s="110">
        <v>30313.746386554623</v>
      </c>
      <c r="L268" s="7">
        <f t="shared" ref="L268:L331" si="66">+J268+K268</f>
        <v>189859.78</v>
      </c>
      <c r="M268" s="7">
        <f t="shared" si="59"/>
        <v>189859.78</v>
      </c>
      <c r="N268" s="119">
        <v>150515.12605042016</v>
      </c>
      <c r="O268" s="120">
        <v>28597.873949579833</v>
      </c>
      <c r="P268" s="7">
        <f t="shared" ref="P268:P331" si="67">+N268+O268</f>
        <v>179113</v>
      </c>
      <c r="Q268" s="7">
        <f t="shared" si="60"/>
        <v>179113</v>
      </c>
      <c r="R268" s="18">
        <f t="shared" si="61"/>
        <v>179113</v>
      </c>
      <c r="S268" s="18">
        <f t="shared" si="62"/>
        <v>195137.64306666667</v>
      </c>
      <c r="T268" s="18">
        <f t="shared" si="63"/>
        <v>189859.78</v>
      </c>
      <c r="U268" s="18">
        <f t="shared" si="64"/>
        <v>194520.7649053002</v>
      </c>
      <c r="V268" s="19">
        <f t="shared" si="30"/>
        <v>11331.133778533997</v>
      </c>
      <c r="W268" s="20">
        <f t="shared" ref="W268:W331" si="68">+V268/R268</f>
        <v>6.326248669015648E-2</v>
      </c>
      <c r="X268" s="21" t="str">
        <f t="shared" ref="X268:X331" si="69">+IF(W268&lt;=35%,"MINIMA","MEDIANA")</f>
        <v>MINIMA</v>
      </c>
      <c r="Y268" s="22">
        <f t="shared" si="32"/>
        <v>179113</v>
      </c>
      <c r="Z268" s="24">
        <f t="shared" ref="Z268:Z331" si="70">+Y268*E268</f>
        <v>179113</v>
      </c>
    </row>
    <row r="269" spans="1:26" ht="63.75" x14ac:dyDescent="0.2">
      <c r="A269" s="68">
        <v>263</v>
      </c>
      <c r="B269" s="63" t="s">
        <v>526</v>
      </c>
      <c r="C269" s="64" t="s">
        <v>270</v>
      </c>
      <c r="D269" s="69" t="s">
        <v>1053</v>
      </c>
      <c r="E269" s="50">
        <v>1</v>
      </c>
      <c r="F269" s="78">
        <v>140706.80873949581</v>
      </c>
      <c r="G269" s="81">
        <v>26734.293660504205</v>
      </c>
      <c r="H269" s="6">
        <f t="shared" si="65"/>
        <v>167441.10240000003</v>
      </c>
      <c r="I269" s="6">
        <f t="shared" ref="I269:I332" si="71">+H269*E269</f>
        <v>167441.10240000003</v>
      </c>
      <c r="J269" s="109">
        <v>126762.89075630253</v>
      </c>
      <c r="K269" s="110">
        <v>24084.94924369748</v>
      </c>
      <c r="L269" s="7">
        <f t="shared" si="66"/>
        <v>150847.84</v>
      </c>
      <c r="M269" s="7">
        <f t="shared" ref="M269:M332" si="72">+L269*E269</f>
        <v>150847.84</v>
      </c>
      <c r="N269" s="119">
        <v>121887.3949579832</v>
      </c>
      <c r="O269" s="120">
        <v>23158.605042016807</v>
      </c>
      <c r="P269" s="7">
        <f t="shared" si="67"/>
        <v>145046</v>
      </c>
      <c r="Q269" s="7">
        <f t="shared" ref="Q269:Q332" si="73">+P269*E269</f>
        <v>145046</v>
      </c>
      <c r="R269" s="18">
        <f t="shared" ref="R269:R332" si="74">MIN(P269,H269,L269)</f>
        <v>145046</v>
      </c>
      <c r="S269" s="18">
        <f t="shared" ref="S269:S332" si="75">AVERAGE(P269,H269,L269)</f>
        <v>154444.98080000002</v>
      </c>
      <c r="T269" s="18">
        <f t="shared" ref="T269:T332" si="76">MEDIAN(P269,H269,L269)</f>
        <v>150847.84</v>
      </c>
      <c r="U269" s="18">
        <f t="shared" ref="U269:U332" si="77">GEOMEAN(P269,H269,L269)</f>
        <v>154159.03238084502</v>
      </c>
      <c r="V269" s="19">
        <f t="shared" si="30"/>
        <v>6646.0830599221745</v>
      </c>
      <c r="W269" s="20">
        <f t="shared" si="68"/>
        <v>4.582051942088837E-2</v>
      </c>
      <c r="X269" s="21" t="str">
        <f t="shared" si="69"/>
        <v>MINIMA</v>
      </c>
      <c r="Y269" s="22">
        <f t="shared" si="32"/>
        <v>145046</v>
      </c>
      <c r="Z269" s="24">
        <f t="shared" si="70"/>
        <v>145046</v>
      </c>
    </row>
    <row r="270" spans="1:26" ht="25.5" x14ac:dyDescent="0.2">
      <c r="A270" s="68">
        <v>264</v>
      </c>
      <c r="B270" s="63" t="s">
        <v>527</v>
      </c>
      <c r="C270" s="64" t="s">
        <v>270</v>
      </c>
      <c r="D270" s="69" t="s">
        <v>1054</v>
      </c>
      <c r="E270" s="50">
        <v>1</v>
      </c>
      <c r="F270" s="78">
        <v>3948519.9600000004</v>
      </c>
      <c r="G270" s="81">
        <v>0</v>
      </c>
      <c r="H270" s="6">
        <f t="shared" si="65"/>
        <v>3948519.9600000004</v>
      </c>
      <c r="I270" s="6">
        <f t="shared" si="71"/>
        <v>3948519.9600000004</v>
      </c>
      <c r="J270" s="109">
        <v>3525464.25</v>
      </c>
      <c r="K270" s="110">
        <v>0</v>
      </c>
      <c r="L270" s="7">
        <f t="shared" si="66"/>
        <v>3525464.25</v>
      </c>
      <c r="M270" s="7">
        <f t="shared" si="72"/>
        <v>3525464.25</v>
      </c>
      <c r="N270" s="119">
        <v>3357585</v>
      </c>
      <c r="O270" s="120">
        <v>0</v>
      </c>
      <c r="P270" s="7">
        <f t="shared" si="67"/>
        <v>3357585</v>
      </c>
      <c r="Q270" s="7">
        <f t="shared" si="73"/>
        <v>3357585</v>
      </c>
      <c r="R270" s="18">
        <f t="shared" si="74"/>
        <v>3357585</v>
      </c>
      <c r="S270" s="18">
        <f t="shared" si="75"/>
        <v>3610523.0700000003</v>
      </c>
      <c r="T270" s="18">
        <f t="shared" si="76"/>
        <v>3525464.25</v>
      </c>
      <c r="U270" s="18">
        <f t="shared" si="77"/>
        <v>3602128.6777883512</v>
      </c>
      <c r="V270" s="19">
        <f t="shared" si="30"/>
        <v>178854.22451723786</v>
      </c>
      <c r="W270" s="20">
        <f t="shared" si="68"/>
        <v>5.3268710849386648E-2</v>
      </c>
      <c r="X270" s="21" t="str">
        <f t="shared" si="69"/>
        <v>MINIMA</v>
      </c>
      <c r="Y270" s="22">
        <f t="shared" si="32"/>
        <v>3357585</v>
      </c>
      <c r="Z270" s="24">
        <f t="shared" si="70"/>
        <v>3357585</v>
      </c>
    </row>
    <row r="271" spans="1:26" ht="38.25" x14ac:dyDescent="0.2">
      <c r="A271" s="68">
        <v>265</v>
      </c>
      <c r="B271" s="63" t="s">
        <v>528</v>
      </c>
      <c r="C271" s="64" t="s">
        <v>270</v>
      </c>
      <c r="D271" s="69" t="s">
        <v>1055</v>
      </c>
      <c r="E271" s="50">
        <v>1</v>
      </c>
      <c r="F271" s="78">
        <v>2484898.2895000004</v>
      </c>
      <c r="G271" s="81">
        <v>0</v>
      </c>
      <c r="H271" s="6">
        <f t="shared" si="65"/>
        <v>2484898.2895000004</v>
      </c>
      <c r="I271" s="6">
        <f t="shared" si="71"/>
        <v>2484898.2895000004</v>
      </c>
      <c r="J271" s="109">
        <v>2258998.4450000003</v>
      </c>
      <c r="K271" s="110">
        <v>0</v>
      </c>
      <c r="L271" s="7">
        <f t="shared" si="66"/>
        <v>2258998.4450000003</v>
      </c>
      <c r="M271" s="7">
        <f t="shared" si="72"/>
        <v>2258998.4450000003</v>
      </c>
      <c r="N271" s="119">
        <v>2111213.5</v>
      </c>
      <c r="O271" s="120">
        <v>0</v>
      </c>
      <c r="P271" s="7">
        <f t="shared" si="67"/>
        <v>2111213.5</v>
      </c>
      <c r="Q271" s="7">
        <f t="shared" si="73"/>
        <v>2111213.5</v>
      </c>
      <c r="R271" s="18">
        <f t="shared" si="74"/>
        <v>2111213.5</v>
      </c>
      <c r="S271" s="18">
        <f t="shared" si="75"/>
        <v>2285036.7448333334</v>
      </c>
      <c r="T271" s="18">
        <f t="shared" si="76"/>
        <v>2258998.4450000003</v>
      </c>
      <c r="U271" s="18">
        <f t="shared" si="77"/>
        <v>2279916.2873964706</v>
      </c>
      <c r="V271" s="19">
        <f t="shared" si="30"/>
        <v>122911.59514949957</v>
      </c>
      <c r="W271" s="20">
        <f t="shared" si="68"/>
        <v>5.8218458317692443E-2</v>
      </c>
      <c r="X271" s="21" t="str">
        <f t="shared" si="69"/>
        <v>MINIMA</v>
      </c>
      <c r="Y271" s="22">
        <f t="shared" si="32"/>
        <v>2111213.5</v>
      </c>
      <c r="Z271" s="24">
        <f t="shared" si="70"/>
        <v>2111213.5</v>
      </c>
    </row>
    <row r="272" spans="1:26" ht="38.25" x14ac:dyDescent="0.2">
      <c r="A272" s="68">
        <v>266</v>
      </c>
      <c r="B272" s="63" t="s">
        <v>529</v>
      </c>
      <c r="C272" s="64" t="s">
        <v>270</v>
      </c>
      <c r="D272" s="69" t="s">
        <v>1056</v>
      </c>
      <c r="E272" s="50">
        <v>1</v>
      </c>
      <c r="F272" s="78">
        <v>56354.760000000009</v>
      </c>
      <c r="G272" s="81">
        <v>0</v>
      </c>
      <c r="H272" s="6">
        <f t="shared" si="65"/>
        <v>56354.760000000009</v>
      </c>
      <c r="I272" s="6">
        <f t="shared" si="71"/>
        <v>56354.760000000009</v>
      </c>
      <c r="J272" s="109">
        <v>49434</v>
      </c>
      <c r="K272" s="110">
        <v>0</v>
      </c>
      <c r="L272" s="7">
        <f t="shared" si="66"/>
        <v>49434</v>
      </c>
      <c r="M272" s="7">
        <f t="shared" si="72"/>
        <v>49434</v>
      </c>
      <c r="N272" s="119">
        <v>46200</v>
      </c>
      <c r="O272" s="120">
        <v>0</v>
      </c>
      <c r="P272" s="7">
        <f t="shared" si="67"/>
        <v>46200</v>
      </c>
      <c r="Q272" s="7">
        <f t="shared" si="73"/>
        <v>46200</v>
      </c>
      <c r="R272" s="18">
        <f t="shared" si="74"/>
        <v>46200</v>
      </c>
      <c r="S272" s="18">
        <f t="shared" si="75"/>
        <v>50662.920000000006</v>
      </c>
      <c r="T272" s="18">
        <f t="shared" si="76"/>
        <v>49434</v>
      </c>
      <c r="U272" s="18">
        <f t="shared" si="77"/>
        <v>50489.3110350688</v>
      </c>
      <c r="V272" s="19">
        <f t="shared" si="30"/>
        <v>3155.7609958930707</v>
      </c>
      <c r="W272" s="20">
        <f t="shared" si="68"/>
        <v>6.8306515062620574E-2</v>
      </c>
      <c r="X272" s="21" t="str">
        <f t="shared" si="69"/>
        <v>MINIMA</v>
      </c>
      <c r="Y272" s="22">
        <f t="shared" si="32"/>
        <v>46200</v>
      </c>
      <c r="Z272" s="24">
        <f t="shared" si="70"/>
        <v>46200</v>
      </c>
    </row>
    <row r="273" spans="1:26" ht="76.5" x14ac:dyDescent="0.2">
      <c r="A273" s="68">
        <v>267</v>
      </c>
      <c r="B273" s="63" t="s">
        <v>530</v>
      </c>
      <c r="C273" s="64" t="s">
        <v>270</v>
      </c>
      <c r="D273" s="69" t="s">
        <v>1057</v>
      </c>
      <c r="E273" s="50">
        <v>1</v>
      </c>
      <c r="F273" s="78">
        <v>200779.09915966389</v>
      </c>
      <c r="G273" s="81">
        <v>38148.028840336141</v>
      </c>
      <c r="H273" s="6">
        <f t="shared" si="65"/>
        <v>238927.12800000003</v>
      </c>
      <c r="I273" s="6">
        <f t="shared" si="71"/>
        <v>238927.12800000003</v>
      </c>
      <c r="J273" s="109">
        <v>176122.01680672271</v>
      </c>
      <c r="K273" s="110">
        <v>33463.183193277313</v>
      </c>
      <c r="L273" s="7">
        <f t="shared" si="66"/>
        <v>209585.2</v>
      </c>
      <c r="M273" s="7">
        <f t="shared" si="72"/>
        <v>209585.2</v>
      </c>
      <c r="N273" s="119">
        <v>161579.83193277312</v>
      </c>
      <c r="O273" s="120">
        <v>30700.168067226892</v>
      </c>
      <c r="P273" s="7">
        <f t="shared" si="67"/>
        <v>192280</v>
      </c>
      <c r="Q273" s="7">
        <f t="shared" si="73"/>
        <v>192280</v>
      </c>
      <c r="R273" s="18">
        <f t="shared" si="74"/>
        <v>192280</v>
      </c>
      <c r="S273" s="18">
        <f t="shared" si="75"/>
        <v>213597.44266666667</v>
      </c>
      <c r="T273" s="18">
        <f t="shared" si="76"/>
        <v>209585.2</v>
      </c>
      <c r="U273" s="18">
        <f t="shared" si="77"/>
        <v>212742.0774513619</v>
      </c>
      <c r="V273" s="19">
        <f t="shared" si="30"/>
        <v>15073.70826715544</v>
      </c>
      <c r="W273" s="20">
        <f t="shared" si="68"/>
        <v>7.839457180754858E-2</v>
      </c>
      <c r="X273" s="21" t="str">
        <f t="shared" si="69"/>
        <v>MINIMA</v>
      </c>
      <c r="Y273" s="22">
        <f t="shared" si="32"/>
        <v>192280</v>
      </c>
      <c r="Z273" s="24">
        <f t="shared" si="70"/>
        <v>192280</v>
      </c>
    </row>
    <row r="274" spans="1:26" ht="76.5" x14ac:dyDescent="0.2">
      <c r="A274" s="68">
        <v>268</v>
      </c>
      <c r="B274" s="63" t="s">
        <v>531</v>
      </c>
      <c r="C274" s="64" t="s">
        <v>270</v>
      </c>
      <c r="D274" s="69" t="s">
        <v>1058</v>
      </c>
      <c r="E274" s="50">
        <v>1</v>
      </c>
      <c r="F274" s="78">
        <v>83487.09600000002</v>
      </c>
      <c r="G274" s="81">
        <v>0</v>
      </c>
      <c r="H274" s="6">
        <f t="shared" si="65"/>
        <v>83487.09600000002</v>
      </c>
      <c r="I274" s="6">
        <f t="shared" si="71"/>
        <v>83487.09600000002</v>
      </c>
      <c r="J274" s="109">
        <v>75213.600000000006</v>
      </c>
      <c r="K274" s="110">
        <v>0</v>
      </c>
      <c r="L274" s="7">
        <f t="shared" si="66"/>
        <v>75213.600000000006</v>
      </c>
      <c r="M274" s="7">
        <f t="shared" si="72"/>
        <v>75213.600000000006</v>
      </c>
      <c r="N274" s="119">
        <v>68376</v>
      </c>
      <c r="O274" s="120">
        <v>0</v>
      </c>
      <c r="P274" s="7">
        <f t="shared" si="67"/>
        <v>68376</v>
      </c>
      <c r="Q274" s="7">
        <f t="shared" si="73"/>
        <v>68376</v>
      </c>
      <c r="R274" s="18">
        <f t="shared" si="74"/>
        <v>68376</v>
      </c>
      <c r="S274" s="18">
        <f t="shared" si="75"/>
        <v>75692.232000000004</v>
      </c>
      <c r="T274" s="18">
        <f t="shared" si="76"/>
        <v>75213.600000000006</v>
      </c>
      <c r="U274" s="18">
        <f t="shared" si="77"/>
        <v>75440.832800548073</v>
      </c>
      <c r="V274" s="19">
        <f t="shared" si="30"/>
        <v>5173.3572599340196</v>
      </c>
      <c r="W274" s="20">
        <f t="shared" si="68"/>
        <v>7.5660425586960622E-2</v>
      </c>
      <c r="X274" s="21" t="str">
        <f t="shared" si="69"/>
        <v>MINIMA</v>
      </c>
      <c r="Y274" s="22">
        <f t="shared" si="32"/>
        <v>68376</v>
      </c>
      <c r="Z274" s="24">
        <f t="shared" si="70"/>
        <v>68376</v>
      </c>
    </row>
    <row r="275" spans="1:26" ht="38.25" x14ac:dyDescent="0.2">
      <c r="A275" s="68">
        <v>269</v>
      </c>
      <c r="B275" s="63" t="s">
        <v>532</v>
      </c>
      <c r="C275" s="64" t="s">
        <v>270</v>
      </c>
      <c r="D275" s="69" t="s">
        <v>1059</v>
      </c>
      <c r="E275" s="50">
        <v>1</v>
      </c>
      <c r="F275" s="78">
        <v>146731.65525210084</v>
      </c>
      <c r="G275" s="81">
        <v>27879.014497899159</v>
      </c>
      <c r="H275" s="6">
        <f t="shared" si="65"/>
        <v>174610.66975</v>
      </c>
      <c r="I275" s="6">
        <f t="shared" si="71"/>
        <v>174610.66975</v>
      </c>
      <c r="J275" s="109">
        <v>127592.74369747902</v>
      </c>
      <c r="K275" s="110">
        <v>24242.621302521013</v>
      </c>
      <c r="L275" s="7">
        <f t="shared" si="66"/>
        <v>151835.36500000002</v>
      </c>
      <c r="M275" s="7">
        <f t="shared" si="72"/>
        <v>151835.36500000002</v>
      </c>
      <c r="N275" s="119">
        <v>117057.5630252101</v>
      </c>
      <c r="O275" s="120">
        <v>22240.936974789918</v>
      </c>
      <c r="P275" s="7">
        <f t="shared" si="67"/>
        <v>139298.5</v>
      </c>
      <c r="Q275" s="7">
        <f t="shared" si="73"/>
        <v>139298.5</v>
      </c>
      <c r="R275" s="18">
        <f t="shared" si="74"/>
        <v>139298.5</v>
      </c>
      <c r="S275" s="18">
        <f t="shared" si="75"/>
        <v>155248.17825</v>
      </c>
      <c r="T275" s="18">
        <f t="shared" si="76"/>
        <v>151835.36500000002</v>
      </c>
      <c r="U275" s="18">
        <f t="shared" si="77"/>
        <v>154571.72440124073</v>
      </c>
      <c r="V275" s="19">
        <f t="shared" si="30"/>
        <v>11278.125648318584</v>
      </c>
      <c r="W275" s="20">
        <f t="shared" si="68"/>
        <v>8.0963726445859682E-2</v>
      </c>
      <c r="X275" s="21" t="str">
        <f t="shared" si="69"/>
        <v>MINIMA</v>
      </c>
      <c r="Y275" s="22">
        <f t="shared" si="32"/>
        <v>139298.5</v>
      </c>
      <c r="Z275" s="24">
        <f t="shared" si="70"/>
        <v>139298.5</v>
      </c>
    </row>
    <row r="276" spans="1:26" ht="38.25" x14ac:dyDescent="0.2">
      <c r="A276" s="68">
        <v>270</v>
      </c>
      <c r="B276" s="63" t="s">
        <v>533</v>
      </c>
      <c r="C276" s="64" t="s">
        <v>270</v>
      </c>
      <c r="D276" s="69" t="s">
        <v>1060</v>
      </c>
      <c r="E276" s="50">
        <v>1</v>
      </c>
      <c r="F276" s="78">
        <v>3906813.9264000007</v>
      </c>
      <c r="G276" s="81">
        <v>0</v>
      </c>
      <c r="H276" s="6">
        <f t="shared" si="65"/>
        <v>3906813.9264000007</v>
      </c>
      <c r="I276" s="6">
        <f t="shared" si="71"/>
        <v>3906813.9264000007</v>
      </c>
      <c r="J276" s="109">
        <v>3488226.72</v>
      </c>
      <c r="K276" s="110">
        <v>0</v>
      </c>
      <c r="L276" s="7">
        <f t="shared" si="66"/>
        <v>3488226.72</v>
      </c>
      <c r="M276" s="7">
        <f t="shared" si="72"/>
        <v>3488226.72</v>
      </c>
      <c r="N276" s="119">
        <v>3200208</v>
      </c>
      <c r="O276" s="120">
        <v>0</v>
      </c>
      <c r="P276" s="7">
        <f t="shared" si="67"/>
        <v>3200208</v>
      </c>
      <c r="Q276" s="7">
        <f t="shared" si="73"/>
        <v>3200208</v>
      </c>
      <c r="R276" s="18">
        <f t="shared" si="74"/>
        <v>3200208</v>
      </c>
      <c r="S276" s="18">
        <f t="shared" si="75"/>
        <v>3531749.5488000005</v>
      </c>
      <c r="T276" s="18">
        <f t="shared" si="76"/>
        <v>3488226.72</v>
      </c>
      <c r="U276" s="18">
        <f t="shared" si="77"/>
        <v>3519939.6114436658</v>
      </c>
      <c r="V276" s="19">
        <f t="shared" si="30"/>
        <v>234435.27740157099</v>
      </c>
      <c r="W276" s="20">
        <f t="shared" si="68"/>
        <v>7.3256262530926416E-2</v>
      </c>
      <c r="X276" s="21" t="str">
        <f t="shared" si="69"/>
        <v>MINIMA</v>
      </c>
      <c r="Y276" s="22">
        <f t="shared" si="32"/>
        <v>3200208</v>
      </c>
      <c r="Z276" s="24">
        <f t="shared" si="70"/>
        <v>3200208</v>
      </c>
    </row>
    <row r="277" spans="1:26" ht="38.25" x14ac:dyDescent="0.2">
      <c r="A277" s="68">
        <v>271</v>
      </c>
      <c r="B277" s="63" t="s">
        <v>534</v>
      </c>
      <c r="C277" s="64" t="s">
        <v>270</v>
      </c>
      <c r="D277" s="69" t="s">
        <v>1061</v>
      </c>
      <c r="E277" s="50">
        <v>1</v>
      </c>
      <c r="F277" s="78">
        <v>3864251.16</v>
      </c>
      <c r="G277" s="81">
        <v>0</v>
      </c>
      <c r="H277" s="6">
        <f t="shared" si="65"/>
        <v>3864251.16</v>
      </c>
      <c r="I277" s="6">
        <f t="shared" si="71"/>
        <v>3864251.16</v>
      </c>
      <c r="J277" s="109">
        <v>3360218.4000000004</v>
      </c>
      <c r="K277" s="110">
        <v>0</v>
      </c>
      <c r="L277" s="7">
        <f t="shared" si="66"/>
        <v>3360218.4000000004</v>
      </c>
      <c r="M277" s="7">
        <f t="shared" si="72"/>
        <v>3360218.4000000004</v>
      </c>
      <c r="N277" s="119">
        <v>3200208</v>
      </c>
      <c r="O277" s="120">
        <v>0</v>
      </c>
      <c r="P277" s="7">
        <f t="shared" si="67"/>
        <v>3200208</v>
      </c>
      <c r="Q277" s="7">
        <f t="shared" si="73"/>
        <v>3200208</v>
      </c>
      <c r="R277" s="18">
        <f t="shared" si="74"/>
        <v>3200208</v>
      </c>
      <c r="S277" s="18">
        <f t="shared" si="75"/>
        <v>3474892.52</v>
      </c>
      <c r="T277" s="18">
        <f t="shared" si="76"/>
        <v>3360218.4000000004</v>
      </c>
      <c r="U277" s="18">
        <f t="shared" si="77"/>
        <v>3463674.0779821929</v>
      </c>
      <c r="V277" s="19">
        <f t="shared" si="30"/>
        <v>194231.28677897184</v>
      </c>
      <c r="W277" s="20">
        <f t="shared" si="68"/>
        <v>6.0693332051845329E-2</v>
      </c>
      <c r="X277" s="21" t="str">
        <f t="shared" si="69"/>
        <v>MINIMA</v>
      </c>
      <c r="Y277" s="22">
        <f t="shared" si="32"/>
        <v>3200208</v>
      </c>
      <c r="Z277" s="24">
        <f t="shared" si="70"/>
        <v>3200208</v>
      </c>
    </row>
    <row r="278" spans="1:26" ht="38.25" x14ac:dyDescent="0.2">
      <c r="A278" s="68">
        <v>272</v>
      </c>
      <c r="B278" s="63" t="s">
        <v>535</v>
      </c>
      <c r="C278" s="64" t="s">
        <v>270</v>
      </c>
      <c r="D278" s="69" t="s">
        <v>1062</v>
      </c>
      <c r="E278" s="50">
        <v>1</v>
      </c>
      <c r="F278" s="78">
        <v>596820.4</v>
      </c>
      <c r="G278" s="81">
        <v>0</v>
      </c>
      <c r="H278" s="6">
        <f t="shared" si="65"/>
        <v>596820.4</v>
      </c>
      <c r="I278" s="6">
        <f t="shared" si="71"/>
        <v>596820.4</v>
      </c>
      <c r="J278" s="109">
        <v>542564</v>
      </c>
      <c r="K278" s="110">
        <v>0</v>
      </c>
      <c r="L278" s="7">
        <f t="shared" si="66"/>
        <v>542564</v>
      </c>
      <c r="M278" s="7">
        <f t="shared" si="72"/>
        <v>542564</v>
      </c>
      <c r="N278" s="119">
        <v>493240</v>
      </c>
      <c r="O278" s="120">
        <v>0</v>
      </c>
      <c r="P278" s="7">
        <f t="shared" si="67"/>
        <v>493240</v>
      </c>
      <c r="Q278" s="7">
        <f t="shared" si="73"/>
        <v>493240</v>
      </c>
      <c r="R278" s="18">
        <f t="shared" si="74"/>
        <v>493240</v>
      </c>
      <c r="S278" s="18">
        <f t="shared" si="75"/>
        <v>544208.1333333333</v>
      </c>
      <c r="T278" s="18">
        <f t="shared" si="76"/>
        <v>542564</v>
      </c>
      <c r="U278" s="18">
        <f t="shared" si="77"/>
        <v>542564</v>
      </c>
      <c r="V278" s="19">
        <f t="shared" si="30"/>
        <v>36039.912704420094</v>
      </c>
      <c r="W278" s="20">
        <f t="shared" si="68"/>
        <v>7.3067700722609874E-2</v>
      </c>
      <c r="X278" s="21" t="str">
        <f t="shared" si="69"/>
        <v>MINIMA</v>
      </c>
      <c r="Y278" s="22">
        <f t="shared" si="32"/>
        <v>493240</v>
      </c>
      <c r="Z278" s="24">
        <f t="shared" si="70"/>
        <v>493240</v>
      </c>
    </row>
    <row r="279" spans="1:26" ht="38.25" x14ac:dyDescent="0.2">
      <c r="A279" s="68">
        <v>273</v>
      </c>
      <c r="B279" s="63" t="s">
        <v>536</v>
      </c>
      <c r="C279" s="64" t="s">
        <v>270</v>
      </c>
      <c r="D279" s="69" t="s">
        <v>898</v>
      </c>
      <c r="E279" s="50">
        <v>1</v>
      </c>
      <c r="F279" s="78">
        <v>537391.25000000012</v>
      </c>
      <c r="G279" s="81">
        <v>0</v>
      </c>
      <c r="H279" s="6">
        <f t="shared" si="65"/>
        <v>537391.25000000012</v>
      </c>
      <c r="I279" s="6">
        <f t="shared" si="71"/>
        <v>537391.25000000012</v>
      </c>
      <c r="J279" s="109">
        <v>488537.50000000006</v>
      </c>
      <c r="K279" s="110">
        <v>0</v>
      </c>
      <c r="L279" s="7">
        <f t="shared" si="66"/>
        <v>488537.50000000006</v>
      </c>
      <c r="M279" s="7">
        <f t="shared" si="72"/>
        <v>488537.50000000006</v>
      </c>
      <c r="N279" s="119">
        <v>444125</v>
      </c>
      <c r="O279" s="120">
        <v>0</v>
      </c>
      <c r="P279" s="7">
        <f t="shared" si="67"/>
        <v>444125</v>
      </c>
      <c r="Q279" s="7">
        <f t="shared" si="73"/>
        <v>444125</v>
      </c>
      <c r="R279" s="18">
        <f t="shared" si="74"/>
        <v>444125</v>
      </c>
      <c r="S279" s="18">
        <f t="shared" si="75"/>
        <v>490017.91666666674</v>
      </c>
      <c r="T279" s="18">
        <f t="shared" si="76"/>
        <v>488537.50000000006</v>
      </c>
      <c r="U279" s="18">
        <f t="shared" si="77"/>
        <v>488537.50000000006</v>
      </c>
      <c r="V279" s="19">
        <f t="shared" si="30"/>
        <v>32451.192583429183</v>
      </c>
      <c r="W279" s="20">
        <f t="shared" si="68"/>
        <v>7.3067700722610041E-2</v>
      </c>
      <c r="X279" s="21" t="str">
        <f t="shared" si="69"/>
        <v>MINIMA</v>
      </c>
      <c r="Y279" s="22">
        <f t="shared" si="32"/>
        <v>444125</v>
      </c>
      <c r="Z279" s="24">
        <f t="shared" si="70"/>
        <v>444125</v>
      </c>
    </row>
    <row r="280" spans="1:26" ht="76.5" x14ac:dyDescent="0.2">
      <c r="A280" s="68">
        <v>274</v>
      </c>
      <c r="B280" s="63" t="s">
        <v>537</v>
      </c>
      <c r="C280" s="64" t="s">
        <v>270</v>
      </c>
      <c r="D280" s="69" t="s">
        <v>1063</v>
      </c>
      <c r="E280" s="50">
        <v>1</v>
      </c>
      <c r="F280" s="78">
        <v>1416128.3691176474</v>
      </c>
      <c r="G280" s="81">
        <v>269064.390132353</v>
      </c>
      <c r="H280" s="6">
        <f t="shared" si="65"/>
        <v>1685192.7592500004</v>
      </c>
      <c r="I280" s="6">
        <f t="shared" si="71"/>
        <v>1685192.7592500004</v>
      </c>
      <c r="J280" s="109">
        <v>1275791.323529412</v>
      </c>
      <c r="K280" s="110">
        <v>242400.3514705883</v>
      </c>
      <c r="L280" s="7">
        <f t="shared" si="66"/>
        <v>1518191.6750000003</v>
      </c>
      <c r="M280" s="7">
        <f t="shared" si="72"/>
        <v>1518191.6750000003</v>
      </c>
      <c r="N280" s="119">
        <v>1238632.3529411766</v>
      </c>
      <c r="O280" s="120">
        <v>235340.14705882355</v>
      </c>
      <c r="P280" s="7">
        <f t="shared" si="67"/>
        <v>1473972.5000000002</v>
      </c>
      <c r="Q280" s="7">
        <f t="shared" si="73"/>
        <v>1473972.5000000002</v>
      </c>
      <c r="R280" s="18">
        <f t="shared" si="74"/>
        <v>1473972.5000000002</v>
      </c>
      <c r="S280" s="18">
        <f t="shared" si="75"/>
        <v>1559118.9780833337</v>
      </c>
      <c r="T280" s="18">
        <f t="shared" si="76"/>
        <v>1518191.6750000003</v>
      </c>
      <c r="U280" s="18">
        <f t="shared" si="77"/>
        <v>1556521.7380952868</v>
      </c>
      <c r="V280" s="19">
        <f t="shared" si="30"/>
        <v>60207.652046876843</v>
      </c>
      <c r="W280" s="20">
        <f t="shared" si="68"/>
        <v>4.084720172654295E-2</v>
      </c>
      <c r="X280" s="21" t="str">
        <f t="shared" si="69"/>
        <v>MINIMA</v>
      </c>
      <c r="Y280" s="22">
        <f t="shared" si="32"/>
        <v>1473972.5000000002</v>
      </c>
      <c r="Z280" s="24">
        <f t="shared" si="70"/>
        <v>1473972.5000000002</v>
      </c>
    </row>
    <row r="281" spans="1:26" ht="114.75" x14ac:dyDescent="0.2">
      <c r="A281" s="68">
        <v>275</v>
      </c>
      <c r="B281" s="63" t="s">
        <v>538</v>
      </c>
      <c r="C281" s="64" t="s">
        <v>270</v>
      </c>
      <c r="D281" s="69" t="s">
        <v>1064</v>
      </c>
      <c r="E281" s="50">
        <v>1</v>
      </c>
      <c r="F281" s="78">
        <v>141490.70100000003</v>
      </c>
      <c r="G281" s="81">
        <v>0</v>
      </c>
      <c r="H281" s="6">
        <f t="shared" si="65"/>
        <v>141490.70100000003</v>
      </c>
      <c r="I281" s="6">
        <f t="shared" si="71"/>
        <v>141490.70100000003</v>
      </c>
      <c r="J281" s="109">
        <v>127469.1</v>
      </c>
      <c r="K281" s="110">
        <v>0</v>
      </c>
      <c r="L281" s="7">
        <f t="shared" si="66"/>
        <v>127469.1</v>
      </c>
      <c r="M281" s="7">
        <f t="shared" si="72"/>
        <v>127469.1</v>
      </c>
      <c r="N281" s="119">
        <v>119130</v>
      </c>
      <c r="O281" s="120">
        <v>0</v>
      </c>
      <c r="P281" s="7">
        <f t="shared" si="67"/>
        <v>119130</v>
      </c>
      <c r="Q281" s="7">
        <f t="shared" si="73"/>
        <v>119130</v>
      </c>
      <c r="R281" s="18">
        <f t="shared" si="74"/>
        <v>119130</v>
      </c>
      <c r="S281" s="18">
        <f t="shared" si="75"/>
        <v>129363.26700000001</v>
      </c>
      <c r="T281" s="18">
        <f t="shared" si="76"/>
        <v>127469.1</v>
      </c>
      <c r="U281" s="18">
        <f t="shared" si="77"/>
        <v>129038.10795432524</v>
      </c>
      <c r="V281" s="19">
        <f t="shared" si="30"/>
        <v>7236.0124893925222</v>
      </c>
      <c r="W281" s="20">
        <f t="shared" si="68"/>
        <v>6.0740472503924468E-2</v>
      </c>
      <c r="X281" s="21" t="str">
        <f t="shared" si="69"/>
        <v>MINIMA</v>
      </c>
      <c r="Y281" s="22">
        <f t="shared" si="32"/>
        <v>119130</v>
      </c>
      <c r="Z281" s="24">
        <f t="shared" si="70"/>
        <v>119130</v>
      </c>
    </row>
    <row r="282" spans="1:26" ht="25.5" x14ac:dyDescent="0.2">
      <c r="A282" s="68">
        <v>276</v>
      </c>
      <c r="B282" s="63" t="s">
        <v>539</v>
      </c>
      <c r="C282" s="63" t="s">
        <v>540</v>
      </c>
      <c r="D282" s="69" t="s">
        <v>21</v>
      </c>
      <c r="E282" s="50">
        <v>1</v>
      </c>
      <c r="F282" s="78">
        <v>91388.43</v>
      </c>
      <c r="G282" s="81">
        <v>0</v>
      </c>
      <c r="H282" s="6">
        <f t="shared" si="65"/>
        <v>91388.43</v>
      </c>
      <c r="I282" s="6">
        <f t="shared" si="71"/>
        <v>91388.43</v>
      </c>
      <c r="J282" s="109">
        <v>79468.2</v>
      </c>
      <c r="K282" s="110">
        <v>0</v>
      </c>
      <c r="L282" s="7">
        <f t="shared" si="66"/>
        <v>79468.2</v>
      </c>
      <c r="M282" s="7">
        <f t="shared" si="72"/>
        <v>79468.2</v>
      </c>
      <c r="N282" s="119">
        <v>74970</v>
      </c>
      <c r="O282" s="120">
        <v>0</v>
      </c>
      <c r="P282" s="7">
        <f t="shared" si="67"/>
        <v>74970</v>
      </c>
      <c r="Q282" s="7">
        <f t="shared" si="73"/>
        <v>74970</v>
      </c>
      <c r="R282" s="18">
        <f t="shared" si="74"/>
        <v>74970</v>
      </c>
      <c r="S282" s="18">
        <f t="shared" si="75"/>
        <v>81942.210000000006</v>
      </c>
      <c r="T282" s="18">
        <f t="shared" si="76"/>
        <v>79468.2</v>
      </c>
      <c r="U282" s="18">
        <f t="shared" si="77"/>
        <v>81656.488736151252</v>
      </c>
      <c r="V282" s="19">
        <f t="shared" si="30"/>
        <v>4930.0969708566627</v>
      </c>
      <c r="W282" s="20">
        <f t="shared" si="68"/>
        <v>6.5760930650348978E-2</v>
      </c>
      <c r="X282" s="21" t="str">
        <f t="shared" si="69"/>
        <v>MINIMA</v>
      </c>
      <c r="Y282" s="22">
        <f t="shared" si="32"/>
        <v>74970</v>
      </c>
      <c r="Z282" s="24">
        <f t="shared" si="70"/>
        <v>74970</v>
      </c>
    </row>
    <row r="283" spans="1:26" ht="25.5" x14ac:dyDescent="0.2">
      <c r="A283" s="68">
        <v>277</v>
      </c>
      <c r="B283" s="63" t="s">
        <v>541</v>
      </c>
      <c r="C283" s="63" t="s">
        <v>542</v>
      </c>
      <c r="D283" s="69" t="s">
        <v>21</v>
      </c>
      <c r="E283" s="50">
        <v>1</v>
      </c>
      <c r="F283" s="78">
        <v>74981.862999999998</v>
      </c>
      <c r="G283" s="81">
        <v>0</v>
      </c>
      <c r="H283" s="6">
        <f t="shared" si="65"/>
        <v>74981.862999999998</v>
      </c>
      <c r="I283" s="6">
        <f t="shared" si="71"/>
        <v>74981.862999999998</v>
      </c>
      <c r="J283" s="109">
        <v>65201.62</v>
      </c>
      <c r="K283" s="110">
        <v>0</v>
      </c>
      <c r="L283" s="7">
        <f t="shared" si="66"/>
        <v>65201.62</v>
      </c>
      <c r="M283" s="7">
        <f t="shared" si="72"/>
        <v>65201.62</v>
      </c>
      <c r="N283" s="119">
        <v>59818</v>
      </c>
      <c r="O283" s="120">
        <v>0</v>
      </c>
      <c r="P283" s="7">
        <f t="shared" si="67"/>
        <v>59818</v>
      </c>
      <c r="Q283" s="7">
        <f t="shared" si="73"/>
        <v>59818</v>
      </c>
      <c r="R283" s="18">
        <f t="shared" si="74"/>
        <v>59818</v>
      </c>
      <c r="S283" s="18">
        <f t="shared" si="75"/>
        <v>66667.161000000007</v>
      </c>
      <c r="T283" s="18">
        <f t="shared" si="76"/>
        <v>65201.62</v>
      </c>
      <c r="U283" s="18">
        <f t="shared" si="77"/>
        <v>66376.676060642552</v>
      </c>
      <c r="V283" s="19">
        <f t="shared" si="30"/>
        <v>4843.0881885384397</v>
      </c>
      <c r="W283" s="20">
        <f t="shared" si="68"/>
        <v>8.0963726445859766E-2</v>
      </c>
      <c r="X283" s="21" t="str">
        <f t="shared" si="69"/>
        <v>MINIMA</v>
      </c>
      <c r="Y283" s="22">
        <f t="shared" si="32"/>
        <v>59818</v>
      </c>
      <c r="Z283" s="24">
        <f t="shared" si="70"/>
        <v>59818</v>
      </c>
    </row>
    <row r="284" spans="1:26" ht="63.75" x14ac:dyDescent="0.2">
      <c r="A284" s="68">
        <v>278</v>
      </c>
      <c r="B284" s="63" t="s">
        <v>543</v>
      </c>
      <c r="C284" s="63" t="s">
        <v>544</v>
      </c>
      <c r="D284" s="69" t="s">
        <v>21</v>
      </c>
      <c r="E284" s="50">
        <v>1</v>
      </c>
      <c r="F284" s="78">
        <v>25667.147160000004</v>
      </c>
      <c r="G284" s="81">
        <v>0</v>
      </c>
      <c r="H284" s="6">
        <f t="shared" si="65"/>
        <v>25667.147160000004</v>
      </c>
      <c r="I284" s="6">
        <f t="shared" si="71"/>
        <v>25667.147160000004</v>
      </c>
      <c r="J284" s="109">
        <v>23123.556</v>
      </c>
      <c r="K284" s="110">
        <v>0</v>
      </c>
      <c r="L284" s="7">
        <f t="shared" si="66"/>
        <v>23123.556</v>
      </c>
      <c r="M284" s="7">
        <f t="shared" si="72"/>
        <v>23123.556</v>
      </c>
      <c r="N284" s="119">
        <v>21610.799999999999</v>
      </c>
      <c r="O284" s="120">
        <v>0</v>
      </c>
      <c r="P284" s="7">
        <f t="shared" si="67"/>
        <v>21610.799999999999</v>
      </c>
      <c r="Q284" s="7">
        <f t="shared" si="73"/>
        <v>21610.799999999999</v>
      </c>
      <c r="R284" s="18">
        <f t="shared" si="74"/>
        <v>21610.799999999999</v>
      </c>
      <c r="S284" s="18">
        <f t="shared" si="75"/>
        <v>23467.167720000001</v>
      </c>
      <c r="T284" s="18">
        <f t="shared" si="76"/>
        <v>23123.556</v>
      </c>
      <c r="U284" s="18">
        <f t="shared" si="77"/>
        <v>23408.182182316224</v>
      </c>
      <c r="V284" s="19">
        <f t="shared" si="30"/>
        <v>1312.6502031878115</v>
      </c>
      <c r="W284" s="20">
        <f t="shared" si="68"/>
        <v>6.0740472503924496E-2</v>
      </c>
      <c r="X284" s="21" t="str">
        <f t="shared" si="69"/>
        <v>MINIMA</v>
      </c>
      <c r="Y284" s="22">
        <f t="shared" si="32"/>
        <v>21610.799999999999</v>
      </c>
      <c r="Z284" s="24">
        <f t="shared" si="70"/>
        <v>21610.799999999999</v>
      </c>
    </row>
    <row r="285" spans="1:26" ht="89.25" x14ac:dyDescent="0.2">
      <c r="A285" s="68">
        <v>279</v>
      </c>
      <c r="B285" s="63" t="s">
        <v>545</v>
      </c>
      <c r="C285" s="63" t="s">
        <v>546</v>
      </c>
      <c r="D285" s="69" t="s">
        <v>21</v>
      </c>
      <c r="E285" s="50">
        <v>1</v>
      </c>
      <c r="F285" s="78">
        <v>61814.239200000011</v>
      </c>
      <c r="G285" s="81">
        <v>0</v>
      </c>
      <c r="H285" s="6">
        <f t="shared" si="65"/>
        <v>61814.239200000011</v>
      </c>
      <c r="I285" s="6">
        <f t="shared" si="71"/>
        <v>61814.239200000011</v>
      </c>
      <c r="J285" s="109">
        <v>55191.285000000003</v>
      </c>
      <c r="K285" s="110">
        <v>0</v>
      </c>
      <c r="L285" s="7">
        <f t="shared" si="66"/>
        <v>55191.285000000003</v>
      </c>
      <c r="M285" s="7">
        <f t="shared" si="72"/>
        <v>55191.285000000003</v>
      </c>
      <c r="N285" s="119">
        <v>52067.25</v>
      </c>
      <c r="O285" s="120">
        <v>0</v>
      </c>
      <c r="P285" s="7">
        <f t="shared" si="67"/>
        <v>52067.25</v>
      </c>
      <c r="Q285" s="7">
        <f t="shared" si="73"/>
        <v>52067.25</v>
      </c>
      <c r="R285" s="18">
        <f t="shared" si="74"/>
        <v>52067.25</v>
      </c>
      <c r="S285" s="18">
        <f t="shared" si="75"/>
        <v>56357.591400000005</v>
      </c>
      <c r="T285" s="18">
        <f t="shared" si="76"/>
        <v>55191.285000000003</v>
      </c>
      <c r="U285" s="18">
        <f t="shared" si="77"/>
        <v>56213.577454876664</v>
      </c>
      <c r="V285" s="19">
        <f t="shared" si="30"/>
        <v>3033.7294975453892</v>
      </c>
      <c r="W285" s="20">
        <f t="shared" si="68"/>
        <v>5.8265598769771582E-2</v>
      </c>
      <c r="X285" s="21" t="str">
        <f t="shared" si="69"/>
        <v>MINIMA</v>
      </c>
      <c r="Y285" s="22">
        <f t="shared" si="32"/>
        <v>52067.25</v>
      </c>
      <c r="Z285" s="24">
        <f t="shared" si="70"/>
        <v>52067.25</v>
      </c>
    </row>
    <row r="286" spans="1:26" ht="127.5" x14ac:dyDescent="0.2">
      <c r="A286" s="68">
        <v>280</v>
      </c>
      <c r="B286" s="63" t="s">
        <v>547</v>
      </c>
      <c r="C286" s="63" t="s">
        <v>548</v>
      </c>
      <c r="D286" s="69" t="s">
        <v>21</v>
      </c>
      <c r="E286" s="50">
        <v>1</v>
      </c>
      <c r="F286" s="78">
        <v>327053.55047619058</v>
      </c>
      <c r="G286" s="81">
        <v>16352.677523809529</v>
      </c>
      <c r="H286" s="6">
        <f t="shared" si="65"/>
        <v>343406.22800000012</v>
      </c>
      <c r="I286" s="6">
        <f t="shared" si="71"/>
        <v>343406.22800000012</v>
      </c>
      <c r="J286" s="109">
        <v>297321.40952380962</v>
      </c>
      <c r="K286" s="110">
        <v>14866.070476190482</v>
      </c>
      <c r="L286" s="7">
        <f t="shared" si="66"/>
        <v>312187.4800000001</v>
      </c>
      <c r="M286" s="7">
        <f t="shared" si="72"/>
        <v>312187.4800000001</v>
      </c>
      <c r="N286" s="119">
        <v>270292.19047619053</v>
      </c>
      <c r="O286" s="120">
        <v>13514.609523809528</v>
      </c>
      <c r="P286" s="7">
        <f t="shared" si="67"/>
        <v>283806.80000000005</v>
      </c>
      <c r="Q286" s="7">
        <f t="shared" si="73"/>
        <v>283806.80000000005</v>
      </c>
      <c r="R286" s="18">
        <f t="shared" si="74"/>
        <v>283806.80000000005</v>
      </c>
      <c r="S286" s="18">
        <f t="shared" si="75"/>
        <v>313133.50266666675</v>
      </c>
      <c r="T286" s="18">
        <f t="shared" si="76"/>
        <v>312187.4800000001</v>
      </c>
      <c r="U286" s="18">
        <f t="shared" si="77"/>
        <v>312187.4800000001</v>
      </c>
      <c r="V286" s="19">
        <f t="shared" si="30"/>
        <v>20737.110325441634</v>
      </c>
      <c r="W286" s="20">
        <f t="shared" si="68"/>
        <v>7.3067700722609999E-2</v>
      </c>
      <c r="X286" s="21" t="str">
        <f t="shared" si="69"/>
        <v>MINIMA</v>
      </c>
      <c r="Y286" s="22">
        <f t="shared" si="32"/>
        <v>283806.80000000005</v>
      </c>
      <c r="Z286" s="24">
        <f t="shared" si="70"/>
        <v>283806.80000000005</v>
      </c>
    </row>
    <row r="287" spans="1:26" ht="38.25" x14ac:dyDescent="0.2">
      <c r="A287" s="68">
        <v>281</v>
      </c>
      <c r="B287" s="63" t="s">
        <v>549</v>
      </c>
      <c r="C287" s="63" t="s">
        <v>550</v>
      </c>
      <c r="D287" s="69" t="s">
        <v>21</v>
      </c>
      <c r="E287" s="50">
        <v>1</v>
      </c>
      <c r="F287" s="78">
        <v>13474.133490000004</v>
      </c>
      <c r="G287" s="81">
        <v>0</v>
      </c>
      <c r="H287" s="6">
        <f t="shared" si="65"/>
        <v>13474.133490000004</v>
      </c>
      <c r="I287" s="6">
        <f t="shared" si="71"/>
        <v>13474.133490000004</v>
      </c>
      <c r="J287" s="109">
        <v>12138.859000000002</v>
      </c>
      <c r="K287" s="110">
        <v>0</v>
      </c>
      <c r="L287" s="7">
        <f t="shared" si="66"/>
        <v>12138.859000000002</v>
      </c>
      <c r="M287" s="7">
        <f t="shared" si="72"/>
        <v>12138.859000000002</v>
      </c>
      <c r="N287" s="119">
        <v>11785.300000000001</v>
      </c>
      <c r="O287" s="120">
        <v>0</v>
      </c>
      <c r="P287" s="7">
        <f t="shared" si="67"/>
        <v>11785.300000000001</v>
      </c>
      <c r="Q287" s="7">
        <f t="shared" si="73"/>
        <v>11785.300000000001</v>
      </c>
      <c r="R287" s="18">
        <f t="shared" si="74"/>
        <v>11785.300000000001</v>
      </c>
      <c r="S287" s="18">
        <f t="shared" si="75"/>
        <v>12466.097496666669</v>
      </c>
      <c r="T287" s="18">
        <f t="shared" si="76"/>
        <v>12138.859000000002</v>
      </c>
      <c r="U287" s="18">
        <f t="shared" si="77"/>
        <v>12445.330994963868</v>
      </c>
      <c r="V287" s="19">
        <f t="shared" si="30"/>
        <v>481.39652650782688</v>
      </c>
      <c r="W287" s="20">
        <f t="shared" si="68"/>
        <v>4.0847201726542964E-2</v>
      </c>
      <c r="X287" s="21" t="str">
        <f t="shared" si="69"/>
        <v>MINIMA</v>
      </c>
      <c r="Y287" s="22">
        <f t="shared" si="32"/>
        <v>11785.300000000001</v>
      </c>
      <c r="Z287" s="24">
        <f t="shared" si="70"/>
        <v>11785.300000000001</v>
      </c>
    </row>
    <row r="288" spans="1:26" ht="16.5" x14ac:dyDescent="0.2">
      <c r="A288" s="68">
        <v>282</v>
      </c>
      <c r="B288" s="63" t="s">
        <v>551</v>
      </c>
      <c r="C288" s="63" t="s">
        <v>552</v>
      </c>
      <c r="D288" s="69" t="s">
        <v>21</v>
      </c>
      <c r="E288" s="50">
        <v>1</v>
      </c>
      <c r="F288" s="78">
        <v>3312.9084800000001</v>
      </c>
      <c r="G288" s="81">
        <v>0</v>
      </c>
      <c r="H288" s="6">
        <f t="shared" si="65"/>
        <v>3312.9084800000001</v>
      </c>
      <c r="I288" s="6">
        <f t="shared" si="71"/>
        <v>3312.9084800000001</v>
      </c>
      <c r="J288" s="109">
        <v>2957.9539999999997</v>
      </c>
      <c r="K288" s="110">
        <v>0</v>
      </c>
      <c r="L288" s="7">
        <f t="shared" si="66"/>
        <v>2957.9539999999997</v>
      </c>
      <c r="M288" s="7">
        <f t="shared" si="72"/>
        <v>2957.9539999999997</v>
      </c>
      <c r="N288" s="119">
        <v>2871.7999999999997</v>
      </c>
      <c r="O288" s="120">
        <v>0</v>
      </c>
      <c r="P288" s="7">
        <f t="shared" si="67"/>
        <v>2871.7999999999997</v>
      </c>
      <c r="Q288" s="7">
        <f t="shared" si="73"/>
        <v>2871.7999999999997</v>
      </c>
      <c r="R288" s="18">
        <f t="shared" si="74"/>
        <v>2871.7999999999997</v>
      </c>
      <c r="S288" s="18">
        <f t="shared" si="75"/>
        <v>3047.5541599999997</v>
      </c>
      <c r="T288" s="18">
        <f t="shared" si="76"/>
        <v>2957.9539999999997</v>
      </c>
      <c r="U288" s="18">
        <f t="shared" si="77"/>
        <v>3041.7138027498318</v>
      </c>
      <c r="V288" s="19">
        <f t="shared" si="30"/>
        <v>124.27695835774543</v>
      </c>
      <c r="W288" s="20">
        <f t="shared" si="68"/>
        <v>4.3274935008616698E-2</v>
      </c>
      <c r="X288" s="21" t="str">
        <f t="shared" si="69"/>
        <v>MINIMA</v>
      </c>
      <c r="Y288" s="22">
        <f t="shared" si="32"/>
        <v>2871.7999999999997</v>
      </c>
      <c r="Z288" s="24">
        <f t="shared" si="70"/>
        <v>2871.7999999999997</v>
      </c>
    </row>
    <row r="289" spans="1:26" ht="38.25" x14ac:dyDescent="0.2">
      <c r="A289" s="68">
        <v>283</v>
      </c>
      <c r="B289" s="63" t="s">
        <v>553</v>
      </c>
      <c r="C289" s="63" t="s">
        <v>554</v>
      </c>
      <c r="D289" s="69" t="s">
        <v>21</v>
      </c>
      <c r="E289" s="50">
        <v>1</v>
      </c>
      <c r="F289" s="78">
        <v>341244.75</v>
      </c>
      <c r="G289" s="81">
        <v>0</v>
      </c>
      <c r="H289" s="6">
        <f t="shared" si="65"/>
        <v>341244.75</v>
      </c>
      <c r="I289" s="6">
        <f t="shared" si="71"/>
        <v>341244.75</v>
      </c>
      <c r="J289" s="109">
        <v>310222.5</v>
      </c>
      <c r="K289" s="110">
        <v>0</v>
      </c>
      <c r="L289" s="7">
        <f t="shared" si="66"/>
        <v>310222.5</v>
      </c>
      <c r="M289" s="7">
        <f t="shared" si="72"/>
        <v>310222.5</v>
      </c>
      <c r="N289" s="119">
        <v>295450</v>
      </c>
      <c r="O289" s="120">
        <v>0</v>
      </c>
      <c r="P289" s="7">
        <f t="shared" si="67"/>
        <v>295450</v>
      </c>
      <c r="Q289" s="7">
        <f t="shared" si="73"/>
        <v>295450</v>
      </c>
      <c r="R289" s="18">
        <f t="shared" si="74"/>
        <v>295450</v>
      </c>
      <c r="S289" s="18">
        <f t="shared" si="75"/>
        <v>315639.08333333331</v>
      </c>
      <c r="T289" s="18">
        <f t="shared" si="76"/>
        <v>310222.5</v>
      </c>
      <c r="U289" s="18">
        <f t="shared" si="77"/>
        <v>315070.50961960218</v>
      </c>
      <c r="V289" s="19">
        <f t="shared" si="30"/>
        <v>14275.837730940293</v>
      </c>
      <c r="W289" s="20">
        <f t="shared" si="68"/>
        <v>4.8318963381080701E-2</v>
      </c>
      <c r="X289" s="21" t="str">
        <f t="shared" si="69"/>
        <v>MINIMA</v>
      </c>
      <c r="Y289" s="22">
        <f t="shared" si="32"/>
        <v>295450</v>
      </c>
      <c r="Z289" s="24">
        <f t="shared" si="70"/>
        <v>295450</v>
      </c>
    </row>
    <row r="290" spans="1:26" ht="38.25" x14ac:dyDescent="0.2">
      <c r="A290" s="68">
        <v>284</v>
      </c>
      <c r="B290" s="63" t="s">
        <v>555</v>
      </c>
      <c r="C290" s="63" t="s">
        <v>556</v>
      </c>
      <c r="D290" s="69" t="s">
        <v>21</v>
      </c>
      <c r="E290" s="50">
        <v>1</v>
      </c>
      <c r="F290" s="78">
        <v>6401.45</v>
      </c>
      <c r="G290" s="81">
        <v>0</v>
      </c>
      <c r="H290" s="6">
        <f t="shared" si="65"/>
        <v>6401.45</v>
      </c>
      <c r="I290" s="6">
        <f t="shared" si="71"/>
        <v>6401.45</v>
      </c>
      <c r="J290" s="109">
        <v>5665</v>
      </c>
      <c r="K290" s="110">
        <v>0</v>
      </c>
      <c r="L290" s="7">
        <f t="shared" si="66"/>
        <v>5665</v>
      </c>
      <c r="M290" s="7">
        <f t="shared" si="72"/>
        <v>5665</v>
      </c>
      <c r="N290" s="119">
        <v>5500</v>
      </c>
      <c r="O290" s="120">
        <v>0</v>
      </c>
      <c r="P290" s="7">
        <f t="shared" si="67"/>
        <v>5500</v>
      </c>
      <c r="Q290" s="7">
        <f t="shared" si="73"/>
        <v>5500</v>
      </c>
      <c r="R290" s="18">
        <f t="shared" si="74"/>
        <v>5500</v>
      </c>
      <c r="S290" s="18">
        <f t="shared" si="75"/>
        <v>5855.4833333333336</v>
      </c>
      <c r="T290" s="18">
        <f t="shared" si="76"/>
        <v>5665</v>
      </c>
      <c r="U290" s="18">
        <f t="shared" si="77"/>
        <v>5842.7008912530873</v>
      </c>
      <c r="V290" s="19">
        <f t="shared" si="30"/>
        <v>251.36467559879804</v>
      </c>
      <c r="W290" s="20">
        <f t="shared" si="68"/>
        <v>4.5702668290690557E-2</v>
      </c>
      <c r="X290" s="21" t="str">
        <f t="shared" si="69"/>
        <v>MINIMA</v>
      </c>
      <c r="Y290" s="22">
        <f t="shared" si="32"/>
        <v>5500</v>
      </c>
      <c r="Z290" s="24">
        <f t="shared" si="70"/>
        <v>5500</v>
      </c>
    </row>
    <row r="291" spans="1:26" ht="38.25" x14ac:dyDescent="0.2">
      <c r="A291" s="68">
        <v>285</v>
      </c>
      <c r="B291" s="63" t="s">
        <v>557</v>
      </c>
      <c r="C291" s="63" t="s">
        <v>558</v>
      </c>
      <c r="D291" s="69" t="s">
        <v>21</v>
      </c>
      <c r="E291" s="50">
        <v>1</v>
      </c>
      <c r="F291" s="78">
        <v>3615.4872000000005</v>
      </c>
      <c r="G291" s="81">
        <v>0</v>
      </c>
      <c r="H291" s="6">
        <f t="shared" si="65"/>
        <v>3615.4872000000005</v>
      </c>
      <c r="I291" s="6">
        <f t="shared" si="71"/>
        <v>3615.4872000000005</v>
      </c>
      <c r="J291" s="109">
        <v>3171.48</v>
      </c>
      <c r="K291" s="110">
        <v>0</v>
      </c>
      <c r="L291" s="7">
        <f t="shared" si="66"/>
        <v>3171.48</v>
      </c>
      <c r="M291" s="7">
        <f t="shared" si="72"/>
        <v>3171.48</v>
      </c>
      <c r="N291" s="119">
        <v>2964</v>
      </c>
      <c r="O291" s="120">
        <v>0</v>
      </c>
      <c r="P291" s="7">
        <f t="shared" si="67"/>
        <v>2964</v>
      </c>
      <c r="Q291" s="7">
        <f t="shared" si="73"/>
        <v>2964</v>
      </c>
      <c r="R291" s="18">
        <f t="shared" si="74"/>
        <v>2964</v>
      </c>
      <c r="S291" s="18">
        <f t="shared" si="75"/>
        <v>3250.3224000000005</v>
      </c>
      <c r="T291" s="18">
        <f t="shared" si="76"/>
        <v>3171.48</v>
      </c>
      <c r="U291" s="18">
        <f t="shared" si="77"/>
        <v>3239.1843703018162</v>
      </c>
      <c r="V291" s="19">
        <f t="shared" si="30"/>
        <v>202.46051064560746</v>
      </c>
      <c r="W291" s="20">
        <f t="shared" si="68"/>
        <v>6.8306515062620601E-2</v>
      </c>
      <c r="X291" s="21" t="str">
        <f t="shared" si="69"/>
        <v>MINIMA</v>
      </c>
      <c r="Y291" s="22">
        <f t="shared" si="32"/>
        <v>2964</v>
      </c>
      <c r="Z291" s="24">
        <f t="shared" si="70"/>
        <v>2964</v>
      </c>
    </row>
    <row r="292" spans="1:26" ht="25.5" x14ac:dyDescent="0.2">
      <c r="A292" s="68">
        <v>286</v>
      </c>
      <c r="B292" s="63" t="s">
        <v>559</v>
      </c>
      <c r="C292" s="63" t="s">
        <v>560</v>
      </c>
      <c r="D292" s="69" t="s">
        <v>21</v>
      </c>
      <c r="E292" s="50">
        <v>1</v>
      </c>
      <c r="F292" s="78">
        <v>133359.76500000001</v>
      </c>
      <c r="G292" s="81">
        <v>0</v>
      </c>
      <c r="H292" s="6">
        <f t="shared" si="65"/>
        <v>133359.76500000001</v>
      </c>
      <c r="I292" s="6">
        <f t="shared" si="71"/>
        <v>133359.76500000001</v>
      </c>
      <c r="J292" s="109">
        <v>121236.15000000001</v>
      </c>
      <c r="K292" s="110">
        <v>0</v>
      </c>
      <c r="L292" s="7">
        <f t="shared" si="66"/>
        <v>121236.15000000001</v>
      </c>
      <c r="M292" s="7">
        <f t="shared" si="72"/>
        <v>121236.15000000001</v>
      </c>
      <c r="N292" s="119">
        <v>117705</v>
      </c>
      <c r="O292" s="120">
        <v>0</v>
      </c>
      <c r="P292" s="7">
        <f t="shared" si="67"/>
        <v>117705</v>
      </c>
      <c r="Q292" s="7">
        <f t="shared" si="73"/>
        <v>117705</v>
      </c>
      <c r="R292" s="18">
        <f t="shared" si="74"/>
        <v>117705</v>
      </c>
      <c r="S292" s="18">
        <f t="shared" si="75"/>
        <v>124100.30500000001</v>
      </c>
      <c r="T292" s="18">
        <f t="shared" si="76"/>
        <v>121236.15000000001</v>
      </c>
      <c r="U292" s="18">
        <f t="shared" si="77"/>
        <v>123922.63038292514</v>
      </c>
      <c r="V292" s="19">
        <f t="shared" si="30"/>
        <v>4522.1635332562391</v>
      </c>
      <c r="W292" s="20">
        <f t="shared" si="68"/>
        <v>3.8419468444469133E-2</v>
      </c>
      <c r="X292" s="21" t="str">
        <f t="shared" si="69"/>
        <v>MINIMA</v>
      </c>
      <c r="Y292" s="22">
        <f t="shared" si="32"/>
        <v>117705</v>
      </c>
      <c r="Z292" s="24">
        <f t="shared" si="70"/>
        <v>117705</v>
      </c>
    </row>
    <row r="293" spans="1:26" ht="204" x14ac:dyDescent="0.2">
      <c r="A293" s="68">
        <v>287</v>
      </c>
      <c r="B293" s="63" t="s">
        <v>561</v>
      </c>
      <c r="C293" s="63" t="s">
        <v>562</v>
      </c>
      <c r="D293" s="69" t="s">
        <v>21</v>
      </c>
      <c r="E293" s="50">
        <v>1</v>
      </c>
      <c r="F293" s="78">
        <v>327269.37600000011</v>
      </c>
      <c r="G293" s="81">
        <v>0</v>
      </c>
      <c r="H293" s="6">
        <f t="shared" si="65"/>
        <v>327269.37600000011</v>
      </c>
      <c r="I293" s="6">
        <f t="shared" si="71"/>
        <v>327269.37600000011</v>
      </c>
      <c r="J293" s="109">
        <v>292204.80000000005</v>
      </c>
      <c r="K293" s="110">
        <v>0</v>
      </c>
      <c r="L293" s="7">
        <f t="shared" si="66"/>
        <v>292204.80000000005</v>
      </c>
      <c r="M293" s="7">
        <f t="shared" si="72"/>
        <v>292204.80000000005</v>
      </c>
      <c r="N293" s="119">
        <v>270560</v>
      </c>
      <c r="O293" s="120">
        <v>0</v>
      </c>
      <c r="P293" s="7">
        <f t="shared" si="67"/>
        <v>270560</v>
      </c>
      <c r="Q293" s="7">
        <f t="shared" si="73"/>
        <v>270560</v>
      </c>
      <c r="R293" s="18">
        <f t="shared" si="74"/>
        <v>270560</v>
      </c>
      <c r="S293" s="18">
        <f t="shared" si="75"/>
        <v>296678.05866666674</v>
      </c>
      <c r="T293" s="18">
        <f t="shared" si="76"/>
        <v>292204.80000000005</v>
      </c>
      <c r="U293" s="18">
        <f t="shared" si="77"/>
        <v>295768.62440304458</v>
      </c>
      <c r="V293" s="19">
        <f t="shared" si="30"/>
        <v>18468.256394628126</v>
      </c>
      <c r="W293" s="20">
        <f t="shared" si="68"/>
        <v>6.8259374610541559E-2</v>
      </c>
      <c r="X293" s="21" t="str">
        <f t="shared" si="69"/>
        <v>MINIMA</v>
      </c>
      <c r="Y293" s="22">
        <f t="shared" si="32"/>
        <v>270560</v>
      </c>
      <c r="Z293" s="24">
        <f t="shared" si="70"/>
        <v>270560</v>
      </c>
    </row>
    <row r="294" spans="1:26" ht="127.5" x14ac:dyDescent="0.2">
      <c r="A294" s="68">
        <v>288</v>
      </c>
      <c r="B294" s="63" t="s">
        <v>563</v>
      </c>
      <c r="C294" s="63" t="s">
        <v>564</v>
      </c>
      <c r="D294" s="69" t="s">
        <v>21</v>
      </c>
      <c r="E294" s="50">
        <v>1</v>
      </c>
      <c r="F294" s="78">
        <v>771246.19879999966</v>
      </c>
      <c r="G294" s="81">
        <v>38562.309939999985</v>
      </c>
      <c r="H294" s="6">
        <f t="shared" si="65"/>
        <v>809808.50873999961</v>
      </c>
      <c r="I294" s="6">
        <f t="shared" si="71"/>
        <v>809808.50873999961</v>
      </c>
      <c r="J294" s="109">
        <v>682518.75999999989</v>
      </c>
      <c r="K294" s="110">
        <v>34125.937999999995</v>
      </c>
      <c r="L294" s="7">
        <f t="shared" si="66"/>
        <v>716644.69799999986</v>
      </c>
      <c r="M294" s="7">
        <f t="shared" si="72"/>
        <v>716644.69799999986</v>
      </c>
      <c r="N294" s="119">
        <v>626163.99999999988</v>
      </c>
      <c r="O294" s="120">
        <v>31308.199999999997</v>
      </c>
      <c r="P294" s="7">
        <f t="shared" si="67"/>
        <v>657472.19999999984</v>
      </c>
      <c r="Q294" s="7">
        <f t="shared" si="73"/>
        <v>657472.19999999984</v>
      </c>
      <c r="R294" s="18">
        <f t="shared" si="74"/>
        <v>657472.19999999984</v>
      </c>
      <c r="S294" s="18">
        <f t="shared" si="75"/>
        <v>727975.13557999989</v>
      </c>
      <c r="T294" s="18">
        <f t="shared" si="76"/>
        <v>716644.69799999986</v>
      </c>
      <c r="U294" s="18">
        <f t="shared" si="77"/>
        <v>725305.8951332299</v>
      </c>
      <c r="V294" s="19">
        <f t="shared" si="30"/>
        <v>49853.103842176351</v>
      </c>
      <c r="W294" s="20">
        <f t="shared" si="68"/>
        <v>7.5825417169237519E-2</v>
      </c>
      <c r="X294" s="21" t="str">
        <f t="shared" si="69"/>
        <v>MINIMA</v>
      </c>
      <c r="Y294" s="22">
        <f t="shared" si="32"/>
        <v>657472.19999999984</v>
      </c>
      <c r="Z294" s="24">
        <f t="shared" si="70"/>
        <v>657472.19999999984</v>
      </c>
    </row>
    <row r="295" spans="1:26" ht="16.5" x14ac:dyDescent="0.2">
      <c r="A295" s="68">
        <v>289</v>
      </c>
      <c r="B295" s="63" t="s">
        <v>565</v>
      </c>
      <c r="C295" s="63" t="s">
        <v>566</v>
      </c>
      <c r="D295" s="69" t="s">
        <v>21</v>
      </c>
      <c r="E295" s="50">
        <v>1</v>
      </c>
      <c r="F295" s="78">
        <v>2859.7800000000007</v>
      </c>
      <c r="G295" s="81">
        <v>0</v>
      </c>
      <c r="H295" s="6">
        <f t="shared" si="65"/>
        <v>2859.7800000000007</v>
      </c>
      <c r="I295" s="6">
        <f t="shared" si="71"/>
        <v>2859.7800000000007</v>
      </c>
      <c r="J295" s="109">
        <v>2599.8000000000002</v>
      </c>
      <c r="K295" s="110">
        <v>0</v>
      </c>
      <c r="L295" s="7">
        <f t="shared" si="66"/>
        <v>2599.8000000000002</v>
      </c>
      <c r="M295" s="7">
        <f t="shared" si="72"/>
        <v>2599.8000000000002</v>
      </c>
      <c r="N295" s="119">
        <v>2476</v>
      </c>
      <c r="O295" s="120">
        <v>0</v>
      </c>
      <c r="P295" s="7">
        <f t="shared" si="67"/>
        <v>2476</v>
      </c>
      <c r="Q295" s="7">
        <f t="shared" si="73"/>
        <v>2476</v>
      </c>
      <c r="R295" s="18">
        <f t="shared" si="74"/>
        <v>2476</v>
      </c>
      <c r="S295" s="18">
        <f t="shared" si="75"/>
        <v>2645.1933333333336</v>
      </c>
      <c r="T295" s="18">
        <f t="shared" si="76"/>
        <v>2599.8000000000002</v>
      </c>
      <c r="U295" s="18">
        <f t="shared" si="77"/>
        <v>2640.4284373604164</v>
      </c>
      <c r="V295" s="19">
        <f t="shared" si="30"/>
        <v>119.63775333155613</v>
      </c>
      <c r="W295" s="20">
        <f t="shared" si="68"/>
        <v>4.8318963381080826E-2</v>
      </c>
      <c r="X295" s="21" t="str">
        <f t="shared" si="69"/>
        <v>MINIMA</v>
      </c>
      <c r="Y295" s="22">
        <f t="shared" si="32"/>
        <v>2476</v>
      </c>
      <c r="Z295" s="24">
        <f t="shared" si="70"/>
        <v>2476</v>
      </c>
    </row>
    <row r="296" spans="1:26" ht="25.5" x14ac:dyDescent="0.2">
      <c r="A296" s="68">
        <v>290</v>
      </c>
      <c r="B296" s="63" t="s">
        <v>567</v>
      </c>
      <c r="C296" s="63" t="s">
        <v>568</v>
      </c>
      <c r="D296" s="69" t="s">
        <v>21</v>
      </c>
      <c r="E296" s="50">
        <v>1</v>
      </c>
      <c r="F296" s="78">
        <v>54554.274450000004</v>
      </c>
      <c r="G296" s="81">
        <v>0</v>
      </c>
      <c r="H296" s="6">
        <f t="shared" si="65"/>
        <v>54554.274450000004</v>
      </c>
      <c r="I296" s="6">
        <f t="shared" si="71"/>
        <v>54554.274450000004</v>
      </c>
      <c r="J296" s="109">
        <v>49147.995000000003</v>
      </c>
      <c r="K296" s="110">
        <v>0</v>
      </c>
      <c r="L296" s="7">
        <f t="shared" si="66"/>
        <v>49147.995000000003</v>
      </c>
      <c r="M296" s="7">
        <f t="shared" si="72"/>
        <v>49147.995000000003</v>
      </c>
      <c r="N296" s="119">
        <v>47716.5</v>
      </c>
      <c r="O296" s="120">
        <v>0</v>
      </c>
      <c r="P296" s="7">
        <f t="shared" si="67"/>
        <v>47716.5</v>
      </c>
      <c r="Q296" s="7">
        <f t="shared" si="73"/>
        <v>47716.5</v>
      </c>
      <c r="R296" s="18">
        <f t="shared" si="74"/>
        <v>47716.5</v>
      </c>
      <c r="S296" s="18">
        <f t="shared" si="75"/>
        <v>50472.923149999995</v>
      </c>
      <c r="T296" s="18">
        <f t="shared" si="76"/>
        <v>49147.995000000003</v>
      </c>
      <c r="U296" s="18">
        <f t="shared" si="77"/>
        <v>50388.843425385297</v>
      </c>
      <c r="V296" s="19">
        <f t="shared" si="30"/>
        <v>1949.0855011845806</v>
      </c>
      <c r="W296" s="20">
        <f t="shared" si="68"/>
        <v>4.0847201726542826E-2</v>
      </c>
      <c r="X296" s="21" t="str">
        <f t="shared" si="69"/>
        <v>MINIMA</v>
      </c>
      <c r="Y296" s="22">
        <f t="shared" si="32"/>
        <v>47716.5</v>
      </c>
      <c r="Z296" s="24">
        <f t="shared" si="70"/>
        <v>47716.5</v>
      </c>
    </row>
    <row r="297" spans="1:26" ht="102" x14ac:dyDescent="0.2">
      <c r="A297" s="68">
        <v>291</v>
      </c>
      <c r="B297" s="63" t="s">
        <v>569</v>
      </c>
      <c r="C297" s="63" t="s">
        <v>570</v>
      </c>
      <c r="D297" s="69" t="s">
        <v>1065</v>
      </c>
      <c r="E297" s="50">
        <v>1</v>
      </c>
      <c r="F297" s="78">
        <v>230404.13460000005</v>
      </c>
      <c r="G297" s="81">
        <v>0</v>
      </c>
      <c r="H297" s="6">
        <f t="shared" si="65"/>
        <v>230404.13460000005</v>
      </c>
      <c r="I297" s="6">
        <f t="shared" si="71"/>
        <v>230404.13460000005</v>
      </c>
      <c r="J297" s="109">
        <v>202108.89</v>
      </c>
      <c r="K297" s="110">
        <v>0</v>
      </c>
      <c r="L297" s="7">
        <f t="shared" si="66"/>
        <v>202108.89</v>
      </c>
      <c r="M297" s="7">
        <f t="shared" si="72"/>
        <v>202108.89</v>
      </c>
      <c r="N297" s="119">
        <v>185421</v>
      </c>
      <c r="O297" s="120">
        <v>0</v>
      </c>
      <c r="P297" s="7">
        <f t="shared" si="67"/>
        <v>185421</v>
      </c>
      <c r="Q297" s="7">
        <f t="shared" si="73"/>
        <v>185421</v>
      </c>
      <c r="R297" s="18">
        <f t="shared" si="74"/>
        <v>185421</v>
      </c>
      <c r="S297" s="18">
        <f t="shared" si="75"/>
        <v>205978.00820000004</v>
      </c>
      <c r="T297" s="18">
        <f t="shared" si="76"/>
        <v>202108.89</v>
      </c>
      <c r="U297" s="18">
        <f t="shared" si="77"/>
        <v>205153.15551856134</v>
      </c>
      <c r="V297" s="19">
        <f t="shared" si="30"/>
        <v>14535.999899127492</v>
      </c>
      <c r="W297" s="20">
        <f t="shared" si="68"/>
        <v>7.8394571807548719E-2</v>
      </c>
      <c r="X297" s="21" t="str">
        <f t="shared" si="69"/>
        <v>MINIMA</v>
      </c>
      <c r="Y297" s="22">
        <f t="shared" si="32"/>
        <v>185421</v>
      </c>
      <c r="Z297" s="24">
        <f t="shared" si="70"/>
        <v>185421</v>
      </c>
    </row>
    <row r="298" spans="1:26" ht="127.5" x14ac:dyDescent="0.2">
      <c r="A298" s="68">
        <v>292</v>
      </c>
      <c r="B298" s="67" t="s">
        <v>571</v>
      </c>
      <c r="C298" s="63" t="s">
        <v>572</v>
      </c>
      <c r="D298" s="69" t="s">
        <v>1065</v>
      </c>
      <c r="E298" s="50">
        <v>1</v>
      </c>
      <c r="F298" s="78">
        <v>351595.60800000001</v>
      </c>
      <c r="G298" s="81">
        <v>0</v>
      </c>
      <c r="H298" s="6">
        <f t="shared" si="65"/>
        <v>351595.60800000001</v>
      </c>
      <c r="I298" s="6">
        <f t="shared" si="71"/>
        <v>351595.60800000001</v>
      </c>
      <c r="J298" s="109">
        <v>316752.8</v>
      </c>
      <c r="K298" s="110">
        <v>0</v>
      </c>
      <c r="L298" s="7">
        <f t="shared" si="66"/>
        <v>316752.8</v>
      </c>
      <c r="M298" s="7">
        <f t="shared" si="72"/>
        <v>316752.8</v>
      </c>
      <c r="N298" s="119">
        <v>304570</v>
      </c>
      <c r="O298" s="120">
        <v>0</v>
      </c>
      <c r="P298" s="7">
        <f t="shared" si="67"/>
        <v>304570</v>
      </c>
      <c r="Q298" s="7">
        <f t="shared" si="73"/>
        <v>304570</v>
      </c>
      <c r="R298" s="18">
        <f t="shared" si="74"/>
        <v>304570</v>
      </c>
      <c r="S298" s="18">
        <f t="shared" si="75"/>
        <v>324306.136</v>
      </c>
      <c r="T298" s="18">
        <f t="shared" si="76"/>
        <v>316752.8</v>
      </c>
      <c r="U298" s="18">
        <f t="shared" si="77"/>
        <v>323705.69675988279</v>
      </c>
      <c r="V298" s="19">
        <f t="shared" si="30"/>
        <v>13955.555600019943</v>
      </c>
      <c r="W298" s="20">
        <f t="shared" si="68"/>
        <v>4.582051942088828E-2</v>
      </c>
      <c r="X298" s="21" t="str">
        <f t="shared" si="69"/>
        <v>MINIMA</v>
      </c>
      <c r="Y298" s="22">
        <f t="shared" si="32"/>
        <v>304570</v>
      </c>
      <c r="Z298" s="24">
        <f t="shared" si="70"/>
        <v>304570</v>
      </c>
    </row>
    <row r="299" spans="1:26" ht="127.5" x14ac:dyDescent="0.2">
      <c r="A299" s="68">
        <v>293</v>
      </c>
      <c r="B299" s="67" t="s">
        <v>573</v>
      </c>
      <c r="C299" s="63" t="s">
        <v>574</v>
      </c>
      <c r="D299" s="69" t="s">
        <v>1065</v>
      </c>
      <c r="E299" s="50">
        <v>1</v>
      </c>
      <c r="F299" s="78">
        <v>589535.06849999994</v>
      </c>
      <c r="G299" s="81">
        <v>0</v>
      </c>
      <c r="H299" s="6">
        <f t="shared" si="65"/>
        <v>589535.06849999994</v>
      </c>
      <c r="I299" s="6">
        <f t="shared" si="71"/>
        <v>589535.06849999994</v>
      </c>
      <c r="J299" s="109">
        <v>521712.45</v>
      </c>
      <c r="K299" s="110">
        <v>0</v>
      </c>
      <c r="L299" s="7">
        <f t="shared" si="66"/>
        <v>521712.45</v>
      </c>
      <c r="M299" s="7">
        <f t="shared" si="72"/>
        <v>521712.45</v>
      </c>
      <c r="N299" s="119">
        <v>496869</v>
      </c>
      <c r="O299" s="120">
        <v>0</v>
      </c>
      <c r="P299" s="7">
        <f t="shared" si="67"/>
        <v>496869</v>
      </c>
      <c r="Q299" s="7">
        <f t="shared" si="73"/>
        <v>496869</v>
      </c>
      <c r="R299" s="18">
        <f t="shared" si="74"/>
        <v>496869</v>
      </c>
      <c r="S299" s="18">
        <f t="shared" si="75"/>
        <v>536038.8395</v>
      </c>
      <c r="T299" s="18">
        <f t="shared" si="76"/>
        <v>521712.45</v>
      </c>
      <c r="U299" s="18">
        <f t="shared" si="77"/>
        <v>534639.34436185996</v>
      </c>
      <c r="V299" s="19">
        <f t="shared" si="30"/>
        <v>27697.259128438687</v>
      </c>
      <c r="W299" s="20">
        <f t="shared" si="68"/>
        <v>5.57435845835395E-2</v>
      </c>
      <c r="X299" s="21" t="str">
        <f t="shared" si="69"/>
        <v>MINIMA</v>
      </c>
      <c r="Y299" s="22">
        <f t="shared" si="32"/>
        <v>496869</v>
      </c>
      <c r="Z299" s="24">
        <f t="shared" si="70"/>
        <v>496869</v>
      </c>
    </row>
    <row r="300" spans="1:26" ht="216.75" x14ac:dyDescent="0.2">
      <c r="A300" s="68">
        <v>294</v>
      </c>
      <c r="B300" s="67" t="s">
        <v>575</v>
      </c>
      <c r="C300" s="63" t="s">
        <v>576</v>
      </c>
      <c r="D300" s="69" t="s">
        <v>1066</v>
      </c>
      <c r="E300" s="50">
        <v>1</v>
      </c>
      <c r="F300" s="78">
        <v>1563772.8174999999</v>
      </c>
      <c r="G300" s="81">
        <v>0</v>
      </c>
      <c r="H300" s="6">
        <f t="shared" si="65"/>
        <v>1563772.8174999999</v>
      </c>
      <c r="I300" s="6">
        <f t="shared" si="71"/>
        <v>1563772.8174999999</v>
      </c>
      <c r="J300" s="109">
        <v>1383869.75</v>
      </c>
      <c r="K300" s="110">
        <v>0</v>
      </c>
      <c r="L300" s="7">
        <f t="shared" si="66"/>
        <v>1383869.75</v>
      </c>
      <c r="M300" s="7">
        <f t="shared" si="72"/>
        <v>1383869.75</v>
      </c>
      <c r="N300" s="119">
        <v>1305537.5</v>
      </c>
      <c r="O300" s="120">
        <v>0</v>
      </c>
      <c r="P300" s="7">
        <f t="shared" si="67"/>
        <v>1305537.5</v>
      </c>
      <c r="Q300" s="7">
        <f t="shared" si="73"/>
        <v>1305537.5</v>
      </c>
      <c r="R300" s="18">
        <f t="shared" si="74"/>
        <v>1305537.5</v>
      </c>
      <c r="S300" s="18">
        <f t="shared" si="75"/>
        <v>1417726.6891666667</v>
      </c>
      <c r="T300" s="18">
        <f t="shared" si="76"/>
        <v>1383869.75</v>
      </c>
      <c r="U300" s="18">
        <f t="shared" si="77"/>
        <v>1413685.3006183924</v>
      </c>
      <c r="V300" s="19">
        <f t="shared" si="30"/>
        <v>79329.73643557039</v>
      </c>
      <c r="W300" s="20">
        <f t="shared" si="68"/>
        <v>6.076404272996401E-2</v>
      </c>
      <c r="X300" s="21" t="str">
        <f t="shared" si="69"/>
        <v>MINIMA</v>
      </c>
      <c r="Y300" s="22">
        <f t="shared" si="32"/>
        <v>1305537.5</v>
      </c>
      <c r="Z300" s="24">
        <f t="shared" si="70"/>
        <v>1305537.5</v>
      </c>
    </row>
    <row r="301" spans="1:26" ht="242.25" x14ac:dyDescent="0.2">
      <c r="A301" s="68">
        <v>295</v>
      </c>
      <c r="B301" s="67" t="s">
        <v>575</v>
      </c>
      <c r="C301" s="63" t="s">
        <v>577</v>
      </c>
      <c r="D301" s="69" t="s">
        <v>1066</v>
      </c>
      <c r="E301" s="50">
        <v>1</v>
      </c>
      <c r="F301" s="78">
        <v>1610529.4140000003</v>
      </c>
      <c r="G301" s="81">
        <v>0</v>
      </c>
      <c r="H301" s="6">
        <f t="shared" si="65"/>
        <v>1610529.4140000003</v>
      </c>
      <c r="I301" s="6">
        <f t="shared" si="71"/>
        <v>1610529.4140000003</v>
      </c>
      <c r="J301" s="109">
        <v>1450927.4000000001</v>
      </c>
      <c r="K301" s="110">
        <v>0</v>
      </c>
      <c r="L301" s="7">
        <f t="shared" si="66"/>
        <v>1450927.4000000001</v>
      </c>
      <c r="M301" s="7">
        <f t="shared" si="72"/>
        <v>1450927.4000000001</v>
      </c>
      <c r="N301" s="119">
        <v>1395122.5</v>
      </c>
      <c r="O301" s="120">
        <v>0</v>
      </c>
      <c r="P301" s="7">
        <f t="shared" si="67"/>
        <v>1395122.5</v>
      </c>
      <c r="Q301" s="7">
        <f t="shared" si="73"/>
        <v>1395122.5</v>
      </c>
      <c r="R301" s="18">
        <f t="shared" si="74"/>
        <v>1395122.5</v>
      </c>
      <c r="S301" s="18">
        <f t="shared" si="75"/>
        <v>1485526.4380000001</v>
      </c>
      <c r="T301" s="18">
        <f t="shared" si="76"/>
        <v>1450927.4000000001</v>
      </c>
      <c r="U301" s="18">
        <f t="shared" si="77"/>
        <v>1482776.0479623391</v>
      </c>
      <c r="V301" s="19">
        <f t="shared" si="30"/>
        <v>63925.23760576827</v>
      </c>
      <c r="W301" s="20">
        <f t="shared" si="68"/>
        <v>4.5820519420888321E-2</v>
      </c>
      <c r="X301" s="21" t="str">
        <f t="shared" si="69"/>
        <v>MINIMA</v>
      </c>
      <c r="Y301" s="22">
        <f t="shared" si="32"/>
        <v>1395122.5</v>
      </c>
      <c r="Z301" s="24">
        <f t="shared" si="70"/>
        <v>1395122.5</v>
      </c>
    </row>
    <row r="302" spans="1:26" ht="306" x14ac:dyDescent="0.2">
      <c r="A302" s="68">
        <v>296</v>
      </c>
      <c r="B302" s="67" t="s">
        <v>575</v>
      </c>
      <c r="C302" s="63" t="s">
        <v>578</v>
      </c>
      <c r="D302" s="69" t="s">
        <v>1066</v>
      </c>
      <c r="E302" s="50">
        <v>1</v>
      </c>
      <c r="F302" s="78">
        <v>1547477.0874999999</v>
      </c>
      <c r="G302" s="81">
        <v>0</v>
      </c>
      <c r="H302" s="6">
        <f t="shared" si="65"/>
        <v>1547477.0874999999</v>
      </c>
      <c r="I302" s="6">
        <f t="shared" si="71"/>
        <v>1547477.0874999999</v>
      </c>
      <c r="J302" s="109">
        <v>1345632.25</v>
      </c>
      <c r="K302" s="110">
        <v>0</v>
      </c>
      <c r="L302" s="7">
        <f t="shared" si="66"/>
        <v>1345632.25</v>
      </c>
      <c r="M302" s="7">
        <f t="shared" si="72"/>
        <v>1345632.25</v>
      </c>
      <c r="N302" s="119">
        <v>1234525</v>
      </c>
      <c r="O302" s="120">
        <v>0</v>
      </c>
      <c r="P302" s="7">
        <f t="shared" si="67"/>
        <v>1234525</v>
      </c>
      <c r="Q302" s="7">
        <f t="shared" si="73"/>
        <v>1234525</v>
      </c>
      <c r="R302" s="18">
        <f t="shared" si="74"/>
        <v>1234525</v>
      </c>
      <c r="S302" s="18">
        <f t="shared" si="75"/>
        <v>1375878.1125</v>
      </c>
      <c r="T302" s="18">
        <f t="shared" si="76"/>
        <v>1345632.25</v>
      </c>
      <c r="U302" s="18">
        <f t="shared" si="77"/>
        <v>1369883.0789020821</v>
      </c>
      <c r="V302" s="19">
        <f t="shared" si="30"/>
        <v>99951.744390574968</v>
      </c>
      <c r="W302" s="20">
        <f t="shared" si="68"/>
        <v>8.0963726445859724E-2</v>
      </c>
      <c r="X302" s="21" t="str">
        <f t="shared" si="69"/>
        <v>MINIMA</v>
      </c>
      <c r="Y302" s="22">
        <f t="shared" si="32"/>
        <v>1234525</v>
      </c>
      <c r="Z302" s="24">
        <f t="shared" si="70"/>
        <v>1234525</v>
      </c>
    </row>
    <row r="303" spans="1:26" ht="344.25" x14ac:dyDescent="0.2">
      <c r="A303" s="68">
        <v>297</v>
      </c>
      <c r="B303" s="67" t="s">
        <v>575</v>
      </c>
      <c r="C303" s="63" t="s">
        <v>579</v>
      </c>
      <c r="D303" s="69" t="s">
        <v>1066</v>
      </c>
      <c r="E303" s="50">
        <v>1</v>
      </c>
      <c r="F303" s="78">
        <v>1398094.0999999999</v>
      </c>
      <c r="G303" s="81">
        <v>0</v>
      </c>
      <c r="H303" s="6">
        <f t="shared" si="65"/>
        <v>1398094.0999999999</v>
      </c>
      <c r="I303" s="6">
        <f t="shared" si="71"/>
        <v>1398094.0999999999</v>
      </c>
      <c r="J303" s="109">
        <v>1215734</v>
      </c>
      <c r="K303" s="110">
        <v>0</v>
      </c>
      <c r="L303" s="7">
        <f t="shared" si="66"/>
        <v>1215734</v>
      </c>
      <c r="M303" s="7">
        <f t="shared" si="72"/>
        <v>1215734</v>
      </c>
      <c r="N303" s="119">
        <v>1168975</v>
      </c>
      <c r="O303" s="120">
        <v>0</v>
      </c>
      <c r="P303" s="7">
        <f t="shared" si="67"/>
        <v>1168975</v>
      </c>
      <c r="Q303" s="7">
        <f t="shared" si="73"/>
        <v>1168975</v>
      </c>
      <c r="R303" s="18">
        <f t="shared" si="74"/>
        <v>1168975</v>
      </c>
      <c r="S303" s="18">
        <f t="shared" si="75"/>
        <v>1260934.3666666665</v>
      </c>
      <c r="T303" s="18">
        <f t="shared" si="76"/>
        <v>1215734</v>
      </c>
      <c r="U303" s="18">
        <f t="shared" si="77"/>
        <v>1257168.2268683228</v>
      </c>
      <c r="V303" s="19">
        <f t="shared" si="30"/>
        <v>65025.091763620017</v>
      </c>
      <c r="W303" s="20">
        <f t="shared" si="68"/>
        <v>5.5625733453341618E-2</v>
      </c>
      <c r="X303" s="21" t="str">
        <f t="shared" si="69"/>
        <v>MINIMA</v>
      </c>
      <c r="Y303" s="22">
        <f t="shared" si="32"/>
        <v>1168975</v>
      </c>
      <c r="Z303" s="24">
        <f t="shared" si="70"/>
        <v>1168975</v>
      </c>
    </row>
    <row r="304" spans="1:26" ht="216.75" x14ac:dyDescent="0.2">
      <c r="A304" s="68">
        <v>298</v>
      </c>
      <c r="B304" s="67" t="s">
        <v>575</v>
      </c>
      <c r="C304" s="63" t="s">
        <v>580</v>
      </c>
      <c r="D304" s="69" t="s">
        <v>1066</v>
      </c>
      <c r="E304" s="50">
        <v>1</v>
      </c>
      <c r="F304" s="78">
        <v>1165817.675</v>
      </c>
      <c r="G304" s="81">
        <v>0</v>
      </c>
      <c r="H304" s="6">
        <f t="shared" si="65"/>
        <v>1165817.675</v>
      </c>
      <c r="I304" s="6">
        <f t="shared" si="71"/>
        <v>1165817.675</v>
      </c>
      <c r="J304" s="109">
        <v>1059834.25</v>
      </c>
      <c r="K304" s="110">
        <v>0</v>
      </c>
      <c r="L304" s="7">
        <f t="shared" si="66"/>
        <v>1059834.25</v>
      </c>
      <c r="M304" s="7">
        <f t="shared" si="72"/>
        <v>1059834.25</v>
      </c>
      <c r="N304" s="119">
        <v>972325</v>
      </c>
      <c r="O304" s="120">
        <v>0</v>
      </c>
      <c r="P304" s="7">
        <f t="shared" si="67"/>
        <v>972325</v>
      </c>
      <c r="Q304" s="7">
        <f t="shared" si="73"/>
        <v>972325</v>
      </c>
      <c r="R304" s="18">
        <f t="shared" si="74"/>
        <v>972325</v>
      </c>
      <c r="S304" s="18">
        <f t="shared" si="75"/>
        <v>1065992.3083333333</v>
      </c>
      <c r="T304" s="18">
        <f t="shared" si="76"/>
        <v>1059834.25</v>
      </c>
      <c r="U304" s="18">
        <f t="shared" si="77"/>
        <v>1063065.471974279</v>
      </c>
      <c r="V304" s="19">
        <f t="shared" si="30"/>
        <v>66232.788897991224</v>
      </c>
      <c r="W304" s="20">
        <f t="shared" si="68"/>
        <v>6.8117953254304087E-2</v>
      </c>
      <c r="X304" s="21" t="str">
        <f t="shared" si="69"/>
        <v>MINIMA</v>
      </c>
      <c r="Y304" s="22">
        <f t="shared" si="32"/>
        <v>972325</v>
      </c>
      <c r="Z304" s="24">
        <f t="shared" si="70"/>
        <v>972325</v>
      </c>
    </row>
    <row r="305" spans="1:26" ht="89.25" x14ac:dyDescent="0.2">
      <c r="A305" s="68">
        <v>299</v>
      </c>
      <c r="B305" s="67" t="s">
        <v>575</v>
      </c>
      <c r="C305" s="63" t="s">
        <v>581</v>
      </c>
      <c r="D305" s="69" t="s">
        <v>1066</v>
      </c>
      <c r="E305" s="50">
        <v>1</v>
      </c>
      <c r="F305" s="78">
        <v>945662.78331249987</v>
      </c>
      <c r="G305" s="81">
        <v>0</v>
      </c>
      <c r="H305" s="6">
        <f t="shared" si="65"/>
        <v>945662.78331249987</v>
      </c>
      <c r="I305" s="6">
        <f t="shared" si="71"/>
        <v>945662.78331249987</v>
      </c>
      <c r="J305" s="109">
        <v>822315.46375</v>
      </c>
      <c r="K305" s="110">
        <v>0</v>
      </c>
      <c r="L305" s="7">
        <f t="shared" si="66"/>
        <v>822315.46375</v>
      </c>
      <c r="M305" s="7">
        <f t="shared" si="72"/>
        <v>822315.46375</v>
      </c>
      <c r="N305" s="119">
        <v>768519.125</v>
      </c>
      <c r="O305" s="120">
        <v>0</v>
      </c>
      <c r="P305" s="7">
        <f t="shared" si="67"/>
        <v>768519.125</v>
      </c>
      <c r="Q305" s="7">
        <f t="shared" si="73"/>
        <v>768519.125</v>
      </c>
      <c r="R305" s="18">
        <f t="shared" si="74"/>
        <v>768519.125</v>
      </c>
      <c r="S305" s="18">
        <f t="shared" si="75"/>
        <v>845499.12402083341</v>
      </c>
      <c r="T305" s="18">
        <f t="shared" si="76"/>
        <v>822315.46375</v>
      </c>
      <c r="U305" s="18">
        <f t="shared" si="77"/>
        <v>842318.76940219873</v>
      </c>
      <c r="V305" s="19">
        <f t="shared" si="30"/>
        <v>54433.079323365091</v>
      </c>
      <c r="W305" s="20">
        <f t="shared" si="68"/>
        <v>7.0828529248852579E-2</v>
      </c>
      <c r="X305" s="21" t="str">
        <f t="shared" si="69"/>
        <v>MINIMA</v>
      </c>
      <c r="Y305" s="22">
        <f t="shared" si="32"/>
        <v>768519.125</v>
      </c>
      <c r="Z305" s="24">
        <f t="shared" si="70"/>
        <v>768519.125</v>
      </c>
    </row>
    <row r="306" spans="1:26" ht="114.75" x14ac:dyDescent="0.2">
      <c r="A306" s="68">
        <v>300</v>
      </c>
      <c r="B306" s="67" t="s">
        <v>575</v>
      </c>
      <c r="C306" s="63" t="s">
        <v>582</v>
      </c>
      <c r="D306" s="69" t="s">
        <v>1066</v>
      </c>
      <c r="E306" s="50">
        <v>1</v>
      </c>
      <c r="F306" s="78">
        <v>1234827.8600000001</v>
      </c>
      <c r="G306" s="81">
        <v>0</v>
      </c>
      <c r="H306" s="6">
        <f t="shared" si="65"/>
        <v>1234827.8600000001</v>
      </c>
      <c r="I306" s="6">
        <f t="shared" si="71"/>
        <v>1234827.8600000001</v>
      </c>
      <c r="J306" s="109">
        <v>1102524.875</v>
      </c>
      <c r="K306" s="110">
        <v>0</v>
      </c>
      <c r="L306" s="7">
        <f t="shared" si="66"/>
        <v>1102524.875</v>
      </c>
      <c r="M306" s="7">
        <f t="shared" si="72"/>
        <v>1102524.875</v>
      </c>
      <c r="N306" s="119">
        <v>1070412.5</v>
      </c>
      <c r="O306" s="120">
        <v>0</v>
      </c>
      <c r="P306" s="7">
        <f t="shared" si="67"/>
        <v>1070412.5</v>
      </c>
      <c r="Q306" s="7">
        <f t="shared" si="73"/>
        <v>1070412.5</v>
      </c>
      <c r="R306" s="18">
        <f t="shared" si="74"/>
        <v>1070412.5</v>
      </c>
      <c r="S306" s="18">
        <f t="shared" si="75"/>
        <v>1135921.7450000001</v>
      </c>
      <c r="T306" s="18">
        <f t="shared" si="76"/>
        <v>1102524.875</v>
      </c>
      <c r="U306" s="18">
        <f t="shared" si="77"/>
        <v>1133744.8554516174</v>
      </c>
      <c r="V306" s="19">
        <f t="shared" si="30"/>
        <v>46322.031369911012</v>
      </c>
      <c r="W306" s="20">
        <f t="shared" si="68"/>
        <v>4.3274935008616781E-2</v>
      </c>
      <c r="X306" s="21" t="str">
        <f t="shared" si="69"/>
        <v>MINIMA</v>
      </c>
      <c r="Y306" s="22">
        <f t="shared" si="32"/>
        <v>1070412.5</v>
      </c>
      <c r="Z306" s="24">
        <f t="shared" si="70"/>
        <v>1070412.5</v>
      </c>
    </row>
    <row r="307" spans="1:26" ht="38.25" x14ac:dyDescent="0.2">
      <c r="A307" s="68">
        <v>301</v>
      </c>
      <c r="B307" s="63" t="s">
        <v>583</v>
      </c>
      <c r="C307" s="63" t="s">
        <v>584</v>
      </c>
      <c r="D307" s="69" t="s">
        <v>1067</v>
      </c>
      <c r="E307" s="50">
        <v>1</v>
      </c>
      <c r="F307" s="78">
        <v>199656.10433999999</v>
      </c>
      <c r="G307" s="81">
        <v>0</v>
      </c>
      <c r="H307" s="6">
        <f t="shared" si="65"/>
        <v>199656.10433999999</v>
      </c>
      <c r="I307" s="6">
        <f t="shared" si="71"/>
        <v>199656.10433999999</v>
      </c>
      <c r="J307" s="109">
        <v>176686.818</v>
      </c>
      <c r="K307" s="110">
        <v>0</v>
      </c>
      <c r="L307" s="7">
        <f t="shared" si="66"/>
        <v>176686.818</v>
      </c>
      <c r="M307" s="7">
        <f t="shared" si="72"/>
        <v>176686.818</v>
      </c>
      <c r="N307" s="119">
        <v>171540.6</v>
      </c>
      <c r="O307" s="120">
        <v>0</v>
      </c>
      <c r="P307" s="7">
        <f t="shared" si="67"/>
        <v>171540.6</v>
      </c>
      <c r="Q307" s="7">
        <f t="shared" si="73"/>
        <v>171540.6</v>
      </c>
      <c r="R307" s="18">
        <f t="shared" si="74"/>
        <v>171540.6</v>
      </c>
      <c r="S307" s="18">
        <f t="shared" si="75"/>
        <v>182627.84078</v>
      </c>
      <c r="T307" s="18">
        <f t="shared" si="76"/>
        <v>176686.818</v>
      </c>
      <c r="U307" s="18">
        <f t="shared" si="77"/>
        <v>182229.1666374708</v>
      </c>
      <c r="V307" s="19">
        <f t="shared" si="30"/>
        <v>7839.8631401860212</v>
      </c>
      <c r="W307" s="20">
        <f t="shared" si="68"/>
        <v>4.5702668290690487E-2</v>
      </c>
      <c r="X307" s="21" t="str">
        <f t="shared" si="69"/>
        <v>MINIMA</v>
      </c>
      <c r="Y307" s="22">
        <f t="shared" si="32"/>
        <v>171540.6</v>
      </c>
      <c r="Z307" s="24">
        <f t="shared" si="70"/>
        <v>171540.6</v>
      </c>
    </row>
    <row r="308" spans="1:26" ht="76.5" x14ac:dyDescent="0.2">
      <c r="A308" s="68">
        <v>302</v>
      </c>
      <c r="B308" s="63" t="s">
        <v>583</v>
      </c>
      <c r="C308" s="63" t="s">
        <v>585</v>
      </c>
      <c r="D308" s="69" t="s">
        <v>1068</v>
      </c>
      <c r="E308" s="50">
        <v>1</v>
      </c>
      <c r="F308" s="78">
        <v>95620.546560000017</v>
      </c>
      <c r="G308" s="81">
        <v>0</v>
      </c>
      <c r="H308" s="6">
        <f t="shared" si="65"/>
        <v>95620.546560000017</v>
      </c>
      <c r="I308" s="6">
        <f t="shared" si="71"/>
        <v>95620.546560000017</v>
      </c>
      <c r="J308" s="109">
        <v>85375.488000000012</v>
      </c>
      <c r="K308" s="110">
        <v>0</v>
      </c>
      <c r="L308" s="7">
        <f t="shared" si="66"/>
        <v>85375.488000000012</v>
      </c>
      <c r="M308" s="7">
        <f t="shared" si="72"/>
        <v>85375.488000000012</v>
      </c>
      <c r="N308" s="119">
        <v>77614.080000000002</v>
      </c>
      <c r="O308" s="120">
        <v>0</v>
      </c>
      <c r="P308" s="7">
        <f t="shared" si="67"/>
        <v>77614.080000000002</v>
      </c>
      <c r="Q308" s="7">
        <f t="shared" si="73"/>
        <v>77614.080000000002</v>
      </c>
      <c r="R308" s="18">
        <f t="shared" si="74"/>
        <v>77614.080000000002</v>
      </c>
      <c r="S308" s="18">
        <f t="shared" si="75"/>
        <v>86203.371520000001</v>
      </c>
      <c r="T308" s="18">
        <f t="shared" si="76"/>
        <v>85375.488000000012</v>
      </c>
      <c r="U308" s="18">
        <f t="shared" si="77"/>
        <v>85889.810574656527</v>
      </c>
      <c r="V308" s="19">
        <f t="shared" si="30"/>
        <v>6073.5462793801071</v>
      </c>
      <c r="W308" s="20">
        <f t="shared" si="68"/>
        <v>7.8253150451311246E-2</v>
      </c>
      <c r="X308" s="21" t="str">
        <f t="shared" si="69"/>
        <v>MINIMA</v>
      </c>
      <c r="Y308" s="22">
        <f t="shared" si="32"/>
        <v>77614.080000000002</v>
      </c>
      <c r="Z308" s="24">
        <f t="shared" si="70"/>
        <v>77614.080000000002</v>
      </c>
    </row>
    <row r="309" spans="1:26" ht="51" x14ac:dyDescent="0.2">
      <c r="A309" s="68">
        <v>303</v>
      </c>
      <c r="B309" s="63" t="s">
        <v>583</v>
      </c>
      <c r="C309" s="63" t="s">
        <v>586</v>
      </c>
      <c r="D309" s="69" t="s">
        <v>1069</v>
      </c>
      <c r="E309" s="50">
        <v>1</v>
      </c>
      <c r="F309" s="78">
        <v>755117.076</v>
      </c>
      <c r="G309" s="81">
        <v>0</v>
      </c>
      <c r="H309" s="6">
        <f t="shared" si="65"/>
        <v>755117.076</v>
      </c>
      <c r="I309" s="6">
        <f t="shared" si="71"/>
        <v>755117.076</v>
      </c>
      <c r="J309" s="109">
        <v>668245.20000000007</v>
      </c>
      <c r="K309" s="110">
        <v>0</v>
      </c>
      <c r="L309" s="7">
        <f t="shared" si="66"/>
        <v>668245.20000000007</v>
      </c>
      <c r="M309" s="7">
        <f t="shared" si="72"/>
        <v>668245.20000000007</v>
      </c>
      <c r="N309" s="119">
        <v>630420</v>
      </c>
      <c r="O309" s="120">
        <v>0</v>
      </c>
      <c r="P309" s="7">
        <f t="shared" si="67"/>
        <v>630420</v>
      </c>
      <c r="Q309" s="7">
        <f t="shared" si="73"/>
        <v>630420</v>
      </c>
      <c r="R309" s="18">
        <f t="shared" si="74"/>
        <v>630420</v>
      </c>
      <c r="S309" s="18">
        <f t="shared" si="75"/>
        <v>684594.09200000006</v>
      </c>
      <c r="T309" s="18">
        <f t="shared" si="76"/>
        <v>668245.20000000007</v>
      </c>
      <c r="U309" s="18">
        <f t="shared" si="77"/>
        <v>682642.57994569058</v>
      </c>
      <c r="V309" s="19">
        <f t="shared" si="30"/>
        <v>38306.867817823935</v>
      </c>
      <c r="W309" s="20">
        <f t="shared" si="68"/>
        <v>6.0764042729964045E-2</v>
      </c>
      <c r="X309" s="21" t="str">
        <f t="shared" si="69"/>
        <v>MINIMA</v>
      </c>
      <c r="Y309" s="22">
        <f t="shared" si="32"/>
        <v>630420</v>
      </c>
      <c r="Z309" s="24">
        <f t="shared" si="70"/>
        <v>630420</v>
      </c>
    </row>
    <row r="310" spans="1:26" ht="63.75" x14ac:dyDescent="0.2">
      <c r="A310" s="68">
        <v>304</v>
      </c>
      <c r="B310" s="63" t="s">
        <v>583</v>
      </c>
      <c r="C310" s="63" t="s">
        <v>587</v>
      </c>
      <c r="D310" s="69" t="s">
        <v>1070</v>
      </c>
      <c r="E310" s="50">
        <v>1</v>
      </c>
      <c r="F310" s="78">
        <v>244937.05979999999</v>
      </c>
      <c r="G310" s="81">
        <v>0</v>
      </c>
      <c r="H310" s="6">
        <f t="shared" si="65"/>
        <v>244937.05979999999</v>
      </c>
      <c r="I310" s="6">
        <f t="shared" si="71"/>
        <v>244937.05979999999</v>
      </c>
      <c r="J310" s="109">
        <v>216758.46000000002</v>
      </c>
      <c r="K310" s="110">
        <v>0</v>
      </c>
      <c r="L310" s="7">
        <f t="shared" si="66"/>
        <v>216758.46000000002</v>
      </c>
      <c r="M310" s="7">
        <f t="shared" si="72"/>
        <v>216758.46000000002</v>
      </c>
      <c r="N310" s="119">
        <v>202578</v>
      </c>
      <c r="O310" s="120">
        <v>0</v>
      </c>
      <c r="P310" s="7">
        <f t="shared" si="67"/>
        <v>202578</v>
      </c>
      <c r="Q310" s="7">
        <f t="shared" si="73"/>
        <v>202578</v>
      </c>
      <c r="R310" s="18">
        <f t="shared" si="74"/>
        <v>202578</v>
      </c>
      <c r="S310" s="18">
        <f t="shared" si="75"/>
        <v>221424.50659999999</v>
      </c>
      <c r="T310" s="18">
        <f t="shared" si="76"/>
        <v>216758.46000000002</v>
      </c>
      <c r="U310" s="18">
        <f t="shared" si="77"/>
        <v>220736.56438071755</v>
      </c>
      <c r="V310" s="19">
        <f t="shared" si="30"/>
        <v>13326.492618537019</v>
      </c>
      <c r="W310" s="20">
        <f t="shared" si="68"/>
        <v>6.5784500876388444E-2</v>
      </c>
      <c r="X310" s="21" t="str">
        <f t="shared" si="69"/>
        <v>MINIMA</v>
      </c>
      <c r="Y310" s="22">
        <f t="shared" si="32"/>
        <v>202578</v>
      </c>
      <c r="Z310" s="24">
        <f t="shared" si="70"/>
        <v>202578</v>
      </c>
    </row>
    <row r="311" spans="1:26" ht="76.5" x14ac:dyDescent="0.2">
      <c r="A311" s="68">
        <v>305</v>
      </c>
      <c r="B311" s="63" t="s">
        <v>583</v>
      </c>
      <c r="C311" s="63" t="s">
        <v>588</v>
      </c>
      <c r="D311" s="69" t="s">
        <v>1071</v>
      </c>
      <c r="E311" s="50">
        <v>1</v>
      </c>
      <c r="F311" s="78">
        <v>33464.200000000004</v>
      </c>
      <c r="G311" s="81">
        <v>0</v>
      </c>
      <c r="H311" s="6">
        <f t="shared" si="65"/>
        <v>33464.200000000004</v>
      </c>
      <c r="I311" s="6">
        <f t="shared" si="71"/>
        <v>33464.200000000004</v>
      </c>
      <c r="J311" s="109">
        <v>30422</v>
      </c>
      <c r="K311" s="110">
        <v>0</v>
      </c>
      <c r="L311" s="7">
        <f t="shared" si="66"/>
        <v>30422</v>
      </c>
      <c r="M311" s="7">
        <f t="shared" si="72"/>
        <v>30422</v>
      </c>
      <c r="N311" s="119">
        <v>28700</v>
      </c>
      <c r="O311" s="120">
        <v>0</v>
      </c>
      <c r="P311" s="7">
        <f t="shared" si="67"/>
        <v>28700</v>
      </c>
      <c r="Q311" s="7">
        <f t="shared" si="73"/>
        <v>28700</v>
      </c>
      <c r="R311" s="18">
        <f t="shared" si="74"/>
        <v>28700</v>
      </c>
      <c r="S311" s="18">
        <f t="shared" si="75"/>
        <v>30862.066666666669</v>
      </c>
      <c r="T311" s="18">
        <f t="shared" si="76"/>
        <v>30422</v>
      </c>
      <c r="U311" s="18">
        <f t="shared" si="77"/>
        <v>30799.951689318161</v>
      </c>
      <c r="V311" s="19">
        <f t="shared" si="30"/>
        <v>1528.8120013773967</v>
      </c>
      <c r="W311" s="20">
        <f t="shared" si="68"/>
        <v>5.3268710849386641E-2</v>
      </c>
      <c r="X311" s="21" t="str">
        <f t="shared" si="69"/>
        <v>MINIMA</v>
      </c>
      <c r="Y311" s="22">
        <f t="shared" si="32"/>
        <v>28700</v>
      </c>
      <c r="Z311" s="24">
        <f t="shared" si="70"/>
        <v>28700</v>
      </c>
    </row>
    <row r="312" spans="1:26" ht="76.5" x14ac:dyDescent="0.2">
      <c r="A312" s="68">
        <v>306</v>
      </c>
      <c r="B312" s="63" t="s">
        <v>583</v>
      </c>
      <c r="C312" s="63" t="s">
        <v>589</v>
      </c>
      <c r="D312" s="69" t="s">
        <v>1072</v>
      </c>
      <c r="E312" s="50">
        <v>1</v>
      </c>
      <c r="F312" s="78">
        <v>108181.41696</v>
      </c>
      <c r="G312" s="81">
        <v>0</v>
      </c>
      <c r="H312" s="6">
        <f t="shared" si="65"/>
        <v>108181.41696</v>
      </c>
      <c r="I312" s="6">
        <f t="shared" si="71"/>
        <v>108181.41696</v>
      </c>
      <c r="J312" s="109">
        <v>97460.73599999999</v>
      </c>
      <c r="K312" s="110">
        <v>0</v>
      </c>
      <c r="L312" s="7">
        <f t="shared" si="66"/>
        <v>97460.73599999999</v>
      </c>
      <c r="M312" s="7">
        <f t="shared" si="72"/>
        <v>97460.73599999999</v>
      </c>
      <c r="N312" s="119">
        <v>91084.799999999988</v>
      </c>
      <c r="O312" s="120">
        <v>0</v>
      </c>
      <c r="P312" s="7">
        <f t="shared" si="67"/>
        <v>91084.799999999988</v>
      </c>
      <c r="Q312" s="7">
        <f t="shared" si="73"/>
        <v>91084.799999999988</v>
      </c>
      <c r="R312" s="18">
        <f t="shared" si="74"/>
        <v>91084.799999999988</v>
      </c>
      <c r="S312" s="18">
        <f t="shared" si="75"/>
        <v>98908.984319999989</v>
      </c>
      <c r="T312" s="18">
        <f t="shared" si="76"/>
        <v>97460.73599999999</v>
      </c>
      <c r="U312" s="18">
        <f t="shared" si="77"/>
        <v>98660.373167112572</v>
      </c>
      <c r="V312" s="19">
        <f t="shared" si="30"/>
        <v>5532.5337899254564</v>
      </c>
      <c r="W312" s="20">
        <f t="shared" si="68"/>
        <v>6.0740472503924441E-2</v>
      </c>
      <c r="X312" s="21" t="str">
        <f t="shared" si="69"/>
        <v>MINIMA</v>
      </c>
      <c r="Y312" s="22">
        <f t="shared" si="32"/>
        <v>91084.799999999988</v>
      </c>
      <c r="Z312" s="24">
        <f t="shared" si="70"/>
        <v>91084.799999999988</v>
      </c>
    </row>
    <row r="313" spans="1:26" ht="76.5" x14ac:dyDescent="0.2">
      <c r="A313" s="68">
        <v>307</v>
      </c>
      <c r="B313" s="63" t="s">
        <v>583</v>
      </c>
      <c r="C313" s="63" t="s">
        <v>590</v>
      </c>
      <c r="D313" s="69" t="s">
        <v>1072</v>
      </c>
      <c r="E313" s="50">
        <v>1</v>
      </c>
      <c r="F313" s="78">
        <v>46221.094399999994</v>
      </c>
      <c r="G313" s="81">
        <v>0</v>
      </c>
      <c r="H313" s="6">
        <f t="shared" si="65"/>
        <v>46221.094399999994</v>
      </c>
      <c r="I313" s="6">
        <f t="shared" si="71"/>
        <v>46221.094399999994</v>
      </c>
      <c r="J313" s="109">
        <v>40192.256000000001</v>
      </c>
      <c r="K313" s="110">
        <v>0</v>
      </c>
      <c r="L313" s="7">
        <f t="shared" si="66"/>
        <v>40192.256000000001</v>
      </c>
      <c r="M313" s="7">
        <f t="shared" si="72"/>
        <v>40192.256000000001</v>
      </c>
      <c r="N313" s="119">
        <v>38646.400000000001</v>
      </c>
      <c r="O313" s="120">
        <v>0</v>
      </c>
      <c r="P313" s="7">
        <f t="shared" si="67"/>
        <v>38646.400000000001</v>
      </c>
      <c r="Q313" s="7">
        <f t="shared" si="73"/>
        <v>38646.400000000001</v>
      </c>
      <c r="R313" s="18">
        <f t="shared" si="74"/>
        <v>38646.400000000001</v>
      </c>
      <c r="S313" s="18">
        <f t="shared" si="75"/>
        <v>41686.583466666663</v>
      </c>
      <c r="T313" s="18">
        <f t="shared" si="76"/>
        <v>40192.256000000001</v>
      </c>
      <c r="U313" s="18">
        <f t="shared" si="77"/>
        <v>41562.074606252449</v>
      </c>
      <c r="V313" s="19">
        <f t="shared" si="30"/>
        <v>2149.7343453312228</v>
      </c>
      <c r="W313" s="20">
        <f t="shared" si="68"/>
        <v>5.5625733453341653E-2</v>
      </c>
      <c r="X313" s="21" t="str">
        <f t="shared" si="69"/>
        <v>MINIMA</v>
      </c>
      <c r="Y313" s="22">
        <f t="shared" si="32"/>
        <v>38646.400000000001</v>
      </c>
      <c r="Z313" s="24">
        <f t="shared" si="70"/>
        <v>38646.400000000001</v>
      </c>
    </row>
    <row r="314" spans="1:26" ht="76.5" x14ac:dyDescent="0.2">
      <c r="A314" s="68">
        <v>308</v>
      </c>
      <c r="B314" s="63" t="s">
        <v>591</v>
      </c>
      <c r="C314" s="63" t="s">
        <v>592</v>
      </c>
      <c r="D314" s="69" t="s">
        <v>944</v>
      </c>
      <c r="E314" s="50">
        <v>1</v>
      </c>
      <c r="F314" s="78">
        <v>158040.12760000001</v>
      </c>
      <c r="G314" s="81">
        <v>0</v>
      </c>
      <c r="H314" s="6">
        <f t="shared" si="65"/>
        <v>158040.12760000001</v>
      </c>
      <c r="I314" s="6">
        <f t="shared" si="71"/>
        <v>158040.12760000001</v>
      </c>
      <c r="J314" s="109">
        <v>139858.52000000002</v>
      </c>
      <c r="K314" s="110">
        <v>0</v>
      </c>
      <c r="L314" s="7">
        <f t="shared" si="66"/>
        <v>139858.52000000002</v>
      </c>
      <c r="M314" s="7">
        <f t="shared" si="72"/>
        <v>139858.52000000002</v>
      </c>
      <c r="N314" s="119">
        <v>131942</v>
      </c>
      <c r="O314" s="120">
        <v>0</v>
      </c>
      <c r="P314" s="7">
        <f t="shared" si="67"/>
        <v>131942</v>
      </c>
      <c r="Q314" s="7">
        <f t="shared" si="73"/>
        <v>131942</v>
      </c>
      <c r="R314" s="18">
        <f t="shared" si="74"/>
        <v>131942</v>
      </c>
      <c r="S314" s="18">
        <f t="shared" si="75"/>
        <v>143280.21586666667</v>
      </c>
      <c r="T314" s="18">
        <f t="shared" si="76"/>
        <v>139858.52000000002</v>
      </c>
      <c r="U314" s="18">
        <f t="shared" si="77"/>
        <v>142871.77958058802</v>
      </c>
      <c r="V314" s="19">
        <f t="shared" si="30"/>
        <v>8017.3293258769072</v>
      </c>
      <c r="W314" s="20">
        <f t="shared" si="68"/>
        <v>6.0764042729963975E-2</v>
      </c>
      <c r="X314" s="21" t="str">
        <f t="shared" si="69"/>
        <v>MINIMA</v>
      </c>
      <c r="Y314" s="22">
        <f t="shared" si="32"/>
        <v>131942</v>
      </c>
      <c r="Z314" s="24">
        <f t="shared" si="70"/>
        <v>131942</v>
      </c>
    </row>
    <row r="315" spans="1:26" ht="76.5" x14ac:dyDescent="0.2">
      <c r="A315" s="68">
        <v>309</v>
      </c>
      <c r="B315" s="63" t="s">
        <v>591</v>
      </c>
      <c r="C315" s="63" t="s">
        <v>593</v>
      </c>
      <c r="D315" s="69" t="s">
        <v>944</v>
      </c>
      <c r="E315" s="50">
        <v>1</v>
      </c>
      <c r="F315" s="78">
        <v>166367.23152000003</v>
      </c>
      <c r="G315" s="81">
        <v>0</v>
      </c>
      <c r="H315" s="6">
        <f t="shared" si="65"/>
        <v>166367.23152000003</v>
      </c>
      <c r="I315" s="6">
        <f t="shared" si="71"/>
        <v>166367.23152000003</v>
      </c>
      <c r="J315" s="109">
        <v>148542.171</v>
      </c>
      <c r="K315" s="110">
        <v>0</v>
      </c>
      <c r="L315" s="7">
        <f t="shared" si="66"/>
        <v>148542.171</v>
      </c>
      <c r="M315" s="7">
        <f t="shared" si="72"/>
        <v>148542.171</v>
      </c>
      <c r="N315" s="119">
        <v>144215.70000000001</v>
      </c>
      <c r="O315" s="120">
        <v>0</v>
      </c>
      <c r="P315" s="7">
        <f t="shared" si="67"/>
        <v>144215.70000000001</v>
      </c>
      <c r="Q315" s="7">
        <f t="shared" si="73"/>
        <v>144215.70000000001</v>
      </c>
      <c r="R315" s="18">
        <f t="shared" si="74"/>
        <v>144215.70000000001</v>
      </c>
      <c r="S315" s="18">
        <f t="shared" si="75"/>
        <v>153041.70084000003</v>
      </c>
      <c r="T315" s="18">
        <f t="shared" si="76"/>
        <v>148542.171</v>
      </c>
      <c r="U315" s="18">
        <f t="shared" si="77"/>
        <v>152748.41049628422</v>
      </c>
      <c r="V315" s="19">
        <f t="shared" si="30"/>
        <v>6240.9250447221802</v>
      </c>
      <c r="W315" s="20">
        <f t="shared" si="68"/>
        <v>4.3274935008616816E-2</v>
      </c>
      <c r="X315" s="21" t="str">
        <f t="shared" si="69"/>
        <v>MINIMA</v>
      </c>
      <c r="Y315" s="22">
        <f t="shared" si="32"/>
        <v>144215.70000000001</v>
      </c>
      <c r="Z315" s="24">
        <f t="shared" si="70"/>
        <v>144215.70000000001</v>
      </c>
    </row>
    <row r="316" spans="1:26" ht="38.25" x14ac:dyDescent="0.2">
      <c r="A316" s="68">
        <v>310</v>
      </c>
      <c r="B316" s="63" t="s">
        <v>583</v>
      </c>
      <c r="C316" s="63" t="s">
        <v>594</v>
      </c>
      <c r="D316" s="69" t="s">
        <v>1073</v>
      </c>
      <c r="E316" s="50">
        <v>1</v>
      </c>
      <c r="F316" s="78">
        <v>213343.02000000002</v>
      </c>
      <c r="G316" s="81">
        <v>0</v>
      </c>
      <c r="H316" s="6">
        <f t="shared" si="65"/>
        <v>213343.02000000002</v>
      </c>
      <c r="I316" s="6">
        <f t="shared" si="71"/>
        <v>213343.02000000002</v>
      </c>
      <c r="J316" s="109">
        <v>193948.2</v>
      </c>
      <c r="K316" s="110">
        <v>0</v>
      </c>
      <c r="L316" s="7">
        <f t="shared" si="66"/>
        <v>193948.2</v>
      </c>
      <c r="M316" s="7">
        <f t="shared" si="72"/>
        <v>193948.2</v>
      </c>
      <c r="N316" s="119">
        <v>181260</v>
      </c>
      <c r="O316" s="120">
        <v>0</v>
      </c>
      <c r="P316" s="7">
        <f t="shared" si="67"/>
        <v>181260</v>
      </c>
      <c r="Q316" s="7">
        <f t="shared" si="73"/>
        <v>181260</v>
      </c>
      <c r="R316" s="18">
        <f t="shared" si="74"/>
        <v>181260</v>
      </c>
      <c r="S316" s="18">
        <f t="shared" si="75"/>
        <v>196183.74</v>
      </c>
      <c r="T316" s="18">
        <f t="shared" si="76"/>
        <v>193948.2</v>
      </c>
      <c r="U316" s="18">
        <f t="shared" si="77"/>
        <v>195744.11884609691</v>
      </c>
      <c r="V316" s="19">
        <f t="shared" si="30"/>
        <v>10552.677754664921</v>
      </c>
      <c r="W316" s="20">
        <f t="shared" si="68"/>
        <v>5.821845831769238E-2</v>
      </c>
      <c r="X316" s="21" t="str">
        <f t="shared" si="69"/>
        <v>MINIMA</v>
      </c>
      <c r="Y316" s="22">
        <f t="shared" si="32"/>
        <v>181260</v>
      </c>
      <c r="Z316" s="24">
        <f t="shared" si="70"/>
        <v>181260</v>
      </c>
    </row>
    <row r="317" spans="1:26" ht="38.25" x14ac:dyDescent="0.2">
      <c r="A317" s="68">
        <v>311</v>
      </c>
      <c r="B317" s="63" t="s">
        <v>583</v>
      </c>
      <c r="C317" s="63" t="s">
        <v>595</v>
      </c>
      <c r="D317" s="69" t="s">
        <v>1073</v>
      </c>
      <c r="E317" s="50">
        <v>1</v>
      </c>
      <c r="F317" s="78">
        <v>232793.48682000005</v>
      </c>
      <c r="G317" s="81">
        <v>0</v>
      </c>
      <c r="H317" s="6">
        <f t="shared" si="65"/>
        <v>232793.48682000005</v>
      </c>
      <c r="I317" s="6">
        <f t="shared" si="71"/>
        <v>232793.48682000005</v>
      </c>
      <c r="J317" s="109">
        <v>209723.86200000002</v>
      </c>
      <c r="K317" s="110">
        <v>0</v>
      </c>
      <c r="L317" s="7">
        <f t="shared" si="66"/>
        <v>209723.86200000002</v>
      </c>
      <c r="M317" s="7">
        <f t="shared" si="72"/>
        <v>209723.86200000002</v>
      </c>
      <c r="N317" s="119">
        <v>203615.40000000002</v>
      </c>
      <c r="O317" s="120">
        <v>0</v>
      </c>
      <c r="P317" s="7">
        <f t="shared" si="67"/>
        <v>203615.40000000002</v>
      </c>
      <c r="Q317" s="7">
        <f t="shared" si="73"/>
        <v>203615.40000000002</v>
      </c>
      <c r="R317" s="18">
        <f t="shared" si="74"/>
        <v>203615.40000000002</v>
      </c>
      <c r="S317" s="18">
        <f t="shared" si="75"/>
        <v>215377.58294000002</v>
      </c>
      <c r="T317" s="18">
        <f t="shared" si="76"/>
        <v>209723.86200000002</v>
      </c>
      <c r="U317" s="18">
        <f t="shared" si="77"/>
        <v>215018.79872994035</v>
      </c>
      <c r="V317" s="19">
        <f t="shared" si="30"/>
        <v>8317.1193184307213</v>
      </c>
      <c r="W317" s="20">
        <f t="shared" si="68"/>
        <v>4.0847201726542888E-2</v>
      </c>
      <c r="X317" s="21" t="str">
        <f t="shared" si="69"/>
        <v>MINIMA</v>
      </c>
      <c r="Y317" s="22">
        <f t="shared" si="32"/>
        <v>203615.40000000002</v>
      </c>
      <c r="Z317" s="24">
        <f t="shared" si="70"/>
        <v>203615.40000000002</v>
      </c>
    </row>
    <row r="318" spans="1:26" ht="38.25" x14ac:dyDescent="0.2">
      <c r="A318" s="68">
        <v>312</v>
      </c>
      <c r="B318" s="63" t="s">
        <v>583</v>
      </c>
      <c r="C318" s="63" t="s">
        <v>596</v>
      </c>
      <c r="D318" s="69" t="s">
        <v>1073</v>
      </c>
      <c r="E318" s="50">
        <v>1</v>
      </c>
      <c r="F318" s="78">
        <v>286721.59950000001</v>
      </c>
      <c r="G318" s="81">
        <v>0</v>
      </c>
      <c r="H318" s="6">
        <f t="shared" si="65"/>
        <v>286721.59950000001</v>
      </c>
      <c r="I318" s="6">
        <f t="shared" si="71"/>
        <v>286721.59950000001</v>
      </c>
      <c r="J318" s="109">
        <v>249323.13</v>
      </c>
      <c r="K318" s="110">
        <v>0</v>
      </c>
      <c r="L318" s="7">
        <f t="shared" si="66"/>
        <v>249323.13</v>
      </c>
      <c r="M318" s="7">
        <f t="shared" si="72"/>
        <v>249323.13</v>
      </c>
      <c r="N318" s="119">
        <v>237450.6</v>
      </c>
      <c r="O318" s="120">
        <v>0</v>
      </c>
      <c r="P318" s="7">
        <f t="shared" si="67"/>
        <v>237450.6</v>
      </c>
      <c r="Q318" s="7">
        <f t="shared" si="73"/>
        <v>237450.6</v>
      </c>
      <c r="R318" s="18">
        <f t="shared" si="74"/>
        <v>237450.6</v>
      </c>
      <c r="S318" s="18">
        <f t="shared" si="75"/>
        <v>257831.77650000001</v>
      </c>
      <c r="T318" s="18">
        <f t="shared" si="76"/>
        <v>249323.13</v>
      </c>
      <c r="U318" s="18">
        <f t="shared" si="77"/>
        <v>256999.38504663401</v>
      </c>
      <c r="V318" s="19">
        <f t="shared" si="30"/>
        <v>14411.668111709905</v>
      </c>
      <c r="W318" s="20">
        <f t="shared" si="68"/>
        <v>6.0693332051845329E-2</v>
      </c>
      <c r="X318" s="21" t="str">
        <f t="shared" si="69"/>
        <v>MINIMA</v>
      </c>
      <c r="Y318" s="22">
        <f t="shared" si="32"/>
        <v>237450.6</v>
      </c>
      <c r="Z318" s="24">
        <f t="shared" si="70"/>
        <v>237450.6</v>
      </c>
    </row>
    <row r="319" spans="1:26" ht="38.25" x14ac:dyDescent="0.2">
      <c r="A319" s="68">
        <v>313</v>
      </c>
      <c r="B319" s="63" t="s">
        <v>583</v>
      </c>
      <c r="C319" s="63" t="s">
        <v>597</v>
      </c>
      <c r="D319" s="69" t="s">
        <v>1074</v>
      </c>
      <c r="E319" s="50">
        <v>1</v>
      </c>
      <c r="F319" s="78">
        <v>291060.29700000002</v>
      </c>
      <c r="G319" s="81">
        <v>0</v>
      </c>
      <c r="H319" s="6">
        <f t="shared" si="65"/>
        <v>291060.29700000002</v>
      </c>
      <c r="I319" s="6">
        <f t="shared" si="71"/>
        <v>291060.29700000002</v>
      </c>
      <c r="J319" s="109">
        <v>264600.27</v>
      </c>
      <c r="K319" s="110">
        <v>0</v>
      </c>
      <c r="L319" s="7">
        <f t="shared" si="66"/>
        <v>264600.27</v>
      </c>
      <c r="M319" s="7">
        <f t="shared" si="72"/>
        <v>264600.27</v>
      </c>
      <c r="N319" s="119">
        <v>240545.7</v>
      </c>
      <c r="O319" s="120">
        <v>0</v>
      </c>
      <c r="P319" s="7">
        <f t="shared" si="67"/>
        <v>240545.7</v>
      </c>
      <c r="Q319" s="7">
        <f t="shared" si="73"/>
        <v>240545.7</v>
      </c>
      <c r="R319" s="18">
        <f t="shared" si="74"/>
        <v>240545.7</v>
      </c>
      <c r="S319" s="18">
        <f t="shared" si="75"/>
        <v>265402.08899999998</v>
      </c>
      <c r="T319" s="18">
        <f t="shared" si="76"/>
        <v>264600.27</v>
      </c>
      <c r="U319" s="18">
        <f t="shared" si="77"/>
        <v>264600.27</v>
      </c>
      <c r="V319" s="19">
        <f t="shared" si="30"/>
        <v>17576.121217710683</v>
      </c>
      <c r="W319" s="20">
        <f t="shared" si="68"/>
        <v>7.3067700722609805E-2</v>
      </c>
      <c r="X319" s="21" t="str">
        <f t="shared" si="69"/>
        <v>MINIMA</v>
      </c>
      <c r="Y319" s="22">
        <f t="shared" si="32"/>
        <v>240545.7</v>
      </c>
      <c r="Z319" s="24">
        <f t="shared" si="70"/>
        <v>240545.7</v>
      </c>
    </row>
    <row r="320" spans="1:26" ht="38.25" x14ac:dyDescent="0.2">
      <c r="A320" s="68">
        <v>314</v>
      </c>
      <c r="B320" s="63" t="s">
        <v>583</v>
      </c>
      <c r="C320" s="63" t="s">
        <v>598</v>
      </c>
      <c r="D320" s="69" t="s">
        <v>1074</v>
      </c>
      <c r="E320" s="50">
        <v>1</v>
      </c>
      <c r="F320" s="78">
        <v>295047.10499999998</v>
      </c>
      <c r="G320" s="81">
        <v>0</v>
      </c>
      <c r="H320" s="6">
        <f t="shared" si="65"/>
        <v>295047.10499999998</v>
      </c>
      <c r="I320" s="6">
        <f t="shared" si="71"/>
        <v>295047.10499999998</v>
      </c>
      <c r="J320" s="109">
        <v>256562.7</v>
      </c>
      <c r="K320" s="110">
        <v>0</v>
      </c>
      <c r="L320" s="7">
        <f t="shared" si="66"/>
        <v>256562.7</v>
      </c>
      <c r="M320" s="7">
        <f t="shared" si="72"/>
        <v>256562.7</v>
      </c>
      <c r="N320" s="119">
        <v>249090</v>
      </c>
      <c r="O320" s="120">
        <v>0</v>
      </c>
      <c r="P320" s="7">
        <f t="shared" si="67"/>
        <v>249090</v>
      </c>
      <c r="Q320" s="7">
        <f t="shared" si="73"/>
        <v>249090</v>
      </c>
      <c r="R320" s="18">
        <f t="shared" si="74"/>
        <v>249090</v>
      </c>
      <c r="S320" s="18">
        <f t="shared" si="75"/>
        <v>266899.935</v>
      </c>
      <c r="T320" s="18">
        <f t="shared" si="76"/>
        <v>256562.7</v>
      </c>
      <c r="U320" s="18">
        <f t="shared" si="77"/>
        <v>266162.61570501991</v>
      </c>
      <c r="V320" s="19">
        <f t="shared" si="30"/>
        <v>12593.525810991634</v>
      </c>
      <c r="W320" s="20">
        <f t="shared" si="68"/>
        <v>5.0558134854838149E-2</v>
      </c>
      <c r="X320" s="21" t="str">
        <f t="shared" si="69"/>
        <v>MINIMA</v>
      </c>
      <c r="Y320" s="22">
        <f t="shared" si="32"/>
        <v>249090</v>
      </c>
      <c r="Z320" s="24">
        <f t="shared" si="70"/>
        <v>249090</v>
      </c>
    </row>
    <row r="321" spans="1:26" ht="38.25" x14ac:dyDescent="0.2">
      <c r="A321" s="68">
        <v>315</v>
      </c>
      <c r="B321" s="63" t="s">
        <v>583</v>
      </c>
      <c r="C321" s="63" t="s">
        <v>599</v>
      </c>
      <c r="D321" s="69" t="s">
        <v>1074</v>
      </c>
      <c r="E321" s="50">
        <v>1</v>
      </c>
      <c r="F321" s="78">
        <v>301851.5940000001</v>
      </c>
      <c r="G321" s="81">
        <v>0</v>
      </c>
      <c r="H321" s="6">
        <f t="shared" si="65"/>
        <v>301851.5940000001</v>
      </c>
      <c r="I321" s="6">
        <f t="shared" si="71"/>
        <v>301851.5940000001</v>
      </c>
      <c r="J321" s="109">
        <v>264782.10000000003</v>
      </c>
      <c r="K321" s="110">
        <v>0</v>
      </c>
      <c r="L321" s="7">
        <f t="shared" si="66"/>
        <v>264782.10000000003</v>
      </c>
      <c r="M321" s="7">
        <f t="shared" si="72"/>
        <v>264782.10000000003</v>
      </c>
      <c r="N321" s="119">
        <v>257070</v>
      </c>
      <c r="O321" s="120">
        <v>0</v>
      </c>
      <c r="P321" s="7">
        <f t="shared" si="67"/>
        <v>257070</v>
      </c>
      <c r="Q321" s="7">
        <f t="shared" si="73"/>
        <v>257070</v>
      </c>
      <c r="R321" s="18">
        <f t="shared" si="74"/>
        <v>257070</v>
      </c>
      <c r="S321" s="18">
        <f t="shared" si="75"/>
        <v>274567.89800000004</v>
      </c>
      <c r="T321" s="18">
        <f t="shared" si="76"/>
        <v>264782.10000000003</v>
      </c>
      <c r="U321" s="18">
        <f t="shared" si="77"/>
        <v>273891.04381088272</v>
      </c>
      <c r="V321" s="19">
        <f t="shared" si="30"/>
        <v>12372.882332310559</v>
      </c>
      <c r="W321" s="20">
        <f t="shared" si="68"/>
        <v>4.8130401572764457E-2</v>
      </c>
      <c r="X321" s="21" t="str">
        <f t="shared" si="69"/>
        <v>MINIMA</v>
      </c>
      <c r="Y321" s="22">
        <f t="shared" si="32"/>
        <v>257070</v>
      </c>
      <c r="Z321" s="24">
        <f t="shared" si="70"/>
        <v>257070</v>
      </c>
    </row>
    <row r="322" spans="1:26" ht="38.25" x14ac:dyDescent="0.2">
      <c r="A322" s="68">
        <v>316</v>
      </c>
      <c r="B322" s="63" t="s">
        <v>583</v>
      </c>
      <c r="C322" s="63" t="s">
        <v>600</v>
      </c>
      <c r="D322" s="69" t="s">
        <v>1074</v>
      </c>
      <c r="E322" s="50">
        <v>1</v>
      </c>
      <c r="F322" s="78">
        <v>383078.19000000006</v>
      </c>
      <c r="G322" s="81">
        <v>0</v>
      </c>
      <c r="H322" s="6">
        <f t="shared" si="65"/>
        <v>383078.19000000006</v>
      </c>
      <c r="I322" s="6">
        <f t="shared" si="71"/>
        <v>383078.19000000006</v>
      </c>
      <c r="J322" s="109">
        <v>348252.9</v>
      </c>
      <c r="K322" s="110">
        <v>0</v>
      </c>
      <c r="L322" s="7">
        <f t="shared" si="66"/>
        <v>348252.9</v>
      </c>
      <c r="M322" s="7">
        <f t="shared" si="72"/>
        <v>348252.9</v>
      </c>
      <c r="N322" s="119">
        <v>325470</v>
      </c>
      <c r="O322" s="120">
        <v>0</v>
      </c>
      <c r="P322" s="7">
        <f t="shared" si="67"/>
        <v>325470</v>
      </c>
      <c r="Q322" s="7">
        <f t="shared" si="73"/>
        <v>325470</v>
      </c>
      <c r="R322" s="18">
        <f t="shared" si="74"/>
        <v>325470</v>
      </c>
      <c r="S322" s="18">
        <f t="shared" si="75"/>
        <v>352267.03</v>
      </c>
      <c r="T322" s="18">
        <f t="shared" si="76"/>
        <v>348252.9</v>
      </c>
      <c r="U322" s="18">
        <f t="shared" si="77"/>
        <v>351477.64736201678</v>
      </c>
      <c r="V322" s="19">
        <f t="shared" si="30"/>
        <v>18948.361628659368</v>
      </c>
      <c r="W322" s="20">
        <f t="shared" si="68"/>
        <v>5.821845831769247E-2</v>
      </c>
      <c r="X322" s="21" t="str">
        <f t="shared" si="69"/>
        <v>MINIMA</v>
      </c>
      <c r="Y322" s="22">
        <f t="shared" si="32"/>
        <v>325470</v>
      </c>
      <c r="Z322" s="24">
        <f t="shared" si="70"/>
        <v>325470</v>
      </c>
    </row>
    <row r="323" spans="1:26" ht="76.5" x14ac:dyDescent="0.2">
      <c r="A323" s="68">
        <v>317</v>
      </c>
      <c r="B323" s="63" t="s">
        <v>601</v>
      </c>
      <c r="C323" s="63" t="s">
        <v>602</v>
      </c>
      <c r="D323" s="69" t="s">
        <v>926</v>
      </c>
      <c r="E323" s="50">
        <v>1</v>
      </c>
      <c r="F323" s="78">
        <v>51675.561600000008</v>
      </c>
      <c r="G323" s="81">
        <v>0</v>
      </c>
      <c r="H323" s="6">
        <f t="shared" si="65"/>
        <v>51675.561600000008</v>
      </c>
      <c r="I323" s="6">
        <f t="shared" si="71"/>
        <v>51675.561600000008</v>
      </c>
      <c r="J323" s="109">
        <v>46554.560000000005</v>
      </c>
      <c r="K323" s="110">
        <v>0</v>
      </c>
      <c r="L323" s="7">
        <f t="shared" si="66"/>
        <v>46554.560000000005</v>
      </c>
      <c r="M323" s="7">
        <f t="shared" si="72"/>
        <v>46554.560000000005</v>
      </c>
      <c r="N323" s="119">
        <v>44764</v>
      </c>
      <c r="O323" s="120">
        <v>0</v>
      </c>
      <c r="P323" s="7">
        <f t="shared" si="67"/>
        <v>44764</v>
      </c>
      <c r="Q323" s="7">
        <f t="shared" si="73"/>
        <v>44764</v>
      </c>
      <c r="R323" s="18">
        <f t="shared" si="74"/>
        <v>44764</v>
      </c>
      <c r="S323" s="18">
        <f t="shared" si="75"/>
        <v>47664.707200000004</v>
      </c>
      <c r="T323" s="18">
        <f t="shared" si="76"/>
        <v>46554.560000000005</v>
      </c>
      <c r="U323" s="18">
        <f t="shared" si="77"/>
        <v>47576.457989163064</v>
      </c>
      <c r="V323" s="19">
        <f t="shared" si="30"/>
        <v>2051.1097313566461</v>
      </c>
      <c r="W323" s="20">
        <f t="shared" si="68"/>
        <v>4.5820519420888349E-2</v>
      </c>
      <c r="X323" s="21" t="str">
        <f t="shared" si="69"/>
        <v>MINIMA</v>
      </c>
      <c r="Y323" s="22">
        <f t="shared" si="32"/>
        <v>44764</v>
      </c>
      <c r="Z323" s="24">
        <f t="shared" si="70"/>
        <v>44764</v>
      </c>
    </row>
    <row r="324" spans="1:26" ht="76.5" x14ac:dyDescent="0.2">
      <c r="A324" s="68">
        <v>318</v>
      </c>
      <c r="B324" s="63" t="s">
        <v>601</v>
      </c>
      <c r="C324" s="63" t="s">
        <v>603</v>
      </c>
      <c r="D324" s="69" t="s">
        <v>926</v>
      </c>
      <c r="E324" s="50">
        <v>1</v>
      </c>
      <c r="F324" s="78">
        <v>57158.111999999994</v>
      </c>
      <c r="G324" s="81">
        <v>0</v>
      </c>
      <c r="H324" s="6">
        <f t="shared" si="65"/>
        <v>57158.111999999994</v>
      </c>
      <c r="I324" s="6">
        <f t="shared" si="71"/>
        <v>57158.111999999994</v>
      </c>
      <c r="J324" s="109">
        <v>50582.400000000001</v>
      </c>
      <c r="K324" s="110">
        <v>0</v>
      </c>
      <c r="L324" s="7">
        <f t="shared" si="66"/>
        <v>50582.400000000001</v>
      </c>
      <c r="M324" s="7">
        <f t="shared" si="72"/>
        <v>50582.400000000001</v>
      </c>
      <c r="N324" s="119">
        <v>45984</v>
      </c>
      <c r="O324" s="120">
        <v>0</v>
      </c>
      <c r="P324" s="7">
        <f t="shared" si="67"/>
        <v>45984</v>
      </c>
      <c r="Q324" s="7">
        <f t="shared" si="73"/>
        <v>45984</v>
      </c>
      <c r="R324" s="18">
        <f t="shared" si="74"/>
        <v>45984</v>
      </c>
      <c r="S324" s="18">
        <f t="shared" si="75"/>
        <v>51241.503999999994</v>
      </c>
      <c r="T324" s="18">
        <f t="shared" si="76"/>
        <v>50582.400000000001</v>
      </c>
      <c r="U324" s="18">
        <f t="shared" si="77"/>
        <v>51038.121846145572</v>
      </c>
      <c r="V324" s="19">
        <f t="shared" si="30"/>
        <v>3717.6167305153936</v>
      </c>
      <c r="W324" s="20">
        <f t="shared" si="68"/>
        <v>8.0845875315661828E-2</v>
      </c>
      <c r="X324" s="21" t="str">
        <f t="shared" si="69"/>
        <v>MINIMA</v>
      </c>
      <c r="Y324" s="22">
        <f t="shared" si="32"/>
        <v>45984</v>
      </c>
      <c r="Z324" s="24">
        <f t="shared" si="70"/>
        <v>45984</v>
      </c>
    </row>
    <row r="325" spans="1:26" s="100" customFormat="1" ht="89.25" x14ac:dyDescent="0.2">
      <c r="A325" s="94">
        <v>319</v>
      </c>
      <c r="B325" s="95" t="s">
        <v>604</v>
      </c>
      <c r="C325" s="95" t="s">
        <v>605</v>
      </c>
      <c r="D325" s="96" t="s">
        <v>1075</v>
      </c>
      <c r="E325" s="97">
        <v>1</v>
      </c>
      <c r="F325" s="79">
        <v>0</v>
      </c>
      <c r="G325" s="82">
        <v>0</v>
      </c>
      <c r="H325" s="98">
        <f t="shared" si="65"/>
        <v>0</v>
      </c>
      <c r="I325" s="98">
        <f t="shared" si="71"/>
        <v>0</v>
      </c>
      <c r="J325" s="111">
        <v>0</v>
      </c>
      <c r="K325" s="112">
        <v>0</v>
      </c>
      <c r="L325" s="99">
        <f t="shared" si="66"/>
        <v>0</v>
      </c>
      <c r="M325" s="99">
        <f t="shared" si="72"/>
        <v>0</v>
      </c>
      <c r="N325" s="121">
        <v>0</v>
      </c>
      <c r="O325" s="122">
        <v>0</v>
      </c>
      <c r="P325" s="7">
        <f t="shared" si="67"/>
        <v>0</v>
      </c>
      <c r="Q325" s="7">
        <f t="shared" si="73"/>
        <v>0</v>
      </c>
      <c r="R325" s="18">
        <f t="shared" si="74"/>
        <v>0</v>
      </c>
      <c r="S325" s="18">
        <f t="shared" si="75"/>
        <v>0</v>
      </c>
      <c r="T325" s="18">
        <f t="shared" si="76"/>
        <v>0</v>
      </c>
      <c r="U325" s="18" t="e">
        <f t="shared" si="77"/>
        <v>#NUM!</v>
      </c>
      <c r="V325" s="19">
        <f t="shared" si="30"/>
        <v>0</v>
      </c>
      <c r="W325" s="20" t="e">
        <f t="shared" si="68"/>
        <v>#DIV/0!</v>
      </c>
      <c r="X325" s="21" t="e">
        <f t="shared" si="69"/>
        <v>#DIV/0!</v>
      </c>
      <c r="Y325" s="22" t="e">
        <f t="shared" si="32"/>
        <v>#DIV/0!</v>
      </c>
      <c r="Z325" s="24" t="e">
        <f t="shared" si="70"/>
        <v>#DIV/0!</v>
      </c>
    </row>
    <row r="326" spans="1:26" ht="63.75" x14ac:dyDescent="0.2">
      <c r="A326" s="68">
        <v>320</v>
      </c>
      <c r="B326" s="63" t="s">
        <v>606</v>
      </c>
      <c r="C326" s="63" t="s">
        <v>607</v>
      </c>
      <c r="D326" s="69" t="s">
        <v>917</v>
      </c>
      <c r="E326" s="50">
        <v>1</v>
      </c>
      <c r="F326" s="78">
        <v>129298.80000000002</v>
      </c>
      <c r="G326" s="81">
        <v>0</v>
      </c>
      <c r="H326" s="6">
        <f t="shared" si="65"/>
        <v>129298.80000000002</v>
      </c>
      <c r="I326" s="6">
        <f t="shared" si="71"/>
        <v>129298.80000000002</v>
      </c>
      <c r="J326" s="109">
        <v>113420</v>
      </c>
      <c r="K326" s="110">
        <v>0</v>
      </c>
      <c r="L326" s="7">
        <f t="shared" si="66"/>
        <v>113420</v>
      </c>
      <c r="M326" s="7">
        <f t="shared" si="72"/>
        <v>113420</v>
      </c>
      <c r="N326" s="119">
        <v>106000</v>
      </c>
      <c r="O326" s="120">
        <v>0</v>
      </c>
      <c r="P326" s="7">
        <f t="shared" si="67"/>
        <v>106000</v>
      </c>
      <c r="Q326" s="7">
        <f t="shared" si="73"/>
        <v>106000</v>
      </c>
      <c r="R326" s="18">
        <f t="shared" si="74"/>
        <v>106000</v>
      </c>
      <c r="S326" s="18">
        <f t="shared" si="75"/>
        <v>116239.60000000002</v>
      </c>
      <c r="T326" s="18">
        <f t="shared" si="76"/>
        <v>113420</v>
      </c>
      <c r="U326" s="18">
        <f t="shared" si="77"/>
        <v>115841.2764008072</v>
      </c>
      <c r="V326" s="19">
        <f t="shared" si="30"/>
        <v>7240.4905966377864</v>
      </c>
      <c r="W326" s="20">
        <f t="shared" si="68"/>
        <v>6.8306515062620629E-2</v>
      </c>
      <c r="X326" s="21" t="str">
        <f t="shared" si="69"/>
        <v>MINIMA</v>
      </c>
      <c r="Y326" s="22">
        <f t="shared" si="32"/>
        <v>106000</v>
      </c>
      <c r="Z326" s="24">
        <f t="shared" si="70"/>
        <v>106000</v>
      </c>
    </row>
    <row r="327" spans="1:26" ht="51" x14ac:dyDescent="0.2">
      <c r="A327" s="68">
        <v>321</v>
      </c>
      <c r="B327" s="63" t="s">
        <v>606</v>
      </c>
      <c r="C327" s="63" t="s">
        <v>608</v>
      </c>
      <c r="D327" s="69" t="s">
        <v>917</v>
      </c>
      <c r="E327" s="50">
        <v>1</v>
      </c>
      <c r="F327" s="78">
        <v>100081.74</v>
      </c>
      <c r="G327" s="81">
        <v>0</v>
      </c>
      <c r="H327" s="6">
        <f t="shared" si="65"/>
        <v>100081.74</v>
      </c>
      <c r="I327" s="6">
        <f t="shared" si="71"/>
        <v>100081.74</v>
      </c>
      <c r="J327" s="109">
        <v>87027.6</v>
      </c>
      <c r="K327" s="110">
        <v>0</v>
      </c>
      <c r="L327" s="7">
        <f t="shared" si="66"/>
        <v>87027.6</v>
      </c>
      <c r="M327" s="7">
        <f t="shared" si="72"/>
        <v>87027.6</v>
      </c>
      <c r="N327" s="119">
        <v>79116</v>
      </c>
      <c r="O327" s="120">
        <v>0</v>
      </c>
      <c r="P327" s="7">
        <f t="shared" si="67"/>
        <v>79116</v>
      </c>
      <c r="Q327" s="7">
        <f t="shared" si="73"/>
        <v>79116</v>
      </c>
      <c r="R327" s="18">
        <f t="shared" si="74"/>
        <v>79116</v>
      </c>
      <c r="S327" s="18">
        <f t="shared" si="75"/>
        <v>88741.779999999984</v>
      </c>
      <c r="T327" s="18">
        <f t="shared" si="76"/>
        <v>87027.6</v>
      </c>
      <c r="U327" s="18">
        <f t="shared" si="77"/>
        <v>88326.710930871166</v>
      </c>
      <c r="V327" s="19">
        <f t="shared" si="30"/>
        <v>6806.4543122098339</v>
      </c>
      <c r="W327" s="20">
        <f t="shared" si="68"/>
        <v>8.603132504436313E-2</v>
      </c>
      <c r="X327" s="21" t="str">
        <f t="shared" si="69"/>
        <v>MINIMA</v>
      </c>
      <c r="Y327" s="22">
        <f t="shared" si="32"/>
        <v>79116</v>
      </c>
      <c r="Z327" s="24">
        <f t="shared" si="70"/>
        <v>79116</v>
      </c>
    </row>
    <row r="328" spans="1:26" ht="89.25" x14ac:dyDescent="0.2">
      <c r="A328" s="68">
        <v>322</v>
      </c>
      <c r="B328" s="63" t="s">
        <v>606</v>
      </c>
      <c r="C328" s="63" t="s">
        <v>609</v>
      </c>
      <c r="D328" s="69" t="s">
        <v>1076</v>
      </c>
      <c r="E328" s="50">
        <v>1</v>
      </c>
      <c r="F328" s="78">
        <v>561507.34200000006</v>
      </c>
      <c r="G328" s="81">
        <v>0</v>
      </c>
      <c r="H328" s="6">
        <f t="shared" si="65"/>
        <v>561507.34200000006</v>
      </c>
      <c r="I328" s="6">
        <f t="shared" si="71"/>
        <v>561507.34200000006</v>
      </c>
      <c r="J328" s="109">
        <v>492550.30000000005</v>
      </c>
      <c r="K328" s="110">
        <v>0</v>
      </c>
      <c r="L328" s="7">
        <f t="shared" si="66"/>
        <v>492550.30000000005</v>
      </c>
      <c r="M328" s="7">
        <f t="shared" si="72"/>
        <v>492550.30000000005</v>
      </c>
      <c r="N328" s="119">
        <v>447773</v>
      </c>
      <c r="O328" s="120">
        <v>0</v>
      </c>
      <c r="P328" s="7">
        <f t="shared" si="67"/>
        <v>447773</v>
      </c>
      <c r="Q328" s="7">
        <f t="shared" si="73"/>
        <v>447773</v>
      </c>
      <c r="R328" s="18">
        <f t="shared" si="74"/>
        <v>447773</v>
      </c>
      <c r="S328" s="18">
        <f t="shared" si="75"/>
        <v>500610.21399999998</v>
      </c>
      <c r="T328" s="18">
        <f t="shared" si="76"/>
        <v>492550.30000000005</v>
      </c>
      <c r="U328" s="18">
        <f t="shared" si="77"/>
        <v>498449.66675739473</v>
      </c>
      <c r="V328" s="19">
        <f t="shared" si="30"/>
        <v>37361.552318404771</v>
      </c>
      <c r="W328" s="20">
        <f t="shared" si="68"/>
        <v>8.3438600180012576E-2</v>
      </c>
      <c r="X328" s="21" t="str">
        <f t="shared" si="69"/>
        <v>MINIMA</v>
      </c>
      <c r="Y328" s="22">
        <f t="shared" si="32"/>
        <v>447773</v>
      </c>
      <c r="Z328" s="24">
        <f t="shared" si="70"/>
        <v>447773</v>
      </c>
    </row>
    <row r="329" spans="1:26" ht="89.25" x14ac:dyDescent="0.2">
      <c r="A329" s="68">
        <v>323</v>
      </c>
      <c r="B329" s="63" t="s">
        <v>604</v>
      </c>
      <c r="C329" s="63" t="s">
        <v>610</v>
      </c>
      <c r="D329" s="69" t="s">
        <v>1076</v>
      </c>
      <c r="E329" s="50">
        <v>1</v>
      </c>
      <c r="F329" s="78">
        <v>664535.41200000001</v>
      </c>
      <c r="G329" s="81">
        <v>0</v>
      </c>
      <c r="H329" s="6">
        <f t="shared" si="65"/>
        <v>664535.41200000001</v>
      </c>
      <c r="I329" s="6">
        <f t="shared" si="71"/>
        <v>664535.41200000001</v>
      </c>
      <c r="J329" s="109">
        <v>577856.88</v>
      </c>
      <c r="K329" s="110">
        <v>0</v>
      </c>
      <c r="L329" s="7">
        <f t="shared" si="66"/>
        <v>577856.88</v>
      </c>
      <c r="M329" s="7">
        <f t="shared" si="72"/>
        <v>577856.88</v>
      </c>
      <c r="N329" s="119">
        <v>545148</v>
      </c>
      <c r="O329" s="120">
        <v>0</v>
      </c>
      <c r="P329" s="7">
        <f t="shared" si="67"/>
        <v>545148</v>
      </c>
      <c r="Q329" s="7">
        <f t="shared" si="73"/>
        <v>545148</v>
      </c>
      <c r="R329" s="18">
        <f t="shared" si="74"/>
        <v>545148</v>
      </c>
      <c r="S329" s="18">
        <f t="shared" si="75"/>
        <v>595846.76399999997</v>
      </c>
      <c r="T329" s="18">
        <f t="shared" si="76"/>
        <v>577856.88</v>
      </c>
      <c r="U329" s="18">
        <f t="shared" si="77"/>
        <v>593769.12793831376</v>
      </c>
      <c r="V329" s="19">
        <f t="shared" si="30"/>
        <v>35849.439822176391</v>
      </c>
      <c r="W329" s="20">
        <f t="shared" si="68"/>
        <v>6.5760930650348881E-2</v>
      </c>
      <c r="X329" s="21" t="str">
        <f t="shared" si="69"/>
        <v>MINIMA</v>
      </c>
      <c r="Y329" s="22">
        <f t="shared" si="32"/>
        <v>545148</v>
      </c>
      <c r="Z329" s="24">
        <f t="shared" si="70"/>
        <v>545148</v>
      </c>
    </row>
    <row r="330" spans="1:26" ht="63.75" x14ac:dyDescent="0.2">
      <c r="A330" s="68">
        <v>324</v>
      </c>
      <c r="B330" s="63" t="s">
        <v>601</v>
      </c>
      <c r="C330" s="63" t="s">
        <v>611</v>
      </c>
      <c r="D330" s="69" t="s">
        <v>1077</v>
      </c>
      <c r="E330" s="50">
        <v>1</v>
      </c>
      <c r="F330" s="78">
        <v>98650.950300000026</v>
      </c>
      <c r="G330" s="81">
        <v>0</v>
      </c>
      <c r="H330" s="6">
        <f t="shared" si="65"/>
        <v>98650.950300000026</v>
      </c>
      <c r="I330" s="6">
        <f t="shared" si="71"/>
        <v>98650.950300000026</v>
      </c>
      <c r="J330" s="109">
        <v>88874.73000000001</v>
      </c>
      <c r="K330" s="110">
        <v>0</v>
      </c>
      <c r="L330" s="7">
        <f t="shared" si="66"/>
        <v>88874.73000000001</v>
      </c>
      <c r="M330" s="7">
        <f t="shared" si="72"/>
        <v>88874.73000000001</v>
      </c>
      <c r="N330" s="119">
        <v>84642.6</v>
      </c>
      <c r="O330" s="120">
        <v>0</v>
      </c>
      <c r="P330" s="7">
        <f t="shared" si="67"/>
        <v>84642.6</v>
      </c>
      <c r="Q330" s="7">
        <f t="shared" si="73"/>
        <v>84642.6</v>
      </c>
      <c r="R330" s="18">
        <f t="shared" si="74"/>
        <v>84642.6</v>
      </c>
      <c r="S330" s="18">
        <f t="shared" si="75"/>
        <v>90722.760100000014</v>
      </c>
      <c r="T330" s="18">
        <f t="shared" si="76"/>
        <v>88874.73000000001</v>
      </c>
      <c r="U330" s="18">
        <f t="shared" si="77"/>
        <v>90536.323413162463</v>
      </c>
      <c r="V330" s="19">
        <f t="shared" si="30"/>
        <v>4299.3224374098827</v>
      </c>
      <c r="W330" s="20">
        <f t="shared" si="68"/>
        <v>5.0793837115233727E-2</v>
      </c>
      <c r="X330" s="21" t="str">
        <f t="shared" si="69"/>
        <v>MINIMA</v>
      </c>
      <c r="Y330" s="22">
        <f t="shared" si="32"/>
        <v>84642.6</v>
      </c>
      <c r="Z330" s="24">
        <f t="shared" si="70"/>
        <v>84642.6</v>
      </c>
    </row>
    <row r="331" spans="1:26" ht="51" x14ac:dyDescent="0.2">
      <c r="A331" s="68">
        <v>325</v>
      </c>
      <c r="B331" s="63" t="s">
        <v>601</v>
      </c>
      <c r="C331" s="63" t="s">
        <v>612</v>
      </c>
      <c r="D331" s="69" t="s">
        <v>935</v>
      </c>
      <c r="E331" s="50">
        <v>1</v>
      </c>
      <c r="F331" s="78">
        <v>44121.890610000002</v>
      </c>
      <c r="G331" s="81">
        <v>0</v>
      </c>
      <c r="H331" s="6">
        <f t="shared" si="65"/>
        <v>44121.890610000002</v>
      </c>
      <c r="I331" s="6">
        <f t="shared" si="71"/>
        <v>44121.890610000002</v>
      </c>
      <c r="J331" s="109">
        <v>39749.451000000001</v>
      </c>
      <c r="K331" s="110">
        <v>0</v>
      </c>
      <c r="L331" s="7">
        <f t="shared" si="66"/>
        <v>39749.451000000001</v>
      </c>
      <c r="M331" s="7">
        <f t="shared" si="72"/>
        <v>39749.451000000001</v>
      </c>
      <c r="N331" s="119">
        <v>38591.699999999997</v>
      </c>
      <c r="O331" s="120">
        <v>0</v>
      </c>
      <c r="P331" s="7">
        <f t="shared" si="67"/>
        <v>38591.699999999997</v>
      </c>
      <c r="Q331" s="7">
        <f t="shared" si="73"/>
        <v>38591.699999999997</v>
      </c>
      <c r="R331" s="18">
        <f t="shared" si="74"/>
        <v>38591.699999999997</v>
      </c>
      <c r="S331" s="18">
        <f t="shared" si="75"/>
        <v>40821.013870000002</v>
      </c>
      <c r="T331" s="18">
        <f t="shared" si="76"/>
        <v>39749.451000000001</v>
      </c>
      <c r="U331" s="18">
        <f t="shared" si="77"/>
        <v>40753.012664789785</v>
      </c>
      <c r="V331" s="19">
        <f t="shared" ref="V331:V394" si="78">+STDEVA(R331,S331)</f>
        <v>1576.3629548702293</v>
      </c>
      <c r="W331" s="20">
        <f t="shared" si="68"/>
        <v>4.0847201726542999E-2</v>
      </c>
      <c r="X331" s="21" t="str">
        <f t="shared" si="69"/>
        <v>MINIMA</v>
      </c>
      <c r="Y331" s="22">
        <f t="shared" ref="Y331:Y394" si="79">IF(X331="MEDIANA",T331,R331)</f>
        <v>38591.699999999997</v>
      </c>
      <c r="Z331" s="24">
        <f t="shared" si="70"/>
        <v>38591.699999999997</v>
      </c>
    </row>
    <row r="332" spans="1:26" ht="51" x14ac:dyDescent="0.2">
      <c r="A332" s="68">
        <v>326</v>
      </c>
      <c r="B332" s="63" t="s">
        <v>601</v>
      </c>
      <c r="C332" s="63" t="s">
        <v>613</v>
      </c>
      <c r="D332" s="69" t="s">
        <v>1078</v>
      </c>
      <c r="E332" s="50">
        <v>1</v>
      </c>
      <c r="F332" s="78">
        <v>164976.24000000005</v>
      </c>
      <c r="G332" s="81">
        <v>0</v>
      </c>
      <c r="H332" s="6">
        <f t="shared" ref="H332:H395" si="80">+F332+G332</f>
        <v>164976.24000000005</v>
      </c>
      <c r="I332" s="6">
        <f t="shared" si="71"/>
        <v>164976.24000000005</v>
      </c>
      <c r="J332" s="109">
        <v>149978.40000000002</v>
      </c>
      <c r="K332" s="110">
        <v>0</v>
      </c>
      <c r="L332" s="7">
        <f t="shared" ref="L332:L395" si="81">+J332+K332</f>
        <v>149978.40000000002</v>
      </c>
      <c r="M332" s="7">
        <f t="shared" si="72"/>
        <v>149978.40000000002</v>
      </c>
      <c r="N332" s="119">
        <v>136344</v>
      </c>
      <c r="O332" s="120">
        <v>0</v>
      </c>
      <c r="P332" s="7">
        <f t="shared" ref="P332:P395" si="82">+N332+O332</f>
        <v>136344</v>
      </c>
      <c r="Q332" s="7">
        <f t="shared" si="73"/>
        <v>136344</v>
      </c>
      <c r="R332" s="18">
        <f t="shared" si="74"/>
        <v>136344</v>
      </c>
      <c r="S332" s="18">
        <f t="shared" si="75"/>
        <v>150432.88000000003</v>
      </c>
      <c r="T332" s="18">
        <f t="shared" si="76"/>
        <v>149978.40000000002</v>
      </c>
      <c r="U332" s="18">
        <f t="shared" si="77"/>
        <v>149978.40000000002</v>
      </c>
      <c r="V332" s="19">
        <f t="shared" si="78"/>
        <v>9962.3425873235501</v>
      </c>
      <c r="W332" s="20">
        <f t="shared" ref="W332:W395" si="83">+V332/R332</f>
        <v>7.3067700722610096E-2</v>
      </c>
      <c r="X332" s="21" t="str">
        <f t="shared" ref="X332:X395" si="84">+IF(W332&lt;=35%,"MINIMA","MEDIANA")</f>
        <v>MINIMA</v>
      </c>
      <c r="Y332" s="22">
        <f t="shared" si="79"/>
        <v>136344</v>
      </c>
      <c r="Z332" s="24">
        <f t="shared" ref="Z332:Z395" si="85">+Y332*E332</f>
        <v>136344</v>
      </c>
    </row>
    <row r="333" spans="1:26" ht="38.25" x14ac:dyDescent="0.2">
      <c r="A333" s="68">
        <v>327</v>
      </c>
      <c r="B333" s="63" t="s">
        <v>601</v>
      </c>
      <c r="C333" s="63" t="s">
        <v>614</v>
      </c>
      <c r="D333" s="69" t="s">
        <v>1070</v>
      </c>
      <c r="E333" s="50">
        <v>1</v>
      </c>
      <c r="F333" s="78">
        <v>193406.92800000001</v>
      </c>
      <c r="G333" s="81">
        <v>0</v>
      </c>
      <c r="H333" s="6">
        <f t="shared" si="80"/>
        <v>193406.92800000001</v>
      </c>
      <c r="I333" s="6">
        <f t="shared" ref="I333:I396" si="86">+H333*E333</f>
        <v>193406.92800000001</v>
      </c>
      <c r="J333" s="109">
        <v>175824.48</v>
      </c>
      <c r="K333" s="110">
        <v>0</v>
      </c>
      <c r="L333" s="7">
        <f t="shared" si="81"/>
        <v>175824.48</v>
      </c>
      <c r="M333" s="7">
        <f t="shared" ref="M333:M396" si="87">+L333*E333</f>
        <v>175824.48</v>
      </c>
      <c r="N333" s="119">
        <v>169062</v>
      </c>
      <c r="O333" s="120">
        <v>0</v>
      </c>
      <c r="P333" s="7">
        <f t="shared" si="82"/>
        <v>169062</v>
      </c>
      <c r="Q333" s="7">
        <f t="shared" ref="Q333:Q396" si="88">+P333*E333</f>
        <v>169062</v>
      </c>
      <c r="R333" s="18">
        <f t="shared" ref="R333:R396" si="89">MIN(P333,H333,L333)</f>
        <v>169062</v>
      </c>
      <c r="S333" s="18">
        <f t="shared" ref="S333:S396" si="90">AVERAGE(P333,H333,L333)</f>
        <v>179431.13600000003</v>
      </c>
      <c r="T333" s="18">
        <f t="shared" ref="T333:T396" si="91">MEDIAN(P333,H333,L333)</f>
        <v>175824.48</v>
      </c>
      <c r="U333" s="18">
        <f t="shared" ref="U333:U396" si="92">GEOMEAN(P333,H333,L333)</f>
        <v>179142.70333976948</v>
      </c>
      <c r="V333" s="19">
        <f t="shared" si="78"/>
        <v>7332.0863806455718</v>
      </c>
      <c r="W333" s="20">
        <f t="shared" si="83"/>
        <v>4.3369215912775025E-2</v>
      </c>
      <c r="X333" s="21" t="str">
        <f t="shared" si="84"/>
        <v>MINIMA</v>
      </c>
      <c r="Y333" s="22">
        <f t="shared" si="79"/>
        <v>169062</v>
      </c>
      <c r="Z333" s="24">
        <f t="shared" si="85"/>
        <v>169062</v>
      </c>
    </row>
    <row r="334" spans="1:26" ht="51" x14ac:dyDescent="0.2">
      <c r="A334" s="68">
        <v>328</v>
      </c>
      <c r="B334" s="63" t="s">
        <v>601</v>
      </c>
      <c r="C334" s="63" t="s">
        <v>615</v>
      </c>
      <c r="D334" s="69" t="s">
        <v>941</v>
      </c>
      <c r="E334" s="50">
        <v>1</v>
      </c>
      <c r="F334" s="78">
        <v>60152.465100000001</v>
      </c>
      <c r="G334" s="81">
        <v>0</v>
      </c>
      <c r="H334" s="6">
        <f t="shared" si="80"/>
        <v>60152.465100000001</v>
      </c>
      <c r="I334" s="6">
        <f t="shared" si="86"/>
        <v>60152.465100000001</v>
      </c>
      <c r="J334" s="109">
        <v>53232.270000000004</v>
      </c>
      <c r="K334" s="110">
        <v>0</v>
      </c>
      <c r="L334" s="7">
        <f t="shared" si="81"/>
        <v>53232.270000000004</v>
      </c>
      <c r="M334" s="7">
        <f t="shared" si="87"/>
        <v>53232.270000000004</v>
      </c>
      <c r="N334" s="119">
        <v>50697.4</v>
      </c>
      <c r="O334" s="120">
        <v>0</v>
      </c>
      <c r="P334" s="7">
        <f t="shared" si="82"/>
        <v>50697.4</v>
      </c>
      <c r="Q334" s="7">
        <f t="shared" si="88"/>
        <v>50697.4</v>
      </c>
      <c r="R334" s="18">
        <f t="shared" si="89"/>
        <v>50697.4</v>
      </c>
      <c r="S334" s="18">
        <f t="shared" si="90"/>
        <v>54694.045033333336</v>
      </c>
      <c r="T334" s="18">
        <f t="shared" si="91"/>
        <v>53232.270000000004</v>
      </c>
      <c r="U334" s="18">
        <f t="shared" si="92"/>
        <v>54551.249316924499</v>
      </c>
      <c r="V334" s="19">
        <f t="shared" si="78"/>
        <v>2826.0548050655357</v>
      </c>
      <c r="W334" s="20">
        <f t="shared" si="83"/>
        <v>5.57435845835395E-2</v>
      </c>
      <c r="X334" s="21" t="str">
        <f t="shared" si="84"/>
        <v>MINIMA</v>
      </c>
      <c r="Y334" s="22">
        <f t="shared" si="79"/>
        <v>50697.4</v>
      </c>
      <c r="Z334" s="24">
        <f t="shared" si="85"/>
        <v>50697.4</v>
      </c>
    </row>
    <row r="335" spans="1:26" ht="38.25" x14ac:dyDescent="0.2">
      <c r="A335" s="68">
        <v>329</v>
      </c>
      <c r="B335" s="63" t="s">
        <v>616</v>
      </c>
      <c r="C335" s="63" t="s">
        <v>617</v>
      </c>
      <c r="D335" s="69" t="s">
        <v>916</v>
      </c>
      <c r="E335" s="50">
        <v>1</v>
      </c>
      <c r="F335" s="78">
        <v>371209.08</v>
      </c>
      <c r="G335" s="81">
        <v>0</v>
      </c>
      <c r="H335" s="6">
        <f t="shared" si="80"/>
        <v>371209.08</v>
      </c>
      <c r="I335" s="6">
        <f t="shared" si="86"/>
        <v>371209.08</v>
      </c>
      <c r="J335" s="109">
        <v>325622</v>
      </c>
      <c r="K335" s="110">
        <v>0</v>
      </c>
      <c r="L335" s="7">
        <f t="shared" si="81"/>
        <v>325622</v>
      </c>
      <c r="M335" s="7">
        <f t="shared" si="87"/>
        <v>325622</v>
      </c>
      <c r="N335" s="119">
        <v>296020</v>
      </c>
      <c r="O335" s="120">
        <v>0</v>
      </c>
      <c r="P335" s="7">
        <f t="shared" si="82"/>
        <v>296020</v>
      </c>
      <c r="Q335" s="7">
        <f t="shared" si="88"/>
        <v>296020</v>
      </c>
      <c r="R335" s="18">
        <f t="shared" si="89"/>
        <v>296020</v>
      </c>
      <c r="S335" s="18">
        <f t="shared" si="90"/>
        <v>330950.36000000004</v>
      </c>
      <c r="T335" s="18">
        <f t="shared" si="91"/>
        <v>325622</v>
      </c>
      <c r="U335" s="18">
        <f t="shared" si="92"/>
        <v>329522.03539187036</v>
      </c>
      <c r="V335" s="19">
        <f t="shared" si="78"/>
        <v>24699.494425287365</v>
      </c>
      <c r="W335" s="20">
        <f t="shared" si="83"/>
        <v>8.3438600180012715E-2</v>
      </c>
      <c r="X335" s="21" t="str">
        <f t="shared" si="84"/>
        <v>MINIMA</v>
      </c>
      <c r="Y335" s="22">
        <f t="shared" si="79"/>
        <v>296020</v>
      </c>
      <c r="Z335" s="24">
        <f t="shared" si="85"/>
        <v>296020</v>
      </c>
    </row>
    <row r="336" spans="1:26" ht="38.25" x14ac:dyDescent="0.2">
      <c r="A336" s="68">
        <v>330</v>
      </c>
      <c r="B336" s="63" t="s">
        <v>616</v>
      </c>
      <c r="C336" s="63" t="s">
        <v>618</v>
      </c>
      <c r="D336" s="69" t="s">
        <v>916</v>
      </c>
      <c r="E336" s="50">
        <v>1</v>
      </c>
      <c r="F336" s="78">
        <v>457922.85000000003</v>
      </c>
      <c r="G336" s="81">
        <v>0</v>
      </c>
      <c r="H336" s="6">
        <f t="shared" si="80"/>
        <v>457922.85000000003</v>
      </c>
      <c r="I336" s="6">
        <f t="shared" si="86"/>
        <v>457922.85000000003</v>
      </c>
      <c r="J336" s="109">
        <v>416293.5</v>
      </c>
      <c r="K336" s="110">
        <v>0</v>
      </c>
      <c r="L336" s="7">
        <f t="shared" si="81"/>
        <v>416293.5</v>
      </c>
      <c r="M336" s="7">
        <f t="shared" si="87"/>
        <v>416293.5</v>
      </c>
      <c r="N336" s="119">
        <v>396470</v>
      </c>
      <c r="O336" s="120">
        <v>0</v>
      </c>
      <c r="P336" s="7">
        <f t="shared" si="82"/>
        <v>396470</v>
      </c>
      <c r="Q336" s="7">
        <f t="shared" si="88"/>
        <v>396470</v>
      </c>
      <c r="R336" s="18">
        <f t="shared" si="89"/>
        <v>396470</v>
      </c>
      <c r="S336" s="18">
        <f t="shared" si="90"/>
        <v>423562.1166666667</v>
      </c>
      <c r="T336" s="18">
        <f t="shared" si="91"/>
        <v>416293.5</v>
      </c>
      <c r="U336" s="18">
        <f t="shared" si="92"/>
        <v>422799.13673678681</v>
      </c>
      <c r="V336" s="19">
        <f t="shared" si="78"/>
        <v>19157.019411697107</v>
      </c>
      <c r="W336" s="20">
        <f t="shared" si="83"/>
        <v>4.8318963381080805E-2</v>
      </c>
      <c r="X336" s="21" t="str">
        <f t="shared" si="84"/>
        <v>MINIMA</v>
      </c>
      <c r="Y336" s="22">
        <f t="shared" si="79"/>
        <v>396470</v>
      </c>
      <c r="Z336" s="24">
        <f t="shared" si="85"/>
        <v>396470</v>
      </c>
    </row>
    <row r="337" spans="1:26" s="100" customFormat="1" ht="38.25" x14ac:dyDescent="0.2">
      <c r="A337" s="94">
        <v>331</v>
      </c>
      <c r="B337" s="95" t="s">
        <v>616</v>
      </c>
      <c r="C337" s="95" t="s">
        <v>619</v>
      </c>
      <c r="D337" s="96" t="s">
        <v>1072</v>
      </c>
      <c r="E337" s="97">
        <v>1</v>
      </c>
      <c r="F337" s="79">
        <v>0</v>
      </c>
      <c r="G337" s="82">
        <v>0</v>
      </c>
      <c r="H337" s="98">
        <f t="shared" si="80"/>
        <v>0</v>
      </c>
      <c r="I337" s="98">
        <f t="shared" si="86"/>
        <v>0</v>
      </c>
      <c r="J337" s="111">
        <v>0</v>
      </c>
      <c r="K337" s="112">
        <v>0</v>
      </c>
      <c r="L337" s="99">
        <f t="shared" si="81"/>
        <v>0</v>
      </c>
      <c r="M337" s="99">
        <f t="shared" si="87"/>
        <v>0</v>
      </c>
      <c r="N337" s="121">
        <v>0</v>
      </c>
      <c r="O337" s="122">
        <v>0</v>
      </c>
      <c r="P337" s="7">
        <f t="shared" si="82"/>
        <v>0</v>
      </c>
      <c r="Q337" s="7">
        <f t="shared" si="88"/>
        <v>0</v>
      </c>
      <c r="R337" s="18">
        <f t="shared" si="89"/>
        <v>0</v>
      </c>
      <c r="S337" s="18">
        <f t="shared" si="90"/>
        <v>0</v>
      </c>
      <c r="T337" s="18">
        <f t="shared" si="91"/>
        <v>0</v>
      </c>
      <c r="U337" s="18" t="e">
        <f t="shared" si="92"/>
        <v>#NUM!</v>
      </c>
      <c r="V337" s="19">
        <f t="shared" si="78"/>
        <v>0</v>
      </c>
      <c r="W337" s="20" t="e">
        <f t="shared" si="83"/>
        <v>#DIV/0!</v>
      </c>
      <c r="X337" s="21" t="e">
        <f t="shared" si="84"/>
        <v>#DIV/0!</v>
      </c>
      <c r="Y337" s="22" t="e">
        <f t="shared" si="79"/>
        <v>#DIV/0!</v>
      </c>
      <c r="Z337" s="24" t="e">
        <f t="shared" si="85"/>
        <v>#DIV/0!</v>
      </c>
    </row>
    <row r="338" spans="1:26" ht="51" x14ac:dyDescent="0.2">
      <c r="A338" s="68">
        <v>332</v>
      </c>
      <c r="B338" s="63" t="s">
        <v>616</v>
      </c>
      <c r="C338" s="63" t="s">
        <v>620</v>
      </c>
      <c r="D338" s="69" t="s">
        <v>941</v>
      </c>
      <c r="E338" s="50">
        <v>1</v>
      </c>
      <c r="F338" s="78">
        <v>62568.251250000001</v>
      </c>
      <c r="G338" s="81">
        <v>0</v>
      </c>
      <c r="H338" s="6">
        <f t="shared" si="80"/>
        <v>62568.251250000001</v>
      </c>
      <c r="I338" s="6">
        <f t="shared" si="86"/>
        <v>62568.251250000001</v>
      </c>
      <c r="J338" s="109">
        <v>54407.175000000003</v>
      </c>
      <c r="K338" s="110">
        <v>0</v>
      </c>
      <c r="L338" s="7">
        <f t="shared" si="81"/>
        <v>54407.175000000003</v>
      </c>
      <c r="M338" s="7">
        <f t="shared" si="87"/>
        <v>54407.175000000003</v>
      </c>
      <c r="N338" s="119">
        <v>52822.5</v>
      </c>
      <c r="O338" s="120">
        <v>0</v>
      </c>
      <c r="P338" s="7">
        <f t="shared" si="82"/>
        <v>52822.5</v>
      </c>
      <c r="Q338" s="7">
        <f t="shared" si="88"/>
        <v>52822.5</v>
      </c>
      <c r="R338" s="18">
        <f t="shared" si="89"/>
        <v>52822.5</v>
      </c>
      <c r="S338" s="18">
        <f t="shared" si="90"/>
        <v>56599.308750000004</v>
      </c>
      <c r="T338" s="18">
        <f t="shared" si="91"/>
        <v>54407.175000000003</v>
      </c>
      <c r="U338" s="18">
        <f t="shared" si="92"/>
        <v>56442.951415465948</v>
      </c>
      <c r="V338" s="19">
        <f t="shared" si="78"/>
        <v>2670.6070783696905</v>
      </c>
      <c r="W338" s="20">
        <f t="shared" si="83"/>
        <v>5.0558134854838191E-2</v>
      </c>
      <c r="X338" s="21" t="str">
        <f t="shared" si="84"/>
        <v>MINIMA</v>
      </c>
      <c r="Y338" s="22">
        <f t="shared" si="79"/>
        <v>52822.5</v>
      </c>
      <c r="Z338" s="24">
        <f t="shared" si="85"/>
        <v>52822.5</v>
      </c>
    </row>
    <row r="339" spans="1:26" ht="51" x14ac:dyDescent="0.2">
      <c r="A339" s="68">
        <v>333</v>
      </c>
      <c r="B339" s="63" t="s">
        <v>616</v>
      </c>
      <c r="C339" s="63" t="s">
        <v>621</v>
      </c>
      <c r="D339" s="69" t="s">
        <v>1079</v>
      </c>
      <c r="E339" s="50">
        <v>1</v>
      </c>
      <c r="F339" s="78">
        <v>74801.012160000013</v>
      </c>
      <c r="G339" s="81">
        <v>0</v>
      </c>
      <c r="H339" s="6">
        <f t="shared" si="80"/>
        <v>74801.012160000013</v>
      </c>
      <c r="I339" s="6">
        <f t="shared" si="86"/>
        <v>74801.012160000013</v>
      </c>
      <c r="J339" s="109">
        <v>66786.618000000002</v>
      </c>
      <c r="K339" s="110">
        <v>0</v>
      </c>
      <c r="L339" s="7">
        <f t="shared" si="81"/>
        <v>66786.618000000002</v>
      </c>
      <c r="M339" s="7">
        <f t="shared" si="87"/>
        <v>66786.618000000002</v>
      </c>
      <c r="N339" s="119">
        <v>62417.4</v>
      </c>
      <c r="O339" s="120">
        <v>0</v>
      </c>
      <c r="P339" s="7">
        <f t="shared" si="82"/>
        <v>62417.4</v>
      </c>
      <c r="Q339" s="7">
        <f t="shared" si="88"/>
        <v>62417.4</v>
      </c>
      <c r="R339" s="18">
        <f t="shared" si="89"/>
        <v>62417.4</v>
      </c>
      <c r="S339" s="18">
        <f t="shared" si="90"/>
        <v>68001.676720000003</v>
      </c>
      <c r="T339" s="18">
        <f t="shared" si="91"/>
        <v>66786.618000000002</v>
      </c>
      <c r="U339" s="18">
        <f t="shared" si="92"/>
        <v>67811.11209637353</v>
      </c>
      <c r="V339" s="19">
        <f t="shared" si="78"/>
        <v>3948.6799367341723</v>
      </c>
      <c r="W339" s="20">
        <f t="shared" si="83"/>
        <v>6.3262486690156466E-2</v>
      </c>
      <c r="X339" s="21" t="str">
        <f t="shared" si="84"/>
        <v>MINIMA</v>
      </c>
      <c r="Y339" s="22">
        <f t="shared" si="79"/>
        <v>62417.4</v>
      </c>
      <c r="Z339" s="24">
        <f t="shared" si="85"/>
        <v>62417.4</v>
      </c>
    </row>
    <row r="340" spans="1:26" ht="51" x14ac:dyDescent="0.2">
      <c r="A340" s="68">
        <v>334</v>
      </c>
      <c r="B340" s="63" t="s">
        <v>622</v>
      </c>
      <c r="C340" s="63" t="s">
        <v>623</v>
      </c>
      <c r="D340" s="69" t="s">
        <v>916</v>
      </c>
      <c r="E340" s="50">
        <v>1</v>
      </c>
      <c r="F340" s="78">
        <v>151058.56542857143</v>
      </c>
      <c r="G340" s="81">
        <v>7552.9282714285719</v>
      </c>
      <c r="H340" s="6">
        <f t="shared" si="80"/>
        <v>158611.49369999999</v>
      </c>
      <c r="I340" s="6">
        <f t="shared" si="86"/>
        <v>158611.49369999999</v>
      </c>
      <c r="J340" s="109">
        <v>131355.27428571429</v>
      </c>
      <c r="K340" s="110">
        <v>6567.7637142857147</v>
      </c>
      <c r="L340" s="7">
        <f t="shared" si="81"/>
        <v>137923.038</v>
      </c>
      <c r="M340" s="7">
        <f t="shared" si="87"/>
        <v>137923.038</v>
      </c>
      <c r="N340" s="119">
        <v>119413.8857142857</v>
      </c>
      <c r="O340" s="120">
        <v>5970.6942857142858</v>
      </c>
      <c r="P340" s="7">
        <f t="shared" si="82"/>
        <v>125384.57999999999</v>
      </c>
      <c r="Q340" s="7">
        <f t="shared" si="88"/>
        <v>125384.57999999999</v>
      </c>
      <c r="R340" s="18">
        <f t="shared" si="89"/>
        <v>125384.57999999999</v>
      </c>
      <c r="S340" s="18">
        <f t="shared" si="90"/>
        <v>140639.70389999999</v>
      </c>
      <c r="T340" s="18">
        <f t="shared" si="91"/>
        <v>137923.038</v>
      </c>
      <c r="U340" s="18">
        <f t="shared" si="92"/>
        <v>139981.89434309988</v>
      </c>
      <c r="V340" s="19">
        <f t="shared" si="78"/>
        <v>10787.001557530975</v>
      </c>
      <c r="W340" s="20">
        <f t="shared" si="83"/>
        <v>8.6031325044363324E-2</v>
      </c>
      <c r="X340" s="21" t="str">
        <f t="shared" si="84"/>
        <v>MINIMA</v>
      </c>
      <c r="Y340" s="22">
        <f t="shared" si="79"/>
        <v>125384.57999999999</v>
      </c>
      <c r="Z340" s="24">
        <f t="shared" si="85"/>
        <v>125384.57999999999</v>
      </c>
    </row>
    <row r="341" spans="1:26" ht="89.25" x14ac:dyDescent="0.2">
      <c r="A341" s="68">
        <v>335</v>
      </c>
      <c r="B341" s="63" t="s">
        <v>624</v>
      </c>
      <c r="C341" s="63" t="s">
        <v>625</v>
      </c>
      <c r="D341" s="69" t="s">
        <v>941</v>
      </c>
      <c r="E341" s="50">
        <v>1</v>
      </c>
      <c r="F341" s="78">
        <v>115462.62000000001</v>
      </c>
      <c r="G341" s="81">
        <v>0</v>
      </c>
      <c r="H341" s="6">
        <f t="shared" si="80"/>
        <v>115462.62000000001</v>
      </c>
      <c r="I341" s="6">
        <f t="shared" si="86"/>
        <v>115462.62000000001</v>
      </c>
      <c r="J341" s="109">
        <v>101283</v>
      </c>
      <c r="K341" s="110">
        <v>0</v>
      </c>
      <c r="L341" s="7">
        <f t="shared" si="81"/>
        <v>101283</v>
      </c>
      <c r="M341" s="7">
        <f t="shared" si="87"/>
        <v>101283</v>
      </c>
      <c r="N341" s="119">
        <v>95550</v>
      </c>
      <c r="O341" s="120">
        <v>0</v>
      </c>
      <c r="P341" s="7">
        <f t="shared" si="82"/>
        <v>95550</v>
      </c>
      <c r="Q341" s="7">
        <f t="shared" si="88"/>
        <v>95550</v>
      </c>
      <c r="R341" s="18">
        <f t="shared" si="89"/>
        <v>95550</v>
      </c>
      <c r="S341" s="18">
        <f t="shared" si="90"/>
        <v>104098.54</v>
      </c>
      <c r="T341" s="18">
        <f t="shared" si="91"/>
        <v>101283</v>
      </c>
      <c r="U341" s="18">
        <f t="shared" si="92"/>
        <v>103769.45887066507</v>
      </c>
      <c r="V341" s="19">
        <f t="shared" si="78"/>
        <v>6044.730603244444</v>
      </c>
      <c r="W341" s="20">
        <f t="shared" si="83"/>
        <v>6.3262486690156397E-2</v>
      </c>
      <c r="X341" s="21" t="str">
        <f t="shared" si="84"/>
        <v>MINIMA</v>
      </c>
      <c r="Y341" s="22">
        <f t="shared" si="79"/>
        <v>95550</v>
      </c>
      <c r="Z341" s="24">
        <f t="shared" si="85"/>
        <v>95550</v>
      </c>
    </row>
    <row r="342" spans="1:26" ht="204" x14ac:dyDescent="0.2">
      <c r="A342" s="68">
        <v>336</v>
      </c>
      <c r="B342" s="63" t="s">
        <v>626</v>
      </c>
      <c r="C342" s="63" t="s">
        <v>627</v>
      </c>
      <c r="D342" s="69" t="s">
        <v>1067</v>
      </c>
      <c r="E342" s="50">
        <v>1</v>
      </c>
      <c r="F342" s="78">
        <v>120878.3619047619</v>
      </c>
      <c r="G342" s="81">
        <v>6043.9180952380957</v>
      </c>
      <c r="H342" s="6">
        <f t="shared" si="80"/>
        <v>126922.28</v>
      </c>
      <c r="I342" s="6">
        <f t="shared" si="86"/>
        <v>126922.28</v>
      </c>
      <c r="J342" s="109">
        <v>105111.61904761905</v>
      </c>
      <c r="K342" s="110">
        <v>5255.580952380953</v>
      </c>
      <c r="L342" s="7">
        <f t="shared" si="81"/>
        <v>110367.20000000001</v>
      </c>
      <c r="M342" s="7">
        <f t="shared" si="87"/>
        <v>110367.20000000001</v>
      </c>
      <c r="N342" s="119">
        <v>99161.904761904763</v>
      </c>
      <c r="O342" s="120">
        <v>4958.0952380952385</v>
      </c>
      <c r="P342" s="7">
        <f t="shared" si="82"/>
        <v>104120</v>
      </c>
      <c r="Q342" s="7">
        <f t="shared" si="88"/>
        <v>104120</v>
      </c>
      <c r="R342" s="18">
        <f t="shared" si="89"/>
        <v>104120</v>
      </c>
      <c r="S342" s="18">
        <f t="shared" si="90"/>
        <v>113803.15999999999</v>
      </c>
      <c r="T342" s="18">
        <f t="shared" si="91"/>
        <v>110367.20000000001</v>
      </c>
      <c r="U342" s="18">
        <f t="shared" si="92"/>
        <v>113406.34396702773</v>
      </c>
      <c r="V342" s="19">
        <f t="shared" si="78"/>
        <v>6847.0280993143215</v>
      </c>
      <c r="W342" s="20">
        <f t="shared" si="83"/>
        <v>6.5760930650348839E-2</v>
      </c>
      <c r="X342" s="21" t="str">
        <f t="shared" si="84"/>
        <v>MINIMA</v>
      </c>
      <c r="Y342" s="22">
        <f t="shared" si="79"/>
        <v>104120</v>
      </c>
      <c r="Z342" s="24">
        <f t="shared" si="85"/>
        <v>104120</v>
      </c>
    </row>
    <row r="343" spans="1:26" ht="127.5" x14ac:dyDescent="0.2">
      <c r="A343" s="68">
        <v>337</v>
      </c>
      <c r="B343" s="63" t="s">
        <v>628</v>
      </c>
      <c r="C343" s="63" t="s">
        <v>629</v>
      </c>
      <c r="D343" s="69" t="s">
        <v>1080</v>
      </c>
      <c r="E343" s="50">
        <v>1</v>
      </c>
      <c r="F343" s="78">
        <v>111520.215</v>
      </c>
      <c r="G343" s="81">
        <v>0</v>
      </c>
      <c r="H343" s="6">
        <f t="shared" si="80"/>
        <v>111520.215</v>
      </c>
      <c r="I343" s="6">
        <f t="shared" si="86"/>
        <v>111520.215</v>
      </c>
      <c r="J343" s="109">
        <v>96974.1</v>
      </c>
      <c r="K343" s="110">
        <v>0</v>
      </c>
      <c r="L343" s="7">
        <f t="shared" si="81"/>
        <v>96974.1</v>
      </c>
      <c r="M343" s="7">
        <f t="shared" si="87"/>
        <v>96974.1</v>
      </c>
      <c r="N343" s="119">
        <v>90630</v>
      </c>
      <c r="O343" s="120">
        <v>0</v>
      </c>
      <c r="P343" s="7">
        <f t="shared" si="82"/>
        <v>90630</v>
      </c>
      <c r="Q343" s="7">
        <f t="shared" si="88"/>
        <v>90630</v>
      </c>
      <c r="R343" s="18">
        <f t="shared" si="89"/>
        <v>90630</v>
      </c>
      <c r="S343" s="18">
        <f t="shared" si="90"/>
        <v>99708.104999999996</v>
      </c>
      <c r="T343" s="18">
        <f t="shared" si="91"/>
        <v>96974.1</v>
      </c>
      <c r="U343" s="18">
        <f t="shared" si="92"/>
        <v>99333.051823428948</v>
      </c>
      <c r="V343" s="19">
        <f t="shared" si="78"/>
        <v>6419.1896058234997</v>
      </c>
      <c r="W343" s="20">
        <f t="shared" si="83"/>
        <v>7.0828529248852468E-2</v>
      </c>
      <c r="X343" s="21" t="str">
        <f>+IF(W343&lt;=35%,"MINIMA","MEDIANA")</f>
        <v>MINIMA</v>
      </c>
      <c r="Y343" s="22">
        <f t="shared" si="79"/>
        <v>90630</v>
      </c>
      <c r="Z343" s="24">
        <f t="shared" si="85"/>
        <v>90630</v>
      </c>
    </row>
    <row r="344" spans="1:26" ht="204" x14ac:dyDescent="0.2">
      <c r="A344" s="68">
        <v>338</v>
      </c>
      <c r="B344" s="63" t="s">
        <v>628</v>
      </c>
      <c r="C344" s="63" t="s">
        <v>630</v>
      </c>
      <c r="D344" s="69" t="s">
        <v>1081</v>
      </c>
      <c r="E344" s="50">
        <v>1</v>
      </c>
      <c r="F344" s="78">
        <v>82639.227800000008</v>
      </c>
      <c r="G344" s="81">
        <v>4131.9613900000004</v>
      </c>
      <c r="H344" s="6">
        <f t="shared" si="80"/>
        <v>86771.189190000005</v>
      </c>
      <c r="I344" s="6">
        <f t="shared" si="86"/>
        <v>86771.189190000005</v>
      </c>
      <c r="J344" s="109">
        <v>73132.060000000012</v>
      </c>
      <c r="K344" s="110">
        <v>3656.603000000001</v>
      </c>
      <c r="L344" s="7">
        <f t="shared" si="81"/>
        <v>76788.663000000015</v>
      </c>
      <c r="M344" s="7">
        <f t="shared" si="87"/>
        <v>76788.663000000015</v>
      </c>
      <c r="N344" s="119">
        <v>71002</v>
      </c>
      <c r="O344" s="120">
        <v>3550.1000000000004</v>
      </c>
      <c r="P344" s="7">
        <f t="shared" si="82"/>
        <v>74552.100000000006</v>
      </c>
      <c r="Q344" s="7">
        <f t="shared" si="88"/>
        <v>74552.100000000006</v>
      </c>
      <c r="R344" s="18">
        <f t="shared" si="89"/>
        <v>74552.100000000006</v>
      </c>
      <c r="S344" s="18">
        <f t="shared" si="90"/>
        <v>79370.650730000008</v>
      </c>
      <c r="T344" s="18">
        <f t="shared" si="91"/>
        <v>76788.663000000015</v>
      </c>
      <c r="U344" s="18">
        <f t="shared" si="92"/>
        <v>79197.385657234423</v>
      </c>
      <c r="V344" s="19">
        <f t="shared" si="78"/>
        <v>3407.2298966743911</v>
      </c>
      <c r="W344" s="20">
        <f t="shared" si="83"/>
        <v>4.570266829069055E-2</v>
      </c>
      <c r="X344" s="21" t="str">
        <f t="shared" si="84"/>
        <v>MINIMA</v>
      </c>
      <c r="Y344" s="22">
        <f t="shared" si="79"/>
        <v>74552.100000000006</v>
      </c>
      <c r="Z344" s="24">
        <f t="shared" si="85"/>
        <v>74552.100000000006</v>
      </c>
    </row>
    <row r="345" spans="1:26" ht="191.25" x14ac:dyDescent="0.2">
      <c r="A345" s="68">
        <v>339</v>
      </c>
      <c r="B345" s="63" t="s">
        <v>628</v>
      </c>
      <c r="C345" s="63" t="s">
        <v>631</v>
      </c>
      <c r="D345" s="69" t="s">
        <v>1082</v>
      </c>
      <c r="E345" s="50">
        <v>1</v>
      </c>
      <c r="F345" s="78">
        <v>91359.084960000007</v>
      </c>
      <c r="G345" s="81">
        <v>0</v>
      </c>
      <c r="H345" s="6">
        <f t="shared" si="80"/>
        <v>91359.084960000007</v>
      </c>
      <c r="I345" s="6">
        <f t="shared" si="86"/>
        <v>91359.084960000007</v>
      </c>
      <c r="J345" s="109">
        <v>83053.713600000003</v>
      </c>
      <c r="K345" s="110">
        <v>0</v>
      </c>
      <c r="L345" s="7">
        <f t="shared" si="81"/>
        <v>83053.713600000003</v>
      </c>
      <c r="M345" s="7">
        <f t="shared" si="87"/>
        <v>83053.713600000003</v>
      </c>
      <c r="N345" s="119">
        <v>79859.34</v>
      </c>
      <c r="O345" s="120">
        <v>0</v>
      </c>
      <c r="P345" s="7">
        <f t="shared" si="82"/>
        <v>79859.34</v>
      </c>
      <c r="Q345" s="7">
        <f t="shared" si="88"/>
        <v>79859.34</v>
      </c>
      <c r="R345" s="18">
        <f t="shared" si="89"/>
        <v>79859.34</v>
      </c>
      <c r="S345" s="18">
        <f t="shared" si="90"/>
        <v>84757.379520000002</v>
      </c>
      <c r="T345" s="18">
        <f t="shared" si="91"/>
        <v>83053.713600000003</v>
      </c>
      <c r="U345" s="18">
        <f t="shared" si="92"/>
        <v>84621.133397982907</v>
      </c>
      <c r="V345" s="19">
        <f t="shared" si="78"/>
        <v>3463.4369591117065</v>
      </c>
      <c r="W345" s="20">
        <f t="shared" si="83"/>
        <v>4.3369215912774969E-2</v>
      </c>
      <c r="X345" s="21" t="str">
        <f t="shared" si="84"/>
        <v>MINIMA</v>
      </c>
      <c r="Y345" s="22">
        <f t="shared" si="79"/>
        <v>79859.34</v>
      </c>
      <c r="Z345" s="24">
        <f t="shared" si="85"/>
        <v>79859.34</v>
      </c>
    </row>
    <row r="346" spans="1:26" ht="140.25" x14ac:dyDescent="0.2">
      <c r="A346" s="68">
        <v>340</v>
      </c>
      <c r="B346" s="63" t="s">
        <v>628</v>
      </c>
      <c r="C346" s="63" t="s">
        <v>632</v>
      </c>
      <c r="D346" s="69" t="s">
        <v>1083</v>
      </c>
      <c r="E346" s="50">
        <v>1</v>
      </c>
      <c r="F346" s="78">
        <v>143615.04120000004</v>
      </c>
      <c r="G346" s="81">
        <v>0</v>
      </c>
      <c r="H346" s="6">
        <f t="shared" si="80"/>
        <v>143615.04120000004</v>
      </c>
      <c r="I346" s="6">
        <f t="shared" si="86"/>
        <v>143615.04120000004</v>
      </c>
      <c r="J346" s="109">
        <v>129382.92000000001</v>
      </c>
      <c r="K346" s="110">
        <v>0</v>
      </c>
      <c r="L346" s="7">
        <f t="shared" si="81"/>
        <v>129382.92000000001</v>
      </c>
      <c r="M346" s="7">
        <f t="shared" si="87"/>
        <v>129382.92000000001</v>
      </c>
      <c r="N346" s="119">
        <v>119799</v>
      </c>
      <c r="O346" s="120">
        <v>0</v>
      </c>
      <c r="P346" s="7">
        <f t="shared" si="82"/>
        <v>119799</v>
      </c>
      <c r="Q346" s="7">
        <f t="shared" si="88"/>
        <v>119799</v>
      </c>
      <c r="R346" s="18">
        <f t="shared" si="89"/>
        <v>119799</v>
      </c>
      <c r="S346" s="18">
        <f t="shared" si="90"/>
        <v>130932.32040000001</v>
      </c>
      <c r="T346" s="18">
        <f t="shared" si="91"/>
        <v>129382.92000000001</v>
      </c>
      <c r="U346" s="18">
        <f t="shared" si="92"/>
        <v>130569.9855737551</v>
      </c>
      <c r="V346" s="19">
        <f t="shared" si="78"/>
        <v>7872.4463519625342</v>
      </c>
      <c r="W346" s="20">
        <f t="shared" si="83"/>
        <v>6.5713790198269881E-2</v>
      </c>
      <c r="X346" s="21" t="str">
        <f t="shared" si="84"/>
        <v>MINIMA</v>
      </c>
      <c r="Y346" s="22">
        <f t="shared" si="79"/>
        <v>119799</v>
      </c>
      <c r="Z346" s="24">
        <f t="shared" si="85"/>
        <v>119799</v>
      </c>
    </row>
    <row r="347" spans="1:26" ht="102" x14ac:dyDescent="0.2">
      <c r="A347" s="68">
        <v>341</v>
      </c>
      <c r="B347" s="63" t="s">
        <v>628</v>
      </c>
      <c r="C347" s="63" t="s">
        <v>633</v>
      </c>
      <c r="D347" s="69" t="s">
        <v>1038</v>
      </c>
      <c r="E347" s="50">
        <v>1</v>
      </c>
      <c r="F347" s="78">
        <v>182206.48409523806</v>
      </c>
      <c r="G347" s="81">
        <v>9110.3242047619042</v>
      </c>
      <c r="H347" s="6">
        <f t="shared" si="80"/>
        <v>191316.80829999998</v>
      </c>
      <c r="I347" s="6">
        <f t="shared" si="86"/>
        <v>191316.80829999998</v>
      </c>
      <c r="J347" s="109">
        <v>161244.6761904762</v>
      </c>
      <c r="K347" s="110">
        <v>8062.2338095238101</v>
      </c>
      <c r="L347" s="7">
        <f t="shared" si="81"/>
        <v>169306.91</v>
      </c>
      <c r="M347" s="7">
        <f t="shared" si="87"/>
        <v>169306.91</v>
      </c>
      <c r="N347" s="119">
        <v>152117.61904761905</v>
      </c>
      <c r="O347" s="120">
        <v>7605.8809523809532</v>
      </c>
      <c r="P347" s="7">
        <f t="shared" si="82"/>
        <v>159723.5</v>
      </c>
      <c r="Q347" s="7">
        <f t="shared" si="88"/>
        <v>159723.5</v>
      </c>
      <c r="R347" s="18">
        <f t="shared" si="89"/>
        <v>159723.5</v>
      </c>
      <c r="S347" s="18">
        <f t="shared" si="90"/>
        <v>173449.07276666665</v>
      </c>
      <c r="T347" s="18">
        <f t="shared" si="91"/>
        <v>169306.91</v>
      </c>
      <c r="U347" s="18">
        <f t="shared" si="92"/>
        <v>172954.63677858489</v>
      </c>
      <c r="V347" s="19">
        <f t="shared" si="78"/>
        <v>9705.4455789793901</v>
      </c>
      <c r="W347" s="20">
        <f t="shared" si="83"/>
        <v>6.0764042729963906E-2</v>
      </c>
      <c r="X347" s="21" t="str">
        <f t="shared" si="84"/>
        <v>MINIMA</v>
      </c>
      <c r="Y347" s="22">
        <f t="shared" si="79"/>
        <v>159723.5</v>
      </c>
      <c r="Z347" s="24">
        <f t="shared" si="85"/>
        <v>159723.5</v>
      </c>
    </row>
    <row r="348" spans="1:26" ht="38.25" x14ac:dyDescent="0.2">
      <c r="A348" s="68">
        <v>342</v>
      </c>
      <c r="B348" s="63" t="s">
        <v>634</v>
      </c>
      <c r="C348" s="63" t="s">
        <v>635</v>
      </c>
      <c r="D348" s="69" t="s">
        <v>1081</v>
      </c>
      <c r="E348" s="50">
        <v>1</v>
      </c>
      <c r="F348" s="78">
        <v>220456.886</v>
      </c>
      <c r="G348" s="81">
        <v>0</v>
      </c>
      <c r="H348" s="6">
        <f t="shared" si="80"/>
        <v>220456.886</v>
      </c>
      <c r="I348" s="6">
        <f t="shared" si="86"/>
        <v>220456.886</v>
      </c>
      <c r="J348" s="109">
        <v>191701.64</v>
      </c>
      <c r="K348" s="110">
        <v>0</v>
      </c>
      <c r="L348" s="7">
        <f t="shared" si="81"/>
        <v>191701.64</v>
      </c>
      <c r="M348" s="7">
        <f t="shared" si="87"/>
        <v>191701.64</v>
      </c>
      <c r="N348" s="119">
        <v>184328.5</v>
      </c>
      <c r="O348" s="120">
        <v>0</v>
      </c>
      <c r="P348" s="7">
        <f t="shared" si="82"/>
        <v>184328.5</v>
      </c>
      <c r="Q348" s="7">
        <f t="shared" si="88"/>
        <v>184328.5</v>
      </c>
      <c r="R348" s="18">
        <f t="shared" si="89"/>
        <v>184328.5</v>
      </c>
      <c r="S348" s="18">
        <f t="shared" si="90"/>
        <v>198829.00866666669</v>
      </c>
      <c r="T348" s="18">
        <f t="shared" si="91"/>
        <v>191701.64</v>
      </c>
      <c r="U348" s="18">
        <f t="shared" si="92"/>
        <v>198235.14917453125</v>
      </c>
      <c r="V348" s="19">
        <f t="shared" si="78"/>
        <v>10253.40800885432</v>
      </c>
      <c r="W348" s="20">
        <f t="shared" si="83"/>
        <v>5.5625733453341833E-2</v>
      </c>
      <c r="X348" s="21" t="str">
        <f t="shared" si="84"/>
        <v>MINIMA</v>
      </c>
      <c r="Y348" s="22">
        <f t="shared" si="79"/>
        <v>184328.5</v>
      </c>
      <c r="Z348" s="24">
        <f t="shared" si="85"/>
        <v>184328.5</v>
      </c>
    </row>
    <row r="349" spans="1:26" ht="51" x14ac:dyDescent="0.2">
      <c r="A349" s="68">
        <v>343</v>
      </c>
      <c r="B349" s="63" t="s">
        <v>634</v>
      </c>
      <c r="C349" s="63" t="s">
        <v>636</v>
      </c>
      <c r="D349" s="69" t="s">
        <v>1079</v>
      </c>
      <c r="E349" s="50">
        <v>1</v>
      </c>
      <c r="F349" s="78">
        <v>65931.14880000001</v>
      </c>
      <c r="G349" s="81">
        <v>0</v>
      </c>
      <c r="H349" s="6">
        <f t="shared" si="80"/>
        <v>65931.14880000001</v>
      </c>
      <c r="I349" s="6">
        <f t="shared" si="86"/>
        <v>65931.14880000001</v>
      </c>
      <c r="J349" s="109">
        <v>59937.408000000003</v>
      </c>
      <c r="K349" s="110">
        <v>0</v>
      </c>
      <c r="L349" s="7">
        <f t="shared" si="81"/>
        <v>59937.408000000003</v>
      </c>
      <c r="M349" s="7">
        <f t="shared" si="87"/>
        <v>59937.408000000003</v>
      </c>
      <c r="N349" s="119">
        <v>55497.599999999999</v>
      </c>
      <c r="O349" s="120">
        <v>0</v>
      </c>
      <c r="P349" s="7">
        <f t="shared" si="82"/>
        <v>55497.599999999999</v>
      </c>
      <c r="Q349" s="7">
        <f t="shared" si="88"/>
        <v>55497.599999999999</v>
      </c>
      <c r="R349" s="18">
        <f t="shared" si="89"/>
        <v>55497.599999999999</v>
      </c>
      <c r="S349" s="18">
        <f t="shared" si="90"/>
        <v>60455.385600000001</v>
      </c>
      <c r="T349" s="18">
        <f t="shared" si="91"/>
        <v>59937.408000000003</v>
      </c>
      <c r="U349" s="18">
        <f t="shared" si="92"/>
        <v>60305.131358370585</v>
      </c>
      <c r="V349" s="19">
        <f t="shared" si="78"/>
        <v>3505.6838174290183</v>
      </c>
      <c r="W349" s="20">
        <f t="shared" si="83"/>
        <v>6.3168205785998285E-2</v>
      </c>
      <c r="X349" s="21" t="str">
        <f t="shared" si="84"/>
        <v>MINIMA</v>
      </c>
      <c r="Y349" s="22">
        <f t="shared" si="79"/>
        <v>55497.599999999999</v>
      </c>
      <c r="Z349" s="24">
        <f t="shared" si="85"/>
        <v>55497.599999999999</v>
      </c>
    </row>
    <row r="350" spans="1:26" ht="63.75" x14ac:dyDescent="0.2">
      <c r="A350" s="68">
        <v>344</v>
      </c>
      <c r="B350" s="63" t="s">
        <v>637</v>
      </c>
      <c r="C350" s="63" t="s">
        <v>638</v>
      </c>
      <c r="D350" s="69" t="s">
        <v>941</v>
      </c>
      <c r="E350" s="50">
        <v>1</v>
      </c>
      <c r="F350" s="78">
        <v>268126.70325000002</v>
      </c>
      <c r="G350" s="81">
        <v>0</v>
      </c>
      <c r="H350" s="6">
        <f t="shared" si="80"/>
        <v>268126.70325000002</v>
      </c>
      <c r="I350" s="6">
        <f t="shared" si="86"/>
        <v>268126.70325000002</v>
      </c>
      <c r="J350" s="109">
        <v>233153.65500000003</v>
      </c>
      <c r="K350" s="110">
        <v>0</v>
      </c>
      <c r="L350" s="7">
        <f t="shared" si="81"/>
        <v>233153.65500000003</v>
      </c>
      <c r="M350" s="7">
        <f t="shared" si="87"/>
        <v>233153.65500000003</v>
      </c>
      <c r="N350" s="119">
        <v>222051.1</v>
      </c>
      <c r="O350" s="120">
        <v>0</v>
      </c>
      <c r="P350" s="7">
        <f t="shared" si="82"/>
        <v>222051.1</v>
      </c>
      <c r="Q350" s="7">
        <f t="shared" si="88"/>
        <v>222051.1</v>
      </c>
      <c r="R350" s="18">
        <f t="shared" si="89"/>
        <v>222051.1</v>
      </c>
      <c r="S350" s="18">
        <f t="shared" si="90"/>
        <v>241110.48608333335</v>
      </c>
      <c r="T350" s="18">
        <f t="shared" si="91"/>
        <v>233153.65500000003</v>
      </c>
      <c r="U350" s="18">
        <f t="shared" si="92"/>
        <v>240332.07812036961</v>
      </c>
      <c r="V350" s="19">
        <f t="shared" si="78"/>
        <v>13477.02114477752</v>
      </c>
      <c r="W350" s="20">
        <f t="shared" si="83"/>
        <v>6.0693332051845364E-2</v>
      </c>
      <c r="X350" s="21" t="str">
        <f t="shared" si="84"/>
        <v>MINIMA</v>
      </c>
      <c r="Y350" s="22">
        <f t="shared" si="79"/>
        <v>222051.1</v>
      </c>
      <c r="Z350" s="24">
        <f t="shared" si="85"/>
        <v>222051.1</v>
      </c>
    </row>
    <row r="351" spans="1:26" ht="25.5" x14ac:dyDescent="0.2">
      <c r="A351" s="68">
        <v>345</v>
      </c>
      <c r="B351" s="63" t="s">
        <v>637</v>
      </c>
      <c r="C351" s="63" t="s">
        <v>639</v>
      </c>
      <c r="D351" s="69" t="s">
        <v>1084</v>
      </c>
      <c r="E351" s="50">
        <v>1</v>
      </c>
      <c r="F351" s="78">
        <v>986608.45140000025</v>
      </c>
      <c r="G351" s="81">
        <v>0</v>
      </c>
      <c r="H351" s="6">
        <f t="shared" si="80"/>
        <v>986608.45140000025</v>
      </c>
      <c r="I351" s="6">
        <f t="shared" si="86"/>
        <v>986608.45140000025</v>
      </c>
      <c r="J351" s="109">
        <v>865446.01000000013</v>
      </c>
      <c r="K351" s="110">
        <v>0</v>
      </c>
      <c r="L351" s="7">
        <f t="shared" si="81"/>
        <v>865446.01000000013</v>
      </c>
      <c r="M351" s="7">
        <f t="shared" si="87"/>
        <v>865446.01000000013</v>
      </c>
      <c r="N351" s="119">
        <v>786769.10000000009</v>
      </c>
      <c r="O351" s="120">
        <v>0</v>
      </c>
      <c r="P351" s="7">
        <f t="shared" si="82"/>
        <v>786769.10000000009</v>
      </c>
      <c r="Q351" s="7">
        <f t="shared" si="88"/>
        <v>786769.10000000009</v>
      </c>
      <c r="R351" s="18">
        <f t="shared" si="89"/>
        <v>786769.10000000009</v>
      </c>
      <c r="S351" s="18">
        <f t="shared" si="90"/>
        <v>879607.85380000016</v>
      </c>
      <c r="T351" s="18">
        <f t="shared" si="91"/>
        <v>865446.01000000013</v>
      </c>
      <c r="U351" s="18">
        <f t="shared" si="92"/>
        <v>875811.61818603484</v>
      </c>
      <c r="V351" s="19">
        <f t="shared" si="78"/>
        <v>65646.912368888399</v>
      </c>
      <c r="W351" s="20">
        <f t="shared" si="83"/>
        <v>8.3438600180012645E-2</v>
      </c>
      <c r="X351" s="21" t="str">
        <f t="shared" si="84"/>
        <v>MINIMA</v>
      </c>
      <c r="Y351" s="22">
        <f t="shared" si="79"/>
        <v>786769.10000000009</v>
      </c>
      <c r="Z351" s="24">
        <f t="shared" si="85"/>
        <v>786769.10000000009</v>
      </c>
    </row>
    <row r="352" spans="1:26" ht="63.75" x14ac:dyDescent="0.2">
      <c r="A352" s="68">
        <v>346</v>
      </c>
      <c r="B352" s="63" t="s">
        <v>640</v>
      </c>
      <c r="C352" s="63" t="s">
        <v>641</v>
      </c>
      <c r="D352" s="69" t="s">
        <v>1078</v>
      </c>
      <c r="E352" s="50">
        <v>1</v>
      </c>
      <c r="F352" s="78">
        <v>97404.15360000002</v>
      </c>
      <c r="G352" s="81">
        <v>0</v>
      </c>
      <c r="H352" s="6">
        <f t="shared" si="80"/>
        <v>97404.15360000002</v>
      </c>
      <c r="I352" s="6">
        <f t="shared" si="86"/>
        <v>97404.15360000002</v>
      </c>
      <c r="J352" s="109">
        <v>85442.240000000005</v>
      </c>
      <c r="K352" s="110">
        <v>0</v>
      </c>
      <c r="L352" s="7">
        <f t="shared" si="81"/>
        <v>85442.240000000005</v>
      </c>
      <c r="M352" s="7">
        <f t="shared" si="87"/>
        <v>85442.240000000005</v>
      </c>
      <c r="N352" s="119">
        <v>82156</v>
      </c>
      <c r="O352" s="120">
        <v>0</v>
      </c>
      <c r="P352" s="7">
        <f t="shared" si="82"/>
        <v>82156</v>
      </c>
      <c r="Q352" s="7">
        <f t="shared" si="88"/>
        <v>82156</v>
      </c>
      <c r="R352" s="18">
        <f t="shared" si="89"/>
        <v>82156</v>
      </c>
      <c r="S352" s="18">
        <f t="shared" si="90"/>
        <v>88334.131200000003</v>
      </c>
      <c r="T352" s="18">
        <f t="shared" si="91"/>
        <v>85442.240000000005</v>
      </c>
      <c r="U352" s="18">
        <f t="shared" si="92"/>
        <v>88097.407746053868</v>
      </c>
      <c r="V352" s="19">
        <f t="shared" si="78"/>
        <v>4368.5984665801843</v>
      </c>
      <c r="W352" s="20">
        <f t="shared" si="83"/>
        <v>5.3174429945228398E-2</v>
      </c>
      <c r="X352" s="21" t="str">
        <f t="shared" si="84"/>
        <v>MINIMA</v>
      </c>
      <c r="Y352" s="22">
        <f t="shared" si="79"/>
        <v>82156</v>
      </c>
      <c r="Z352" s="24">
        <f t="shared" si="85"/>
        <v>82156</v>
      </c>
    </row>
    <row r="353" spans="1:26" ht="51" x14ac:dyDescent="0.2">
      <c r="A353" s="68">
        <v>347</v>
      </c>
      <c r="B353" s="63" t="s">
        <v>642</v>
      </c>
      <c r="C353" s="63" t="s">
        <v>643</v>
      </c>
      <c r="D353" s="69" t="s">
        <v>1078</v>
      </c>
      <c r="E353" s="50">
        <v>1</v>
      </c>
      <c r="F353" s="78">
        <v>42857.645599999996</v>
      </c>
      <c r="G353" s="81">
        <v>0</v>
      </c>
      <c r="H353" s="6">
        <f t="shared" si="80"/>
        <v>42857.645599999996</v>
      </c>
      <c r="I353" s="6">
        <f t="shared" si="86"/>
        <v>42857.645599999996</v>
      </c>
      <c r="J353" s="109">
        <v>37927.120000000003</v>
      </c>
      <c r="K353" s="110">
        <v>0</v>
      </c>
      <c r="L353" s="7">
        <f t="shared" si="81"/>
        <v>37927.120000000003</v>
      </c>
      <c r="M353" s="7">
        <f t="shared" si="87"/>
        <v>37927.120000000003</v>
      </c>
      <c r="N353" s="119">
        <v>34479.199999999997</v>
      </c>
      <c r="O353" s="120">
        <v>0</v>
      </c>
      <c r="P353" s="7">
        <f t="shared" si="82"/>
        <v>34479.199999999997</v>
      </c>
      <c r="Q353" s="7">
        <f t="shared" si="88"/>
        <v>34479.199999999997</v>
      </c>
      <c r="R353" s="18">
        <f t="shared" si="89"/>
        <v>34479.199999999997</v>
      </c>
      <c r="S353" s="18">
        <f t="shared" si="90"/>
        <v>38421.321866666665</v>
      </c>
      <c r="T353" s="18">
        <f t="shared" si="91"/>
        <v>37927.120000000003</v>
      </c>
      <c r="U353" s="18">
        <f t="shared" si="92"/>
        <v>38268.824172704037</v>
      </c>
      <c r="V353" s="19">
        <f t="shared" si="78"/>
        <v>2787.501104183772</v>
      </c>
      <c r="W353" s="20">
        <f t="shared" si="83"/>
        <v>8.0845875315661966E-2</v>
      </c>
      <c r="X353" s="21" t="str">
        <f t="shared" si="84"/>
        <v>MINIMA</v>
      </c>
      <c r="Y353" s="22">
        <f t="shared" si="79"/>
        <v>34479.199999999997</v>
      </c>
      <c r="Z353" s="24">
        <f t="shared" si="85"/>
        <v>34479.199999999997</v>
      </c>
    </row>
    <row r="354" spans="1:26" s="93" customFormat="1" ht="38.25" x14ac:dyDescent="0.2">
      <c r="A354" s="87">
        <v>348</v>
      </c>
      <c r="B354" s="88" t="s">
        <v>644</v>
      </c>
      <c r="C354" s="88" t="s">
        <v>645</v>
      </c>
      <c r="D354" s="89" t="s">
        <v>1075</v>
      </c>
      <c r="E354" s="90">
        <v>1</v>
      </c>
      <c r="F354" s="84">
        <v>591601.86</v>
      </c>
      <c r="G354" s="85">
        <v>0</v>
      </c>
      <c r="H354" s="91">
        <f t="shared" si="80"/>
        <v>591601.86</v>
      </c>
      <c r="I354" s="91">
        <f t="shared" si="86"/>
        <v>591601.86</v>
      </c>
      <c r="J354" s="115">
        <v>514436.4</v>
      </c>
      <c r="K354" s="116">
        <v>0</v>
      </c>
      <c r="L354" s="92">
        <f t="shared" si="81"/>
        <v>514436.4</v>
      </c>
      <c r="M354" s="92">
        <f t="shared" si="87"/>
        <v>514436.4</v>
      </c>
      <c r="N354" s="127">
        <v>476330</v>
      </c>
      <c r="O354" s="128">
        <v>0</v>
      </c>
      <c r="P354" s="7">
        <f t="shared" si="82"/>
        <v>476330</v>
      </c>
      <c r="Q354" s="7">
        <f t="shared" si="88"/>
        <v>476330</v>
      </c>
      <c r="R354" s="18">
        <f t="shared" si="89"/>
        <v>476330</v>
      </c>
      <c r="S354" s="18">
        <f t="shared" si="90"/>
        <v>527456.08666666655</v>
      </c>
      <c r="T354" s="18">
        <f t="shared" si="91"/>
        <v>514436.4</v>
      </c>
      <c r="U354" s="18">
        <f t="shared" si="92"/>
        <v>525318.93123867933</v>
      </c>
      <c r="V354" s="19">
        <f t="shared" si="78"/>
        <v>36151.602577531048</v>
      </c>
      <c r="W354" s="20">
        <f t="shared" si="83"/>
        <v>7.5896127847355929E-2</v>
      </c>
      <c r="X354" s="21" t="str">
        <f t="shared" si="84"/>
        <v>MINIMA</v>
      </c>
      <c r="Y354" s="22">
        <f t="shared" si="79"/>
        <v>476330</v>
      </c>
      <c r="Z354" s="24">
        <f t="shared" si="85"/>
        <v>476330</v>
      </c>
    </row>
    <row r="355" spans="1:26" ht="38.25" x14ac:dyDescent="0.2">
      <c r="A355" s="68">
        <v>349</v>
      </c>
      <c r="B355" s="63" t="s">
        <v>646</v>
      </c>
      <c r="C355" s="63" t="s">
        <v>647</v>
      </c>
      <c r="D355" s="69" t="s">
        <v>1085</v>
      </c>
      <c r="E355" s="50">
        <v>1</v>
      </c>
      <c r="F355" s="78">
        <v>20515.227199999998</v>
      </c>
      <c r="G355" s="81">
        <v>0</v>
      </c>
      <c r="H355" s="6">
        <f t="shared" si="80"/>
        <v>20515.227199999998</v>
      </c>
      <c r="I355" s="6">
        <f t="shared" si="86"/>
        <v>20515.227199999998</v>
      </c>
      <c r="J355" s="109">
        <v>17839.327999999998</v>
      </c>
      <c r="K355" s="110">
        <v>0</v>
      </c>
      <c r="L355" s="7">
        <f t="shared" si="81"/>
        <v>17839.327999999998</v>
      </c>
      <c r="M355" s="7">
        <f t="shared" si="87"/>
        <v>17839.327999999998</v>
      </c>
      <c r="N355" s="119">
        <v>17153.199999999997</v>
      </c>
      <c r="O355" s="120">
        <v>0</v>
      </c>
      <c r="P355" s="7">
        <f t="shared" si="82"/>
        <v>17153.199999999997</v>
      </c>
      <c r="Q355" s="7">
        <f t="shared" si="88"/>
        <v>17153.199999999997</v>
      </c>
      <c r="R355" s="18">
        <f t="shared" si="89"/>
        <v>17153.199999999997</v>
      </c>
      <c r="S355" s="18">
        <f t="shared" si="90"/>
        <v>18502.585066666663</v>
      </c>
      <c r="T355" s="18">
        <f t="shared" si="91"/>
        <v>17839.327999999998</v>
      </c>
      <c r="U355" s="18">
        <f t="shared" si="92"/>
        <v>18447.321823920713</v>
      </c>
      <c r="V355" s="19">
        <f t="shared" si="78"/>
        <v>954.15933107186083</v>
      </c>
      <c r="W355" s="20">
        <f t="shared" si="83"/>
        <v>5.5625733453341708E-2</v>
      </c>
      <c r="X355" s="21" t="str">
        <f t="shared" si="84"/>
        <v>MINIMA</v>
      </c>
      <c r="Y355" s="22">
        <f t="shared" si="79"/>
        <v>17153.199999999997</v>
      </c>
      <c r="Z355" s="24">
        <f t="shared" si="85"/>
        <v>17153.199999999997</v>
      </c>
    </row>
    <row r="356" spans="1:26" ht="89.25" x14ac:dyDescent="0.2">
      <c r="A356" s="68">
        <v>350</v>
      </c>
      <c r="B356" s="63" t="s">
        <v>601</v>
      </c>
      <c r="C356" s="63" t="s">
        <v>648</v>
      </c>
      <c r="D356" s="69" t="s">
        <v>1086</v>
      </c>
      <c r="E356" s="50">
        <v>1</v>
      </c>
      <c r="F356" s="78">
        <v>191655.79680000001</v>
      </c>
      <c r="G356" s="81">
        <v>0</v>
      </c>
      <c r="H356" s="6">
        <f t="shared" si="80"/>
        <v>191655.79680000001</v>
      </c>
      <c r="I356" s="6">
        <f t="shared" si="86"/>
        <v>191655.79680000001</v>
      </c>
      <c r="J356" s="109">
        <v>172662.88</v>
      </c>
      <c r="K356" s="110">
        <v>0</v>
      </c>
      <c r="L356" s="7">
        <f t="shared" si="81"/>
        <v>172662.88</v>
      </c>
      <c r="M356" s="7">
        <f t="shared" si="87"/>
        <v>172662.88</v>
      </c>
      <c r="N356" s="119">
        <v>166022</v>
      </c>
      <c r="O356" s="120">
        <v>0</v>
      </c>
      <c r="P356" s="7">
        <f t="shared" si="82"/>
        <v>166022</v>
      </c>
      <c r="Q356" s="7">
        <f t="shared" si="88"/>
        <v>166022</v>
      </c>
      <c r="R356" s="18">
        <f t="shared" si="89"/>
        <v>166022</v>
      </c>
      <c r="S356" s="18">
        <f t="shared" si="90"/>
        <v>176780.22560000001</v>
      </c>
      <c r="T356" s="18">
        <f t="shared" si="91"/>
        <v>172662.88</v>
      </c>
      <c r="U356" s="18">
        <f t="shared" si="92"/>
        <v>176452.92440972279</v>
      </c>
      <c r="V356" s="19">
        <f t="shared" si="78"/>
        <v>7607.2142752947175</v>
      </c>
      <c r="W356" s="20">
        <f t="shared" si="83"/>
        <v>4.58205194208883E-2</v>
      </c>
      <c r="X356" s="21" t="str">
        <f t="shared" si="84"/>
        <v>MINIMA</v>
      </c>
      <c r="Y356" s="22">
        <f t="shared" si="79"/>
        <v>166022</v>
      </c>
      <c r="Z356" s="24">
        <f t="shared" si="85"/>
        <v>166022</v>
      </c>
    </row>
    <row r="357" spans="1:26" ht="63.75" x14ac:dyDescent="0.2">
      <c r="A357" s="68">
        <v>351</v>
      </c>
      <c r="B357" s="63" t="s">
        <v>649</v>
      </c>
      <c r="C357" s="63" t="s">
        <v>650</v>
      </c>
      <c r="D357" s="69" t="s">
        <v>1087</v>
      </c>
      <c r="E357" s="50">
        <v>1</v>
      </c>
      <c r="F357" s="78">
        <v>145361.27650000001</v>
      </c>
      <c r="G357" s="81">
        <v>0</v>
      </c>
      <c r="H357" s="6">
        <f t="shared" si="80"/>
        <v>145361.27650000001</v>
      </c>
      <c r="I357" s="6">
        <f t="shared" si="86"/>
        <v>145361.27650000001</v>
      </c>
      <c r="J357" s="109">
        <v>126401.11000000002</v>
      </c>
      <c r="K357" s="110">
        <v>0</v>
      </c>
      <c r="L357" s="7">
        <f t="shared" si="81"/>
        <v>126401.11000000002</v>
      </c>
      <c r="M357" s="7">
        <f t="shared" si="87"/>
        <v>126401.11000000002</v>
      </c>
      <c r="N357" s="119">
        <v>114910.1</v>
      </c>
      <c r="O357" s="120">
        <v>0</v>
      </c>
      <c r="P357" s="7">
        <f t="shared" si="82"/>
        <v>114910.1</v>
      </c>
      <c r="Q357" s="7">
        <f t="shared" si="88"/>
        <v>114910.1</v>
      </c>
      <c r="R357" s="18">
        <f t="shared" si="89"/>
        <v>114910.1</v>
      </c>
      <c r="S357" s="18">
        <f t="shared" si="90"/>
        <v>128890.82883333333</v>
      </c>
      <c r="T357" s="18">
        <f t="shared" si="91"/>
        <v>126401.11000000002</v>
      </c>
      <c r="U357" s="18">
        <f t="shared" si="92"/>
        <v>128287.97191133903</v>
      </c>
      <c r="V357" s="19">
        <f t="shared" si="78"/>
        <v>9885.8681639802853</v>
      </c>
      <c r="W357" s="20">
        <f t="shared" si="83"/>
        <v>8.6031325044363241E-2</v>
      </c>
      <c r="X357" s="21" t="str">
        <f t="shared" si="84"/>
        <v>MINIMA</v>
      </c>
      <c r="Y357" s="22">
        <f t="shared" si="79"/>
        <v>114910.1</v>
      </c>
      <c r="Z357" s="24">
        <f t="shared" si="85"/>
        <v>114910.1</v>
      </c>
    </row>
    <row r="358" spans="1:26" ht="38.25" x14ac:dyDescent="0.2">
      <c r="A358" s="68">
        <v>352</v>
      </c>
      <c r="B358" s="63" t="s">
        <v>649</v>
      </c>
      <c r="C358" s="63" t="s">
        <v>651</v>
      </c>
      <c r="D358" s="69" t="s">
        <v>1081</v>
      </c>
      <c r="E358" s="50">
        <v>1</v>
      </c>
      <c r="F358" s="78">
        <v>67571.960400000011</v>
      </c>
      <c r="G358" s="81">
        <v>0</v>
      </c>
      <c r="H358" s="6">
        <f t="shared" si="80"/>
        <v>67571.960400000011</v>
      </c>
      <c r="I358" s="6">
        <f t="shared" si="86"/>
        <v>67571.960400000011</v>
      </c>
      <c r="J358" s="109">
        <v>60875.64</v>
      </c>
      <c r="K358" s="110">
        <v>0</v>
      </c>
      <c r="L358" s="7">
        <f t="shared" si="81"/>
        <v>60875.64</v>
      </c>
      <c r="M358" s="7">
        <f t="shared" si="87"/>
        <v>60875.64</v>
      </c>
      <c r="N358" s="119">
        <v>57976.799999999996</v>
      </c>
      <c r="O358" s="120">
        <v>0</v>
      </c>
      <c r="P358" s="7">
        <f t="shared" si="82"/>
        <v>57976.799999999996</v>
      </c>
      <c r="Q358" s="7">
        <f t="shared" si="88"/>
        <v>57976.799999999996</v>
      </c>
      <c r="R358" s="18">
        <f t="shared" si="89"/>
        <v>57976.799999999996</v>
      </c>
      <c r="S358" s="18">
        <f t="shared" si="90"/>
        <v>62141.466799999995</v>
      </c>
      <c r="T358" s="18">
        <f t="shared" si="91"/>
        <v>60875.64</v>
      </c>
      <c r="U358" s="18">
        <f t="shared" si="92"/>
        <v>62013.765116622562</v>
      </c>
      <c r="V358" s="19">
        <f t="shared" si="78"/>
        <v>2944.8641356624785</v>
      </c>
      <c r="W358" s="20">
        <f t="shared" si="83"/>
        <v>5.0793837115233657E-2</v>
      </c>
      <c r="X358" s="21" t="str">
        <f t="shared" si="84"/>
        <v>MINIMA</v>
      </c>
      <c r="Y358" s="22">
        <f t="shared" si="79"/>
        <v>57976.799999999996</v>
      </c>
      <c r="Z358" s="24">
        <f t="shared" si="85"/>
        <v>57976.799999999996</v>
      </c>
    </row>
    <row r="359" spans="1:26" ht="114.75" x14ac:dyDescent="0.2">
      <c r="A359" s="68">
        <v>353</v>
      </c>
      <c r="B359" s="63" t="s">
        <v>649</v>
      </c>
      <c r="C359" s="63" t="s">
        <v>652</v>
      </c>
      <c r="D359" s="69" t="s">
        <v>1088</v>
      </c>
      <c r="E359" s="50">
        <v>1</v>
      </c>
      <c r="F359" s="78">
        <v>139752.59999999998</v>
      </c>
      <c r="G359" s="81">
        <v>0</v>
      </c>
      <c r="H359" s="6">
        <f t="shared" si="80"/>
        <v>139752.59999999998</v>
      </c>
      <c r="I359" s="6">
        <f t="shared" si="86"/>
        <v>139752.59999999998</v>
      </c>
      <c r="J359" s="109">
        <v>121524</v>
      </c>
      <c r="K359" s="110">
        <v>0</v>
      </c>
      <c r="L359" s="7">
        <f t="shared" si="81"/>
        <v>121524</v>
      </c>
      <c r="M359" s="7">
        <f t="shared" si="87"/>
        <v>121524</v>
      </c>
      <c r="N359" s="119">
        <v>116850</v>
      </c>
      <c r="O359" s="120">
        <v>0</v>
      </c>
      <c r="P359" s="7">
        <f t="shared" si="82"/>
        <v>116850</v>
      </c>
      <c r="Q359" s="7">
        <f t="shared" si="88"/>
        <v>116850</v>
      </c>
      <c r="R359" s="18">
        <f t="shared" si="89"/>
        <v>116850</v>
      </c>
      <c r="S359" s="18">
        <f t="shared" si="90"/>
        <v>126042.2</v>
      </c>
      <c r="T359" s="18">
        <f t="shared" si="91"/>
        <v>121524</v>
      </c>
      <c r="U359" s="18">
        <f t="shared" si="92"/>
        <v>125665.73905307088</v>
      </c>
      <c r="V359" s="19">
        <f t="shared" si="78"/>
        <v>6499.8669540229803</v>
      </c>
      <c r="W359" s="20">
        <f t="shared" si="83"/>
        <v>5.5625733453341722E-2</v>
      </c>
      <c r="X359" s="21" t="str">
        <f t="shared" si="84"/>
        <v>MINIMA</v>
      </c>
      <c r="Y359" s="22">
        <f t="shared" si="79"/>
        <v>116850</v>
      </c>
      <c r="Z359" s="24">
        <f t="shared" si="85"/>
        <v>116850</v>
      </c>
    </row>
    <row r="360" spans="1:26" ht="140.25" x14ac:dyDescent="0.2">
      <c r="A360" s="68">
        <v>354</v>
      </c>
      <c r="B360" s="63" t="s">
        <v>653</v>
      </c>
      <c r="C360" s="63" t="s">
        <v>654</v>
      </c>
      <c r="D360" s="69" t="s">
        <v>1089</v>
      </c>
      <c r="E360" s="50">
        <v>1</v>
      </c>
      <c r="F360" s="78">
        <v>129755.97800000002</v>
      </c>
      <c r="G360" s="81">
        <v>0</v>
      </c>
      <c r="H360" s="6">
        <f t="shared" si="80"/>
        <v>129755.97800000002</v>
      </c>
      <c r="I360" s="6">
        <f t="shared" si="86"/>
        <v>129755.97800000002</v>
      </c>
      <c r="J360" s="109">
        <v>117959.98000000001</v>
      </c>
      <c r="K360" s="110">
        <v>0</v>
      </c>
      <c r="L360" s="7">
        <f t="shared" si="81"/>
        <v>117959.98000000001</v>
      </c>
      <c r="M360" s="7">
        <f t="shared" si="87"/>
        <v>117959.98000000001</v>
      </c>
      <c r="N360" s="119">
        <v>111283</v>
      </c>
      <c r="O360" s="120">
        <v>0</v>
      </c>
      <c r="P360" s="7">
        <f t="shared" si="82"/>
        <v>111283</v>
      </c>
      <c r="Q360" s="7">
        <f t="shared" si="88"/>
        <v>111283</v>
      </c>
      <c r="R360" s="18">
        <f t="shared" si="89"/>
        <v>111283</v>
      </c>
      <c r="S360" s="18">
        <f t="shared" si="90"/>
        <v>119666.31933333333</v>
      </c>
      <c r="T360" s="18">
        <f t="shared" si="91"/>
        <v>117959.98000000001</v>
      </c>
      <c r="U360" s="18">
        <f t="shared" si="92"/>
        <v>119425.47121402067</v>
      </c>
      <c r="V360" s="19">
        <f t="shared" si="78"/>
        <v>5927.9019494522863</v>
      </c>
      <c r="W360" s="20">
        <f t="shared" si="83"/>
        <v>5.3268710849386579E-2</v>
      </c>
      <c r="X360" s="21" t="str">
        <f t="shared" si="84"/>
        <v>MINIMA</v>
      </c>
      <c r="Y360" s="22">
        <f t="shared" si="79"/>
        <v>111283</v>
      </c>
      <c r="Z360" s="24">
        <f t="shared" si="85"/>
        <v>111283</v>
      </c>
    </row>
    <row r="361" spans="1:26" ht="229.5" x14ac:dyDescent="0.2">
      <c r="A361" s="68">
        <v>355</v>
      </c>
      <c r="B361" s="63" t="s">
        <v>655</v>
      </c>
      <c r="C361" s="63" t="s">
        <v>656</v>
      </c>
      <c r="D361" s="69" t="s">
        <v>1090</v>
      </c>
      <c r="E361" s="50">
        <v>1</v>
      </c>
      <c r="F361" s="78">
        <v>119237.50048000002</v>
      </c>
      <c r="G361" s="81">
        <v>0</v>
      </c>
      <c r="H361" s="6">
        <f t="shared" si="80"/>
        <v>119237.50048000002</v>
      </c>
      <c r="I361" s="6">
        <f t="shared" si="86"/>
        <v>119237.50048000002</v>
      </c>
      <c r="J361" s="109">
        <v>106462.054</v>
      </c>
      <c r="K361" s="110">
        <v>0</v>
      </c>
      <c r="L361" s="7">
        <f t="shared" si="81"/>
        <v>106462.054</v>
      </c>
      <c r="M361" s="7">
        <f t="shared" si="87"/>
        <v>106462.054</v>
      </c>
      <c r="N361" s="119">
        <v>100435.9</v>
      </c>
      <c r="O361" s="120">
        <v>0</v>
      </c>
      <c r="P361" s="7">
        <f t="shared" si="82"/>
        <v>100435.9</v>
      </c>
      <c r="Q361" s="7">
        <f t="shared" si="88"/>
        <v>100435.9</v>
      </c>
      <c r="R361" s="18">
        <f t="shared" si="89"/>
        <v>100435.9</v>
      </c>
      <c r="S361" s="18">
        <f t="shared" si="90"/>
        <v>108711.81816000001</v>
      </c>
      <c r="T361" s="18">
        <f t="shared" si="91"/>
        <v>106462.054</v>
      </c>
      <c r="U361" s="18">
        <f t="shared" si="92"/>
        <v>108434.02030835595</v>
      </c>
      <c r="V361" s="19">
        <f t="shared" si="78"/>
        <v>5851.9578514809064</v>
      </c>
      <c r="W361" s="20">
        <f t="shared" si="83"/>
        <v>5.826559876977163E-2</v>
      </c>
      <c r="X361" s="21" t="str">
        <f t="shared" si="84"/>
        <v>MINIMA</v>
      </c>
      <c r="Y361" s="22">
        <f t="shared" si="79"/>
        <v>100435.9</v>
      </c>
      <c r="Z361" s="24">
        <f t="shared" si="85"/>
        <v>100435.9</v>
      </c>
    </row>
    <row r="362" spans="1:26" ht="38.25" x14ac:dyDescent="0.2">
      <c r="A362" s="68">
        <v>356</v>
      </c>
      <c r="B362" s="63" t="s">
        <v>657</v>
      </c>
      <c r="C362" s="63" t="s">
        <v>658</v>
      </c>
      <c r="D362" s="69" t="s">
        <v>1091</v>
      </c>
      <c r="E362" s="50">
        <v>1</v>
      </c>
      <c r="F362" s="78">
        <v>32383.036400000008</v>
      </c>
      <c r="G362" s="81">
        <v>0</v>
      </c>
      <c r="H362" s="6">
        <f t="shared" si="80"/>
        <v>32383.036400000008</v>
      </c>
      <c r="I362" s="6">
        <f t="shared" si="86"/>
        <v>32383.036400000008</v>
      </c>
      <c r="J362" s="109">
        <v>29439.124000000003</v>
      </c>
      <c r="K362" s="110">
        <v>0</v>
      </c>
      <c r="L362" s="7">
        <f t="shared" si="81"/>
        <v>29439.124000000003</v>
      </c>
      <c r="M362" s="7">
        <f t="shared" si="87"/>
        <v>29439.124000000003</v>
      </c>
      <c r="N362" s="119">
        <v>27513.200000000001</v>
      </c>
      <c r="O362" s="120">
        <v>0</v>
      </c>
      <c r="P362" s="7">
        <f t="shared" si="82"/>
        <v>27513.200000000001</v>
      </c>
      <c r="Q362" s="7">
        <f t="shared" si="88"/>
        <v>27513.200000000001</v>
      </c>
      <c r="R362" s="18">
        <f t="shared" si="89"/>
        <v>27513.200000000001</v>
      </c>
      <c r="S362" s="18">
        <f t="shared" si="90"/>
        <v>29778.45346666667</v>
      </c>
      <c r="T362" s="18">
        <f t="shared" si="91"/>
        <v>29439.124000000003</v>
      </c>
      <c r="U362" s="18">
        <f t="shared" si="92"/>
        <v>29711.723991153227</v>
      </c>
      <c r="V362" s="19">
        <f t="shared" si="78"/>
        <v>1601.7760873863365</v>
      </c>
      <c r="W362" s="20">
        <f t="shared" si="83"/>
        <v>5.821845831769247E-2</v>
      </c>
      <c r="X362" s="21" t="str">
        <f t="shared" si="84"/>
        <v>MINIMA</v>
      </c>
      <c r="Y362" s="22">
        <f t="shared" si="79"/>
        <v>27513.200000000001</v>
      </c>
      <c r="Z362" s="24">
        <f t="shared" si="85"/>
        <v>27513.200000000001</v>
      </c>
    </row>
    <row r="363" spans="1:26" ht="38.25" x14ac:dyDescent="0.2">
      <c r="A363" s="68">
        <v>357</v>
      </c>
      <c r="B363" s="63" t="s">
        <v>659</v>
      </c>
      <c r="C363" s="63" t="s">
        <v>660</v>
      </c>
      <c r="D363" s="69" t="s">
        <v>1075</v>
      </c>
      <c r="E363" s="50">
        <v>1</v>
      </c>
      <c r="F363" s="78">
        <v>569552.1111000001</v>
      </c>
      <c r="G363" s="81">
        <v>0</v>
      </c>
      <c r="H363" s="6">
        <f t="shared" si="80"/>
        <v>569552.1111000001</v>
      </c>
      <c r="I363" s="6">
        <f t="shared" si="86"/>
        <v>569552.1111000001</v>
      </c>
      <c r="J363" s="109">
        <v>513110.01</v>
      </c>
      <c r="K363" s="110">
        <v>0</v>
      </c>
      <c r="L363" s="7">
        <f t="shared" si="81"/>
        <v>513110.01</v>
      </c>
      <c r="M363" s="7">
        <f t="shared" si="87"/>
        <v>513110.01</v>
      </c>
      <c r="N363" s="119">
        <v>488676.2</v>
      </c>
      <c r="O363" s="120">
        <v>0</v>
      </c>
      <c r="P363" s="7">
        <f t="shared" si="82"/>
        <v>488676.2</v>
      </c>
      <c r="Q363" s="7">
        <f t="shared" si="88"/>
        <v>488676.2</v>
      </c>
      <c r="R363" s="18">
        <f t="shared" si="89"/>
        <v>488676.2</v>
      </c>
      <c r="S363" s="18">
        <f t="shared" si="90"/>
        <v>523779.44036666671</v>
      </c>
      <c r="T363" s="18">
        <f t="shared" si="91"/>
        <v>513110.01</v>
      </c>
      <c r="U363" s="18">
        <f t="shared" si="92"/>
        <v>522703.06544831162</v>
      </c>
      <c r="V363" s="19">
        <f t="shared" si="78"/>
        <v>24821.739304891369</v>
      </c>
      <c r="W363" s="20">
        <f t="shared" si="83"/>
        <v>5.0793837115233706E-2</v>
      </c>
      <c r="X363" s="21" t="str">
        <f t="shared" si="84"/>
        <v>MINIMA</v>
      </c>
      <c r="Y363" s="22">
        <f t="shared" si="79"/>
        <v>488676.2</v>
      </c>
      <c r="Z363" s="24">
        <f t="shared" si="85"/>
        <v>488676.2</v>
      </c>
    </row>
    <row r="364" spans="1:26" ht="63.75" x14ac:dyDescent="0.2">
      <c r="A364" s="68">
        <v>358</v>
      </c>
      <c r="B364" s="63" t="s">
        <v>659</v>
      </c>
      <c r="C364" s="63" t="s">
        <v>661</v>
      </c>
      <c r="D364" s="69" t="s">
        <v>1078</v>
      </c>
      <c r="E364" s="50">
        <v>1</v>
      </c>
      <c r="F364" s="78">
        <v>106156.85244000002</v>
      </c>
      <c r="G364" s="81">
        <v>0</v>
      </c>
      <c r="H364" s="6">
        <f t="shared" si="80"/>
        <v>106156.85244000002</v>
      </c>
      <c r="I364" s="6">
        <f t="shared" si="86"/>
        <v>106156.85244000002</v>
      </c>
      <c r="J364" s="109">
        <v>95636.804000000004</v>
      </c>
      <c r="K364" s="110">
        <v>0</v>
      </c>
      <c r="L364" s="7">
        <f t="shared" si="81"/>
        <v>95636.804000000004</v>
      </c>
      <c r="M364" s="7">
        <f t="shared" si="87"/>
        <v>95636.804000000004</v>
      </c>
      <c r="N364" s="119">
        <v>90223.4</v>
      </c>
      <c r="O364" s="120">
        <v>0</v>
      </c>
      <c r="P364" s="7">
        <f t="shared" si="82"/>
        <v>90223.4</v>
      </c>
      <c r="Q364" s="7">
        <f t="shared" si="88"/>
        <v>90223.4</v>
      </c>
      <c r="R364" s="18">
        <f t="shared" si="89"/>
        <v>90223.4</v>
      </c>
      <c r="S364" s="18">
        <f t="shared" si="90"/>
        <v>97339.018813333343</v>
      </c>
      <c r="T364" s="18">
        <f t="shared" si="91"/>
        <v>95636.804000000004</v>
      </c>
      <c r="U364" s="18">
        <f t="shared" si="92"/>
        <v>97117.48463820199</v>
      </c>
      <c r="V364" s="19">
        <f t="shared" si="78"/>
        <v>5031.5023152465856</v>
      </c>
      <c r="W364" s="20">
        <f t="shared" si="83"/>
        <v>5.5767154809579174E-2</v>
      </c>
      <c r="X364" s="21" t="str">
        <f t="shared" si="84"/>
        <v>MINIMA</v>
      </c>
      <c r="Y364" s="22">
        <f t="shared" si="79"/>
        <v>90223.4</v>
      </c>
      <c r="Z364" s="24">
        <f t="shared" si="85"/>
        <v>90223.4</v>
      </c>
    </row>
    <row r="365" spans="1:26" ht="63.75" x14ac:dyDescent="0.2">
      <c r="A365" s="68">
        <v>359</v>
      </c>
      <c r="B365" s="63" t="s">
        <v>659</v>
      </c>
      <c r="C365" s="63" t="s">
        <v>662</v>
      </c>
      <c r="D365" s="69" t="s">
        <v>1092</v>
      </c>
      <c r="E365" s="50">
        <v>1</v>
      </c>
      <c r="F365" s="78">
        <v>55290.262500000004</v>
      </c>
      <c r="G365" s="81">
        <v>0</v>
      </c>
      <c r="H365" s="6">
        <f t="shared" si="80"/>
        <v>55290.262500000004</v>
      </c>
      <c r="I365" s="6">
        <f t="shared" si="86"/>
        <v>55290.262500000004</v>
      </c>
      <c r="J365" s="109">
        <v>50263.875</v>
      </c>
      <c r="K365" s="110">
        <v>0</v>
      </c>
      <c r="L365" s="7">
        <f t="shared" si="81"/>
        <v>50263.875</v>
      </c>
      <c r="M365" s="7">
        <f t="shared" si="87"/>
        <v>50263.875</v>
      </c>
      <c r="N365" s="119">
        <v>47418.75</v>
      </c>
      <c r="O365" s="120">
        <v>0</v>
      </c>
      <c r="P365" s="7">
        <f t="shared" si="82"/>
        <v>47418.75</v>
      </c>
      <c r="Q365" s="7">
        <f t="shared" si="88"/>
        <v>47418.75</v>
      </c>
      <c r="R365" s="18">
        <f t="shared" si="89"/>
        <v>47418.75</v>
      </c>
      <c r="S365" s="18">
        <f t="shared" si="90"/>
        <v>50990.962500000001</v>
      </c>
      <c r="T365" s="18">
        <f t="shared" si="91"/>
        <v>50263.875</v>
      </c>
      <c r="U365" s="18">
        <f t="shared" si="92"/>
        <v>50888.334814210997</v>
      </c>
      <c r="V365" s="19">
        <f t="shared" si="78"/>
        <v>2525.935682589351</v>
      </c>
      <c r="W365" s="20">
        <f t="shared" si="83"/>
        <v>5.3268710849386607E-2</v>
      </c>
      <c r="X365" s="21" t="str">
        <f t="shared" si="84"/>
        <v>MINIMA</v>
      </c>
      <c r="Y365" s="22">
        <f t="shared" si="79"/>
        <v>47418.75</v>
      </c>
      <c r="Z365" s="24">
        <f t="shared" si="85"/>
        <v>47418.75</v>
      </c>
    </row>
    <row r="366" spans="1:26" ht="76.5" x14ac:dyDescent="0.2">
      <c r="A366" s="68">
        <v>360</v>
      </c>
      <c r="B366" s="63" t="s">
        <v>663</v>
      </c>
      <c r="C366" s="63" t="s">
        <v>664</v>
      </c>
      <c r="D366" s="69" t="s">
        <v>1093</v>
      </c>
      <c r="E366" s="50">
        <v>1</v>
      </c>
      <c r="F366" s="78">
        <v>89908.63865546223</v>
      </c>
      <c r="G366" s="81">
        <v>17082.641344537824</v>
      </c>
      <c r="H366" s="6">
        <f t="shared" si="80"/>
        <v>106991.28000000006</v>
      </c>
      <c r="I366" s="6">
        <f t="shared" si="86"/>
        <v>106991.28000000006</v>
      </c>
      <c r="J366" s="109">
        <v>78867.226890756327</v>
      </c>
      <c r="K366" s="110">
        <v>14984.773109243702</v>
      </c>
      <c r="L366" s="7">
        <f t="shared" si="81"/>
        <v>93852.000000000029</v>
      </c>
      <c r="M366" s="7">
        <f t="shared" si="87"/>
        <v>93852.000000000029</v>
      </c>
      <c r="N366" s="119">
        <v>73025.210084033621</v>
      </c>
      <c r="O366" s="120">
        <v>13874.789915966388</v>
      </c>
      <c r="P366" s="7">
        <f t="shared" si="82"/>
        <v>86900.000000000015</v>
      </c>
      <c r="Q366" s="7">
        <f t="shared" si="88"/>
        <v>86900.000000000015</v>
      </c>
      <c r="R366" s="18">
        <f t="shared" si="89"/>
        <v>86900.000000000015</v>
      </c>
      <c r="S366" s="18">
        <f t="shared" si="90"/>
        <v>95914.42666666671</v>
      </c>
      <c r="T366" s="18">
        <f t="shared" si="91"/>
        <v>93852.000000000029</v>
      </c>
      <c r="U366" s="18">
        <f t="shared" si="92"/>
        <v>95558.772830178044</v>
      </c>
      <c r="V366" s="19">
        <f t="shared" si="78"/>
        <v>6374.1622245088656</v>
      </c>
      <c r="W366" s="20">
        <f t="shared" si="83"/>
        <v>7.335054343508475E-2</v>
      </c>
      <c r="X366" s="21" t="str">
        <f t="shared" si="84"/>
        <v>MINIMA</v>
      </c>
      <c r="Y366" s="22">
        <f t="shared" si="79"/>
        <v>86900.000000000015</v>
      </c>
      <c r="Z366" s="24">
        <f t="shared" si="85"/>
        <v>86900.000000000015</v>
      </c>
    </row>
    <row r="367" spans="1:26" ht="76.5" x14ac:dyDescent="0.2">
      <c r="A367" s="68">
        <v>361</v>
      </c>
      <c r="B367" s="63" t="s">
        <v>659</v>
      </c>
      <c r="C367" s="63" t="s">
        <v>665</v>
      </c>
      <c r="D367" s="69" t="s">
        <v>1094</v>
      </c>
      <c r="E367" s="50">
        <v>1</v>
      </c>
      <c r="F367" s="78">
        <v>79605.900000000009</v>
      </c>
      <c r="G367" s="81">
        <v>0</v>
      </c>
      <c r="H367" s="6">
        <f t="shared" si="80"/>
        <v>79605.900000000009</v>
      </c>
      <c r="I367" s="6">
        <f t="shared" si="86"/>
        <v>79605.900000000009</v>
      </c>
      <c r="J367" s="109">
        <v>72369</v>
      </c>
      <c r="K367" s="110">
        <v>0</v>
      </c>
      <c r="L367" s="7">
        <f t="shared" si="81"/>
        <v>72369</v>
      </c>
      <c r="M367" s="7">
        <f t="shared" si="87"/>
        <v>72369</v>
      </c>
      <c r="N367" s="119">
        <v>65790</v>
      </c>
      <c r="O367" s="120">
        <v>0</v>
      </c>
      <c r="P367" s="7">
        <f t="shared" si="82"/>
        <v>65790</v>
      </c>
      <c r="Q367" s="7">
        <f t="shared" si="88"/>
        <v>65790</v>
      </c>
      <c r="R367" s="18">
        <f t="shared" si="89"/>
        <v>65790</v>
      </c>
      <c r="S367" s="18">
        <f t="shared" si="90"/>
        <v>72588.3</v>
      </c>
      <c r="T367" s="18">
        <f t="shared" si="91"/>
        <v>72369</v>
      </c>
      <c r="U367" s="18">
        <f t="shared" si="92"/>
        <v>72369</v>
      </c>
      <c r="V367" s="19">
        <f t="shared" si="78"/>
        <v>4807.1240305405081</v>
      </c>
      <c r="W367" s="20">
        <f t="shared" si="83"/>
        <v>7.3067700722609943E-2</v>
      </c>
      <c r="X367" s="21" t="str">
        <f t="shared" si="84"/>
        <v>MINIMA</v>
      </c>
      <c r="Y367" s="22">
        <f t="shared" si="79"/>
        <v>65790</v>
      </c>
      <c r="Z367" s="24">
        <f t="shared" si="85"/>
        <v>65790</v>
      </c>
    </row>
    <row r="368" spans="1:26" ht="38.25" x14ac:dyDescent="0.2">
      <c r="A368" s="68">
        <v>362</v>
      </c>
      <c r="B368" s="63" t="s">
        <v>659</v>
      </c>
      <c r="C368" s="63" t="s">
        <v>666</v>
      </c>
      <c r="D368" s="69" t="s">
        <v>1094</v>
      </c>
      <c r="E368" s="50">
        <v>1</v>
      </c>
      <c r="F368" s="78">
        <v>99342.142200000017</v>
      </c>
      <c r="G368" s="81">
        <v>0</v>
      </c>
      <c r="H368" s="6">
        <f t="shared" si="80"/>
        <v>99342.142200000017</v>
      </c>
      <c r="I368" s="6">
        <f t="shared" si="86"/>
        <v>99342.142200000017</v>
      </c>
      <c r="J368" s="109">
        <v>87142.23000000001</v>
      </c>
      <c r="K368" s="110">
        <v>0</v>
      </c>
      <c r="L368" s="7">
        <f t="shared" si="81"/>
        <v>87142.23000000001</v>
      </c>
      <c r="M368" s="7">
        <f t="shared" si="87"/>
        <v>87142.23000000001</v>
      </c>
      <c r="N368" s="119">
        <v>80687.25</v>
      </c>
      <c r="O368" s="120">
        <v>0</v>
      </c>
      <c r="P368" s="7">
        <f t="shared" si="82"/>
        <v>80687.25</v>
      </c>
      <c r="Q368" s="7">
        <f t="shared" si="88"/>
        <v>80687.25</v>
      </c>
      <c r="R368" s="18">
        <f t="shared" si="89"/>
        <v>80687.25</v>
      </c>
      <c r="S368" s="18">
        <f t="shared" si="90"/>
        <v>89057.207399999999</v>
      </c>
      <c r="T368" s="18">
        <f t="shared" si="91"/>
        <v>87142.23000000001</v>
      </c>
      <c r="U368" s="18">
        <f t="shared" si="92"/>
        <v>88726.980357212684</v>
      </c>
      <c r="V368" s="19">
        <f t="shared" si="78"/>
        <v>5918.4536357825236</v>
      </c>
      <c r="W368" s="20">
        <f t="shared" si="83"/>
        <v>7.3350543435084528E-2</v>
      </c>
      <c r="X368" s="21" t="str">
        <f t="shared" si="84"/>
        <v>MINIMA</v>
      </c>
      <c r="Y368" s="22">
        <f t="shared" si="79"/>
        <v>80687.25</v>
      </c>
      <c r="Z368" s="24">
        <f t="shared" si="85"/>
        <v>80687.25</v>
      </c>
    </row>
    <row r="369" spans="1:26" ht="76.5" x14ac:dyDescent="0.2">
      <c r="A369" s="68">
        <v>363</v>
      </c>
      <c r="B369" s="63" t="s">
        <v>663</v>
      </c>
      <c r="C369" s="63" t="s">
        <v>667</v>
      </c>
      <c r="D369" s="69" t="s">
        <v>1095</v>
      </c>
      <c r="E369" s="50">
        <v>1</v>
      </c>
      <c r="F369" s="78">
        <v>111121.92000000001</v>
      </c>
      <c r="G369" s="81">
        <v>0</v>
      </c>
      <c r="H369" s="6">
        <f t="shared" si="80"/>
        <v>111121.92000000001</v>
      </c>
      <c r="I369" s="6">
        <f t="shared" si="86"/>
        <v>111121.92000000001</v>
      </c>
      <c r="J369" s="109">
        <v>99216</v>
      </c>
      <c r="K369" s="110">
        <v>0</v>
      </c>
      <c r="L369" s="7">
        <f t="shared" si="81"/>
        <v>99216</v>
      </c>
      <c r="M369" s="7">
        <f t="shared" si="87"/>
        <v>99216</v>
      </c>
      <c r="N369" s="119">
        <v>93600</v>
      </c>
      <c r="O369" s="120">
        <v>0</v>
      </c>
      <c r="P369" s="7">
        <f t="shared" si="82"/>
        <v>93600</v>
      </c>
      <c r="Q369" s="7">
        <f t="shared" si="88"/>
        <v>93600</v>
      </c>
      <c r="R369" s="18">
        <f t="shared" si="89"/>
        <v>93600</v>
      </c>
      <c r="S369" s="18">
        <f t="shared" si="90"/>
        <v>101312.64000000001</v>
      </c>
      <c r="T369" s="18">
        <f t="shared" si="91"/>
        <v>99216</v>
      </c>
      <c r="U369" s="18">
        <f t="shared" si="92"/>
        <v>101053.74971361952</v>
      </c>
      <c r="V369" s="19">
        <f t="shared" si="78"/>
        <v>5453.6600448506233</v>
      </c>
      <c r="W369" s="20">
        <f t="shared" si="83"/>
        <v>5.8265598769771616E-2</v>
      </c>
      <c r="X369" s="21" t="str">
        <f t="shared" si="84"/>
        <v>MINIMA</v>
      </c>
      <c r="Y369" s="22">
        <f t="shared" si="79"/>
        <v>93600</v>
      </c>
      <c r="Z369" s="24">
        <f t="shared" si="85"/>
        <v>93600</v>
      </c>
    </row>
    <row r="370" spans="1:26" ht="89.25" x14ac:dyDescent="0.2">
      <c r="A370" s="68">
        <v>364</v>
      </c>
      <c r="B370" s="63" t="s">
        <v>663</v>
      </c>
      <c r="C370" s="63" t="s">
        <v>668</v>
      </c>
      <c r="D370" s="69" t="s">
        <v>1096</v>
      </c>
      <c r="E370" s="50">
        <v>1</v>
      </c>
      <c r="F370" s="78">
        <v>91688.003549999994</v>
      </c>
      <c r="G370" s="81">
        <v>0</v>
      </c>
      <c r="H370" s="6">
        <f t="shared" si="80"/>
        <v>91688.003549999994</v>
      </c>
      <c r="I370" s="6">
        <f t="shared" si="86"/>
        <v>91688.003549999994</v>
      </c>
      <c r="J370" s="109">
        <v>82601.804999999993</v>
      </c>
      <c r="K370" s="110">
        <v>0</v>
      </c>
      <c r="L370" s="7">
        <f t="shared" si="81"/>
        <v>82601.804999999993</v>
      </c>
      <c r="M370" s="7">
        <f t="shared" si="87"/>
        <v>82601.804999999993</v>
      </c>
      <c r="N370" s="119">
        <v>75092.549999999988</v>
      </c>
      <c r="O370" s="120">
        <v>0</v>
      </c>
      <c r="P370" s="7">
        <f t="shared" si="82"/>
        <v>75092.549999999988</v>
      </c>
      <c r="Q370" s="7">
        <f t="shared" si="88"/>
        <v>75092.549999999988</v>
      </c>
      <c r="R370" s="18">
        <f t="shared" si="89"/>
        <v>75092.549999999988</v>
      </c>
      <c r="S370" s="18">
        <f t="shared" si="90"/>
        <v>83127.452849999987</v>
      </c>
      <c r="T370" s="18">
        <f t="shared" si="91"/>
        <v>82601.804999999993</v>
      </c>
      <c r="U370" s="18">
        <f t="shared" si="92"/>
        <v>82851.358797191933</v>
      </c>
      <c r="V370" s="19">
        <f t="shared" si="78"/>
        <v>5681.5342914101166</v>
      </c>
      <c r="W370" s="20">
        <f t="shared" si="83"/>
        <v>7.5660425586960595E-2</v>
      </c>
      <c r="X370" s="21" t="str">
        <f t="shared" si="84"/>
        <v>MINIMA</v>
      </c>
      <c r="Y370" s="22">
        <f t="shared" si="79"/>
        <v>75092.549999999988</v>
      </c>
      <c r="Z370" s="24">
        <f t="shared" si="85"/>
        <v>75092.549999999988</v>
      </c>
    </row>
    <row r="371" spans="1:26" ht="89.25" x14ac:dyDescent="0.2">
      <c r="A371" s="68">
        <v>365</v>
      </c>
      <c r="B371" s="63" t="s">
        <v>669</v>
      </c>
      <c r="C371" s="63" t="s">
        <v>670</v>
      </c>
      <c r="D371" s="69" t="s">
        <v>1097</v>
      </c>
      <c r="E371" s="50">
        <v>1</v>
      </c>
      <c r="F371" s="78">
        <v>85905.450224999993</v>
      </c>
      <c r="G371" s="81">
        <v>0</v>
      </c>
      <c r="H371" s="6">
        <f t="shared" si="80"/>
        <v>85905.450224999993</v>
      </c>
      <c r="I371" s="6">
        <f t="shared" si="86"/>
        <v>85905.450224999993</v>
      </c>
      <c r="J371" s="109">
        <v>74700.391499999998</v>
      </c>
      <c r="K371" s="110">
        <v>0</v>
      </c>
      <c r="L371" s="7">
        <f t="shared" si="81"/>
        <v>74700.391499999998</v>
      </c>
      <c r="M371" s="7">
        <f t="shared" si="87"/>
        <v>74700.391499999998</v>
      </c>
      <c r="N371" s="119">
        <v>69813.45</v>
      </c>
      <c r="O371" s="120">
        <v>0</v>
      </c>
      <c r="P371" s="7">
        <f t="shared" si="82"/>
        <v>69813.45</v>
      </c>
      <c r="Q371" s="7">
        <f t="shared" si="88"/>
        <v>69813.45</v>
      </c>
      <c r="R371" s="18">
        <f t="shared" si="89"/>
        <v>69813.45</v>
      </c>
      <c r="S371" s="18">
        <f t="shared" si="90"/>
        <v>76806.430574999991</v>
      </c>
      <c r="T371" s="18">
        <f t="shared" si="91"/>
        <v>74700.391499999998</v>
      </c>
      <c r="U371" s="18">
        <f t="shared" si="92"/>
        <v>76517.522308533225</v>
      </c>
      <c r="V371" s="19">
        <f t="shared" si="78"/>
        <v>4944.783985288298</v>
      </c>
      <c r="W371" s="20">
        <f t="shared" si="83"/>
        <v>7.0828529248852454E-2</v>
      </c>
      <c r="X371" s="21" t="str">
        <f t="shared" si="84"/>
        <v>MINIMA</v>
      </c>
      <c r="Y371" s="22">
        <f t="shared" si="79"/>
        <v>69813.45</v>
      </c>
      <c r="Z371" s="24">
        <f t="shared" si="85"/>
        <v>69813.45</v>
      </c>
    </row>
    <row r="372" spans="1:26" ht="102" x14ac:dyDescent="0.2">
      <c r="A372" s="68">
        <v>366</v>
      </c>
      <c r="B372" s="63" t="s">
        <v>663</v>
      </c>
      <c r="C372" s="63" t="s">
        <v>671</v>
      </c>
      <c r="D372" s="69" t="s">
        <v>1098</v>
      </c>
      <c r="E372" s="50">
        <v>1</v>
      </c>
      <c r="F372" s="78">
        <v>55668.695039999999</v>
      </c>
      <c r="G372" s="81">
        <v>0</v>
      </c>
      <c r="H372" s="6">
        <f t="shared" si="80"/>
        <v>55668.695039999999</v>
      </c>
      <c r="I372" s="6">
        <f t="shared" si="86"/>
        <v>55668.695039999999</v>
      </c>
      <c r="J372" s="109">
        <v>49704.191999999995</v>
      </c>
      <c r="K372" s="110">
        <v>0</v>
      </c>
      <c r="L372" s="7">
        <f t="shared" si="81"/>
        <v>49704.191999999995</v>
      </c>
      <c r="M372" s="7">
        <f t="shared" si="87"/>
        <v>49704.191999999995</v>
      </c>
      <c r="N372" s="119">
        <v>46022.399999999994</v>
      </c>
      <c r="O372" s="120">
        <v>0</v>
      </c>
      <c r="P372" s="7">
        <f t="shared" si="82"/>
        <v>46022.399999999994</v>
      </c>
      <c r="Q372" s="7">
        <f t="shared" si="88"/>
        <v>46022.399999999994</v>
      </c>
      <c r="R372" s="18">
        <f t="shared" si="89"/>
        <v>46022.399999999994</v>
      </c>
      <c r="S372" s="18">
        <f t="shared" si="90"/>
        <v>50465.095679999991</v>
      </c>
      <c r="T372" s="18">
        <f t="shared" si="91"/>
        <v>49704.191999999995</v>
      </c>
      <c r="U372" s="18">
        <f t="shared" si="92"/>
        <v>50310.400427730172</v>
      </c>
      <c r="V372" s="19">
        <f t="shared" si="78"/>
        <v>3141.460242076178</v>
      </c>
      <c r="W372" s="20">
        <f t="shared" si="83"/>
        <v>6.8259374610541351E-2</v>
      </c>
      <c r="X372" s="21" t="str">
        <f t="shared" si="84"/>
        <v>MINIMA</v>
      </c>
      <c r="Y372" s="22">
        <f t="shared" si="79"/>
        <v>46022.399999999994</v>
      </c>
      <c r="Z372" s="24">
        <f t="shared" si="85"/>
        <v>46022.399999999994</v>
      </c>
    </row>
    <row r="373" spans="1:26" ht="76.5" x14ac:dyDescent="0.2">
      <c r="A373" s="68">
        <v>367</v>
      </c>
      <c r="B373" s="63" t="s">
        <v>659</v>
      </c>
      <c r="C373" s="63" t="s">
        <v>672</v>
      </c>
      <c r="D373" s="69" t="s">
        <v>1099</v>
      </c>
      <c r="E373" s="50">
        <v>1</v>
      </c>
      <c r="F373" s="78">
        <v>56925.250200000017</v>
      </c>
      <c r="G373" s="81">
        <v>0</v>
      </c>
      <c r="H373" s="6">
        <f t="shared" si="80"/>
        <v>56925.250200000017</v>
      </c>
      <c r="I373" s="6">
        <f t="shared" si="86"/>
        <v>56925.250200000017</v>
      </c>
      <c r="J373" s="109">
        <v>49934.430000000008</v>
      </c>
      <c r="K373" s="110">
        <v>0</v>
      </c>
      <c r="L373" s="7">
        <f t="shared" si="81"/>
        <v>49934.430000000008</v>
      </c>
      <c r="M373" s="7">
        <f t="shared" si="87"/>
        <v>49934.430000000008</v>
      </c>
      <c r="N373" s="119">
        <v>47556.600000000006</v>
      </c>
      <c r="O373" s="120">
        <v>0</v>
      </c>
      <c r="P373" s="7">
        <f t="shared" si="82"/>
        <v>47556.600000000006</v>
      </c>
      <c r="Q373" s="7">
        <f t="shared" si="88"/>
        <v>47556.600000000006</v>
      </c>
      <c r="R373" s="18">
        <f t="shared" si="89"/>
        <v>47556.600000000006</v>
      </c>
      <c r="S373" s="18">
        <f t="shared" si="90"/>
        <v>51472.093400000012</v>
      </c>
      <c r="T373" s="18">
        <f t="shared" si="91"/>
        <v>49934.430000000008</v>
      </c>
      <c r="U373" s="18">
        <f t="shared" si="92"/>
        <v>51322.201903894005</v>
      </c>
      <c r="V373" s="19">
        <f t="shared" si="78"/>
        <v>2768.6719348311758</v>
      </c>
      <c r="W373" s="20">
        <f t="shared" si="83"/>
        <v>5.8218458317692505E-2</v>
      </c>
      <c r="X373" s="21" t="str">
        <f t="shared" si="84"/>
        <v>MINIMA</v>
      </c>
      <c r="Y373" s="22">
        <f t="shared" si="79"/>
        <v>47556.600000000006</v>
      </c>
      <c r="Z373" s="24">
        <f t="shared" si="85"/>
        <v>47556.600000000006</v>
      </c>
    </row>
    <row r="374" spans="1:26" ht="127.5" x14ac:dyDescent="0.2">
      <c r="A374" s="68">
        <v>368</v>
      </c>
      <c r="B374" s="63" t="s">
        <v>659</v>
      </c>
      <c r="C374" s="63" t="s">
        <v>673</v>
      </c>
      <c r="D374" s="69" t="s">
        <v>1100</v>
      </c>
      <c r="E374" s="50">
        <v>1</v>
      </c>
      <c r="F374" s="78">
        <v>58445.496000000006</v>
      </c>
      <c r="G374" s="81">
        <v>0</v>
      </c>
      <c r="H374" s="6">
        <f t="shared" si="80"/>
        <v>58445.496000000006</v>
      </c>
      <c r="I374" s="6">
        <f t="shared" si="86"/>
        <v>58445.496000000006</v>
      </c>
      <c r="J374" s="109">
        <v>52653.599999999999</v>
      </c>
      <c r="K374" s="110">
        <v>0</v>
      </c>
      <c r="L374" s="7">
        <f t="shared" si="81"/>
        <v>52653.599999999999</v>
      </c>
      <c r="M374" s="7">
        <f t="shared" si="87"/>
        <v>52653.599999999999</v>
      </c>
      <c r="N374" s="119">
        <v>51120</v>
      </c>
      <c r="O374" s="120">
        <v>0</v>
      </c>
      <c r="P374" s="7">
        <f t="shared" si="82"/>
        <v>51120</v>
      </c>
      <c r="Q374" s="7">
        <f t="shared" si="88"/>
        <v>51120</v>
      </c>
      <c r="R374" s="18">
        <f t="shared" si="89"/>
        <v>51120</v>
      </c>
      <c r="S374" s="18">
        <f t="shared" si="90"/>
        <v>54073.032000000007</v>
      </c>
      <c r="T374" s="18">
        <f t="shared" si="91"/>
        <v>52653.599999999999</v>
      </c>
      <c r="U374" s="18">
        <f t="shared" si="92"/>
        <v>53982.955076455662</v>
      </c>
      <c r="V374" s="19">
        <f t="shared" si="78"/>
        <v>2088.1089522608772</v>
      </c>
      <c r="W374" s="20">
        <f t="shared" si="83"/>
        <v>4.0847201726542985E-2</v>
      </c>
      <c r="X374" s="21" t="str">
        <f t="shared" si="84"/>
        <v>MINIMA</v>
      </c>
      <c r="Y374" s="22">
        <f t="shared" si="79"/>
        <v>51120</v>
      </c>
      <c r="Z374" s="24">
        <f t="shared" si="85"/>
        <v>51120</v>
      </c>
    </row>
    <row r="375" spans="1:26" ht="51" x14ac:dyDescent="0.2">
      <c r="A375" s="68">
        <v>369</v>
      </c>
      <c r="B375" s="63" t="s">
        <v>659</v>
      </c>
      <c r="C375" s="63" t="s">
        <v>674</v>
      </c>
      <c r="D375" s="69" t="s">
        <v>1101</v>
      </c>
      <c r="E375" s="50">
        <v>1</v>
      </c>
      <c r="F375" s="78">
        <v>151882.48881000004</v>
      </c>
      <c r="G375" s="81">
        <v>0</v>
      </c>
      <c r="H375" s="6">
        <f t="shared" si="80"/>
        <v>151882.48881000004</v>
      </c>
      <c r="I375" s="6">
        <f t="shared" si="86"/>
        <v>151882.48881000004</v>
      </c>
      <c r="J375" s="109">
        <v>136831.07100000003</v>
      </c>
      <c r="K375" s="110">
        <v>0</v>
      </c>
      <c r="L375" s="7">
        <f t="shared" si="81"/>
        <v>136831.07100000003</v>
      </c>
      <c r="M375" s="7">
        <f t="shared" si="87"/>
        <v>136831.07100000003</v>
      </c>
      <c r="N375" s="119">
        <v>132845.70000000001</v>
      </c>
      <c r="O375" s="120">
        <v>0</v>
      </c>
      <c r="P375" s="7">
        <f t="shared" si="82"/>
        <v>132845.70000000001</v>
      </c>
      <c r="Q375" s="7">
        <f t="shared" si="88"/>
        <v>132845.70000000001</v>
      </c>
      <c r="R375" s="18">
        <f t="shared" si="89"/>
        <v>132845.70000000001</v>
      </c>
      <c r="S375" s="18">
        <f t="shared" si="90"/>
        <v>140519.75327000002</v>
      </c>
      <c r="T375" s="18">
        <f t="shared" si="91"/>
        <v>136831.07100000003</v>
      </c>
      <c r="U375" s="18">
        <f t="shared" si="92"/>
        <v>140285.67009390271</v>
      </c>
      <c r="V375" s="19">
        <f t="shared" si="78"/>
        <v>5426.3751064038024</v>
      </c>
      <c r="W375" s="20">
        <f t="shared" si="83"/>
        <v>4.0847201726542916E-2</v>
      </c>
      <c r="X375" s="21" t="str">
        <f t="shared" si="84"/>
        <v>MINIMA</v>
      </c>
      <c r="Y375" s="22">
        <f t="shared" si="79"/>
        <v>132845.70000000001</v>
      </c>
      <c r="Z375" s="24">
        <f t="shared" si="85"/>
        <v>132845.70000000001</v>
      </c>
    </row>
    <row r="376" spans="1:26" ht="63.75" x14ac:dyDescent="0.2">
      <c r="A376" s="68">
        <v>370</v>
      </c>
      <c r="B376" s="63" t="s">
        <v>659</v>
      </c>
      <c r="C376" s="63" t="s">
        <v>675</v>
      </c>
      <c r="D376" s="69" t="s">
        <v>1081</v>
      </c>
      <c r="E376" s="50">
        <v>1</v>
      </c>
      <c r="F376" s="78">
        <v>167032.80000000002</v>
      </c>
      <c r="G376" s="81">
        <v>0</v>
      </c>
      <c r="H376" s="6">
        <f t="shared" si="80"/>
        <v>167032.80000000002</v>
      </c>
      <c r="I376" s="6">
        <f t="shared" si="86"/>
        <v>167032.80000000002</v>
      </c>
      <c r="J376" s="109">
        <v>151848</v>
      </c>
      <c r="K376" s="110">
        <v>0</v>
      </c>
      <c r="L376" s="7">
        <f t="shared" si="81"/>
        <v>151848</v>
      </c>
      <c r="M376" s="7">
        <f t="shared" si="87"/>
        <v>151848</v>
      </c>
      <c r="N376" s="119">
        <v>140600</v>
      </c>
      <c r="O376" s="120">
        <v>0</v>
      </c>
      <c r="P376" s="7">
        <f t="shared" si="82"/>
        <v>140600</v>
      </c>
      <c r="Q376" s="7">
        <f t="shared" si="88"/>
        <v>140600</v>
      </c>
      <c r="R376" s="18">
        <f t="shared" si="89"/>
        <v>140600</v>
      </c>
      <c r="S376" s="18">
        <f t="shared" si="90"/>
        <v>153160.26666666669</v>
      </c>
      <c r="T376" s="18">
        <f t="shared" si="91"/>
        <v>151848</v>
      </c>
      <c r="U376" s="18">
        <f t="shared" si="92"/>
        <v>152779.60612687585</v>
      </c>
      <c r="V376" s="19">
        <f t="shared" si="78"/>
        <v>8881.449733511372</v>
      </c>
      <c r="W376" s="20">
        <f t="shared" si="83"/>
        <v>6.3168205785998383E-2</v>
      </c>
      <c r="X376" s="21" t="str">
        <f t="shared" si="84"/>
        <v>MINIMA</v>
      </c>
      <c r="Y376" s="22">
        <f t="shared" si="79"/>
        <v>140600</v>
      </c>
      <c r="Z376" s="24">
        <f t="shared" si="85"/>
        <v>140600</v>
      </c>
    </row>
    <row r="377" spans="1:26" ht="63.75" x14ac:dyDescent="0.2">
      <c r="A377" s="68">
        <v>371</v>
      </c>
      <c r="B377" s="63" t="s">
        <v>659</v>
      </c>
      <c r="C377" s="63" t="s">
        <v>676</v>
      </c>
      <c r="D377" s="69" t="s">
        <v>1102</v>
      </c>
      <c r="E377" s="50">
        <v>1</v>
      </c>
      <c r="F377" s="78">
        <v>146252.65200000003</v>
      </c>
      <c r="G377" s="81">
        <v>0</v>
      </c>
      <c r="H377" s="6">
        <f t="shared" si="80"/>
        <v>146252.65200000003</v>
      </c>
      <c r="I377" s="6">
        <f t="shared" si="86"/>
        <v>146252.65200000003</v>
      </c>
      <c r="J377" s="109">
        <v>128291.8</v>
      </c>
      <c r="K377" s="110">
        <v>0</v>
      </c>
      <c r="L377" s="7">
        <f t="shared" si="81"/>
        <v>128291.8</v>
      </c>
      <c r="M377" s="7">
        <f t="shared" si="87"/>
        <v>128291.8</v>
      </c>
      <c r="N377" s="119">
        <v>121030</v>
      </c>
      <c r="O377" s="120">
        <v>0</v>
      </c>
      <c r="P377" s="7">
        <f t="shared" si="82"/>
        <v>121030</v>
      </c>
      <c r="Q377" s="7">
        <f t="shared" si="88"/>
        <v>121030</v>
      </c>
      <c r="R377" s="18">
        <f t="shared" si="89"/>
        <v>121030</v>
      </c>
      <c r="S377" s="18">
        <f t="shared" si="90"/>
        <v>131858.15066666665</v>
      </c>
      <c r="T377" s="18">
        <f t="shared" si="91"/>
        <v>128291.8</v>
      </c>
      <c r="U377" s="18">
        <f t="shared" si="92"/>
        <v>131441.31456950909</v>
      </c>
      <c r="V377" s="19">
        <f t="shared" si="78"/>
        <v>7656.6587641096266</v>
      </c>
      <c r="W377" s="20">
        <f t="shared" si="83"/>
        <v>6.3262486690156383E-2</v>
      </c>
      <c r="X377" s="21" t="str">
        <f t="shared" si="84"/>
        <v>MINIMA</v>
      </c>
      <c r="Y377" s="22">
        <f t="shared" si="79"/>
        <v>121030</v>
      </c>
      <c r="Z377" s="24">
        <f t="shared" si="85"/>
        <v>121030</v>
      </c>
    </row>
    <row r="378" spans="1:26" ht="127.5" x14ac:dyDescent="0.2">
      <c r="A378" s="68">
        <v>372</v>
      </c>
      <c r="B378" s="63" t="s">
        <v>659</v>
      </c>
      <c r="C378" s="63" t="s">
        <v>677</v>
      </c>
      <c r="D378" s="69" t="s">
        <v>1075</v>
      </c>
      <c r="E378" s="50">
        <v>1</v>
      </c>
      <c r="F378" s="78">
        <v>110855.46985714287</v>
      </c>
      <c r="G378" s="81">
        <v>21062.539272857146</v>
      </c>
      <c r="H378" s="6">
        <f t="shared" si="80"/>
        <v>131918.00913000002</v>
      </c>
      <c r="I378" s="6">
        <f t="shared" si="86"/>
        <v>131918.00913000002</v>
      </c>
      <c r="J378" s="109">
        <v>98102.185714285733</v>
      </c>
      <c r="K378" s="110">
        <v>18639.415285714291</v>
      </c>
      <c r="L378" s="7">
        <f t="shared" si="81"/>
        <v>116741.60100000002</v>
      </c>
      <c r="M378" s="7">
        <f t="shared" si="87"/>
        <v>116741.60100000002</v>
      </c>
      <c r="N378" s="119">
        <v>91684.285714285725</v>
      </c>
      <c r="O378" s="120">
        <v>17420.014285714289</v>
      </c>
      <c r="P378" s="7">
        <f t="shared" si="82"/>
        <v>109104.30000000002</v>
      </c>
      <c r="Q378" s="7">
        <f t="shared" si="88"/>
        <v>109104.30000000002</v>
      </c>
      <c r="R378" s="18">
        <f t="shared" si="89"/>
        <v>109104.30000000002</v>
      </c>
      <c r="S378" s="18">
        <f t="shared" si="90"/>
        <v>119254.63671000004</v>
      </c>
      <c r="T378" s="18">
        <f t="shared" si="91"/>
        <v>116741.60100000002</v>
      </c>
      <c r="U378" s="18">
        <f t="shared" si="92"/>
        <v>118884.12533030796</v>
      </c>
      <c r="V378" s="19">
        <f t="shared" si="78"/>
        <v>7177.371918967764</v>
      </c>
      <c r="W378" s="20">
        <f t="shared" si="83"/>
        <v>6.5784500876388582E-2</v>
      </c>
      <c r="X378" s="21" t="str">
        <f t="shared" si="84"/>
        <v>MINIMA</v>
      </c>
      <c r="Y378" s="22">
        <f t="shared" si="79"/>
        <v>109104.30000000002</v>
      </c>
      <c r="Z378" s="24">
        <f t="shared" si="85"/>
        <v>109104.30000000002</v>
      </c>
    </row>
    <row r="379" spans="1:26" ht="140.25" x14ac:dyDescent="0.2">
      <c r="A379" s="68">
        <v>373</v>
      </c>
      <c r="B379" s="63" t="s">
        <v>659</v>
      </c>
      <c r="C379" s="63" t="s">
        <v>678</v>
      </c>
      <c r="D379" s="69" t="s">
        <v>1093</v>
      </c>
      <c r="E379" s="50">
        <v>1</v>
      </c>
      <c r="F379" s="78">
        <v>115680.37411764709</v>
      </c>
      <c r="G379" s="81">
        <v>21979.271082352949</v>
      </c>
      <c r="H379" s="6">
        <f t="shared" si="80"/>
        <v>137659.64520000003</v>
      </c>
      <c r="I379" s="6">
        <f t="shared" si="86"/>
        <v>137659.64520000003</v>
      </c>
      <c r="J379" s="109">
        <v>105163.97647058826</v>
      </c>
      <c r="K379" s="110">
        <v>19981.155529411768</v>
      </c>
      <c r="L379" s="7">
        <f t="shared" si="81"/>
        <v>125145.13200000003</v>
      </c>
      <c r="M379" s="7">
        <f t="shared" si="87"/>
        <v>125145.13200000003</v>
      </c>
      <c r="N379" s="119">
        <v>100156.1680672269</v>
      </c>
      <c r="O379" s="120">
        <v>19029.671932773112</v>
      </c>
      <c r="P379" s="7">
        <f t="shared" si="82"/>
        <v>119185.84000000001</v>
      </c>
      <c r="Q379" s="7">
        <f t="shared" si="88"/>
        <v>119185.84000000001</v>
      </c>
      <c r="R379" s="18">
        <f t="shared" si="89"/>
        <v>119185.84000000001</v>
      </c>
      <c r="S379" s="18">
        <f t="shared" si="90"/>
        <v>127330.20573333337</v>
      </c>
      <c r="T379" s="18">
        <f t="shared" si="91"/>
        <v>125145.13200000003</v>
      </c>
      <c r="U379" s="18">
        <f t="shared" si="92"/>
        <v>127100.84057620703</v>
      </c>
      <c r="V379" s="19">
        <f t="shared" si="78"/>
        <v>5758.9362385033637</v>
      </c>
      <c r="W379" s="20">
        <f t="shared" si="83"/>
        <v>4.8318963381080868E-2</v>
      </c>
      <c r="X379" s="21" t="str">
        <f t="shared" si="84"/>
        <v>MINIMA</v>
      </c>
      <c r="Y379" s="22">
        <f t="shared" si="79"/>
        <v>119185.84000000001</v>
      </c>
      <c r="Z379" s="24">
        <f t="shared" si="85"/>
        <v>119185.84000000001</v>
      </c>
    </row>
    <row r="380" spans="1:26" ht="63.75" x14ac:dyDescent="0.2">
      <c r="A380" s="68">
        <v>374</v>
      </c>
      <c r="B380" s="63" t="s">
        <v>679</v>
      </c>
      <c r="C380" s="63" t="s">
        <v>680</v>
      </c>
      <c r="D380" s="69" t="s">
        <v>965</v>
      </c>
      <c r="E380" s="50">
        <v>1</v>
      </c>
      <c r="F380" s="78">
        <v>45025.882352941182</v>
      </c>
      <c r="G380" s="81">
        <v>8554.9176470588245</v>
      </c>
      <c r="H380" s="6">
        <f t="shared" si="80"/>
        <v>53580.800000000003</v>
      </c>
      <c r="I380" s="6">
        <f t="shared" si="86"/>
        <v>53580.800000000003</v>
      </c>
      <c r="J380" s="109">
        <v>40201.680672268907</v>
      </c>
      <c r="K380" s="110">
        <v>7638.319327731092</v>
      </c>
      <c r="L380" s="7">
        <f t="shared" si="81"/>
        <v>47840</v>
      </c>
      <c r="M380" s="7">
        <f t="shared" si="87"/>
        <v>47840</v>
      </c>
      <c r="N380" s="119">
        <v>38655.462184873948</v>
      </c>
      <c r="O380" s="120">
        <v>7344.5378151260502</v>
      </c>
      <c r="P380" s="7">
        <f t="shared" si="82"/>
        <v>46000</v>
      </c>
      <c r="Q380" s="7">
        <f t="shared" si="88"/>
        <v>46000</v>
      </c>
      <c r="R380" s="18">
        <f t="shared" si="89"/>
        <v>46000</v>
      </c>
      <c r="S380" s="18">
        <f t="shared" si="90"/>
        <v>49140.266666666663</v>
      </c>
      <c r="T380" s="18">
        <f t="shared" si="91"/>
        <v>47840</v>
      </c>
      <c r="U380" s="18">
        <f t="shared" si="92"/>
        <v>49036.492559002334</v>
      </c>
      <c r="V380" s="19">
        <f t="shared" si="78"/>
        <v>2220.5038547340728</v>
      </c>
      <c r="W380" s="20">
        <f t="shared" si="83"/>
        <v>4.8271822929001583E-2</v>
      </c>
      <c r="X380" s="21" t="str">
        <f t="shared" si="84"/>
        <v>MINIMA</v>
      </c>
      <c r="Y380" s="22">
        <f t="shared" si="79"/>
        <v>46000</v>
      </c>
      <c r="Z380" s="24">
        <f t="shared" si="85"/>
        <v>46000</v>
      </c>
    </row>
    <row r="381" spans="1:26" ht="63.75" x14ac:dyDescent="0.2">
      <c r="A381" s="68">
        <v>375</v>
      </c>
      <c r="B381" s="63" t="s">
        <v>681</v>
      </c>
      <c r="C381" s="63" t="s">
        <v>682</v>
      </c>
      <c r="D381" s="69" t="s">
        <v>994</v>
      </c>
      <c r="E381" s="50">
        <v>1</v>
      </c>
      <c r="F381" s="78">
        <v>286236.58800000005</v>
      </c>
      <c r="G381" s="81">
        <v>0</v>
      </c>
      <c r="H381" s="6">
        <f t="shared" si="80"/>
        <v>286236.58800000005</v>
      </c>
      <c r="I381" s="6">
        <f t="shared" si="86"/>
        <v>286236.58800000005</v>
      </c>
      <c r="J381" s="109">
        <v>257870.80000000002</v>
      </c>
      <c r="K381" s="110">
        <v>0</v>
      </c>
      <c r="L381" s="7">
        <f t="shared" si="81"/>
        <v>257870.80000000002</v>
      </c>
      <c r="M381" s="7">
        <f t="shared" si="87"/>
        <v>257870.80000000002</v>
      </c>
      <c r="N381" s="119">
        <v>250360</v>
      </c>
      <c r="O381" s="120">
        <v>0</v>
      </c>
      <c r="P381" s="7">
        <f t="shared" si="82"/>
        <v>250360</v>
      </c>
      <c r="Q381" s="7">
        <f t="shared" si="88"/>
        <v>250360</v>
      </c>
      <c r="R381" s="18">
        <f t="shared" si="89"/>
        <v>250360</v>
      </c>
      <c r="S381" s="18">
        <f t="shared" si="90"/>
        <v>264822.46266666666</v>
      </c>
      <c r="T381" s="18">
        <f t="shared" si="91"/>
        <v>257870.80000000002</v>
      </c>
      <c r="U381" s="18">
        <f t="shared" si="92"/>
        <v>264381.3112860219</v>
      </c>
      <c r="V381" s="19">
        <f t="shared" si="78"/>
        <v>10226.505424257273</v>
      </c>
      <c r="W381" s="20">
        <f t="shared" si="83"/>
        <v>4.0847201726542874E-2</v>
      </c>
      <c r="X381" s="21" t="str">
        <f t="shared" si="84"/>
        <v>MINIMA</v>
      </c>
      <c r="Y381" s="22">
        <f t="shared" si="79"/>
        <v>250360</v>
      </c>
      <c r="Z381" s="24">
        <f t="shared" si="85"/>
        <v>250360</v>
      </c>
    </row>
    <row r="382" spans="1:26" ht="63.75" x14ac:dyDescent="0.2">
      <c r="A382" s="68">
        <v>376</v>
      </c>
      <c r="B382" s="63" t="s">
        <v>681</v>
      </c>
      <c r="C382" s="63" t="s">
        <v>683</v>
      </c>
      <c r="D382" s="69" t="s">
        <v>994</v>
      </c>
      <c r="E382" s="50">
        <v>1</v>
      </c>
      <c r="F382" s="78">
        <v>470279.04000000004</v>
      </c>
      <c r="G382" s="81">
        <v>0</v>
      </c>
      <c r="H382" s="6">
        <f t="shared" si="80"/>
        <v>470279.04000000004</v>
      </c>
      <c r="I382" s="6">
        <f t="shared" si="86"/>
        <v>470279.04000000004</v>
      </c>
      <c r="J382" s="109">
        <v>427526.40000000002</v>
      </c>
      <c r="K382" s="110">
        <v>0</v>
      </c>
      <c r="L382" s="7">
        <f t="shared" si="81"/>
        <v>427526.40000000002</v>
      </c>
      <c r="M382" s="7">
        <f t="shared" si="87"/>
        <v>427526.40000000002</v>
      </c>
      <c r="N382" s="119">
        <v>407168</v>
      </c>
      <c r="O382" s="120">
        <v>0</v>
      </c>
      <c r="P382" s="7">
        <f t="shared" si="82"/>
        <v>407168</v>
      </c>
      <c r="Q382" s="7">
        <f t="shared" si="88"/>
        <v>407168</v>
      </c>
      <c r="R382" s="18">
        <f t="shared" si="89"/>
        <v>407168</v>
      </c>
      <c r="S382" s="18">
        <f t="shared" si="90"/>
        <v>434991.14666666667</v>
      </c>
      <c r="T382" s="18">
        <f t="shared" si="91"/>
        <v>427526.40000000002</v>
      </c>
      <c r="U382" s="18">
        <f t="shared" si="92"/>
        <v>434207.57915313647</v>
      </c>
      <c r="V382" s="19">
        <f t="shared" si="78"/>
        <v>19673.935681947885</v>
      </c>
      <c r="W382" s="20">
        <f t="shared" si="83"/>
        <v>4.8318963381080743E-2</v>
      </c>
      <c r="X382" s="21" t="str">
        <f t="shared" si="84"/>
        <v>MINIMA</v>
      </c>
      <c r="Y382" s="22">
        <f t="shared" si="79"/>
        <v>407168</v>
      </c>
      <c r="Z382" s="24">
        <f t="shared" si="85"/>
        <v>407168</v>
      </c>
    </row>
    <row r="383" spans="1:26" ht="63.75" x14ac:dyDescent="0.2">
      <c r="A383" s="68">
        <v>377</v>
      </c>
      <c r="B383" s="63" t="s">
        <v>681</v>
      </c>
      <c r="C383" s="63" t="s">
        <v>684</v>
      </c>
      <c r="D383" s="69" t="s">
        <v>994</v>
      </c>
      <c r="E383" s="50">
        <v>1</v>
      </c>
      <c r="F383" s="78">
        <v>587497.05000000005</v>
      </c>
      <c r="G383" s="81">
        <v>0</v>
      </c>
      <c r="H383" s="6">
        <f t="shared" si="80"/>
        <v>587497.05000000005</v>
      </c>
      <c r="I383" s="6">
        <f t="shared" si="86"/>
        <v>587497.05000000005</v>
      </c>
      <c r="J383" s="109">
        <v>510867.00000000006</v>
      </c>
      <c r="K383" s="110">
        <v>0</v>
      </c>
      <c r="L383" s="7">
        <f t="shared" si="81"/>
        <v>510867.00000000006</v>
      </c>
      <c r="M383" s="7">
        <f t="shared" si="87"/>
        <v>510867.00000000006</v>
      </c>
      <c r="N383" s="119">
        <v>473025</v>
      </c>
      <c r="O383" s="120">
        <v>0</v>
      </c>
      <c r="P383" s="7">
        <f t="shared" si="82"/>
        <v>473025</v>
      </c>
      <c r="Q383" s="7">
        <f t="shared" si="88"/>
        <v>473025</v>
      </c>
      <c r="R383" s="18">
        <f t="shared" si="89"/>
        <v>473025</v>
      </c>
      <c r="S383" s="18">
        <f t="shared" si="90"/>
        <v>523796.35000000003</v>
      </c>
      <c r="T383" s="18">
        <f t="shared" si="91"/>
        <v>510867.00000000006</v>
      </c>
      <c r="U383" s="18">
        <f t="shared" si="92"/>
        <v>521674.02315448591</v>
      </c>
      <c r="V383" s="19">
        <f t="shared" si="78"/>
        <v>35900.765874995646</v>
      </c>
      <c r="W383" s="20">
        <f t="shared" si="83"/>
        <v>7.5896127847356151E-2</v>
      </c>
      <c r="X383" s="21" t="str">
        <f t="shared" si="84"/>
        <v>MINIMA</v>
      </c>
      <c r="Y383" s="22">
        <f t="shared" si="79"/>
        <v>473025</v>
      </c>
      <c r="Z383" s="24">
        <f t="shared" si="85"/>
        <v>473025</v>
      </c>
    </row>
    <row r="384" spans="1:26" ht="63.75" x14ac:dyDescent="0.2">
      <c r="A384" s="68">
        <v>378</v>
      </c>
      <c r="B384" s="63" t="s">
        <v>681</v>
      </c>
      <c r="C384" s="63" t="s">
        <v>685</v>
      </c>
      <c r="D384" s="69" t="s">
        <v>994</v>
      </c>
      <c r="E384" s="50">
        <v>1</v>
      </c>
      <c r="F384" s="78">
        <v>669169.10699999996</v>
      </c>
      <c r="G384" s="81">
        <v>0</v>
      </c>
      <c r="H384" s="6">
        <f t="shared" si="80"/>
        <v>669169.10699999996</v>
      </c>
      <c r="I384" s="6">
        <f t="shared" si="86"/>
        <v>669169.10699999996</v>
      </c>
      <c r="J384" s="109">
        <v>581886.18000000005</v>
      </c>
      <c r="K384" s="110">
        <v>0</v>
      </c>
      <c r="L384" s="7">
        <f t="shared" si="81"/>
        <v>581886.18000000005</v>
      </c>
      <c r="M384" s="7">
        <f t="shared" si="87"/>
        <v>581886.18000000005</v>
      </c>
      <c r="N384" s="119">
        <v>538783.5</v>
      </c>
      <c r="O384" s="120">
        <v>0</v>
      </c>
      <c r="P384" s="7">
        <f t="shared" si="82"/>
        <v>538783.5</v>
      </c>
      <c r="Q384" s="7">
        <f t="shared" si="88"/>
        <v>538783.5</v>
      </c>
      <c r="R384" s="18">
        <f t="shared" si="89"/>
        <v>538783.5</v>
      </c>
      <c r="S384" s="18">
        <f t="shared" si="90"/>
        <v>596612.929</v>
      </c>
      <c r="T384" s="18">
        <f t="shared" si="91"/>
        <v>581886.18000000005</v>
      </c>
      <c r="U384" s="18">
        <f t="shared" si="92"/>
        <v>594195.56271709735</v>
      </c>
      <c r="V384" s="19">
        <f t="shared" si="78"/>
        <v>40891.581398045986</v>
      </c>
      <c r="W384" s="20">
        <f t="shared" si="83"/>
        <v>7.5896127847356096E-2</v>
      </c>
      <c r="X384" s="21" t="str">
        <f t="shared" si="84"/>
        <v>MINIMA</v>
      </c>
      <c r="Y384" s="22">
        <f t="shared" si="79"/>
        <v>538783.5</v>
      </c>
      <c r="Z384" s="24">
        <f t="shared" si="85"/>
        <v>538783.5</v>
      </c>
    </row>
    <row r="385" spans="1:26" ht="63.75" x14ac:dyDescent="0.2">
      <c r="A385" s="68">
        <v>379</v>
      </c>
      <c r="B385" s="63" t="s">
        <v>686</v>
      </c>
      <c r="C385" s="63" t="s">
        <v>687</v>
      </c>
      <c r="D385" s="69" t="s">
        <v>1103</v>
      </c>
      <c r="E385" s="50">
        <v>1</v>
      </c>
      <c r="F385" s="78">
        <v>290438.94</v>
      </c>
      <c r="G385" s="81">
        <v>0</v>
      </c>
      <c r="H385" s="6">
        <f t="shared" si="80"/>
        <v>290438.94</v>
      </c>
      <c r="I385" s="6">
        <f t="shared" si="86"/>
        <v>290438.94</v>
      </c>
      <c r="J385" s="109">
        <v>252555.6</v>
      </c>
      <c r="K385" s="110">
        <v>0</v>
      </c>
      <c r="L385" s="7">
        <f t="shared" si="81"/>
        <v>252555.6</v>
      </c>
      <c r="M385" s="7">
        <f t="shared" si="87"/>
        <v>252555.6</v>
      </c>
      <c r="N385" s="119">
        <v>238260</v>
      </c>
      <c r="O385" s="120">
        <v>0</v>
      </c>
      <c r="P385" s="7">
        <f t="shared" si="82"/>
        <v>238260</v>
      </c>
      <c r="Q385" s="7">
        <f t="shared" si="88"/>
        <v>238260</v>
      </c>
      <c r="R385" s="18">
        <f t="shared" si="89"/>
        <v>238260</v>
      </c>
      <c r="S385" s="18">
        <f t="shared" si="90"/>
        <v>260418.17999999996</v>
      </c>
      <c r="T385" s="18">
        <f t="shared" si="91"/>
        <v>252555.6</v>
      </c>
      <c r="U385" s="18">
        <f t="shared" si="92"/>
        <v>259510.13747199409</v>
      </c>
      <c r="V385" s="19">
        <f t="shared" si="78"/>
        <v>15668.199336752108</v>
      </c>
      <c r="W385" s="20">
        <f t="shared" si="83"/>
        <v>6.5760930650348812E-2</v>
      </c>
      <c r="X385" s="21" t="str">
        <f t="shared" si="84"/>
        <v>MINIMA</v>
      </c>
      <c r="Y385" s="22">
        <f t="shared" si="79"/>
        <v>238260</v>
      </c>
      <c r="Z385" s="24">
        <f t="shared" si="85"/>
        <v>238260</v>
      </c>
    </row>
    <row r="386" spans="1:26" ht="63.75" x14ac:dyDescent="0.2">
      <c r="A386" s="68">
        <v>380</v>
      </c>
      <c r="B386" s="63" t="s">
        <v>686</v>
      </c>
      <c r="C386" s="63" t="s">
        <v>688</v>
      </c>
      <c r="D386" s="69" t="s">
        <v>1103</v>
      </c>
      <c r="E386" s="50">
        <v>1</v>
      </c>
      <c r="F386" s="78">
        <v>344613.83000000007</v>
      </c>
      <c r="G386" s="81">
        <v>0</v>
      </c>
      <c r="H386" s="6">
        <f t="shared" si="80"/>
        <v>344613.83000000007</v>
      </c>
      <c r="I386" s="6">
        <f t="shared" si="86"/>
        <v>344613.83000000007</v>
      </c>
      <c r="J386" s="109">
        <v>313285.30000000005</v>
      </c>
      <c r="K386" s="110">
        <v>0</v>
      </c>
      <c r="L386" s="7">
        <f t="shared" si="81"/>
        <v>313285.30000000005</v>
      </c>
      <c r="M386" s="7">
        <f t="shared" si="87"/>
        <v>313285.30000000005</v>
      </c>
      <c r="N386" s="119">
        <v>292790</v>
      </c>
      <c r="O386" s="120">
        <v>0</v>
      </c>
      <c r="P386" s="7">
        <f t="shared" si="82"/>
        <v>292790</v>
      </c>
      <c r="Q386" s="7">
        <f t="shared" si="88"/>
        <v>292790</v>
      </c>
      <c r="R386" s="18">
        <f t="shared" si="89"/>
        <v>292790</v>
      </c>
      <c r="S386" s="18">
        <f t="shared" si="90"/>
        <v>316896.37666666671</v>
      </c>
      <c r="T386" s="18">
        <f t="shared" si="91"/>
        <v>313285.30000000005</v>
      </c>
      <c r="U386" s="18">
        <f t="shared" si="92"/>
        <v>316186.25486565556</v>
      </c>
      <c r="V386" s="19">
        <f t="shared" si="78"/>
        <v>17045.78241083719</v>
      </c>
      <c r="W386" s="20">
        <f t="shared" si="83"/>
        <v>5.8218458317692512E-2</v>
      </c>
      <c r="X386" s="21" t="str">
        <f t="shared" si="84"/>
        <v>MINIMA</v>
      </c>
      <c r="Y386" s="22">
        <f t="shared" si="79"/>
        <v>292790</v>
      </c>
      <c r="Z386" s="24">
        <f t="shared" si="85"/>
        <v>292790</v>
      </c>
    </row>
    <row r="387" spans="1:26" ht="63.75" x14ac:dyDescent="0.2">
      <c r="A387" s="68">
        <v>381</v>
      </c>
      <c r="B387" s="63" t="s">
        <v>686</v>
      </c>
      <c r="C387" s="63" t="s">
        <v>689</v>
      </c>
      <c r="D387" s="69" t="s">
        <v>1103</v>
      </c>
      <c r="E387" s="50">
        <v>1</v>
      </c>
      <c r="F387" s="78">
        <v>499113.08999999997</v>
      </c>
      <c r="G387" s="81">
        <v>0</v>
      </c>
      <c r="H387" s="6">
        <f t="shared" si="80"/>
        <v>499113.08999999997</v>
      </c>
      <c r="I387" s="6">
        <f t="shared" si="86"/>
        <v>499113.08999999997</v>
      </c>
      <c r="J387" s="109">
        <v>441693</v>
      </c>
      <c r="K387" s="110">
        <v>0</v>
      </c>
      <c r="L387" s="7">
        <f t="shared" si="81"/>
        <v>441693</v>
      </c>
      <c r="M387" s="7">
        <f t="shared" si="87"/>
        <v>441693</v>
      </c>
      <c r="N387" s="119">
        <v>420660</v>
      </c>
      <c r="O387" s="120">
        <v>0</v>
      </c>
      <c r="P387" s="7">
        <f t="shared" si="82"/>
        <v>420660</v>
      </c>
      <c r="Q387" s="7">
        <f t="shared" si="88"/>
        <v>420660</v>
      </c>
      <c r="R387" s="18">
        <f t="shared" si="89"/>
        <v>420660</v>
      </c>
      <c r="S387" s="18">
        <f t="shared" si="90"/>
        <v>453822.02999999997</v>
      </c>
      <c r="T387" s="18">
        <f t="shared" si="91"/>
        <v>441693</v>
      </c>
      <c r="U387" s="18">
        <f t="shared" si="92"/>
        <v>452637.18726517452</v>
      </c>
      <c r="V387" s="19">
        <f t="shared" si="78"/>
        <v>23449.096290911704</v>
      </c>
      <c r="W387" s="20">
        <f t="shared" si="83"/>
        <v>5.5743584583539445E-2</v>
      </c>
      <c r="X387" s="21" t="str">
        <f t="shared" si="84"/>
        <v>MINIMA</v>
      </c>
      <c r="Y387" s="22">
        <f t="shared" si="79"/>
        <v>420660</v>
      </c>
      <c r="Z387" s="24">
        <f t="shared" si="85"/>
        <v>420660</v>
      </c>
    </row>
    <row r="388" spans="1:26" ht="102" x14ac:dyDescent="0.2">
      <c r="A388" s="68">
        <v>382</v>
      </c>
      <c r="B388" s="63" t="s">
        <v>690</v>
      </c>
      <c r="C388" s="63" t="s">
        <v>691</v>
      </c>
      <c r="D388" s="69" t="s">
        <v>1104</v>
      </c>
      <c r="E388" s="50">
        <v>1</v>
      </c>
      <c r="F388" s="78">
        <v>659109.33347999991</v>
      </c>
      <c r="G388" s="81">
        <v>0</v>
      </c>
      <c r="H388" s="6">
        <f t="shared" si="80"/>
        <v>659109.33347999991</v>
      </c>
      <c r="I388" s="6">
        <f t="shared" si="86"/>
        <v>659109.33347999991</v>
      </c>
      <c r="J388" s="109">
        <v>583282.59600000002</v>
      </c>
      <c r="K388" s="110">
        <v>0</v>
      </c>
      <c r="L388" s="7">
        <f t="shared" si="81"/>
        <v>583282.59600000002</v>
      </c>
      <c r="M388" s="7">
        <f t="shared" si="87"/>
        <v>583282.59600000002</v>
      </c>
      <c r="N388" s="119">
        <v>550266.6</v>
      </c>
      <c r="O388" s="120">
        <v>0</v>
      </c>
      <c r="P388" s="7">
        <f t="shared" si="82"/>
        <v>550266.6</v>
      </c>
      <c r="Q388" s="7">
        <f t="shared" si="88"/>
        <v>550266.6</v>
      </c>
      <c r="R388" s="18">
        <f t="shared" si="89"/>
        <v>550266.6</v>
      </c>
      <c r="S388" s="18">
        <f t="shared" si="90"/>
        <v>597552.84316000005</v>
      </c>
      <c r="T388" s="18">
        <f t="shared" si="91"/>
        <v>583282.59600000002</v>
      </c>
      <c r="U388" s="18">
        <f t="shared" si="92"/>
        <v>595849.45192402415</v>
      </c>
      <c r="V388" s="19">
        <f t="shared" si="78"/>
        <v>33436.423195272051</v>
      </c>
      <c r="W388" s="20">
        <f t="shared" si="83"/>
        <v>6.076404272996408E-2</v>
      </c>
      <c r="X388" s="21" t="str">
        <f t="shared" si="84"/>
        <v>MINIMA</v>
      </c>
      <c r="Y388" s="22">
        <f t="shared" si="79"/>
        <v>550266.6</v>
      </c>
      <c r="Z388" s="24">
        <f t="shared" si="85"/>
        <v>550266.6</v>
      </c>
    </row>
    <row r="389" spans="1:26" ht="63.75" x14ac:dyDescent="0.2">
      <c r="A389" s="68">
        <v>383</v>
      </c>
      <c r="B389" s="63" t="s">
        <v>659</v>
      </c>
      <c r="C389" s="63" t="s">
        <v>692</v>
      </c>
      <c r="D389" s="69" t="s">
        <v>1105</v>
      </c>
      <c r="E389" s="50">
        <v>1</v>
      </c>
      <c r="F389" s="78">
        <v>81187.706495999999</v>
      </c>
      <c r="G389" s="81">
        <v>0</v>
      </c>
      <c r="H389" s="6">
        <f t="shared" si="80"/>
        <v>81187.706495999999</v>
      </c>
      <c r="I389" s="6">
        <f t="shared" si="86"/>
        <v>81187.706495999999</v>
      </c>
      <c r="J389" s="109">
        <v>71217.286399999997</v>
      </c>
      <c r="K389" s="110">
        <v>0</v>
      </c>
      <c r="L389" s="7">
        <f t="shared" si="81"/>
        <v>71217.286399999997</v>
      </c>
      <c r="M389" s="7">
        <f t="shared" si="87"/>
        <v>71217.286399999997</v>
      </c>
      <c r="N389" s="119">
        <v>65336.959999999999</v>
      </c>
      <c r="O389" s="120">
        <v>0</v>
      </c>
      <c r="P389" s="7">
        <f t="shared" si="82"/>
        <v>65336.959999999999</v>
      </c>
      <c r="Q389" s="7">
        <f t="shared" si="88"/>
        <v>65336.959999999999</v>
      </c>
      <c r="R389" s="18">
        <f t="shared" si="89"/>
        <v>65336.959999999999</v>
      </c>
      <c r="S389" s="18">
        <f t="shared" si="90"/>
        <v>72580.650965333334</v>
      </c>
      <c r="T389" s="18">
        <f t="shared" si="91"/>
        <v>71217.286399999997</v>
      </c>
      <c r="U389" s="18">
        <f t="shared" si="92"/>
        <v>72289.996904288186</v>
      </c>
      <c r="V389" s="19">
        <f t="shared" si="78"/>
        <v>5122.0630024069296</v>
      </c>
      <c r="W389" s="20">
        <f t="shared" si="83"/>
        <v>7.839457180754858E-2</v>
      </c>
      <c r="X389" s="21" t="str">
        <f t="shared" si="84"/>
        <v>MINIMA</v>
      </c>
      <c r="Y389" s="22">
        <f t="shared" si="79"/>
        <v>65336.959999999999</v>
      </c>
      <c r="Z389" s="24">
        <f t="shared" si="85"/>
        <v>65336.959999999999</v>
      </c>
    </row>
    <row r="390" spans="1:26" ht="153" x14ac:dyDescent="0.2">
      <c r="A390" s="68">
        <v>384</v>
      </c>
      <c r="B390" s="63" t="s">
        <v>693</v>
      </c>
      <c r="C390" s="63" t="s">
        <v>694</v>
      </c>
      <c r="D390" s="69" t="s">
        <v>1106</v>
      </c>
      <c r="E390" s="50">
        <v>1</v>
      </c>
      <c r="F390" s="78">
        <v>178456.74000000005</v>
      </c>
      <c r="G390" s="81">
        <v>0</v>
      </c>
      <c r="H390" s="6">
        <f t="shared" si="80"/>
        <v>178456.74000000005</v>
      </c>
      <c r="I390" s="6">
        <f t="shared" si="86"/>
        <v>178456.74000000005</v>
      </c>
      <c r="J390" s="109">
        <v>162233.40000000002</v>
      </c>
      <c r="K390" s="110">
        <v>0</v>
      </c>
      <c r="L390" s="7">
        <f t="shared" si="81"/>
        <v>162233.40000000002</v>
      </c>
      <c r="M390" s="7">
        <f t="shared" si="87"/>
        <v>162233.40000000002</v>
      </c>
      <c r="N390" s="119">
        <v>151620</v>
      </c>
      <c r="O390" s="120">
        <v>0</v>
      </c>
      <c r="P390" s="7">
        <f t="shared" si="82"/>
        <v>151620</v>
      </c>
      <c r="Q390" s="7">
        <f t="shared" si="88"/>
        <v>151620</v>
      </c>
      <c r="R390" s="18">
        <f t="shared" si="89"/>
        <v>151620</v>
      </c>
      <c r="S390" s="18">
        <f t="shared" si="90"/>
        <v>164103.38000000003</v>
      </c>
      <c r="T390" s="18">
        <f t="shared" si="91"/>
        <v>162233.40000000002</v>
      </c>
      <c r="U390" s="18">
        <f t="shared" si="92"/>
        <v>163735.64658195528</v>
      </c>
      <c r="V390" s="19">
        <f t="shared" si="78"/>
        <v>8827.0826501285464</v>
      </c>
      <c r="W390" s="20">
        <f t="shared" si="83"/>
        <v>5.821845831769256E-2</v>
      </c>
      <c r="X390" s="21" t="str">
        <f t="shared" si="84"/>
        <v>MINIMA</v>
      </c>
      <c r="Y390" s="22">
        <f t="shared" si="79"/>
        <v>151620</v>
      </c>
      <c r="Z390" s="24">
        <f t="shared" si="85"/>
        <v>151620</v>
      </c>
    </row>
    <row r="391" spans="1:26" ht="63.75" x14ac:dyDescent="0.2">
      <c r="A391" s="68">
        <v>385</v>
      </c>
      <c r="B391" s="63" t="s">
        <v>693</v>
      </c>
      <c r="C391" s="63" t="s">
        <v>695</v>
      </c>
      <c r="D391" s="69" t="s">
        <v>1107</v>
      </c>
      <c r="E391" s="50">
        <v>1</v>
      </c>
      <c r="F391" s="78">
        <v>164086.62199999997</v>
      </c>
      <c r="G391" s="81">
        <v>0</v>
      </c>
      <c r="H391" s="6">
        <f t="shared" si="80"/>
        <v>164086.62199999997</v>
      </c>
      <c r="I391" s="6">
        <f t="shared" si="86"/>
        <v>164086.62199999997</v>
      </c>
      <c r="J391" s="109">
        <v>145209.4</v>
      </c>
      <c r="K391" s="110">
        <v>0</v>
      </c>
      <c r="L391" s="7">
        <f t="shared" si="81"/>
        <v>145209.4</v>
      </c>
      <c r="M391" s="7">
        <f t="shared" si="87"/>
        <v>145209.4</v>
      </c>
      <c r="N391" s="119">
        <v>140980</v>
      </c>
      <c r="O391" s="120">
        <v>0</v>
      </c>
      <c r="P391" s="7">
        <f t="shared" si="82"/>
        <v>140980</v>
      </c>
      <c r="Q391" s="7">
        <f t="shared" si="88"/>
        <v>140980</v>
      </c>
      <c r="R391" s="18">
        <f t="shared" si="89"/>
        <v>140980</v>
      </c>
      <c r="S391" s="18">
        <f t="shared" si="90"/>
        <v>150092.00733333334</v>
      </c>
      <c r="T391" s="18">
        <f t="shared" si="91"/>
        <v>145209.4</v>
      </c>
      <c r="U391" s="18">
        <f t="shared" si="92"/>
        <v>149764.35848161095</v>
      </c>
      <c r="V391" s="19">
        <f t="shared" si="78"/>
        <v>6443.1621756215563</v>
      </c>
      <c r="W391" s="20">
        <f t="shared" si="83"/>
        <v>4.5702668290690571E-2</v>
      </c>
      <c r="X391" s="21" t="str">
        <f t="shared" si="84"/>
        <v>MINIMA</v>
      </c>
      <c r="Y391" s="22">
        <f t="shared" si="79"/>
        <v>140980</v>
      </c>
      <c r="Z391" s="24">
        <f t="shared" si="85"/>
        <v>140980</v>
      </c>
    </row>
    <row r="392" spans="1:26" s="93" customFormat="1" ht="178.5" x14ac:dyDescent="0.2">
      <c r="A392" s="87">
        <v>386</v>
      </c>
      <c r="B392" s="88" t="s">
        <v>693</v>
      </c>
      <c r="C392" s="88" t="s">
        <v>696</v>
      </c>
      <c r="D392" s="89" t="s">
        <v>1108</v>
      </c>
      <c r="E392" s="90">
        <v>1</v>
      </c>
      <c r="F392" s="84">
        <v>269157.95200000005</v>
      </c>
      <c r="G392" s="85">
        <v>0</v>
      </c>
      <c r="H392" s="91">
        <f t="shared" si="80"/>
        <v>269157.95200000005</v>
      </c>
      <c r="I392" s="91">
        <f t="shared" si="86"/>
        <v>269157.95200000005</v>
      </c>
      <c r="J392" s="115">
        <v>240319.6</v>
      </c>
      <c r="K392" s="116">
        <v>0</v>
      </c>
      <c r="L392" s="92">
        <f t="shared" si="81"/>
        <v>240319.6</v>
      </c>
      <c r="M392" s="92">
        <f t="shared" si="87"/>
        <v>240319.6</v>
      </c>
      <c r="N392" s="127">
        <v>233320</v>
      </c>
      <c r="O392" s="128">
        <v>0</v>
      </c>
      <c r="P392" s="7">
        <f t="shared" si="82"/>
        <v>233320</v>
      </c>
      <c r="Q392" s="7">
        <f t="shared" si="88"/>
        <v>233320</v>
      </c>
      <c r="R392" s="18">
        <f t="shared" si="89"/>
        <v>233320</v>
      </c>
      <c r="S392" s="18">
        <f t="shared" si="90"/>
        <v>247599.18400000001</v>
      </c>
      <c r="T392" s="18">
        <f t="shared" si="91"/>
        <v>240319.6</v>
      </c>
      <c r="U392" s="18">
        <f t="shared" si="92"/>
        <v>247124.68293669156</v>
      </c>
      <c r="V392" s="19">
        <f t="shared" si="78"/>
        <v>10096.907836210456</v>
      </c>
      <c r="W392" s="20">
        <f t="shared" si="83"/>
        <v>4.3274935008616733E-2</v>
      </c>
      <c r="X392" s="21" t="str">
        <f t="shared" si="84"/>
        <v>MINIMA</v>
      </c>
      <c r="Y392" s="22">
        <f t="shared" si="79"/>
        <v>233320</v>
      </c>
      <c r="Z392" s="24">
        <f t="shared" si="85"/>
        <v>233320</v>
      </c>
    </row>
    <row r="393" spans="1:26" ht="191.25" x14ac:dyDescent="0.2">
      <c r="A393" s="68">
        <v>387</v>
      </c>
      <c r="B393" s="63" t="s">
        <v>697</v>
      </c>
      <c r="C393" s="63" t="s">
        <v>698</v>
      </c>
      <c r="D393" s="69" t="s">
        <v>1106</v>
      </c>
      <c r="E393" s="50">
        <v>1</v>
      </c>
      <c r="F393" s="78">
        <v>182470.68000000002</v>
      </c>
      <c r="G393" s="81">
        <v>0</v>
      </c>
      <c r="H393" s="6">
        <f t="shared" si="80"/>
        <v>182470.68000000002</v>
      </c>
      <c r="I393" s="6">
        <f t="shared" si="86"/>
        <v>182470.68000000002</v>
      </c>
      <c r="J393" s="109">
        <v>164388</v>
      </c>
      <c r="K393" s="110">
        <v>0</v>
      </c>
      <c r="L393" s="7">
        <f t="shared" si="81"/>
        <v>164388</v>
      </c>
      <c r="M393" s="7">
        <f t="shared" si="87"/>
        <v>164388</v>
      </c>
      <c r="N393" s="119">
        <v>159600</v>
      </c>
      <c r="O393" s="120">
        <v>0</v>
      </c>
      <c r="P393" s="7">
        <f t="shared" si="82"/>
        <v>159600</v>
      </c>
      <c r="Q393" s="7">
        <f t="shared" si="88"/>
        <v>159600</v>
      </c>
      <c r="R393" s="18">
        <f t="shared" si="89"/>
        <v>159600</v>
      </c>
      <c r="S393" s="18">
        <f t="shared" si="90"/>
        <v>168819.56000000003</v>
      </c>
      <c r="T393" s="18">
        <f t="shared" si="91"/>
        <v>164388</v>
      </c>
      <c r="U393" s="18">
        <f t="shared" si="92"/>
        <v>168538.33392414561</v>
      </c>
      <c r="V393" s="19">
        <f t="shared" si="78"/>
        <v>6519.2133955562649</v>
      </c>
      <c r="W393" s="20">
        <f t="shared" si="83"/>
        <v>4.0847201726543013E-2</v>
      </c>
      <c r="X393" s="21" t="str">
        <f t="shared" si="84"/>
        <v>MINIMA</v>
      </c>
      <c r="Y393" s="22">
        <f t="shared" si="79"/>
        <v>159600</v>
      </c>
      <c r="Z393" s="24">
        <f t="shared" si="85"/>
        <v>159600</v>
      </c>
    </row>
    <row r="394" spans="1:26" s="100" customFormat="1" ht="89.25" x14ac:dyDescent="0.2">
      <c r="A394" s="94">
        <v>388</v>
      </c>
      <c r="B394" s="95" t="s">
        <v>699</v>
      </c>
      <c r="C394" s="95" t="s">
        <v>700</v>
      </c>
      <c r="D394" s="96" t="s">
        <v>1104</v>
      </c>
      <c r="E394" s="97">
        <v>1</v>
      </c>
      <c r="F394" s="79">
        <v>0</v>
      </c>
      <c r="G394" s="82">
        <v>0</v>
      </c>
      <c r="H394" s="98">
        <f t="shared" si="80"/>
        <v>0</v>
      </c>
      <c r="I394" s="98">
        <f t="shared" si="86"/>
        <v>0</v>
      </c>
      <c r="J394" s="111">
        <v>0</v>
      </c>
      <c r="K394" s="112">
        <v>0</v>
      </c>
      <c r="L394" s="99">
        <f t="shared" si="81"/>
        <v>0</v>
      </c>
      <c r="M394" s="99">
        <f t="shared" si="87"/>
        <v>0</v>
      </c>
      <c r="N394" s="121">
        <v>0</v>
      </c>
      <c r="O394" s="122">
        <v>0</v>
      </c>
      <c r="P394" s="7">
        <f t="shared" si="82"/>
        <v>0</v>
      </c>
      <c r="Q394" s="7">
        <f t="shared" si="88"/>
        <v>0</v>
      </c>
      <c r="R394" s="18">
        <f t="shared" si="89"/>
        <v>0</v>
      </c>
      <c r="S394" s="18">
        <f t="shared" si="90"/>
        <v>0</v>
      </c>
      <c r="T394" s="18">
        <f t="shared" si="91"/>
        <v>0</v>
      </c>
      <c r="U394" s="18" t="e">
        <f t="shared" si="92"/>
        <v>#NUM!</v>
      </c>
      <c r="V394" s="19">
        <f t="shared" si="78"/>
        <v>0</v>
      </c>
      <c r="W394" s="20" t="e">
        <f t="shared" si="83"/>
        <v>#DIV/0!</v>
      </c>
      <c r="X394" s="21" t="e">
        <f t="shared" si="84"/>
        <v>#DIV/0!</v>
      </c>
      <c r="Y394" s="22" t="e">
        <f t="shared" si="79"/>
        <v>#DIV/0!</v>
      </c>
      <c r="Z394" s="24" t="e">
        <f t="shared" si="85"/>
        <v>#DIV/0!</v>
      </c>
    </row>
    <row r="395" spans="1:26" ht="63.75" x14ac:dyDescent="0.2">
      <c r="A395" s="68">
        <v>389</v>
      </c>
      <c r="B395" s="63" t="s">
        <v>701</v>
      </c>
      <c r="C395" s="63" t="s">
        <v>702</v>
      </c>
      <c r="D395" s="69" t="s">
        <v>1104</v>
      </c>
      <c r="E395" s="50">
        <v>1</v>
      </c>
      <c r="F395" s="78">
        <v>264075.01120000007</v>
      </c>
      <c r="G395" s="81">
        <v>0</v>
      </c>
      <c r="H395" s="6">
        <f t="shared" si="80"/>
        <v>264075.01120000007</v>
      </c>
      <c r="I395" s="6">
        <f t="shared" si="86"/>
        <v>264075.01120000007</v>
      </c>
      <c r="J395" s="109">
        <v>240068.19200000004</v>
      </c>
      <c r="K395" s="110">
        <v>0</v>
      </c>
      <c r="L395" s="7">
        <f t="shared" si="81"/>
        <v>240068.19200000004</v>
      </c>
      <c r="M395" s="7">
        <f t="shared" si="87"/>
        <v>240068.19200000004</v>
      </c>
      <c r="N395" s="119">
        <v>230834.80000000002</v>
      </c>
      <c r="O395" s="120">
        <v>0</v>
      </c>
      <c r="P395" s="7">
        <f t="shared" si="82"/>
        <v>230834.80000000002</v>
      </c>
      <c r="Q395" s="7">
        <f t="shared" si="88"/>
        <v>230834.80000000002</v>
      </c>
      <c r="R395" s="18">
        <f t="shared" si="89"/>
        <v>230834.80000000002</v>
      </c>
      <c r="S395" s="18">
        <f t="shared" si="90"/>
        <v>244992.66773333339</v>
      </c>
      <c r="T395" s="18">
        <f t="shared" si="91"/>
        <v>240068.19200000004</v>
      </c>
      <c r="U395" s="18">
        <f t="shared" si="92"/>
        <v>244598.84596713053</v>
      </c>
      <c r="V395" s="19">
        <f t="shared" ref="V395:V458" si="93">+STDEVA(R395,S395)</f>
        <v>10011.124281382245</v>
      </c>
      <c r="W395" s="20">
        <f t="shared" si="83"/>
        <v>4.3369215912775039E-2</v>
      </c>
      <c r="X395" s="21" t="str">
        <f t="shared" si="84"/>
        <v>MINIMA</v>
      </c>
      <c r="Y395" s="22">
        <f t="shared" ref="Y395:Y458" si="94">IF(X395="MEDIANA",T395,R395)</f>
        <v>230834.80000000002</v>
      </c>
      <c r="Z395" s="24">
        <f t="shared" si="85"/>
        <v>230834.80000000002</v>
      </c>
    </row>
    <row r="396" spans="1:26" ht="140.25" x14ac:dyDescent="0.2">
      <c r="A396" s="68">
        <v>390</v>
      </c>
      <c r="B396" s="63" t="s">
        <v>703</v>
      </c>
      <c r="C396" s="63" t="s">
        <v>704</v>
      </c>
      <c r="D396" s="69" t="s">
        <v>1109</v>
      </c>
      <c r="E396" s="50">
        <v>1</v>
      </c>
      <c r="F396" s="78">
        <v>147875.33749999999</v>
      </c>
      <c r="G396" s="81">
        <v>0</v>
      </c>
      <c r="H396" s="6">
        <f t="shared" ref="H396:H459" si="95">+F396+G396</f>
        <v>147875.33749999999</v>
      </c>
      <c r="I396" s="6">
        <f t="shared" si="86"/>
        <v>147875.33749999999</v>
      </c>
      <c r="J396" s="109">
        <v>128587.25000000001</v>
      </c>
      <c r="K396" s="110">
        <v>0</v>
      </c>
      <c r="L396" s="7">
        <f t="shared" ref="L396:L459" si="96">+J396+K396</f>
        <v>128587.25000000001</v>
      </c>
      <c r="M396" s="7">
        <f t="shared" si="87"/>
        <v>128587.25000000001</v>
      </c>
      <c r="N396" s="119">
        <v>120175</v>
      </c>
      <c r="O396" s="120">
        <v>0</v>
      </c>
      <c r="P396" s="7">
        <f t="shared" ref="P396:P459" si="97">+N396+O396</f>
        <v>120175</v>
      </c>
      <c r="Q396" s="7">
        <f t="shared" si="88"/>
        <v>120175</v>
      </c>
      <c r="R396" s="18">
        <f t="shared" si="89"/>
        <v>120175</v>
      </c>
      <c r="S396" s="18">
        <f t="shared" si="90"/>
        <v>132212.52916666667</v>
      </c>
      <c r="T396" s="18">
        <f t="shared" si="91"/>
        <v>128587.25000000001</v>
      </c>
      <c r="U396" s="18">
        <f t="shared" si="92"/>
        <v>131715.21022708347</v>
      </c>
      <c r="V396" s="19">
        <f t="shared" si="93"/>
        <v>8511.8185024808554</v>
      </c>
      <c r="W396" s="20">
        <f t="shared" ref="W396:W459" si="98">+V396/R396</f>
        <v>7.0828529248852551E-2</v>
      </c>
      <c r="X396" s="21" t="str">
        <f t="shared" ref="X396:X459" si="99">+IF(W396&lt;=35%,"MINIMA","MEDIANA")</f>
        <v>MINIMA</v>
      </c>
      <c r="Y396" s="22">
        <f t="shared" si="94"/>
        <v>120175</v>
      </c>
      <c r="Z396" s="24">
        <f t="shared" ref="Z396:Z459" si="100">+Y396*E396</f>
        <v>120175</v>
      </c>
    </row>
    <row r="397" spans="1:26" ht="114.75" x14ac:dyDescent="0.2">
      <c r="A397" s="68">
        <v>391</v>
      </c>
      <c r="B397" s="63" t="s">
        <v>705</v>
      </c>
      <c r="C397" s="63" t="s">
        <v>706</v>
      </c>
      <c r="D397" s="69" t="s">
        <v>1110</v>
      </c>
      <c r="E397" s="50">
        <v>1</v>
      </c>
      <c r="F397" s="78">
        <v>14857.190399999999</v>
      </c>
      <c r="G397" s="81">
        <v>0</v>
      </c>
      <c r="H397" s="6">
        <f t="shared" si="95"/>
        <v>14857.190399999999</v>
      </c>
      <c r="I397" s="6">
        <f t="shared" ref="I397:I460" si="101">+H397*E397</f>
        <v>14857.190399999999</v>
      </c>
      <c r="J397" s="109">
        <v>12919.296</v>
      </c>
      <c r="K397" s="110">
        <v>0</v>
      </c>
      <c r="L397" s="7">
        <f t="shared" si="96"/>
        <v>12919.296</v>
      </c>
      <c r="M397" s="7">
        <f t="shared" ref="M397:M460" si="102">+L397*E397</f>
        <v>12919.296</v>
      </c>
      <c r="N397" s="119">
        <v>12422.4</v>
      </c>
      <c r="O397" s="120">
        <v>0</v>
      </c>
      <c r="P397" s="7">
        <f t="shared" si="97"/>
        <v>12422.4</v>
      </c>
      <c r="Q397" s="7">
        <f t="shared" ref="Q397:Q460" si="103">+P397*E397</f>
        <v>12422.4</v>
      </c>
      <c r="R397" s="18">
        <f t="shared" ref="R397:R460" si="104">MIN(P397,H397,L397)</f>
        <v>12422.4</v>
      </c>
      <c r="S397" s="18">
        <f t="shared" ref="S397:S460" si="105">AVERAGE(P397,H397,L397)</f>
        <v>13399.6288</v>
      </c>
      <c r="T397" s="18">
        <f t="shared" ref="T397:T460" si="106">MEDIAN(P397,H397,L397)</f>
        <v>12919.296</v>
      </c>
      <c r="U397" s="18">
        <f t="shared" ref="U397:U460" si="107">GEOMEAN(P397,H397,L397)</f>
        <v>13359.606990268443</v>
      </c>
      <c r="V397" s="19">
        <f t="shared" si="93"/>
        <v>691.00511125079299</v>
      </c>
      <c r="W397" s="20">
        <f t="shared" si="98"/>
        <v>5.5625733453341784E-2</v>
      </c>
      <c r="X397" s="21" t="str">
        <f t="shared" si="99"/>
        <v>MINIMA</v>
      </c>
      <c r="Y397" s="22">
        <f t="shared" si="94"/>
        <v>12422.4</v>
      </c>
      <c r="Z397" s="24">
        <f t="shared" si="100"/>
        <v>12422.4</v>
      </c>
    </row>
    <row r="398" spans="1:26" ht="63.75" x14ac:dyDescent="0.2">
      <c r="A398" s="68">
        <v>392</v>
      </c>
      <c r="B398" s="63" t="s">
        <v>707</v>
      </c>
      <c r="C398" s="63" t="s">
        <v>708</v>
      </c>
      <c r="D398" s="69" t="s">
        <v>1111</v>
      </c>
      <c r="E398" s="50">
        <v>1</v>
      </c>
      <c r="F398" s="78">
        <v>112709.52000000003</v>
      </c>
      <c r="G398" s="81">
        <v>0</v>
      </c>
      <c r="H398" s="6">
        <f t="shared" si="95"/>
        <v>112709.52000000003</v>
      </c>
      <c r="I398" s="6">
        <f t="shared" si="101"/>
        <v>112709.52000000003</v>
      </c>
      <c r="J398" s="109">
        <v>98868.000000000015</v>
      </c>
      <c r="K398" s="110">
        <v>0</v>
      </c>
      <c r="L398" s="7">
        <f t="shared" si="96"/>
        <v>98868.000000000015</v>
      </c>
      <c r="M398" s="7">
        <f t="shared" si="102"/>
        <v>98868.000000000015</v>
      </c>
      <c r="N398" s="119">
        <v>89880</v>
      </c>
      <c r="O398" s="120">
        <v>0</v>
      </c>
      <c r="P398" s="7">
        <f t="shared" si="97"/>
        <v>89880</v>
      </c>
      <c r="Q398" s="7">
        <f t="shared" si="103"/>
        <v>89880</v>
      </c>
      <c r="R398" s="18">
        <f t="shared" si="104"/>
        <v>89880</v>
      </c>
      <c r="S398" s="18">
        <f t="shared" si="105"/>
        <v>100485.84000000001</v>
      </c>
      <c r="T398" s="18">
        <f t="shared" si="106"/>
        <v>98868.000000000015</v>
      </c>
      <c r="U398" s="18">
        <f t="shared" si="107"/>
        <v>100052.16046558108</v>
      </c>
      <c r="V398" s="19">
        <f t="shared" si="93"/>
        <v>7499.4613841795408</v>
      </c>
      <c r="W398" s="20">
        <f t="shared" si="98"/>
        <v>8.3438600180012687E-2</v>
      </c>
      <c r="X398" s="21" t="str">
        <f t="shared" si="99"/>
        <v>MINIMA</v>
      </c>
      <c r="Y398" s="22">
        <f t="shared" si="94"/>
        <v>89880</v>
      </c>
      <c r="Z398" s="24">
        <f t="shared" si="100"/>
        <v>89880</v>
      </c>
    </row>
    <row r="399" spans="1:26" s="93" customFormat="1" ht="204" x14ac:dyDescent="0.2">
      <c r="A399" s="87">
        <v>393</v>
      </c>
      <c r="B399" s="88" t="s">
        <v>709</v>
      </c>
      <c r="C399" s="88" t="s">
        <v>710</v>
      </c>
      <c r="D399" s="105" t="s">
        <v>1112</v>
      </c>
      <c r="E399" s="90">
        <v>1</v>
      </c>
      <c r="F399" s="84">
        <v>274617.64000000007</v>
      </c>
      <c r="G399" s="85">
        <v>0</v>
      </c>
      <c r="H399" s="91">
        <f t="shared" si="95"/>
        <v>274617.64000000007</v>
      </c>
      <c r="I399" s="91">
        <f t="shared" si="101"/>
        <v>274617.64000000007</v>
      </c>
      <c r="J399" s="115">
        <v>249652.40000000002</v>
      </c>
      <c r="K399" s="116">
        <v>0</v>
      </c>
      <c r="L399" s="92">
        <f t="shared" si="96"/>
        <v>249652.40000000002</v>
      </c>
      <c r="M399" s="92">
        <f t="shared" si="102"/>
        <v>249652.40000000002</v>
      </c>
      <c r="N399" s="127">
        <v>233320</v>
      </c>
      <c r="O399" s="128">
        <v>0</v>
      </c>
      <c r="P399" s="7">
        <f t="shared" si="97"/>
        <v>233320</v>
      </c>
      <c r="Q399" s="7">
        <f t="shared" si="103"/>
        <v>233320</v>
      </c>
      <c r="R399" s="18">
        <f t="shared" si="104"/>
        <v>233320</v>
      </c>
      <c r="S399" s="18">
        <f t="shared" si="105"/>
        <v>252530.01333333334</v>
      </c>
      <c r="T399" s="18">
        <f t="shared" si="106"/>
        <v>249652.40000000002</v>
      </c>
      <c r="U399" s="18">
        <f t="shared" si="107"/>
        <v>251964.12782285851</v>
      </c>
      <c r="V399" s="19">
        <f t="shared" si="93"/>
        <v>13583.530694683996</v>
      </c>
      <c r="W399" s="20">
        <f t="shared" si="98"/>
        <v>5.8218458317692422E-2</v>
      </c>
      <c r="X399" s="21" t="str">
        <f t="shared" si="99"/>
        <v>MINIMA</v>
      </c>
      <c r="Y399" s="22">
        <f t="shared" si="94"/>
        <v>233320</v>
      </c>
      <c r="Z399" s="24">
        <f t="shared" si="100"/>
        <v>233320</v>
      </c>
    </row>
    <row r="400" spans="1:26" ht="16.5" x14ac:dyDescent="0.2">
      <c r="A400" s="68">
        <v>394</v>
      </c>
      <c r="B400" s="63" t="s">
        <v>711</v>
      </c>
      <c r="C400" s="63" t="s">
        <v>712</v>
      </c>
      <c r="D400" s="71" t="s">
        <v>21</v>
      </c>
      <c r="E400" s="50">
        <v>1</v>
      </c>
      <c r="F400" s="78">
        <v>23670.308879999997</v>
      </c>
      <c r="G400" s="81">
        <v>0</v>
      </c>
      <c r="H400" s="6">
        <f t="shared" si="95"/>
        <v>23670.308879999997</v>
      </c>
      <c r="I400" s="6">
        <f t="shared" si="101"/>
        <v>23670.308879999997</v>
      </c>
      <c r="J400" s="109">
        <v>20947.175999999999</v>
      </c>
      <c r="K400" s="110">
        <v>0</v>
      </c>
      <c r="L400" s="7">
        <f t="shared" si="96"/>
        <v>20947.175999999999</v>
      </c>
      <c r="M400" s="7">
        <f t="shared" si="102"/>
        <v>20947.175999999999</v>
      </c>
      <c r="N400" s="119">
        <v>19576.8</v>
      </c>
      <c r="O400" s="120">
        <v>0</v>
      </c>
      <c r="P400" s="7">
        <f t="shared" si="97"/>
        <v>19576.8</v>
      </c>
      <c r="Q400" s="7">
        <f t="shared" si="103"/>
        <v>19576.8</v>
      </c>
      <c r="R400" s="18">
        <f t="shared" si="104"/>
        <v>19576.8</v>
      </c>
      <c r="S400" s="18">
        <f t="shared" si="105"/>
        <v>21398.094959999999</v>
      </c>
      <c r="T400" s="18">
        <f t="shared" si="106"/>
        <v>20947.175999999999</v>
      </c>
      <c r="U400" s="18">
        <f t="shared" si="107"/>
        <v>21331.613371483731</v>
      </c>
      <c r="V400" s="19">
        <f t="shared" si="93"/>
        <v>1287.8500167568814</v>
      </c>
      <c r="W400" s="20">
        <f t="shared" si="98"/>
        <v>6.5784500876388444E-2</v>
      </c>
      <c r="X400" s="21" t="str">
        <f t="shared" si="99"/>
        <v>MINIMA</v>
      </c>
      <c r="Y400" s="22">
        <f t="shared" si="94"/>
        <v>19576.8</v>
      </c>
      <c r="Z400" s="24">
        <f t="shared" si="100"/>
        <v>19576.8</v>
      </c>
    </row>
    <row r="401" spans="1:26" ht="127.5" x14ac:dyDescent="0.2">
      <c r="A401" s="68">
        <v>395</v>
      </c>
      <c r="B401" s="63" t="s">
        <v>713</v>
      </c>
      <c r="C401" s="63" t="s">
        <v>714</v>
      </c>
      <c r="D401" s="71" t="s">
        <v>925</v>
      </c>
      <c r="E401" s="50">
        <v>1</v>
      </c>
      <c r="F401" s="78">
        <v>140105.90880000003</v>
      </c>
      <c r="G401" s="81">
        <v>0</v>
      </c>
      <c r="H401" s="6">
        <f t="shared" si="95"/>
        <v>140105.90880000003</v>
      </c>
      <c r="I401" s="6">
        <f t="shared" si="101"/>
        <v>140105.90880000003</v>
      </c>
      <c r="J401" s="109">
        <v>127369.00800000002</v>
      </c>
      <c r="K401" s="110">
        <v>0</v>
      </c>
      <c r="L401" s="7">
        <f t="shared" si="96"/>
        <v>127369.00800000002</v>
      </c>
      <c r="M401" s="7">
        <f t="shared" si="102"/>
        <v>127369.00800000002</v>
      </c>
      <c r="N401" s="119">
        <v>122470.20000000001</v>
      </c>
      <c r="O401" s="120">
        <v>0</v>
      </c>
      <c r="P401" s="7">
        <f t="shared" si="97"/>
        <v>122470.20000000001</v>
      </c>
      <c r="Q401" s="7">
        <f t="shared" si="103"/>
        <v>122470.20000000001</v>
      </c>
      <c r="R401" s="18">
        <f t="shared" si="104"/>
        <v>122470.20000000001</v>
      </c>
      <c r="S401" s="18">
        <f t="shared" si="105"/>
        <v>129981.70560000003</v>
      </c>
      <c r="T401" s="18">
        <f t="shared" si="106"/>
        <v>127369.00800000002</v>
      </c>
      <c r="U401" s="18">
        <f t="shared" si="107"/>
        <v>129772.76210243721</v>
      </c>
      <c r="V401" s="19">
        <f t="shared" si="93"/>
        <v>5311.4365466807394</v>
      </c>
      <c r="W401" s="20">
        <f t="shared" si="98"/>
        <v>4.3369215912775018E-2</v>
      </c>
      <c r="X401" s="21" t="str">
        <f t="shared" si="99"/>
        <v>MINIMA</v>
      </c>
      <c r="Y401" s="22">
        <f t="shared" si="94"/>
        <v>122470.20000000001</v>
      </c>
      <c r="Z401" s="24">
        <f t="shared" si="100"/>
        <v>122470.20000000001</v>
      </c>
    </row>
    <row r="402" spans="1:26" ht="51" x14ac:dyDescent="0.2">
      <c r="A402" s="68">
        <v>396</v>
      </c>
      <c r="B402" s="63" t="s">
        <v>715</v>
      </c>
      <c r="C402" s="63" t="s">
        <v>716</v>
      </c>
      <c r="D402" s="71" t="s">
        <v>1113</v>
      </c>
      <c r="E402" s="50">
        <v>1</v>
      </c>
      <c r="F402" s="78">
        <v>38785.824000000008</v>
      </c>
      <c r="G402" s="81">
        <v>0</v>
      </c>
      <c r="H402" s="6">
        <f t="shared" si="95"/>
        <v>38785.824000000008</v>
      </c>
      <c r="I402" s="6">
        <f t="shared" si="101"/>
        <v>38785.824000000008</v>
      </c>
      <c r="J402" s="109">
        <v>35259.840000000004</v>
      </c>
      <c r="K402" s="110">
        <v>0</v>
      </c>
      <c r="L402" s="7">
        <f t="shared" si="96"/>
        <v>35259.840000000004</v>
      </c>
      <c r="M402" s="7">
        <f t="shared" si="102"/>
        <v>35259.840000000004</v>
      </c>
      <c r="N402" s="119">
        <v>33264</v>
      </c>
      <c r="O402" s="120">
        <v>0</v>
      </c>
      <c r="P402" s="7">
        <f t="shared" si="97"/>
        <v>33264</v>
      </c>
      <c r="Q402" s="7">
        <f t="shared" si="103"/>
        <v>33264</v>
      </c>
      <c r="R402" s="18">
        <f t="shared" si="104"/>
        <v>33264</v>
      </c>
      <c r="S402" s="18">
        <f t="shared" si="105"/>
        <v>35769.888000000006</v>
      </c>
      <c r="T402" s="18">
        <f t="shared" si="106"/>
        <v>35259.840000000004</v>
      </c>
      <c r="U402" s="18">
        <f t="shared" si="107"/>
        <v>35697.89522625364</v>
      </c>
      <c r="V402" s="19">
        <f t="shared" si="93"/>
        <v>1771.9303976939996</v>
      </c>
      <c r="W402" s="20">
        <f t="shared" si="98"/>
        <v>5.3268710849386711E-2</v>
      </c>
      <c r="X402" s="21" t="str">
        <f t="shared" si="99"/>
        <v>MINIMA</v>
      </c>
      <c r="Y402" s="22">
        <f t="shared" si="94"/>
        <v>33264</v>
      </c>
      <c r="Z402" s="24">
        <f t="shared" si="100"/>
        <v>33264</v>
      </c>
    </row>
    <row r="403" spans="1:26" ht="63.75" x14ac:dyDescent="0.2">
      <c r="A403" s="68">
        <v>397</v>
      </c>
      <c r="B403" s="63" t="s">
        <v>717</v>
      </c>
      <c r="C403" s="63" t="s">
        <v>718</v>
      </c>
      <c r="D403" s="71" t="s">
        <v>1114</v>
      </c>
      <c r="E403" s="50">
        <v>1</v>
      </c>
      <c r="F403" s="78">
        <v>363916.12000000005</v>
      </c>
      <c r="G403" s="81">
        <v>0</v>
      </c>
      <c r="H403" s="6">
        <f t="shared" si="95"/>
        <v>363916.12000000005</v>
      </c>
      <c r="I403" s="6">
        <f t="shared" si="101"/>
        <v>363916.12000000005</v>
      </c>
      <c r="J403" s="109">
        <v>316448.80000000005</v>
      </c>
      <c r="K403" s="110">
        <v>0</v>
      </c>
      <c r="L403" s="7">
        <f t="shared" si="96"/>
        <v>316448.80000000005</v>
      </c>
      <c r="M403" s="7">
        <f t="shared" si="102"/>
        <v>316448.80000000005</v>
      </c>
      <c r="N403" s="119">
        <v>290320</v>
      </c>
      <c r="O403" s="120">
        <v>0</v>
      </c>
      <c r="P403" s="7">
        <f t="shared" si="97"/>
        <v>290320</v>
      </c>
      <c r="Q403" s="7">
        <f t="shared" si="103"/>
        <v>290320</v>
      </c>
      <c r="R403" s="18">
        <f t="shared" si="104"/>
        <v>290320</v>
      </c>
      <c r="S403" s="18">
        <f t="shared" si="105"/>
        <v>323561.64000000007</v>
      </c>
      <c r="T403" s="18">
        <f t="shared" si="106"/>
        <v>316448.80000000005</v>
      </c>
      <c r="U403" s="18">
        <f t="shared" si="107"/>
        <v>322151.80370332923</v>
      </c>
      <c r="V403" s="19">
        <f t="shared" si="93"/>
        <v>23505.389061762038</v>
      </c>
      <c r="W403" s="20">
        <f t="shared" si="98"/>
        <v>8.0963726445859877E-2</v>
      </c>
      <c r="X403" s="21" t="str">
        <f t="shared" si="99"/>
        <v>MINIMA</v>
      </c>
      <c r="Y403" s="22">
        <f t="shared" si="94"/>
        <v>290320</v>
      </c>
      <c r="Z403" s="24">
        <f t="shared" si="100"/>
        <v>290320</v>
      </c>
    </row>
    <row r="404" spans="1:26" ht="89.25" x14ac:dyDescent="0.2">
      <c r="A404" s="68">
        <v>398</v>
      </c>
      <c r="B404" s="63" t="s">
        <v>719</v>
      </c>
      <c r="C404" s="63" t="s">
        <v>720</v>
      </c>
      <c r="D404" s="71" t="s">
        <v>1115</v>
      </c>
      <c r="E404" s="50">
        <v>1</v>
      </c>
      <c r="F404" s="78">
        <v>11200.64925</v>
      </c>
      <c r="G404" s="81">
        <v>0</v>
      </c>
      <c r="H404" s="6">
        <f t="shared" si="95"/>
        <v>11200.64925</v>
      </c>
      <c r="I404" s="6">
        <f t="shared" si="101"/>
        <v>11200.64925</v>
      </c>
      <c r="J404" s="109">
        <v>9739.6950000000015</v>
      </c>
      <c r="K404" s="110">
        <v>0</v>
      </c>
      <c r="L404" s="7">
        <f t="shared" si="96"/>
        <v>9739.6950000000015</v>
      </c>
      <c r="M404" s="7">
        <f t="shared" si="102"/>
        <v>9739.6950000000015</v>
      </c>
      <c r="N404" s="119">
        <v>8935.5</v>
      </c>
      <c r="O404" s="120">
        <v>0</v>
      </c>
      <c r="P404" s="7">
        <f t="shared" si="97"/>
        <v>8935.5</v>
      </c>
      <c r="Q404" s="7">
        <f t="shared" si="103"/>
        <v>8935.5</v>
      </c>
      <c r="R404" s="18">
        <f t="shared" si="104"/>
        <v>8935.5</v>
      </c>
      <c r="S404" s="18">
        <f t="shared" si="105"/>
        <v>9958.6147500000006</v>
      </c>
      <c r="T404" s="18">
        <f t="shared" si="106"/>
        <v>9739.6950000000015</v>
      </c>
      <c r="U404" s="18">
        <f t="shared" si="107"/>
        <v>9915.2226577262954</v>
      </c>
      <c r="V404" s="19">
        <f t="shared" si="93"/>
        <v>723.45137765697973</v>
      </c>
      <c r="W404" s="20">
        <f t="shared" si="98"/>
        <v>8.0963726445859738E-2</v>
      </c>
      <c r="X404" s="21" t="str">
        <f t="shared" si="99"/>
        <v>MINIMA</v>
      </c>
      <c r="Y404" s="22">
        <f t="shared" si="94"/>
        <v>8935.5</v>
      </c>
      <c r="Z404" s="24">
        <f t="shared" si="100"/>
        <v>8935.5</v>
      </c>
    </row>
    <row r="405" spans="1:26" ht="102" x14ac:dyDescent="0.2">
      <c r="A405" s="68">
        <v>399</v>
      </c>
      <c r="B405" s="63" t="s">
        <v>721</v>
      </c>
      <c r="C405" s="63" t="s">
        <v>722</v>
      </c>
      <c r="D405" s="71" t="s">
        <v>1116</v>
      </c>
      <c r="E405" s="50">
        <v>1</v>
      </c>
      <c r="F405" s="78">
        <v>138155.88864000005</v>
      </c>
      <c r="G405" s="81">
        <v>0</v>
      </c>
      <c r="H405" s="6">
        <f t="shared" si="95"/>
        <v>138155.88864000005</v>
      </c>
      <c r="I405" s="6">
        <f t="shared" si="101"/>
        <v>138155.88864000005</v>
      </c>
      <c r="J405" s="109">
        <v>123353.47200000002</v>
      </c>
      <c r="K405" s="110">
        <v>0</v>
      </c>
      <c r="L405" s="7">
        <f t="shared" si="96"/>
        <v>123353.47200000002</v>
      </c>
      <c r="M405" s="7">
        <f t="shared" si="102"/>
        <v>123353.47200000002</v>
      </c>
      <c r="N405" s="119">
        <v>116371.20000000001</v>
      </c>
      <c r="O405" s="120">
        <v>0</v>
      </c>
      <c r="P405" s="7">
        <f t="shared" si="97"/>
        <v>116371.20000000001</v>
      </c>
      <c r="Q405" s="7">
        <f t="shared" si="103"/>
        <v>116371.20000000001</v>
      </c>
      <c r="R405" s="18">
        <f t="shared" si="104"/>
        <v>116371.20000000001</v>
      </c>
      <c r="S405" s="18">
        <f t="shared" si="105"/>
        <v>125960.18688000004</v>
      </c>
      <c r="T405" s="18">
        <f t="shared" si="106"/>
        <v>123353.47200000002</v>
      </c>
      <c r="U405" s="18">
        <f t="shared" si="107"/>
        <v>125638.31323369189</v>
      </c>
      <c r="V405" s="19">
        <f t="shared" si="93"/>
        <v>6780.4376475568533</v>
      </c>
      <c r="W405" s="20">
        <f t="shared" si="98"/>
        <v>5.8265598769771665E-2</v>
      </c>
      <c r="X405" s="21" t="str">
        <f t="shared" si="99"/>
        <v>MINIMA</v>
      </c>
      <c r="Y405" s="22">
        <f t="shared" si="94"/>
        <v>116371.20000000001</v>
      </c>
      <c r="Z405" s="24">
        <f t="shared" si="100"/>
        <v>116371.20000000001</v>
      </c>
    </row>
    <row r="406" spans="1:26" ht="89.25" x14ac:dyDescent="0.2">
      <c r="A406" s="68">
        <v>400</v>
      </c>
      <c r="B406" s="63" t="s">
        <v>721</v>
      </c>
      <c r="C406" s="63" t="s">
        <v>723</v>
      </c>
      <c r="D406" s="71" t="s">
        <v>898</v>
      </c>
      <c r="E406" s="50">
        <v>1</v>
      </c>
      <c r="F406" s="78">
        <v>131843.58440000002</v>
      </c>
      <c r="G406" s="81">
        <v>0</v>
      </c>
      <c r="H406" s="6">
        <f t="shared" si="95"/>
        <v>131843.58440000002</v>
      </c>
      <c r="I406" s="6">
        <f t="shared" si="101"/>
        <v>131843.58440000002</v>
      </c>
      <c r="J406" s="109">
        <v>119857.804</v>
      </c>
      <c r="K406" s="110">
        <v>0</v>
      </c>
      <c r="L406" s="7">
        <f t="shared" si="96"/>
        <v>119857.804</v>
      </c>
      <c r="M406" s="7">
        <f t="shared" si="102"/>
        <v>119857.804</v>
      </c>
      <c r="N406" s="119">
        <v>113073.4</v>
      </c>
      <c r="O406" s="120">
        <v>0</v>
      </c>
      <c r="P406" s="7">
        <f t="shared" si="97"/>
        <v>113073.4</v>
      </c>
      <c r="Q406" s="7">
        <f t="shared" si="103"/>
        <v>113073.4</v>
      </c>
      <c r="R406" s="18">
        <f t="shared" si="104"/>
        <v>113073.4</v>
      </c>
      <c r="S406" s="18">
        <f t="shared" si="105"/>
        <v>121591.59613333334</v>
      </c>
      <c r="T406" s="18">
        <f t="shared" si="106"/>
        <v>119857.804</v>
      </c>
      <c r="U406" s="18">
        <f t="shared" si="107"/>
        <v>121346.87307829088</v>
      </c>
      <c r="V406" s="19">
        <f t="shared" si="93"/>
        <v>6023.2742493570377</v>
      </c>
      <c r="W406" s="20">
        <f t="shared" si="98"/>
        <v>5.3268710849386662E-2</v>
      </c>
      <c r="X406" s="21" t="str">
        <f t="shared" si="99"/>
        <v>MINIMA</v>
      </c>
      <c r="Y406" s="22">
        <f t="shared" si="94"/>
        <v>113073.4</v>
      </c>
      <c r="Z406" s="24">
        <f t="shared" si="100"/>
        <v>113073.4</v>
      </c>
    </row>
    <row r="407" spans="1:26" ht="267.75" x14ac:dyDescent="0.2">
      <c r="A407" s="68">
        <v>401</v>
      </c>
      <c r="B407" s="63" t="s">
        <v>709</v>
      </c>
      <c r="C407" s="63" t="s">
        <v>724</v>
      </c>
      <c r="D407" s="71" t="s">
        <v>895</v>
      </c>
      <c r="E407" s="50">
        <v>1</v>
      </c>
      <c r="F407" s="78">
        <v>217093.90499999997</v>
      </c>
      <c r="G407" s="81">
        <v>0</v>
      </c>
      <c r="H407" s="6">
        <f t="shared" si="95"/>
        <v>217093.90499999997</v>
      </c>
      <c r="I407" s="6">
        <f t="shared" si="101"/>
        <v>217093.90499999997</v>
      </c>
      <c r="J407" s="109">
        <v>192118.5</v>
      </c>
      <c r="K407" s="110">
        <v>0</v>
      </c>
      <c r="L407" s="7">
        <f t="shared" si="96"/>
        <v>192118.5</v>
      </c>
      <c r="M407" s="7">
        <f t="shared" si="102"/>
        <v>192118.5</v>
      </c>
      <c r="N407" s="119">
        <v>179550</v>
      </c>
      <c r="O407" s="120">
        <v>0</v>
      </c>
      <c r="P407" s="7">
        <f t="shared" si="97"/>
        <v>179550</v>
      </c>
      <c r="Q407" s="7">
        <f t="shared" si="103"/>
        <v>179550</v>
      </c>
      <c r="R407" s="18">
        <f t="shared" si="104"/>
        <v>179550</v>
      </c>
      <c r="S407" s="18">
        <f t="shared" si="105"/>
        <v>196254.13500000001</v>
      </c>
      <c r="T407" s="18">
        <f t="shared" si="106"/>
        <v>192118.5</v>
      </c>
      <c r="U407" s="18">
        <f t="shared" si="107"/>
        <v>195644.39442860446</v>
      </c>
      <c r="V407" s="19">
        <f t="shared" si="93"/>
        <v>11811.607132355557</v>
      </c>
      <c r="W407" s="20">
        <f t="shared" si="98"/>
        <v>6.5784500876388513E-2</v>
      </c>
      <c r="X407" s="21" t="str">
        <f t="shared" si="99"/>
        <v>MINIMA</v>
      </c>
      <c r="Y407" s="22">
        <f t="shared" si="94"/>
        <v>179550</v>
      </c>
      <c r="Z407" s="24">
        <f t="shared" si="100"/>
        <v>179550</v>
      </c>
    </row>
    <row r="408" spans="1:26" ht="102" x14ac:dyDescent="0.2">
      <c r="A408" s="68">
        <v>402</v>
      </c>
      <c r="B408" s="63" t="s">
        <v>725</v>
      </c>
      <c r="C408" s="63" t="s">
        <v>726</v>
      </c>
      <c r="D408" s="71" t="s">
        <v>1117</v>
      </c>
      <c r="E408" s="50">
        <v>1</v>
      </c>
      <c r="F408" s="78">
        <v>244407.24461000002</v>
      </c>
      <c r="G408" s="81">
        <v>0</v>
      </c>
      <c r="H408" s="6">
        <f t="shared" si="95"/>
        <v>244407.24461000002</v>
      </c>
      <c r="I408" s="6">
        <f t="shared" si="101"/>
        <v>244407.24461000002</v>
      </c>
      <c r="J408" s="109">
        <v>216289.59700000004</v>
      </c>
      <c r="K408" s="110">
        <v>0</v>
      </c>
      <c r="L408" s="7">
        <f t="shared" si="96"/>
        <v>216289.59700000004</v>
      </c>
      <c r="M408" s="7">
        <f t="shared" si="102"/>
        <v>216289.59700000004</v>
      </c>
      <c r="N408" s="119">
        <v>209989.90000000002</v>
      </c>
      <c r="O408" s="120">
        <v>0</v>
      </c>
      <c r="P408" s="7">
        <f t="shared" si="97"/>
        <v>209989.90000000002</v>
      </c>
      <c r="Q408" s="7">
        <f t="shared" si="103"/>
        <v>209989.90000000002</v>
      </c>
      <c r="R408" s="18">
        <f t="shared" si="104"/>
        <v>209989.90000000002</v>
      </c>
      <c r="S408" s="18">
        <f t="shared" si="105"/>
        <v>223562.24720333339</v>
      </c>
      <c r="T408" s="18">
        <f t="shared" si="106"/>
        <v>216289.59700000004</v>
      </c>
      <c r="U408" s="18">
        <f t="shared" si="107"/>
        <v>223074.21379711761</v>
      </c>
      <c r="V408" s="19">
        <f t="shared" si="93"/>
        <v>9597.0987440952977</v>
      </c>
      <c r="W408" s="20">
        <f t="shared" si="98"/>
        <v>4.5702668290690633E-2</v>
      </c>
      <c r="X408" s="21" t="str">
        <f t="shared" si="99"/>
        <v>MINIMA</v>
      </c>
      <c r="Y408" s="22">
        <f t="shared" si="94"/>
        <v>209989.90000000002</v>
      </c>
      <c r="Z408" s="24">
        <f t="shared" si="100"/>
        <v>209989.90000000002</v>
      </c>
    </row>
    <row r="409" spans="1:26" ht="102" x14ac:dyDescent="0.2">
      <c r="A409" s="68">
        <v>403</v>
      </c>
      <c r="B409" s="63" t="s">
        <v>727</v>
      </c>
      <c r="C409" s="63" t="s">
        <v>728</v>
      </c>
      <c r="D409" s="71" t="s">
        <v>1118</v>
      </c>
      <c r="E409" s="50">
        <v>1</v>
      </c>
      <c r="F409" s="78">
        <v>53389.439999999995</v>
      </c>
      <c r="G409" s="81">
        <v>0</v>
      </c>
      <c r="H409" s="6">
        <f t="shared" si="95"/>
        <v>53389.439999999995</v>
      </c>
      <c r="I409" s="6">
        <f t="shared" si="101"/>
        <v>53389.439999999995</v>
      </c>
      <c r="J409" s="109">
        <v>46425.599999999999</v>
      </c>
      <c r="K409" s="110">
        <v>0</v>
      </c>
      <c r="L409" s="7">
        <f t="shared" si="96"/>
        <v>46425.599999999999</v>
      </c>
      <c r="M409" s="7">
        <f t="shared" si="102"/>
        <v>46425.599999999999</v>
      </c>
      <c r="N409" s="119">
        <v>44640</v>
      </c>
      <c r="O409" s="120">
        <v>0</v>
      </c>
      <c r="P409" s="7">
        <f t="shared" si="97"/>
        <v>44640</v>
      </c>
      <c r="Q409" s="7">
        <f t="shared" si="103"/>
        <v>44640</v>
      </c>
      <c r="R409" s="18">
        <f t="shared" si="104"/>
        <v>44640</v>
      </c>
      <c r="S409" s="18">
        <f t="shared" si="105"/>
        <v>48151.68</v>
      </c>
      <c r="T409" s="18">
        <f t="shared" si="106"/>
        <v>46425.599999999999</v>
      </c>
      <c r="U409" s="18">
        <f t="shared" si="107"/>
        <v>48007.861286513347</v>
      </c>
      <c r="V409" s="19">
        <f t="shared" si="93"/>
        <v>2483.1327413571753</v>
      </c>
      <c r="W409" s="20">
        <f t="shared" si="98"/>
        <v>5.5625733453341743E-2</v>
      </c>
      <c r="X409" s="21" t="str">
        <f t="shared" si="99"/>
        <v>MINIMA</v>
      </c>
      <c r="Y409" s="22">
        <f t="shared" si="94"/>
        <v>44640</v>
      </c>
      <c r="Z409" s="24">
        <f t="shared" si="100"/>
        <v>44640</v>
      </c>
    </row>
    <row r="410" spans="1:26" ht="89.25" x14ac:dyDescent="0.2">
      <c r="A410" s="68">
        <v>404</v>
      </c>
      <c r="B410" s="63" t="s">
        <v>729</v>
      </c>
      <c r="C410" s="63" t="s">
        <v>730</v>
      </c>
      <c r="D410" s="71" t="s">
        <v>1119</v>
      </c>
      <c r="E410" s="50">
        <v>1</v>
      </c>
      <c r="F410" s="78">
        <v>61757.220000000016</v>
      </c>
      <c r="G410" s="81">
        <v>0</v>
      </c>
      <c r="H410" s="6">
        <f t="shared" si="95"/>
        <v>61757.220000000016</v>
      </c>
      <c r="I410" s="6">
        <f t="shared" si="101"/>
        <v>61757.220000000016</v>
      </c>
      <c r="J410" s="109">
        <v>54173.000000000007</v>
      </c>
      <c r="K410" s="110">
        <v>0</v>
      </c>
      <c r="L410" s="7">
        <f t="shared" si="96"/>
        <v>54173.000000000007</v>
      </c>
      <c r="M410" s="7">
        <f t="shared" si="102"/>
        <v>54173.000000000007</v>
      </c>
      <c r="N410" s="119">
        <v>49700</v>
      </c>
      <c r="O410" s="120">
        <v>0</v>
      </c>
      <c r="P410" s="7">
        <f t="shared" si="97"/>
        <v>49700</v>
      </c>
      <c r="Q410" s="7">
        <f t="shared" si="103"/>
        <v>49700</v>
      </c>
      <c r="R410" s="18">
        <f t="shared" si="104"/>
        <v>49700</v>
      </c>
      <c r="S410" s="18">
        <f t="shared" si="105"/>
        <v>55210.073333333341</v>
      </c>
      <c r="T410" s="18">
        <f t="shared" si="106"/>
        <v>54173.000000000007</v>
      </c>
      <c r="U410" s="18">
        <f t="shared" si="107"/>
        <v>54988.98090978097</v>
      </c>
      <c r="V410" s="19">
        <f t="shared" si="93"/>
        <v>3896.2102188351696</v>
      </c>
      <c r="W410" s="20">
        <f t="shared" si="98"/>
        <v>7.8394571807548691E-2</v>
      </c>
      <c r="X410" s="21" t="str">
        <f t="shared" si="99"/>
        <v>MINIMA</v>
      </c>
      <c r="Y410" s="22">
        <f t="shared" si="94"/>
        <v>49700</v>
      </c>
      <c r="Z410" s="24">
        <f t="shared" si="100"/>
        <v>49700</v>
      </c>
    </row>
    <row r="411" spans="1:26" ht="89.25" x14ac:dyDescent="0.2">
      <c r="A411" s="68">
        <v>405</v>
      </c>
      <c r="B411" s="63" t="s">
        <v>731</v>
      </c>
      <c r="C411" s="63" t="s">
        <v>732</v>
      </c>
      <c r="D411" s="71" t="s">
        <v>1120</v>
      </c>
      <c r="E411" s="50">
        <v>1</v>
      </c>
      <c r="F411" s="78">
        <v>46838.550720000007</v>
      </c>
      <c r="G411" s="81">
        <v>0</v>
      </c>
      <c r="H411" s="6">
        <f t="shared" si="95"/>
        <v>46838.550720000007</v>
      </c>
      <c r="I411" s="6">
        <f t="shared" si="101"/>
        <v>46838.550720000007</v>
      </c>
      <c r="J411" s="109">
        <v>41086.448000000004</v>
      </c>
      <c r="K411" s="110">
        <v>0</v>
      </c>
      <c r="L411" s="7">
        <f t="shared" si="96"/>
        <v>41086.448000000004</v>
      </c>
      <c r="M411" s="7">
        <f t="shared" si="102"/>
        <v>41086.448000000004</v>
      </c>
      <c r="N411" s="119">
        <v>38760.800000000003</v>
      </c>
      <c r="O411" s="120">
        <v>0</v>
      </c>
      <c r="P411" s="7">
        <f t="shared" si="97"/>
        <v>38760.800000000003</v>
      </c>
      <c r="Q411" s="7">
        <f t="shared" si="103"/>
        <v>38760.800000000003</v>
      </c>
      <c r="R411" s="18">
        <f t="shared" si="104"/>
        <v>38760.800000000003</v>
      </c>
      <c r="S411" s="18">
        <f t="shared" si="105"/>
        <v>42228.59957333334</v>
      </c>
      <c r="T411" s="18">
        <f t="shared" si="106"/>
        <v>41086.448000000004</v>
      </c>
      <c r="U411" s="18">
        <f t="shared" si="107"/>
        <v>42095.104567180271</v>
      </c>
      <c r="V411" s="19">
        <f t="shared" si="93"/>
        <v>2452.1045940998188</v>
      </c>
      <c r="W411" s="20">
        <f t="shared" si="98"/>
        <v>6.3262486690156508E-2</v>
      </c>
      <c r="X411" s="21" t="str">
        <f t="shared" si="99"/>
        <v>MINIMA</v>
      </c>
      <c r="Y411" s="22">
        <f t="shared" si="94"/>
        <v>38760.800000000003</v>
      </c>
      <c r="Z411" s="24">
        <f t="shared" si="100"/>
        <v>38760.800000000003</v>
      </c>
    </row>
    <row r="412" spans="1:26" ht="191.25" x14ac:dyDescent="0.2">
      <c r="A412" s="68">
        <v>406</v>
      </c>
      <c r="B412" s="63" t="s">
        <v>733</v>
      </c>
      <c r="C412" s="63" t="s">
        <v>734</v>
      </c>
      <c r="D412" s="71" t="s">
        <v>1121</v>
      </c>
      <c r="E412" s="50">
        <v>1</v>
      </c>
      <c r="F412" s="78">
        <v>55317.319200000005</v>
      </c>
      <c r="G412" s="81">
        <v>0</v>
      </c>
      <c r="H412" s="6">
        <f t="shared" si="95"/>
        <v>55317.319200000005</v>
      </c>
      <c r="I412" s="6">
        <f t="shared" si="101"/>
        <v>55317.319200000005</v>
      </c>
      <c r="J412" s="109">
        <v>50288.472000000002</v>
      </c>
      <c r="K412" s="110">
        <v>0</v>
      </c>
      <c r="L412" s="7">
        <f t="shared" si="96"/>
        <v>50288.472000000002</v>
      </c>
      <c r="M412" s="7">
        <f t="shared" si="102"/>
        <v>50288.472000000002</v>
      </c>
      <c r="N412" s="119">
        <v>48354.3</v>
      </c>
      <c r="O412" s="120">
        <v>0</v>
      </c>
      <c r="P412" s="7">
        <f t="shared" si="97"/>
        <v>48354.3</v>
      </c>
      <c r="Q412" s="7">
        <f t="shared" si="103"/>
        <v>48354.3</v>
      </c>
      <c r="R412" s="18">
        <f t="shared" si="104"/>
        <v>48354.3</v>
      </c>
      <c r="S412" s="18">
        <f t="shared" si="105"/>
        <v>51320.030400000011</v>
      </c>
      <c r="T412" s="18">
        <f t="shared" si="106"/>
        <v>50288.472000000002</v>
      </c>
      <c r="U412" s="18">
        <f t="shared" si="107"/>
        <v>51237.534277970306</v>
      </c>
      <c r="V412" s="19">
        <f t="shared" si="93"/>
        <v>2097.0880770110975</v>
      </c>
      <c r="W412" s="20">
        <f t="shared" si="98"/>
        <v>4.3369215912775025E-2</v>
      </c>
      <c r="X412" s="21" t="str">
        <f t="shared" si="99"/>
        <v>MINIMA</v>
      </c>
      <c r="Y412" s="22">
        <f t="shared" si="94"/>
        <v>48354.3</v>
      </c>
      <c r="Z412" s="24">
        <f t="shared" si="100"/>
        <v>48354.3</v>
      </c>
    </row>
    <row r="413" spans="1:26" ht="204" x14ac:dyDescent="0.2">
      <c r="A413" s="68">
        <v>407</v>
      </c>
      <c r="B413" s="63" t="s">
        <v>735</v>
      </c>
      <c r="C413" s="63" t="s">
        <v>736</v>
      </c>
      <c r="D413" s="71" t="s">
        <v>897</v>
      </c>
      <c r="E413" s="50">
        <v>1</v>
      </c>
      <c r="F413" s="78">
        <v>32722.559999999998</v>
      </c>
      <c r="G413" s="81">
        <v>0</v>
      </c>
      <c r="H413" s="6">
        <f t="shared" si="95"/>
        <v>32722.559999999998</v>
      </c>
      <c r="I413" s="6">
        <f t="shared" si="101"/>
        <v>32722.559999999998</v>
      </c>
      <c r="J413" s="109">
        <v>28454.400000000001</v>
      </c>
      <c r="K413" s="110">
        <v>0</v>
      </c>
      <c r="L413" s="7">
        <f t="shared" si="96"/>
        <v>28454.400000000001</v>
      </c>
      <c r="M413" s="7">
        <f t="shared" si="102"/>
        <v>28454.400000000001</v>
      </c>
      <c r="N413" s="119">
        <v>27360</v>
      </c>
      <c r="O413" s="120">
        <v>0</v>
      </c>
      <c r="P413" s="7">
        <f t="shared" si="97"/>
        <v>27360</v>
      </c>
      <c r="Q413" s="7">
        <f t="shared" si="103"/>
        <v>27360</v>
      </c>
      <c r="R413" s="18">
        <f t="shared" si="104"/>
        <v>27360</v>
      </c>
      <c r="S413" s="18">
        <f t="shared" si="105"/>
        <v>29512.319999999996</v>
      </c>
      <c r="T413" s="18">
        <f t="shared" si="106"/>
        <v>28454.400000000001</v>
      </c>
      <c r="U413" s="18">
        <f t="shared" si="107"/>
        <v>29424.173046572694</v>
      </c>
      <c r="V413" s="19">
        <f t="shared" si="93"/>
        <v>1521.9200672834272</v>
      </c>
      <c r="W413" s="20">
        <f t="shared" si="98"/>
        <v>5.5625733453341639E-2</v>
      </c>
      <c r="X413" s="21" t="str">
        <f t="shared" si="99"/>
        <v>MINIMA</v>
      </c>
      <c r="Y413" s="22">
        <f t="shared" si="94"/>
        <v>27360</v>
      </c>
      <c r="Z413" s="24">
        <f t="shared" si="100"/>
        <v>27360</v>
      </c>
    </row>
    <row r="414" spans="1:26" ht="114.75" x14ac:dyDescent="0.2">
      <c r="A414" s="68">
        <v>408</v>
      </c>
      <c r="B414" s="63" t="s">
        <v>737</v>
      </c>
      <c r="C414" s="63" t="s">
        <v>738</v>
      </c>
      <c r="D414" s="71" t="s">
        <v>1122</v>
      </c>
      <c r="E414" s="50">
        <v>1</v>
      </c>
      <c r="F414" s="78">
        <v>28365.282000000007</v>
      </c>
      <c r="G414" s="81">
        <v>0</v>
      </c>
      <c r="H414" s="6">
        <f t="shared" si="95"/>
        <v>28365.282000000007</v>
      </c>
      <c r="I414" s="6">
        <f t="shared" si="101"/>
        <v>28365.282000000007</v>
      </c>
      <c r="J414" s="109">
        <v>25786.620000000003</v>
      </c>
      <c r="K414" s="110">
        <v>0</v>
      </c>
      <c r="L414" s="7">
        <f t="shared" si="96"/>
        <v>25786.620000000003</v>
      </c>
      <c r="M414" s="7">
        <f t="shared" si="102"/>
        <v>25786.620000000003</v>
      </c>
      <c r="N414" s="119">
        <v>24327</v>
      </c>
      <c r="O414" s="120">
        <v>0</v>
      </c>
      <c r="P414" s="7">
        <f t="shared" si="97"/>
        <v>24327</v>
      </c>
      <c r="Q414" s="7">
        <f t="shared" si="103"/>
        <v>24327</v>
      </c>
      <c r="R414" s="18">
        <f t="shared" si="104"/>
        <v>24327</v>
      </c>
      <c r="S414" s="18">
        <f t="shared" si="105"/>
        <v>26159.634000000002</v>
      </c>
      <c r="T414" s="18">
        <f t="shared" si="106"/>
        <v>25786.620000000003</v>
      </c>
      <c r="U414" s="18">
        <f t="shared" si="107"/>
        <v>26106.983440628675</v>
      </c>
      <c r="V414" s="19">
        <f t="shared" si="93"/>
        <v>1295.8679288330286</v>
      </c>
      <c r="W414" s="20">
        <f t="shared" si="98"/>
        <v>5.3268710849386634E-2</v>
      </c>
      <c r="X414" s="21" t="str">
        <f t="shared" si="99"/>
        <v>MINIMA</v>
      </c>
      <c r="Y414" s="22">
        <f t="shared" si="94"/>
        <v>24327</v>
      </c>
      <c r="Z414" s="24">
        <f t="shared" si="100"/>
        <v>24327</v>
      </c>
    </row>
    <row r="415" spans="1:26" ht="89.25" x14ac:dyDescent="0.2">
      <c r="A415" s="68">
        <v>409</v>
      </c>
      <c r="B415" s="63" t="s">
        <v>739</v>
      </c>
      <c r="C415" s="63" t="s">
        <v>740</v>
      </c>
      <c r="D415" s="71" t="s">
        <v>1123</v>
      </c>
      <c r="E415" s="50">
        <v>1</v>
      </c>
      <c r="F415" s="78">
        <v>110829.56500000002</v>
      </c>
      <c r="G415" s="81">
        <v>0</v>
      </c>
      <c r="H415" s="6">
        <f t="shared" si="95"/>
        <v>110829.56500000002</v>
      </c>
      <c r="I415" s="6">
        <f t="shared" si="101"/>
        <v>110829.56500000002</v>
      </c>
      <c r="J415" s="109">
        <v>100754.15000000001</v>
      </c>
      <c r="K415" s="110">
        <v>0</v>
      </c>
      <c r="L415" s="7">
        <f t="shared" si="96"/>
        <v>100754.15000000001</v>
      </c>
      <c r="M415" s="7">
        <f t="shared" si="102"/>
        <v>100754.15000000001</v>
      </c>
      <c r="N415" s="119">
        <v>92435</v>
      </c>
      <c r="O415" s="120">
        <v>0</v>
      </c>
      <c r="P415" s="7">
        <f t="shared" si="97"/>
        <v>92435</v>
      </c>
      <c r="Q415" s="7">
        <f t="shared" si="103"/>
        <v>92435</v>
      </c>
      <c r="R415" s="18">
        <f t="shared" si="104"/>
        <v>92435</v>
      </c>
      <c r="S415" s="18">
        <f t="shared" si="105"/>
        <v>101339.57166666667</v>
      </c>
      <c r="T415" s="18">
        <f t="shared" si="106"/>
        <v>100754.15000000001</v>
      </c>
      <c r="U415" s="18">
        <f t="shared" si="107"/>
        <v>101061.32918719821</v>
      </c>
      <c r="V415" s="19">
        <f t="shared" si="93"/>
        <v>6296.4830090615997</v>
      </c>
      <c r="W415" s="20">
        <f t="shared" si="98"/>
        <v>6.8117953254304101E-2</v>
      </c>
      <c r="X415" s="21" t="str">
        <f t="shared" si="99"/>
        <v>MINIMA</v>
      </c>
      <c r="Y415" s="22">
        <f t="shared" si="94"/>
        <v>92435</v>
      </c>
      <c r="Z415" s="24">
        <f t="shared" si="100"/>
        <v>92435</v>
      </c>
    </row>
    <row r="416" spans="1:26" ht="89.25" x14ac:dyDescent="0.2">
      <c r="A416" s="68">
        <v>410</v>
      </c>
      <c r="B416" s="63" t="s">
        <v>741</v>
      </c>
      <c r="C416" s="63" t="s">
        <v>742</v>
      </c>
      <c r="D416" s="71" t="s">
        <v>1072</v>
      </c>
      <c r="E416" s="50">
        <v>1</v>
      </c>
      <c r="F416" s="78">
        <v>155356.91999999998</v>
      </c>
      <c r="G416" s="81">
        <v>0</v>
      </c>
      <c r="H416" s="6">
        <f t="shared" si="95"/>
        <v>155356.91999999998</v>
      </c>
      <c r="I416" s="6">
        <f t="shared" si="101"/>
        <v>155356.91999999998</v>
      </c>
      <c r="J416" s="109">
        <v>137484</v>
      </c>
      <c r="K416" s="110">
        <v>0</v>
      </c>
      <c r="L416" s="7">
        <f t="shared" si="96"/>
        <v>137484</v>
      </c>
      <c r="M416" s="7">
        <f t="shared" si="102"/>
        <v>137484</v>
      </c>
      <c r="N416" s="119">
        <v>127300</v>
      </c>
      <c r="O416" s="120">
        <v>0</v>
      </c>
      <c r="P416" s="7">
        <f t="shared" si="97"/>
        <v>127300</v>
      </c>
      <c r="Q416" s="7">
        <f t="shared" si="103"/>
        <v>127300</v>
      </c>
      <c r="R416" s="18">
        <f t="shared" si="104"/>
        <v>127300</v>
      </c>
      <c r="S416" s="18">
        <f t="shared" si="105"/>
        <v>140046.97333333333</v>
      </c>
      <c r="T416" s="18">
        <f t="shared" si="106"/>
        <v>137484</v>
      </c>
      <c r="U416" s="18">
        <f t="shared" si="107"/>
        <v>139573.74188114796</v>
      </c>
      <c r="V416" s="19">
        <f t="shared" si="93"/>
        <v>9013.4712836040853</v>
      </c>
      <c r="W416" s="20">
        <f t="shared" si="98"/>
        <v>7.0804959022812919E-2</v>
      </c>
      <c r="X416" s="21" t="str">
        <f t="shared" si="99"/>
        <v>MINIMA</v>
      </c>
      <c r="Y416" s="22">
        <f t="shared" si="94"/>
        <v>127300</v>
      </c>
      <c r="Z416" s="24">
        <f t="shared" si="100"/>
        <v>127300</v>
      </c>
    </row>
    <row r="417" spans="1:26" ht="102" x14ac:dyDescent="0.2">
      <c r="A417" s="68">
        <v>411</v>
      </c>
      <c r="B417" s="63" t="s">
        <v>743</v>
      </c>
      <c r="C417" s="63" t="s">
        <v>744</v>
      </c>
      <c r="D417" s="71" t="s">
        <v>1124</v>
      </c>
      <c r="E417" s="50">
        <v>1</v>
      </c>
      <c r="F417" s="78">
        <v>581424.22044000006</v>
      </c>
      <c r="G417" s="81">
        <v>0</v>
      </c>
      <c r="H417" s="6">
        <f t="shared" si="95"/>
        <v>581424.22044000006</v>
      </c>
      <c r="I417" s="6">
        <f t="shared" si="101"/>
        <v>581424.22044000006</v>
      </c>
      <c r="J417" s="109">
        <v>523805.60399999999</v>
      </c>
      <c r="K417" s="110">
        <v>0</v>
      </c>
      <c r="L417" s="7">
        <f t="shared" si="96"/>
        <v>523805.60399999999</v>
      </c>
      <c r="M417" s="7">
        <f t="shared" si="102"/>
        <v>523805.60399999999</v>
      </c>
      <c r="N417" s="119">
        <v>480555.6</v>
      </c>
      <c r="O417" s="120">
        <v>0</v>
      </c>
      <c r="P417" s="7">
        <f t="shared" si="97"/>
        <v>480555.6</v>
      </c>
      <c r="Q417" s="7">
        <f t="shared" si="103"/>
        <v>480555.6</v>
      </c>
      <c r="R417" s="18">
        <f t="shared" si="104"/>
        <v>480555.6</v>
      </c>
      <c r="S417" s="18">
        <f t="shared" si="105"/>
        <v>528595.14147999999</v>
      </c>
      <c r="T417" s="18">
        <f t="shared" si="106"/>
        <v>523805.60399999999</v>
      </c>
      <c r="U417" s="18">
        <f t="shared" si="107"/>
        <v>526989.91080949409</v>
      </c>
      <c r="V417" s="19">
        <f t="shared" si="93"/>
        <v>33969.085545600443</v>
      </c>
      <c r="W417" s="20">
        <f t="shared" si="98"/>
        <v>7.0687107892615231E-2</v>
      </c>
      <c r="X417" s="21" t="str">
        <f t="shared" si="99"/>
        <v>MINIMA</v>
      </c>
      <c r="Y417" s="22">
        <f t="shared" si="94"/>
        <v>480555.6</v>
      </c>
      <c r="Z417" s="24">
        <f t="shared" si="100"/>
        <v>480555.6</v>
      </c>
    </row>
    <row r="418" spans="1:26" ht="76.5" x14ac:dyDescent="0.2">
      <c r="A418" s="68">
        <v>412</v>
      </c>
      <c r="B418" s="63" t="s">
        <v>741</v>
      </c>
      <c r="C418" s="63" t="s">
        <v>745</v>
      </c>
      <c r="D418" s="71" t="s">
        <v>1125</v>
      </c>
      <c r="E418" s="50">
        <v>1</v>
      </c>
      <c r="F418" s="78">
        <v>69387.328999999998</v>
      </c>
      <c r="G418" s="81">
        <v>0</v>
      </c>
      <c r="H418" s="6">
        <f t="shared" si="95"/>
        <v>69387.328999999998</v>
      </c>
      <c r="I418" s="6">
        <f t="shared" si="101"/>
        <v>69387.328999999998</v>
      </c>
      <c r="J418" s="109">
        <v>63079.39</v>
      </c>
      <c r="K418" s="110">
        <v>0</v>
      </c>
      <c r="L418" s="7">
        <f t="shared" si="96"/>
        <v>63079.39</v>
      </c>
      <c r="M418" s="7">
        <f t="shared" si="102"/>
        <v>63079.39</v>
      </c>
      <c r="N418" s="119">
        <v>57344.899999999994</v>
      </c>
      <c r="O418" s="120">
        <v>0</v>
      </c>
      <c r="P418" s="7">
        <f t="shared" si="97"/>
        <v>57344.899999999994</v>
      </c>
      <c r="Q418" s="7">
        <f t="shared" si="103"/>
        <v>57344.899999999994</v>
      </c>
      <c r="R418" s="18">
        <f t="shared" si="104"/>
        <v>57344.899999999994</v>
      </c>
      <c r="S418" s="18">
        <f t="shared" si="105"/>
        <v>63270.539666666671</v>
      </c>
      <c r="T418" s="18">
        <f t="shared" si="106"/>
        <v>63079.39</v>
      </c>
      <c r="U418" s="18">
        <f t="shared" si="107"/>
        <v>63079.389999999992</v>
      </c>
      <c r="V418" s="19">
        <f t="shared" si="93"/>
        <v>4190.0599911680001</v>
      </c>
      <c r="W418" s="20">
        <f t="shared" si="98"/>
        <v>7.3067700722610041E-2</v>
      </c>
      <c r="X418" s="21" t="str">
        <f t="shared" si="99"/>
        <v>MINIMA</v>
      </c>
      <c r="Y418" s="22">
        <f t="shared" si="94"/>
        <v>57344.899999999994</v>
      </c>
      <c r="Z418" s="24">
        <f t="shared" si="100"/>
        <v>57344.899999999994</v>
      </c>
    </row>
    <row r="419" spans="1:26" ht="63.75" x14ac:dyDescent="0.2">
      <c r="A419" s="68">
        <v>413</v>
      </c>
      <c r="B419" s="63" t="s">
        <v>746</v>
      </c>
      <c r="C419" s="63" t="s">
        <v>747</v>
      </c>
      <c r="D419" s="71" t="s">
        <v>21</v>
      </c>
      <c r="E419" s="50">
        <v>1</v>
      </c>
      <c r="F419" s="78">
        <v>110718.44453781513</v>
      </c>
      <c r="G419" s="81">
        <v>21036.504462184876</v>
      </c>
      <c r="H419" s="6">
        <f t="shared" si="95"/>
        <v>131754.94899999999</v>
      </c>
      <c r="I419" s="6">
        <f t="shared" si="101"/>
        <v>131754.94899999999</v>
      </c>
      <c r="J419" s="109">
        <v>97980.924369747911</v>
      </c>
      <c r="K419" s="110">
        <v>18616.375630252103</v>
      </c>
      <c r="L419" s="7">
        <f t="shared" si="96"/>
        <v>116597.30000000002</v>
      </c>
      <c r="M419" s="7">
        <f t="shared" si="102"/>
        <v>116597.30000000002</v>
      </c>
      <c r="N419" s="119">
        <v>89890.756302521011</v>
      </c>
      <c r="O419" s="120">
        <v>17079.243697478993</v>
      </c>
      <c r="P419" s="7">
        <f t="shared" si="97"/>
        <v>106970</v>
      </c>
      <c r="Q419" s="7">
        <f t="shared" si="103"/>
        <v>106970</v>
      </c>
      <c r="R419" s="18">
        <f t="shared" si="104"/>
        <v>106970</v>
      </c>
      <c r="S419" s="18">
        <f t="shared" si="105"/>
        <v>118440.74966666667</v>
      </c>
      <c r="T419" s="18">
        <f t="shared" si="106"/>
        <v>116597.30000000002</v>
      </c>
      <c r="U419" s="18">
        <f t="shared" si="107"/>
        <v>118006.46719724672</v>
      </c>
      <c r="V419" s="19">
        <f t="shared" si="93"/>
        <v>8111.0448745933318</v>
      </c>
      <c r="W419" s="20">
        <f t="shared" si="98"/>
        <v>7.5825417169237463E-2</v>
      </c>
      <c r="X419" s="21" t="str">
        <f t="shared" si="99"/>
        <v>MINIMA</v>
      </c>
      <c r="Y419" s="22">
        <f t="shared" si="94"/>
        <v>106970</v>
      </c>
      <c r="Z419" s="24">
        <f t="shared" si="100"/>
        <v>106970</v>
      </c>
    </row>
    <row r="420" spans="1:26" ht="51" x14ac:dyDescent="0.2">
      <c r="A420" s="68">
        <v>414</v>
      </c>
      <c r="B420" s="63" t="s">
        <v>748</v>
      </c>
      <c r="C420" s="63" t="s">
        <v>749</v>
      </c>
      <c r="D420" s="71" t="s">
        <v>21</v>
      </c>
      <c r="E420" s="50">
        <v>1</v>
      </c>
      <c r="F420" s="78">
        <v>38812.5</v>
      </c>
      <c r="G420" s="81">
        <v>7374.375</v>
      </c>
      <c r="H420" s="6">
        <f t="shared" si="95"/>
        <v>46186.875</v>
      </c>
      <c r="I420" s="6">
        <f t="shared" si="101"/>
        <v>46186.875</v>
      </c>
      <c r="J420" s="109">
        <v>33750</v>
      </c>
      <c r="K420" s="110">
        <v>6412.5</v>
      </c>
      <c r="L420" s="7">
        <f t="shared" si="96"/>
        <v>40162.5</v>
      </c>
      <c r="M420" s="7">
        <f t="shared" si="102"/>
        <v>40162.5</v>
      </c>
      <c r="N420" s="119">
        <v>32142.857142857145</v>
      </c>
      <c r="O420" s="120">
        <v>6107.1428571428578</v>
      </c>
      <c r="P420" s="7">
        <f t="shared" si="97"/>
        <v>38250</v>
      </c>
      <c r="Q420" s="7">
        <f t="shared" si="103"/>
        <v>38250</v>
      </c>
      <c r="R420" s="18">
        <f t="shared" si="104"/>
        <v>38250</v>
      </c>
      <c r="S420" s="18">
        <f t="shared" si="105"/>
        <v>41533.125</v>
      </c>
      <c r="T420" s="18">
        <f t="shared" si="106"/>
        <v>40162.5</v>
      </c>
      <c r="U420" s="18">
        <f t="shared" si="107"/>
        <v>41399.03827589297</v>
      </c>
      <c r="V420" s="19">
        <f t="shared" si="93"/>
        <v>2321.5199509830836</v>
      </c>
      <c r="W420" s="20">
        <f t="shared" si="98"/>
        <v>6.0693332051845322E-2</v>
      </c>
      <c r="X420" s="21" t="str">
        <f t="shared" si="99"/>
        <v>MINIMA</v>
      </c>
      <c r="Y420" s="22">
        <f t="shared" si="94"/>
        <v>38250</v>
      </c>
      <c r="Z420" s="24">
        <f t="shared" si="100"/>
        <v>38250</v>
      </c>
    </row>
    <row r="421" spans="1:26" ht="25.5" x14ac:dyDescent="0.2">
      <c r="A421" s="68">
        <v>415</v>
      </c>
      <c r="B421" s="63" t="s">
        <v>583</v>
      </c>
      <c r="C421" s="63" t="s">
        <v>750</v>
      </c>
      <c r="D421" s="71" t="s">
        <v>936</v>
      </c>
      <c r="E421" s="50">
        <v>1</v>
      </c>
      <c r="F421" s="78">
        <v>205278.98496</v>
      </c>
      <c r="G421" s="81">
        <v>0</v>
      </c>
      <c r="H421" s="6">
        <f t="shared" si="95"/>
        <v>205278.98496</v>
      </c>
      <c r="I421" s="6">
        <f t="shared" si="101"/>
        <v>205278.98496</v>
      </c>
      <c r="J421" s="109">
        <v>183284.80799999999</v>
      </c>
      <c r="K421" s="110">
        <v>0</v>
      </c>
      <c r="L421" s="7">
        <f t="shared" si="96"/>
        <v>183284.80799999999</v>
      </c>
      <c r="M421" s="7">
        <f t="shared" si="102"/>
        <v>183284.80799999999</v>
      </c>
      <c r="N421" s="119">
        <v>174556.96</v>
      </c>
      <c r="O421" s="120">
        <v>0</v>
      </c>
      <c r="P421" s="7">
        <f t="shared" si="97"/>
        <v>174556.96</v>
      </c>
      <c r="Q421" s="7">
        <f t="shared" si="103"/>
        <v>174556.96</v>
      </c>
      <c r="R421" s="18">
        <f t="shared" si="104"/>
        <v>174556.96</v>
      </c>
      <c r="S421" s="18">
        <f t="shared" si="105"/>
        <v>187706.91765333331</v>
      </c>
      <c r="T421" s="18">
        <f t="shared" si="106"/>
        <v>183284.80799999999</v>
      </c>
      <c r="U421" s="18">
        <f t="shared" si="107"/>
        <v>187270.5029131218</v>
      </c>
      <c r="V421" s="19">
        <f t="shared" si="93"/>
        <v>9298.4242289879276</v>
      </c>
      <c r="W421" s="20">
        <f t="shared" si="98"/>
        <v>5.3268710849386516E-2</v>
      </c>
      <c r="X421" s="21" t="str">
        <f t="shared" si="99"/>
        <v>MINIMA</v>
      </c>
      <c r="Y421" s="22">
        <f t="shared" si="94"/>
        <v>174556.96</v>
      </c>
      <c r="Z421" s="24">
        <f t="shared" si="100"/>
        <v>174556.96</v>
      </c>
    </row>
    <row r="422" spans="1:26" ht="16.5" x14ac:dyDescent="0.2">
      <c r="A422" s="68">
        <v>416</v>
      </c>
      <c r="B422" s="63" t="s">
        <v>751</v>
      </c>
      <c r="C422" s="63" t="s">
        <v>752</v>
      </c>
      <c r="D422" s="71" t="s">
        <v>1126</v>
      </c>
      <c r="E422" s="50">
        <v>1</v>
      </c>
      <c r="F422" s="78">
        <v>29286.924369747903</v>
      </c>
      <c r="G422" s="81">
        <v>5564.5156302521018</v>
      </c>
      <c r="H422" s="6">
        <f t="shared" si="95"/>
        <v>34851.440000000002</v>
      </c>
      <c r="I422" s="6">
        <f t="shared" si="101"/>
        <v>34851.440000000002</v>
      </c>
      <c r="J422" s="109">
        <v>25466.890756302524</v>
      </c>
      <c r="K422" s="110">
        <v>4838.7092436974799</v>
      </c>
      <c r="L422" s="7">
        <f t="shared" si="96"/>
        <v>30305.600000000006</v>
      </c>
      <c r="M422" s="7">
        <f t="shared" si="102"/>
        <v>30305.600000000006</v>
      </c>
      <c r="N422" s="119">
        <v>24487.394957983193</v>
      </c>
      <c r="O422" s="120">
        <v>4652.6050420168067</v>
      </c>
      <c r="P422" s="7">
        <f t="shared" si="97"/>
        <v>29140</v>
      </c>
      <c r="Q422" s="7">
        <f t="shared" si="103"/>
        <v>29140</v>
      </c>
      <c r="R422" s="18">
        <f t="shared" si="104"/>
        <v>29140</v>
      </c>
      <c r="S422" s="18">
        <f t="shared" si="105"/>
        <v>31432.346666666668</v>
      </c>
      <c r="T422" s="18">
        <f t="shared" si="106"/>
        <v>30305.600000000006</v>
      </c>
      <c r="U422" s="18">
        <f t="shared" si="107"/>
        <v>31338.465006473991</v>
      </c>
      <c r="V422" s="19">
        <f t="shared" si="93"/>
        <v>1620.9338728303794</v>
      </c>
      <c r="W422" s="20">
        <f t="shared" si="98"/>
        <v>5.5625733453341777E-2</v>
      </c>
      <c r="X422" s="21" t="str">
        <f t="shared" si="99"/>
        <v>MINIMA</v>
      </c>
      <c r="Y422" s="22">
        <f t="shared" si="94"/>
        <v>29140</v>
      </c>
      <c r="Z422" s="24">
        <f t="shared" si="100"/>
        <v>29140</v>
      </c>
    </row>
    <row r="423" spans="1:26" ht="38.25" x14ac:dyDescent="0.2">
      <c r="A423" s="68">
        <v>417</v>
      </c>
      <c r="B423" s="63" t="s">
        <v>753</v>
      </c>
      <c r="C423" s="63" t="s">
        <v>754</v>
      </c>
      <c r="D423" s="71" t="s">
        <v>917</v>
      </c>
      <c r="E423" s="50">
        <v>1</v>
      </c>
      <c r="F423" s="78">
        <v>39072.755580000005</v>
      </c>
      <c r="G423" s="81">
        <v>0</v>
      </c>
      <c r="H423" s="6">
        <f t="shared" si="95"/>
        <v>39072.755580000005</v>
      </c>
      <c r="I423" s="6">
        <f t="shared" si="101"/>
        <v>39072.755580000005</v>
      </c>
      <c r="J423" s="109">
        <v>34274.347000000002</v>
      </c>
      <c r="K423" s="110">
        <v>0</v>
      </c>
      <c r="L423" s="7">
        <f t="shared" si="96"/>
        <v>34274.347000000002</v>
      </c>
      <c r="M423" s="7">
        <f t="shared" si="102"/>
        <v>34274.347000000002</v>
      </c>
      <c r="N423" s="119">
        <v>32032.1</v>
      </c>
      <c r="O423" s="120">
        <v>0</v>
      </c>
      <c r="P423" s="7">
        <f t="shared" si="97"/>
        <v>32032.1</v>
      </c>
      <c r="Q423" s="7">
        <f t="shared" si="103"/>
        <v>32032.1</v>
      </c>
      <c r="R423" s="18">
        <f t="shared" si="104"/>
        <v>32032.1</v>
      </c>
      <c r="S423" s="18">
        <f t="shared" si="105"/>
        <v>35126.400860000002</v>
      </c>
      <c r="T423" s="18">
        <f t="shared" si="106"/>
        <v>34274.347000000002</v>
      </c>
      <c r="U423" s="18">
        <f t="shared" si="107"/>
        <v>35006.031601870724</v>
      </c>
      <c r="V423" s="19">
        <f t="shared" si="93"/>
        <v>2188.001121137368</v>
      </c>
      <c r="W423" s="20">
        <f t="shared" si="98"/>
        <v>6.830651506262056E-2</v>
      </c>
      <c r="X423" s="21" t="str">
        <f t="shared" si="99"/>
        <v>MINIMA</v>
      </c>
      <c r="Y423" s="22">
        <f t="shared" si="94"/>
        <v>32032.1</v>
      </c>
      <c r="Z423" s="24">
        <f t="shared" si="100"/>
        <v>32032.1</v>
      </c>
    </row>
    <row r="424" spans="1:26" ht="25.5" x14ac:dyDescent="0.2">
      <c r="A424" s="68">
        <v>418</v>
      </c>
      <c r="B424" s="63" t="s">
        <v>659</v>
      </c>
      <c r="C424" s="63" t="s">
        <v>755</v>
      </c>
      <c r="D424" s="71" t="s">
        <v>1126</v>
      </c>
      <c r="E424" s="50">
        <v>1</v>
      </c>
      <c r="F424" s="78">
        <v>30300.040650000003</v>
      </c>
      <c r="G424" s="81">
        <v>0</v>
      </c>
      <c r="H424" s="6">
        <f t="shared" si="95"/>
        <v>30300.040650000003</v>
      </c>
      <c r="I424" s="6">
        <f t="shared" si="101"/>
        <v>30300.040650000003</v>
      </c>
      <c r="J424" s="109">
        <v>27545.4915</v>
      </c>
      <c r="K424" s="110">
        <v>0</v>
      </c>
      <c r="L424" s="7">
        <f t="shared" si="96"/>
        <v>27545.4915</v>
      </c>
      <c r="M424" s="7">
        <f t="shared" si="102"/>
        <v>27545.4915</v>
      </c>
      <c r="N424" s="119">
        <v>25743.449999999997</v>
      </c>
      <c r="O424" s="120">
        <v>0</v>
      </c>
      <c r="P424" s="7">
        <f t="shared" si="97"/>
        <v>25743.449999999997</v>
      </c>
      <c r="Q424" s="7">
        <f t="shared" si="103"/>
        <v>25743.449999999997</v>
      </c>
      <c r="R424" s="18">
        <f t="shared" si="104"/>
        <v>25743.449999999997</v>
      </c>
      <c r="S424" s="18">
        <f t="shared" si="105"/>
        <v>27862.994049999998</v>
      </c>
      <c r="T424" s="18">
        <f t="shared" si="106"/>
        <v>27545.4915</v>
      </c>
      <c r="U424" s="18">
        <f t="shared" si="107"/>
        <v>27800.556859254953</v>
      </c>
      <c r="V424" s="19">
        <f t="shared" si="93"/>
        <v>1498.7439707785991</v>
      </c>
      <c r="W424" s="20">
        <f t="shared" si="98"/>
        <v>5.8218458317692436E-2</v>
      </c>
      <c r="X424" s="21" t="str">
        <f t="shared" si="99"/>
        <v>MINIMA</v>
      </c>
      <c r="Y424" s="22">
        <f t="shared" si="94"/>
        <v>25743.449999999997</v>
      </c>
      <c r="Z424" s="24">
        <f t="shared" si="100"/>
        <v>25743.449999999997</v>
      </c>
    </row>
    <row r="425" spans="1:26" ht="127.5" x14ac:dyDescent="0.2">
      <c r="A425" s="68">
        <v>419</v>
      </c>
      <c r="B425" s="63" t="s">
        <v>756</v>
      </c>
      <c r="C425" s="63" t="s">
        <v>757</v>
      </c>
      <c r="D425" s="71" t="s">
        <v>936</v>
      </c>
      <c r="E425" s="50">
        <v>1</v>
      </c>
      <c r="F425" s="78">
        <v>248314.67232000001</v>
      </c>
      <c r="G425" s="81">
        <v>0</v>
      </c>
      <c r="H425" s="6">
        <f t="shared" si="95"/>
        <v>248314.67232000001</v>
      </c>
      <c r="I425" s="6">
        <f t="shared" si="101"/>
        <v>248314.67232000001</v>
      </c>
      <c r="J425" s="109">
        <v>223706.91199999998</v>
      </c>
      <c r="K425" s="110">
        <v>0</v>
      </c>
      <c r="L425" s="7">
        <f t="shared" si="96"/>
        <v>223706.91199999998</v>
      </c>
      <c r="M425" s="7">
        <f t="shared" si="102"/>
        <v>223706.91199999998</v>
      </c>
      <c r="N425" s="119">
        <v>215102.8</v>
      </c>
      <c r="O425" s="120">
        <v>0</v>
      </c>
      <c r="P425" s="7">
        <f t="shared" si="97"/>
        <v>215102.8</v>
      </c>
      <c r="Q425" s="7">
        <f t="shared" si="103"/>
        <v>215102.8</v>
      </c>
      <c r="R425" s="18">
        <f t="shared" si="104"/>
        <v>215102.8</v>
      </c>
      <c r="S425" s="18">
        <f t="shared" si="105"/>
        <v>229041.46143999998</v>
      </c>
      <c r="T425" s="18">
        <f t="shared" si="106"/>
        <v>223706.91199999998</v>
      </c>
      <c r="U425" s="18">
        <f t="shared" si="107"/>
        <v>228617.40075845196</v>
      </c>
      <c r="V425" s="19">
        <f t="shared" si="93"/>
        <v>9856.1220248874451</v>
      </c>
      <c r="W425" s="20">
        <f t="shared" si="98"/>
        <v>4.5820519420888273E-2</v>
      </c>
      <c r="X425" s="21" t="str">
        <f t="shared" si="99"/>
        <v>MINIMA</v>
      </c>
      <c r="Y425" s="22">
        <f t="shared" si="94"/>
        <v>215102.8</v>
      </c>
      <c r="Z425" s="24">
        <f t="shared" si="100"/>
        <v>215102.8</v>
      </c>
    </row>
    <row r="426" spans="1:26" ht="38.25" x14ac:dyDescent="0.2">
      <c r="A426" s="68">
        <v>420</v>
      </c>
      <c r="B426" s="63" t="s">
        <v>758</v>
      </c>
      <c r="C426" s="63" t="s">
        <v>759</v>
      </c>
      <c r="D426" s="71" t="s">
        <v>912</v>
      </c>
      <c r="E426" s="50">
        <v>1</v>
      </c>
      <c r="F426" s="78">
        <v>44409.78300000001</v>
      </c>
      <c r="G426" s="81">
        <v>0</v>
      </c>
      <c r="H426" s="6">
        <f t="shared" si="95"/>
        <v>44409.78300000001</v>
      </c>
      <c r="I426" s="6">
        <f t="shared" si="101"/>
        <v>44409.78300000001</v>
      </c>
      <c r="J426" s="109">
        <v>38955.950000000004</v>
      </c>
      <c r="K426" s="110">
        <v>0</v>
      </c>
      <c r="L426" s="7">
        <f t="shared" si="96"/>
        <v>38955.950000000004</v>
      </c>
      <c r="M426" s="7">
        <f t="shared" si="102"/>
        <v>38955.950000000004</v>
      </c>
      <c r="N426" s="119">
        <v>35414.5</v>
      </c>
      <c r="O426" s="120">
        <v>0</v>
      </c>
      <c r="P426" s="7">
        <f t="shared" si="97"/>
        <v>35414.5</v>
      </c>
      <c r="Q426" s="7">
        <f t="shared" si="103"/>
        <v>35414.5</v>
      </c>
      <c r="R426" s="18">
        <f t="shared" si="104"/>
        <v>35414.5</v>
      </c>
      <c r="S426" s="18">
        <f t="shared" si="105"/>
        <v>39593.411</v>
      </c>
      <c r="T426" s="18">
        <f t="shared" si="106"/>
        <v>38955.950000000004</v>
      </c>
      <c r="U426" s="18">
        <f t="shared" si="107"/>
        <v>39422.532674769929</v>
      </c>
      <c r="V426" s="19">
        <f t="shared" si="93"/>
        <v>2954.9363060750566</v>
      </c>
      <c r="W426" s="20">
        <f t="shared" si="98"/>
        <v>8.3438600180012604E-2</v>
      </c>
      <c r="X426" s="21" t="str">
        <f t="shared" si="99"/>
        <v>MINIMA</v>
      </c>
      <c r="Y426" s="22">
        <f t="shared" si="94"/>
        <v>35414.5</v>
      </c>
      <c r="Z426" s="24">
        <f t="shared" si="100"/>
        <v>35414.5</v>
      </c>
    </row>
    <row r="427" spans="1:26" ht="25.5" x14ac:dyDescent="0.2">
      <c r="A427" s="68">
        <v>421</v>
      </c>
      <c r="B427" s="63" t="s">
        <v>760</v>
      </c>
      <c r="C427" s="63" t="s">
        <v>761</v>
      </c>
      <c r="D427" s="71" t="s">
        <v>914</v>
      </c>
      <c r="E427" s="50">
        <v>1</v>
      </c>
      <c r="F427" s="78">
        <v>51948.19008</v>
      </c>
      <c r="G427" s="81">
        <v>0</v>
      </c>
      <c r="H427" s="6">
        <f t="shared" si="95"/>
        <v>51948.19008</v>
      </c>
      <c r="I427" s="6">
        <f t="shared" si="101"/>
        <v>51948.19008</v>
      </c>
      <c r="J427" s="109">
        <v>45172.339200000002</v>
      </c>
      <c r="K427" s="110">
        <v>0</v>
      </c>
      <c r="L427" s="7">
        <f t="shared" si="96"/>
        <v>45172.339200000002</v>
      </c>
      <c r="M427" s="7">
        <f t="shared" si="102"/>
        <v>45172.339200000002</v>
      </c>
      <c r="N427" s="119">
        <v>43856.639999999999</v>
      </c>
      <c r="O427" s="120">
        <v>0</v>
      </c>
      <c r="P427" s="7">
        <f t="shared" si="97"/>
        <v>43856.639999999999</v>
      </c>
      <c r="Q427" s="7">
        <f t="shared" si="103"/>
        <v>43856.639999999999</v>
      </c>
      <c r="R427" s="18">
        <f t="shared" si="104"/>
        <v>43856.639999999999</v>
      </c>
      <c r="S427" s="18">
        <f t="shared" si="105"/>
        <v>46992.389759999998</v>
      </c>
      <c r="T427" s="18">
        <f t="shared" si="106"/>
        <v>45172.339200000002</v>
      </c>
      <c r="U427" s="18">
        <f t="shared" si="107"/>
        <v>46862.571835213799</v>
      </c>
      <c r="V427" s="19">
        <f t="shared" si="93"/>
        <v>2217.3099194000879</v>
      </c>
      <c r="W427" s="20">
        <f t="shared" si="98"/>
        <v>5.0558134854838128E-2</v>
      </c>
      <c r="X427" s="21" t="str">
        <f t="shared" si="99"/>
        <v>MINIMA</v>
      </c>
      <c r="Y427" s="22">
        <f t="shared" si="94"/>
        <v>43856.639999999999</v>
      </c>
      <c r="Z427" s="24">
        <f t="shared" si="100"/>
        <v>43856.639999999999</v>
      </c>
    </row>
    <row r="428" spans="1:26" ht="25.5" x14ac:dyDescent="0.2">
      <c r="A428" s="68">
        <v>422</v>
      </c>
      <c r="B428" s="63" t="s">
        <v>762</v>
      </c>
      <c r="C428" s="63" t="s">
        <v>763</v>
      </c>
      <c r="D428" s="71" t="s">
        <v>912</v>
      </c>
      <c r="E428" s="50">
        <v>1</v>
      </c>
      <c r="F428" s="78">
        <v>29877.120000000003</v>
      </c>
      <c r="G428" s="81">
        <v>0</v>
      </c>
      <c r="H428" s="6">
        <f t="shared" si="95"/>
        <v>29877.120000000003</v>
      </c>
      <c r="I428" s="6">
        <f t="shared" si="101"/>
        <v>29877.120000000003</v>
      </c>
      <c r="J428" s="109">
        <v>26208</v>
      </c>
      <c r="K428" s="110">
        <v>0</v>
      </c>
      <c r="L428" s="7">
        <f t="shared" si="96"/>
        <v>26208</v>
      </c>
      <c r="M428" s="7">
        <f t="shared" si="102"/>
        <v>26208</v>
      </c>
      <c r="N428" s="119">
        <v>25200</v>
      </c>
      <c r="O428" s="120">
        <v>0</v>
      </c>
      <c r="P428" s="7">
        <f t="shared" si="97"/>
        <v>25200</v>
      </c>
      <c r="Q428" s="7">
        <f t="shared" si="103"/>
        <v>25200</v>
      </c>
      <c r="R428" s="18">
        <f t="shared" si="104"/>
        <v>25200</v>
      </c>
      <c r="S428" s="18">
        <f t="shared" si="105"/>
        <v>27095.039999999997</v>
      </c>
      <c r="T428" s="18">
        <f t="shared" si="106"/>
        <v>26208</v>
      </c>
      <c r="U428" s="18">
        <f t="shared" si="107"/>
        <v>27022.428979022312</v>
      </c>
      <c r="V428" s="19">
        <f t="shared" si="93"/>
        <v>1339.995634619753</v>
      </c>
      <c r="W428" s="20">
        <f t="shared" si="98"/>
        <v>5.3174429945228294E-2</v>
      </c>
      <c r="X428" s="21" t="str">
        <f t="shared" si="99"/>
        <v>MINIMA</v>
      </c>
      <c r="Y428" s="22">
        <f t="shared" si="94"/>
        <v>25200</v>
      </c>
      <c r="Z428" s="24">
        <f t="shared" si="100"/>
        <v>25200</v>
      </c>
    </row>
    <row r="429" spans="1:26" ht="114.75" x14ac:dyDescent="0.2">
      <c r="A429" s="68">
        <v>423</v>
      </c>
      <c r="B429" s="63" t="s">
        <v>764</v>
      </c>
      <c r="C429" s="63" t="s">
        <v>765</v>
      </c>
      <c r="D429" s="71" t="s">
        <v>914</v>
      </c>
      <c r="E429" s="50">
        <v>1</v>
      </c>
      <c r="F429" s="78">
        <v>532218.50000000012</v>
      </c>
      <c r="G429" s="81">
        <v>0</v>
      </c>
      <c r="H429" s="6">
        <f t="shared" si="95"/>
        <v>532218.50000000012</v>
      </c>
      <c r="I429" s="6">
        <f t="shared" si="101"/>
        <v>532218.50000000012</v>
      </c>
      <c r="J429" s="109">
        <v>483835.00000000006</v>
      </c>
      <c r="K429" s="110">
        <v>0</v>
      </c>
      <c r="L429" s="7">
        <f t="shared" si="96"/>
        <v>483835.00000000006</v>
      </c>
      <c r="M429" s="7">
        <f t="shared" si="102"/>
        <v>483835.00000000006</v>
      </c>
      <c r="N429" s="119">
        <v>439850</v>
      </c>
      <c r="O429" s="120">
        <v>0</v>
      </c>
      <c r="P429" s="7">
        <f t="shared" si="97"/>
        <v>439850</v>
      </c>
      <c r="Q429" s="7">
        <f t="shared" si="103"/>
        <v>439850</v>
      </c>
      <c r="R429" s="18">
        <f t="shared" si="104"/>
        <v>439850</v>
      </c>
      <c r="S429" s="18">
        <f t="shared" si="105"/>
        <v>485301.16666666674</v>
      </c>
      <c r="T429" s="18">
        <f t="shared" si="106"/>
        <v>483835.00000000006</v>
      </c>
      <c r="U429" s="18">
        <f t="shared" si="107"/>
        <v>483835</v>
      </c>
      <c r="V429" s="19">
        <f t="shared" si="93"/>
        <v>32138.828162840022</v>
      </c>
      <c r="W429" s="20">
        <f t="shared" si="98"/>
        <v>7.3067700722610027E-2</v>
      </c>
      <c r="X429" s="21" t="str">
        <f t="shared" si="99"/>
        <v>MINIMA</v>
      </c>
      <c r="Y429" s="22">
        <f t="shared" si="94"/>
        <v>439850</v>
      </c>
      <c r="Z429" s="24">
        <f t="shared" si="100"/>
        <v>439850</v>
      </c>
    </row>
    <row r="430" spans="1:26" ht="76.5" x14ac:dyDescent="0.2">
      <c r="A430" s="68">
        <v>424</v>
      </c>
      <c r="B430" s="63" t="s">
        <v>741</v>
      </c>
      <c r="C430" s="63" t="s">
        <v>766</v>
      </c>
      <c r="D430" s="71" t="s">
        <v>897</v>
      </c>
      <c r="E430" s="50">
        <v>1</v>
      </c>
      <c r="F430" s="78">
        <v>84068.452930000014</v>
      </c>
      <c r="G430" s="81">
        <v>0</v>
      </c>
      <c r="H430" s="6">
        <f t="shared" si="95"/>
        <v>84068.452930000014</v>
      </c>
      <c r="I430" s="6">
        <f t="shared" si="101"/>
        <v>84068.452930000014</v>
      </c>
      <c r="J430" s="109">
        <v>74396.861000000019</v>
      </c>
      <c r="K430" s="110">
        <v>0</v>
      </c>
      <c r="L430" s="7">
        <f t="shared" si="96"/>
        <v>74396.861000000019</v>
      </c>
      <c r="M430" s="7">
        <f t="shared" si="102"/>
        <v>74396.861000000019</v>
      </c>
      <c r="N430" s="119">
        <v>67633.510000000009</v>
      </c>
      <c r="O430" s="120">
        <v>0</v>
      </c>
      <c r="P430" s="7">
        <f t="shared" si="97"/>
        <v>67633.510000000009</v>
      </c>
      <c r="Q430" s="7">
        <f t="shared" si="103"/>
        <v>67633.510000000009</v>
      </c>
      <c r="R430" s="18">
        <f t="shared" si="104"/>
        <v>67633.510000000009</v>
      </c>
      <c r="S430" s="18">
        <f t="shared" si="105"/>
        <v>75366.274643333352</v>
      </c>
      <c r="T430" s="18">
        <f t="shared" si="106"/>
        <v>74396.861000000019</v>
      </c>
      <c r="U430" s="18">
        <f t="shared" si="107"/>
        <v>75067.139097566673</v>
      </c>
      <c r="V430" s="19">
        <f t="shared" si="93"/>
        <v>5467.890316620581</v>
      </c>
      <c r="W430" s="20">
        <f t="shared" si="98"/>
        <v>8.0845875315662022E-2</v>
      </c>
      <c r="X430" s="21" t="str">
        <f t="shared" si="99"/>
        <v>MINIMA</v>
      </c>
      <c r="Y430" s="22">
        <f t="shared" si="94"/>
        <v>67633.510000000009</v>
      </c>
      <c r="Z430" s="24">
        <f t="shared" si="100"/>
        <v>67633.510000000009</v>
      </c>
    </row>
    <row r="431" spans="1:26" ht="89.25" x14ac:dyDescent="0.2">
      <c r="A431" s="68">
        <v>425</v>
      </c>
      <c r="B431" s="63" t="s">
        <v>741</v>
      </c>
      <c r="C431" s="63" t="s">
        <v>767</v>
      </c>
      <c r="D431" s="71" t="s">
        <v>1127</v>
      </c>
      <c r="E431" s="50">
        <v>1</v>
      </c>
      <c r="F431" s="78">
        <v>119540.40000000001</v>
      </c>
      <c r="G431" s="81">
        <v>0</v>
      </c>
      <c r="H431" s="6">
        <f t="shared" si="95"/>
        <v>119540.40000000001</v>
      </c>
      <c r="I431" s="6">
        <f t="shared" si="101"/>
        <v>119540.40000000001</v>
      </c>
      <c r="J431" s="109">
        <v>106732.5</v>
      </c>
      <c r="K431" s="110">
        <v>0</v>
      </c>
      <c r="L431" s="7">
        <f t="shared" si="96"/>
        <v>106732.5</v>
      </c>
      <c r="M431" s="7">
        <f t="shared" si="102"/>
        <v>106732.5</v>
      </c>
      <c r="N431" s="119">
        <v>101650</v>
      </c>
      <c r="O431" s="120">
        <v>0</v>
      </c>
      <c r="P431" s="7">
        <f t="shared" si="97"/>
        <v>101650</v>
      </c>
      <c r="Q431" s="7">
        <f t="shared" si="103"/>
        <v>101650</v>
      </c>
      <c r="R431" s="18">
        <f t="shared" si="104"/>
        <v>101650</v>
      </c>
      <c r="S431" s="18">
        <f t="shared" si="105"/>
        <v>109307.63333333335</v>
      </c>
      <c r="T431" s="18">
        <f t="shared" si="106"/>
        <v>106732.5</v>
      </c>
      <c r="U431" s="18">
        <f t="shared" si="107"/>
        <v>109053.49532392655</v>
      </c>
      <c r="V431" s="19">
        <f t="shared" si="93"/>
        <v>5414.764457840155</v>
      </c>
      <c r="W431" s="20">
        <f t="shared" si="98"/>
        <v>5.3268710849386669E-2</v>
      </c>
      <c r="X431" s="21" t="str">
        <f t="shared" si="99"/>
        <v>MINIMA</v>
      </c>
      <c r="Y431" s="22">
        <f t="shared" si="94"/>
        <v>101650</v>
      </c>
      <c r="Z431" s="24">
        <f t="shared" si="100"/>
        <v>101650</v>
      </c>
    </row>
    <row r="432" spans="1:26" ht="102" x14ac:dyDescent="0.2">
      <c r="A432" s="68">
        <v>426</v>
      </c>
      <c r="B432" s="63" t="s">
        <v>768</v>
      </c>
      <c r="C432" s="63" t="s">
        <v>769</v>
      </c>
      <c r="D432" s="71" t="s">
        <v>1128</v>
      </c>
      <c r="E432" s="50">
        <v>1</v>
      </c>
      <c r="F432" s="78">
        <v>39992.951999999997</v>
      </c>
      <c r="G432" s="81">
        <v>0</v>
      </c>
      <c r="H432" s="6">
        <f t="shared" si="95"/>
        <v>39992.951999999997</v>
      </c>
      <c r="I432" s="6">
        <f t="shared" si="101"/>
        <v>39992.951999999997</v>
      </c>
      <c r="J432" s="109">
        <v>34776.480000000003</v>
      </c>
      <c r="K432" s="110">
        <v>0</v>
      </c>
      <c r="L432" s="7">
        <f t="shared" si="96"/>
        <v>34776.480000000003</v>
      </c>
      <c r="M432" s="7">
        <f t="shared" si="102"/>
        <v>34776.480000000003</v>
      </c>
      <c r="N432" s="119">
        <v>32808</v>
      </c>
      <c r="O432" s="120">
        <v>0</v>
      </c>
      <c r="P432" s="7">
        <f t="shared" si="97"/>
        <v>32808</v>
      </c>
      <c r="Q432" s="7">
        <f t="shared" si="103"/>
        <v>32808</v>
      </c>
      <c r="R432" s="18">
        <f t="shared" si="104"/>
        <v>32808</v>
      </c>
      <c r="S432" s="18">
        <f t="shared" si="105"/>
        <v>35859.144</v>
      </c>
      <c r="T432" s="18">
        <f t="shared" si="106"/>
        <v>34776.480000000003</v>
      </c>
      <c r="U432" s="18">
        <f t="shared" si="107"/>
        <v>35734.108075972392</v>
      </c>
      <c r="V432" s="19">
        <f t="shared" si="93"/>
        <v>2157.4846127766473</v>
      </c>
      <c r="W432" s="20">
        <f t="shared" si="98"/>
        <v>6.5760930650348923E-2</v>
      </c>
      <c r="X432" s="21" t="str">
        <f t="shared" si="99"/>
        <v>MINIMA</v>
      </c>
      <c r="Y432" s="22">
        <f t="shared" si="94"/>
        <v>32808</v>
      </c>
      <c r="Z432" s="24">
        <f t="shared" si="100"/>
        <v>32808</v>
      </c>
    </row>
    <row r="433" spans="1:26" ht="89.25" x14ac:dyDescent="0.2">
      <c r="A433" s="68">
        <v>427</v>
      </c>
      <c r="B433" s="63" t="s">
        <v>770</v>
      </c>
      <c r="C433" s="63" t="s">
        <v>771</v>
      </c>
      <c r="D433" s="71" t="s">
        <v>1129</v>
      </c>
      <c r="E433" s="50">
        <v>1</v>
      </c>
      <c r="F433" s="78">
        <v>103209.759552</v>
      </c>
      <c r="G433" s="81">
        <v>0</v>
      </c>
      <c r="H433" s="6">
        <f t="shared" si="95"/>
        <v>103209.759552</v>
      </c>
      <c r="I433" s="6">
        <f t="shared" si="101"/>
        <v>103209.759552</v>
      </c>
      <c r="J433" s="109">
        <v>91336.070400000011</v>
      </c>
      <c r="K433" s="110">
        <v>0</v>
      </c>
      <c r="L433" s="7">
        <f t="shared" si="96"/>
        <v>91336.070400000011</v>
      </c>
      <c r="M433" s="7">
        <f t="shared" si="102"/>
        <v>91336.070400000011</v>
      </c>
      <c r="N433" s="119">
        <v>83794.559999999998</v>
      </c>
      <c r="O433" s="120">
        <v>0</v>
      </c>
      <c r="P433" s="7">
        <f t="shared" si="97"/>
        <v>83794.559999999998</v>
      </c>
      <c r="Q433" s="7">
        <f t="shared" si="103"/>
        <v>83794.559999999998</v>
      </c>
      <c r="R433" s="18">
        <f t="shared" si="104"/>
        <v>83794.559999999998</v>
      </c>
      <c r="S433" s="18">
        <f t="shared" si="105"/>
        <v>92780.129983999999</v>
      </c>
      <c r="T433" s="18">
        <f t="shared" si="106"/>
        <v>91336.070400000011</v>
      </c>
      <c r="U433" s="18">
        <f t="shared" si="107"/>
        <v>92439.936392892603</v>
      </c>
      <c r="V433" s="19">
        <f t="shared" si="93"/>
        <v>6353.7574685126983</v>
      </c>
      <c r="W433" s="20">
        <f t="shared" si="98"/>
        <v>7.5825417169237463E-2</v>
      </c>
      <c r="X433" s="21" t="str">
        <f t="shared" si="99"/>
        <v>MINIMA</v>
      </c>
      <c r="Y433" s="22">
        <f t="shared" si="94"/>
        <v>83794.559999999998</v>
      </c>
      <c r="Z433" s="24">
        <f t="shared" si="100"/>
        <v>83794.559999999998</v>
      </c>
    </row>
    <row r="434" spans="1:26" s="100" customFormat="1" ht="114.75" x14ac:dyDescent="0.2">
      <c r="A434" s="94">
        <v>428</v>
      </c>
      <c r="B434" s="95" t="s">
        <v>772</v>
      </c>
      <c r="C434" s="95" t="s">
        <v>773</v>
      </c>
      <c r="D434" s="106" t="s">
        <v>1130</v>
      </c>
      <c r="E434" s="97">
        <v>1</v>
      </c>
      <c r="F434" s="79">
        <v>0</v>
      </c>
      <c r="G434" s="82">
        <v>0</v>
      </c>
      <c r="H434" s="98">
        <f t="shared" si="95"/>
        <v>0</v>
      </c>
      <c r="I434" s="98">
        <f t="shared" si="101"/>
        <v>0</v>
      </c>
      <c r="J434" s="111">
        <v>0</v>
      </c>
      <c r="K434" s="112">
        <v>0</v>
      </c>
      <c r="L434" s="99">
        <f t="shared" si="96"/>
        <v>0</v>
      </c>
      <c r="M434" s="99">
        <f t="shared" si="102"/>
        <v>0</v>
      </c>
      <c r="N434" s="121">
        <v>0</v>
      </c>
      <c r="O434" s="122">
        <v>0</v>
      </c>
      <c r="P434" s="7">
        <f t="shared" si="97"/>
        <v>0</v>
      </c>
      <c r="Q434" s="7">
        <f t="shared" si="103"/>
        <v>0</v>
      </c>
      <c r="R434" s="18">
        <f t="shared" si="104"/>
        <v>0</v>
      </c>
      <c r="S434" s="18">
        <f t="shared" si="105"/>
        <v>0</v>
      </c>
      <c r="T434" s="18">
        <f t="shared" si="106"/>
        <v>0</v>
      </c>
      <c r="U434" s="18" t="e">
        <f t="shared" si="107"/>
        <v>#NUM!</v>
      </c>
      <c r="V434" s="19">
        <f t="shared" si="93"/>
        <v>0</v>
      </c>
      <c r="W434" s="20" t="e">
        <f t="shared" si="98"/>
        <v>#DIV/0!</v>
      </c>
      <c r="X434" s="21" t="e">
        <f t="shared" si="99"/>
        <v>#DIV/0!</v>
      </c>
      <c r="Y434" s="22" t="e">
        <f t="shared" si="94"/>
        <v>#DIV/0!</v>
      </c>
      <c r="Z434" s="24" t="e">
        <f t="shared" si="100"/>
        <v>#DIV/0!</v>
      </c>
    </row>
    <row r="435" spans="1:26" ht="89.25" x14ac:dyDescent="0.2">
      <c r="A435" s="68">
        <v>429</v>
      </c>
      <c r="B435" s="63" t="s">
        <v>774</v>
      </c>
      <c r="C435" s="63" t="s">
        <v>775</v>
      </c>
      <c r="D435" s="71" t="s">
        <v>21</v>
      </c>
      <c r="E435" s="50">
        <v>1</v>
      </c>
      <c r="F435" s="78">
        <v>25116.405600000002</v>
      </c>
      <c r="G435" s="81">
        <v>0</v>
      </c>
      <c r="H435" s="6">
        <f t="shared" si="95"/>
        <v>25116.405600000002</v>
      </c>
      <c r="I435" s="6">
        <f t="shared" si="101"/>
        <v>25116.405600000002</v>
      </c>
      <c r="J435" s="109">
        <v>22833.096000000001</v>
      </c>
      <c r="K435" s="110">
        <v>0</v>
      </c>
      <c r="L435" s="7">
        <f t="shared" si="96"/>
        <v>22833.096000000001</v>
      </c>
      <c r="M435" s="7">
        <f t="shared" si="102"/>
        <v>22833.096000000001</v>
      </c>
      <c r="N435" s="119">
        <v>21954.9</v>
      </c>
      <c r="O435" s="120">
        <v>0</v>
      </c>
      <c r="P435" s="7">
        <f t="shared" si="97"/>
        <v>21954.9</v>
      </c>
      <c r="Q435" s="7">
        <f t="shared" si="103"/>
        <v>21954.9</v>
      </c>
      <c r="R435" s="18">
        <f t="shared" si="104"/>
        <v>21954.9</v>
      </c>
      <c r="S435" s="18">
        <f t="shared" si="105"/>
        <v>23301.467200000003</v>
      </c>
      <c r="T435" s="18">
        <f t="shared" si="106"/>
        <v>22833.096000000001</v>
      </c>
      <c r="U435" s="18">
        <f t="shared" si="107"/>
        <v>23264.010466895605</v>
      </c>
      <c r="V435" s="19">
        <f t="shared" si="93"/>
        <v>952.16679844338296</v>
      </c>
      <c r="W435" s="20">
        <f t="shared" si="98"/>
        <v>4.3369215912774955E-2</v>
      </c>
      <c r="X435" s="21" t="str">
        <f t="shared" si="99"/>
        <v>MINIMA</v>
      </c>
      <c r="Y435" s="22">
        <f t="shared" si="94"/>
        <v>21954.9</v>
      </c>
      <c r="Z435" s="24">
        <f t="shared" si="100"/>
        <v>21954.9</v>
      </c>
    </row>
    <row r="436" spans="1:26" ht="76.5" x14ac:dyDescent="0.2">
      <c r="A436" s="68">
        <v>430</v>
      </c>
      <c r="B436" s="63" t="s">
        <v>774</v>
      </c>
      <c r="C436" s="63" t="s">
        <v>776</v>
      </c>
      <c r="D436" s="71" t="s">
        <v>921</v>
      </c>
      <c r="E436" s="50">
        <v>1</v>
      </c>
      <c r="F436" s="78">
        <v>48944.904750000002</v>
      </c>
      <c r="G436" s="81">
        <v>0</v>
      </c>
      <c r="H436" s="6">
        <f t="shared" si="95"/>
        <v>48944.904750000002</v>
      </c>
      <c r="I436" s="6">
        <f t="shared" si="101"/>
        <v>48944.904750000002</v>
      </c>
      <c r="J436" s="109">
        <v>43314.075000000004</v>
      </c>
      <c r="K436" s="110">
        <v>0</v>
      </c>
      <c r="L436" s="7">
        <f t="shared" si="96"/>
        <v>43314.075000000004</v>
      </c>
      <c r="M436" s="7">
        <f t="shared" si="102"/>
        <v>43314.075000000004</v>
      </c>
      <c r="N436" s="119">
        <v>42052.5</v>
      </c>
      <c r="O436" s="120">
        <v>0</v>
      </c>
      <c r="P436" s="7">
        <f t="shared" si="97"/>
        <v>42052.5</v>
      </c>
      <c r="Q436" s="7">
        <f t="shared" si="103"/>
        <v>42052.5</v>
      </c>
      <c r="R436" s="18">
        <f t="shared" si="104"/>
        <v>42052.5</v>
      </c>
      <c r="S436" s="18">
        <f t="shared" si="105"/>
        <v>44770.49325</v>
      </c>
      <c r="T436" s="18">
        <f t="shared" si="106"/>
        <v>43314.075000000004</v>
      </c>
      <c r="U436" s="18">
        <f t="shared" si="107"/>
        <v>44672.759859894635</v>
      </c>
      <c r="V436" s="19">
        <f t="shared" si="93"/>
        <v>1921.911458294263</v>
      </c>
      <c r="W436" s="20">
        <f t="shared" si="98"/>
        <v>4.5702668290690515E-2</v>
      </c>
      <c r="X436" s="21" t="str">
        <f t="shared" si="99"/>
        <v>MINIMA</v>
      </c>
      <c r="Y436" s="22">
        <f t="shared" si="94"/>
        <v>42052.5</v>
      </c>
      <c r="Z436" s="24">
        <f t="shared" si="100"/>
        <v>42052.5</v>
      </c>
    </row>
    <row r="437" spans="1:26" ht="76.5" x14ac:dyDescent="0.2">
      <c r="A437" s="68">
        <v>431</v>
      </c>
      <c r="B437" s="63" t="s">
        <v>777</v>
      </c>
      <c r="C437" s="63" t="s">
        <v>778</v>
      </c>
      <c r="D437" s="71" t="s">
        <v>912</v>
      </c>
      <c r="E437" s="50">
        <v>1</v>
      </c>
      <c r="F437" s="78">
        <v>83990.526000000013</v>
      </c>
      <c r="G437" s="81">
        <v>0</v>
      </c>
      <c r="H437" s="6">
        <f t="shared" si="95"/>
        <v>83990.526000000013</v>
      </c>
      <c r="I437" s="6">
        <f t="shared" si="101"/>
        <v>83990.526000000013</v>
      </c>
      <c r="J437" s="109">
        <v>73675.900000000009</v>
      </c>
      <c r="K437" s="110">
        <v>0</v>
      </c>
      <c r="L437" s="7">
        <f t="shared" si="96"/>
        <v>73675.900000000009</v>
      </c>
      <c r="M437" s="7">
        <f t="shared" si="102"/>
        <v>73675.900000000009</v>
      </c>
      <c r="N437" s="119">
        <v>71530</v>
      </c>
      <c r="O437" s="120">
        <v>0</v>
      </c>
      <c r="P437" s="7">
        <f t="shared" si="97"/>
        <v>71530</v>
      </c>
      <c r="Q437" s="7">
        <f t="shared" si="103"/>
        <v>71530</v>
      </c>
      <c r="R437" s="18">
        <f t="shared" si="104"/>
        <v>71530</v>
      </c>
      <c r="S437" s="18">
        <f t="shared" si="105"/>
        <v>76398.808666666679</v>
      </c>
      <c r="T437" s="18">
        <f t="shared" si="106"/>
        <v>73675.900000000009</v>
      </c>
      <c r="U437" s="18">
        <f t="shared" si="107"/>
        <v>76210.473271064067</v>
      </c>
      <c r="V437" s="19">
        <f t="shared" si="93"/>
        <v>3442.7676244998415</v>
      </c>
      <c r="W437" s="20">
        <f t="shared" si="98"/>
        <v>4.8130401572764457E-2</v>
      </c>
      <c r="X437" s="21" t="str">
        <f t="shared" si="99"/>
        <v>MINIMA</v>
      </c>
      <c r="Y437" s="22">
        <f t="shared" si="94"/>
        <v>71530</v>
      </c>
      <c r="Z437" s="24">
        <f t="shared" si="100"/>
        <v>71530</v>
      </c>
    </row>
    <row r="438" spans="1:26" ht="63.75" x14ac:dyDescent="0.2">
      <c r="A438" s="68">
        <v>432</v>
      </c>
      <c r="B438" s="63" t="s">
        <v>779</v>
      </c>
      <c r="C438" s="63" t="s">
        <v>780</v>
      </c>
      <c r="D438" s="71" t="s">
        <v>914</v>
      </c>
      <c r="E438" s="50">
        <v>1</v>
      </c>
      <c r="F438" s="78">
        <v>58043.590000000004</v>
      </c>
      <c r="G438" s="81">
        <v>0</v>
      </c>
      <c r="H438" s="6">
        <f t="shared" si="95"/>
        <v>58043.590000000004</v>
      </c>
      <c r="I438" s="6">
        <f t="shared" si="101"/>
        <v>58043.590000000004</v>
      </c>
      <c r="J438" s="109">
        <v>52766.9</v>
      </c>
      <c r="K438" s="110">
        <v>0</v>
      </c>
      <c r="L438" s="7">
        <f t="shared" si="96"/>
        <v>52766.9</v>
      </c>
      <c r="M438" s="7">
        <f t="shared" si="102"/>
        <v>52766.9</v>
      </c>
      <c r="N438" s="119">
        <v>51230</v>
      </c>
      <c r="O438" s="120">
        <v>0</v>
      </c>
      <c r="P438" s="7">
        <f t="shared" si="97"/>
        <v>51230</v>
      </c>
      <c r="Q438" s="7">
        <f t="shared" si="103"/>
        <v>51230</v>
      </c>
      <c r="R438" s="18">
        <f t="shared" si="104"/>
        <v>51230</v>
      </c>
      <c r="S438" s="18">
        <f t="shared" si="105"/>
        <v>54013.496666666666</v>
      </c>
      <c r="T438" s="18">
        <f t="shared" si="106"/>
        <v>52766.9</v>
      </c>
      <c r="U438" s="18">
        <f t="shared" si="107"/>
        <v>53936.165451911598</v>
      </c>
      <c r="V438" s="19">
        <f t="shared" si="93"/>
        <v>1968.2293684101505</v>
      </c>
      <c r="W438" s="20">
        <f t="shared" si="98"/>
        <v>3.8419468444469071E-2</v>
      </c>
      <c r="X438" s="21" t="str">
        <f t="shared" si="99"/>
        <v>MINIMA</v>
      </c>
      <c r="Y438" s="22">
        <f t="shared" si="94"/>
        <v>51230</v>
      </c>
      <c r="Z438" s="24">
        <f t="shared" si="100"/>
        <v>51230</v>
      </c>
    </row>
    <row r="439" spans="1:26" ht="280.5" x14ac:dyDescent="0.2">
      <c r="A439" s="68">
        <v>433</v>
      </c>
      <c r="B439" s="63" t="s">
        <v>779</v>
      </c>
      <c r="C439" s="63" t="s">
        <v>781</v>
      </c>
      <c r="D439" s="71" t="s">
        <v>916</v>
      </c>
      <c r="E439" s="50">
        <v>1</v>
      </c>
      <c r="F439" s="78">
        <v>120302.93333333335</v>
      </c>
      <c r="G439" s="81">
        <v>6015.1466666666674</v>
      </c>
      <c r="H439" s="6">
        <f t="shared" si="95"/>
        <v>126318.08000000002</v>
      </c>
      <c r="I439" s="6">
        <f t="shared" si="101"/>
        <v>126318.08000000002</v>
      </c>
      <c r="J439" s="109">
        <v>107413.33333333333</v>
      </c>
      <c r="K439" s="110">
        <v>5370.666666666667</v>
      </c>
      <c r="L439" s="7">
        <f t="shared" si="96"/>
        <v>112784</v>
      </c>
      <c r="M439" s="7">
        <f t="shared" si="102"/>
        <v>112784</v>
      </c>
      <c r="N439" s="119">
        <v>101333.33333333333</v>
      </c>
      <c r="O439" s="120">
        <v>5066.666666666667</v>
      </c>
      <c r="P439" s="7">
        <f t="shared" si="97"/>
        <v>106400</v>
      </c>
      <c r="Q439" s="7">
        <f t="shared" si="103"/>
        <v>106400</v>
      </c>
      <c r="R439" s="18">
        <f t="shared" si="104"/>
        <v>106400</v>
      </c>
      <c r="S439" s="18">
        <f t="shared" si="105"/>
        <v>115167.36</v>
      </c>
      <c r="T439" s="18">
        <f t="shared" si="106"/>
        <v>112784</v>
      </c>
      <c r="U439" s="18">
        <f t="shared" si="107"/>
        <v>114873.06591377262</v>
      </c>
      <c r="V439" s="19">
        <f t="shared" si="93"/>
        <v>6199.4597091036894</v>
      </c>
      <c r="W439" s="20">
        <f t="shared" si="98"/>
        <v>5.8265598769771519E-2</v>
      </c>
      <c r="X439" s="21" t="str">
        <f t="shared" si="99"/>
        <v>MINIMA</v>
      </c>
      <c r="Y439" s="22">
        <f t="shared" si="94"/>
        <v>106400</v>
      </c>
      <c r="Z439" s="24">
        <f t="shared" si="100"/>
        <v>106400</v>
      </c>
    </row>
    <row r="440" spans="1:26" ht="51" x14ac:dyDescent="0.2">
      <c r="A440" s="68">
        <v>434</v>
      </c>
      <c r="B440" s="63" t="s">
        <v>782</v>
      </c>
      <c r="C440" s="63" t="s">
        <v>783</v>
      </c>
      <c r="D440" s="71" t="s">
        <v>898</v>
      </c>
      <c r="E440" s="50">
        <v>1</v>
      </c>
      <c r="F440" s="78">
        <v>195336.33240000004</v>
      </c>
      <c r="G440" s="81">
        <v>0</v>
      </c>
      <c r="H440" s="6">
        <f t="shared" si="95"/>
        <v>195336.33240000004</v>
      </c>
      <c r="I440" s="6">
        <f t="shared" si="101"/>
        <v>195336.33240000004</v>
      </c>
      <c r="J440" s="109">
        <v>177578.48400000003</v>
      </c>
      <c r="K440" s="110">
        <v>0</v>
      </c>
      <c r="L440" s="7">
        <f t="shared" si="96"/>
        <v>177578.48400000003</v>
      </c>
      <c r="M440" s="7">
        <f t="shared" si="102"/>
        <v>177578.48400000003</v>
      </c>
      <c r="N440" s="119">
        <v>165961.20000000001</v>
      </c>
      <c r="O440" s="120">
        <v>0</v>
      </c>
      <c r="P440" s="7">
        <f t="shared" si="97"/>
        <v>165961.20000000001</v>
      </c>
      <c r="Q440" s="7">
        <f t="shared" si="103"/>
        <v>165961.20000000001</v>
      </c>
      <c r="R440" s="18">
        <f t="shared" si="104"/>
        <v>165961.20000000001</v>
      </c>
      <c r="S440" s="18">
        <f t="shared" si="105"/>
        <v>179625.33880000003</v>
      </c>
      <c r="T440" s="18">
        <f t="shared" si="106"/>
        <v>177578.48400000003</v>
      </c>
      <c r="U440" s="18">
        <f t="shared" si="107"/>
        <v>179222.82277745151</v>
      </c>
      <c r="V440" s="19">
        <f t="shared" si="93"/>
        <v>9662.0052045542252</v>
      </c>
      <c r="W440" s="20">
        <f t="shared" si="98"/>
        <v>5.8218458317692477E-2</v>
      </c>
      <c r="X440" s="21" t="str">
        <f t="shared" si="99"/>
        <v>MINIMA</v>
      </c>
      <c r="Y440" s="22">
        <f t="shared" si="94"/>
        <v>165961.20000000001</v>
      </c>
      <c r="Z440" s="24">
        <f t="shared" si="100"/>
        <v>165961.20000000001</v>
      </c>
    </row>
    <row r="441" spans="1:26" ht="89.25" x14ac:dyDescent="0.2">
      <c r="A441" s="68">
        <v>435</v>
      </c>
      <c r="B441" s="63" t="s">
        <v>784</v>
      </c>
      <c r="C441" s="63" t="s">
        <v>785</v>
      </c>
      <c r="D441" s="71" t="s">
        <v>901</v>
      </c>
      <c r="E441" s="50">
        <v>1</v>
      </c>
      <c r="F441" s="78">
        <v>428504.72000000003</v>
      </c>
      <c r="G441" s="81">
        <v>0</v>
      </c>
      <c r="H441" s="6">
        <f t="shared" si="95"/>
        <v>428504.72000000003</v>
      </c>
      <c r="I441" s="6">
        <f t="shared" si="101"/>
        <v>428504.72000000003</v>
      </c>
      <c r="J441" s="109">
        <v>382593.5</v>
      </c>
      <c r="K441" s="110">
        <v>0</v>
      </c>
      <c r="L441" s="7">
        <f t="shared" si="96"/>
        <v>382593.5</v>
      </c>
      <c r="M441" s="7">
        <f t="shared" si="102"/>
        <v>382593.5</v>
      </c>
      <c r="N441" s="119">
        <v>371450</v>
      </c>
      <c r="O441" s="120">
        <v>0</v>
      </c>
      <c r="P441" s="7">
        <f t="shared" si="97"/>
        <v>371450</v>
      </c>
      <c r="Q441" s="7">
        <f t="shared" si="103"/>
        <v>371450</v>
      </c>
      <c r="R441" s="18">
        <f t="shared" si="104"/>
        <v>371450</v>
      </c>
      <c r="S441" s="18">
        <f t="shared" si="105"/>
        <v>394182.74</v>
      </c>
      <c r="T441" s="18">
        <f t="shared" si="106"/>
        <v>382593.5</v>
      </c>
      <c r="U441" s="18">
        <f t="shared" si="107"/>
        <v>393427.32503357652</v>
      </c>
      <c r="V441" s="19">
        <f t="shared" si="93"/>
        <v>16074.47460895067</v>
      </c>
      <c r="W441" s="20">
        <f t="shared" si="98"/>
        <v>4.3274935008616691E-2</v>
      </c>
      <c r="X441" s="21" t="str">
        <f t="shared" si="99"/>
        <v>MINIMA</v>
      </c>
      <c r="Y441" s="22">
        <f t="shared" si="94"/>
        <v>371450</v>
      </c>
      <c r="Z441" s="24">
        <f t="shared" si="100"/>
        <v>371450</v>
      </c>
    </row>
    <row r="442" spans="1:26" ht="63.75" x14ac:dyDescent="0.2">
      <c r="A442" s="68">
        <v>436</v>
      </c>
      <c r="B442" s="63" t="s">
        <v>786</v>
      </c>
      <c r="C442" s="63" t="s">
        <v>787</v>
      </c>
      <c r="D442" s="69" t="s">
        <v>918</v>
      </c>
      <c r="E442" s="50">
        <v>1</v>
      </c>
      <c r="F442" s="78">
        <v>60770.436000000009</v>
      </c>
      <c r="G442" s="81">
        <v>0</v>
      </c>
      <c r="H442" s="6">
        <f t="shared" si="95"/>
        <v>60770.436000000009</v>
      </c>
      <c r="I442" s="6">
        <f t="shared" si="101"/>
        <v>60770.436000000009</v>
      </c>
      <c r="J442" s="109">
        <v>53307.4</v>
      </c>
      <c r="K442" s="110">
        <v>0</v>
      </c>
      <c r="L442" s="7">
        <f t="shared" si="96"/>
        <v>53307.4</v>
      </c>
      <c r="M442" s="7">
        <f t="shared" si="102"/>
        <v>53307.4</v>
      </c>
      <c r="N442" s="119">
        <v>49820</v>
      </c>
      <c r="O442" s="120">
        <v>0</v>
      </c>
      <c r="P442" s="7">
        <f t="shared" si="97"/>
        <v>49820</v>
      </c>
      <c r="Q442" s="7">
        <f t="shared" si="103"/>
        <v>49820</v>
      </c>
      <c r="R442" s="18">
        <f t="shared" si="104"/>
        <v>49820</v>
      </c>
      <c r="S442" s="18">
        <f t="shared" si="105"/>
        <v>54632.612000000001</v>
      </c>
      <c r="T442" s="18">
        <f t="shared" si="106"/>
        <v>53307.4</v>
      </c>
      <c r="U442" s="18">
        <f t="shared" si="107"/>
        <v>54445.399908379382</v>
      </c>
      <c r="V442" s="19">
        <f t="shared" si="93"/>
        <v>3403.0305804197537</v>
      </c>
      <c r="W442" s="20">
        <f t="shared" si="98"/>
        <v>6.8306515062620504E-2</v>
      </c>
      <c r="X442" s="21" t="str">
        <f t="shared" si="99"/>
        <v>MINIMA</v>
      </c>
      <c r="Y442" s="22">
        <f t="shared" si="94"/>
        <v>49820</v>
      </c>
      <c r="Z442" s="24">
        <f t="shared" si="100"/>
        <v>49820</v>
      </c>
    </row>
    <row r="443" spans="1:26" ht="25.5" x14ac:dyDescent="0.2">
      <c r="A443" s="68">
        <v>437</v>
      </c>
      <c r="B443" s="63" t="s">
        <v>788</v>
      </c>
      <c r="C443" s="63" t="s">
        <v>789</v>
      </c>
      <c r="D443" s="71" t="s">
        <v>1131</v>
      </c>
      <c r="E443" s="50">
        <v>1</v>
      </c>
      <c r="F443" s="78">
        <v>67897.058823529427</v>
      </c>
      <c r="G443" s="81">
        <v>12900.441176470591</v>
      </c>
      <c r="H443" s="6">
        <f t="shared" si="95"/>
        <v>80797.500000000015</v>
      </c>
      <c r="I443" s="6">
        <f t="shared" si="101"/>
        <v>80797.500000000015</v>
      </c>
      <c r="J443" s="109">
        <v>59558.823529411769</v>
      </c>
      <c r="K443" s="110">
        <v>11316.176470588236</v>
      </c>
      <c r="L443" s="7">
        <f t="shared" si="96"/>
        <v>70875</v>
      </c>
      <c r="M443" s="7">
        <f t="shared" si="102"/>
        <v>70875</v>
      </c>
      <c r="N443" s="119">
        <v>56722.689075630253</v>
      </c>
      <c r="O443" s="120">
        <v>10777.310924369749</v>
      </c>
      <c r="P443" s="7">
        <f t="shared" si="97"/>
        <v>67500</v>
      </c>
      <c r="Q443" s="7">
        <f t="shared" si="103"/>
        <v>67500</v>
      </c>
      <c r="R443" s="18">
        <f t="shared" si="104"/>
        <v>67500</v>
      </c>
      <c r="S443" s="18">
        <f t="shared" si="105"/>
        <v>73057.5</v>
      </c>
      <c r="T443" s="18">
        <f t="shared" si="106"/>
        <v>70875</v>
      </c>
      <c r="U443" s="18">
        <f t="shared" si="107"/>
        <v>72844.749803662271</v>
      </c>
      <c r="V443" s="19">
        <f t="shared" si="93"/>
        <v>3929.7459364442379</v>
      </c>
      <c r="W443" s="20">
        <f t="shared" si="98"/>
        <v>5.8218458317692415E-2</v>
      </c>
      <c r="X443" s="21" t="str">
        <f t="shared" si="99"/>
        <v>MINIMA</v>
      </c>
      <c r="Y443" s="22">
        <f t="shared" si="94"/>
        <v>67500</v>
      </c>
      <c r="Z443" s="24">
        <f t="shared" si="100"/>
        <v>67500</v>
      </c>
    </row>
    <row r="444" spans="1:26" ht="76.5" x14ac:dyDescent="0.2">
      <c r="A444" s="68">
        <v>438</v>
      </c>
      <c r="B444" s="63" t="s">
        <v>788</v>
      </c>
      <c r="C444" s="63" t="s">
        <v>790</v>
      </c>
      <c r="D444" s="71" t="s">
        <v>21</v>
      </c>
      <c r="E444" s="50">
        <v>1</v>
      </c>
      <c r="F444" s="78">
        <v>6141.8520000000017</v>
      </c>
      <c r="G444" s="81">
        <v>0</v>
      </c>
      <c r="H444" s="6">
        <f t="shared" si="95"/>
        <v>6141.8520000000017</v>
      </c>
      <c r="I444" s="6">
        <f t="shared" si="101"/>
        <v>6141.8520000000017</v>
      </c>
      <c r="J444" s="109">
        <v>5533.2000000000007</v>
      </c>
      <c r="K444" s="110">
        <v>0</v>
      </c>
      <c r="L444" s="7">
        <f t="shared" si="96"/>
        <v>5533.2000000000007</v>
      </c>
      <c r="M444" s="7">
        <f t="shared" si="102"/>
        <v>5533.2000000000007</v>
      </c>
      <c r="N444" s="119">
        <v>5220</v>
      </c>
      <c r="O444" s="120">
        <v>0</v>
      </c>
      <c r="P444" s="7">
        <f t="shared" si="97"/>
        <v>5220</v>
      </c>
      <c r="Q444" s="7">
        <f t="shared" si="103"/>
        <v>5220</v>
      </c>
      <c r="R444" s="18">
        <f t="shared" si="104"/>
        <v>5220</v>
      </c>
      <c r="S444" s="18">
        <f t="shared" si="105"/>
        <v>5631.6840000000011</v>
      </c>
      <c r="T444" s="18">
        <f t="shared" si="106"/>
        <v>5533.2000000000007</v>
      </c>
      <c r="U444" s="18">
        <f t="shared" si="107"/>
        <v>5618.8668328993854</v>
      </c>
      <c r="V444" s="19">
        <f t="shared" si="93"/>
        <v>291.10454810600339</v>
      </c>
      <c r="W444" s="20">
        <f t="shared" si="98"/>
        <v>5.5767154809579195E-2</v>
      </c>
      <c r="X444" s="21" t="str">
        <f t="shared" si="99"/>
        <v>MINIMA</v>
      </c>
      <c r="Y444" s="22">
        <f t="shared" si="94"/>
        <v>5220</v>
      </c>
      <c r="Z444" s="24">
        <f t="shared" si="100"/>
        <v>5220</v>
      </c>
    </row>
    <row r="445" spans="1:26" ht="102" x14ac:dyDescent="0.2">
      <c r="A445" s="68">
        <v>439</v>
      </c>
      <c r="B445" s="63" t="s">
        <v>791</v>
      </c>
      <c r="C445" s="63" t="s">
        <v>792</v>
      </c>
      <c r="D445" s="71" t="s">
        <v>1132</v>
      </c>
      <c r="E445" s="50">
        <v>1</v>
      </c>
      <c r="F445" s="78">
        <v>171173.63445378153</v>
      </c>
      <c r="G445" s="81">
        <v>32522.990546218491</v>
      </c>
      <c r="H445" s="6">
        <f t="shared" si="95"/>
        <v>203696.62500000003</v>
      </c>
      <c r="I445" s="6">
        <f t="shared" si="101"/>
        <v>203696.62500000003</v>
      </c>
      <c r="J445" s="109">
        <v>151481.09243697481</v>
      </c>
      <c r="K445" s="110">
        <v>28781.407563025215</v>
      </c>
      <c r="L445" s="7">
        <f t="shared" si="96"/>
        <v>180262.50000000003</v>
      </c>
      <c r="M445" s="7">
        <f t="shared" si="102"/>
        <v>180262.50000000003</v>
      </c>
      <c r="N445" s="119">
        <v>137710.08403361344</v>
      </c>
      <c r="O445" s="120">
        <v>26164.915966386554</v>
      </c>
      <c r="P445" s="7">
        <f t="shared" si="97"/>
        <v>163875</v>
      </c>
      <c r="Q445" s="7">
        <f t="shared" si="103"/>
        <v>163875</v>
      </c>
      <c r="R445" s="18">
        <f t="shared" si="104"/>
        <v>163875</v>
      </c>
      <c r="S445" s="18">
        <f t="shared" si="105"/>
        <v>182611.375</v>
      </c>
      <c r="T445" s="18">
        <f t="shared" si="106"/>
        <v>180262.50000000003</v>
      </c>
      <c r="U445" s="18">
        <f t="shared" si="107"/>
        <v>181886.57397218829</v>
      </c>
      <c r="V445" s="19">
        <f t="shared" si="93"/>
        <v>13248.617817354099</v>
      </c>
      <c r="W445" s="20">
        <f t="shared" si="98"/>
        <v>8.0845875315661939E-2</v>
      </c>
      <c r="X445" s="21" t="str">
        <f t="shared" si="99"/>
        <v>MINIMA</v>
      </c>
      <c r="Y445" s="22">
        <f t="shared" si="94"/>
        <v>163875</v>
      </c>
      <c r="Z445" s="24">
        <f t="shared" si="100"/>
        <v>163875</v>
      </c>
    </row>
    <row r="446" spans="1:26" ht="51" x14ac:dyDescent="0.2">
      <c r="A446" s="68">
        <v>440</v>
      </c>
      <c r="B446" s="63" t="s">
        <v>793</v>
      </c>
      <c r="C446" s="63" t="s">
        <v>794</v>
      </c>
      <c r="D446" s="72" t="s">
        <v>1133</v>
      </c>
      <c r="E446" s="50">
        <v>1</v>
      </c>
      <c r="F446" s="78">
        <v>85743.686969999995</v>
      </c>
      <c r="G446" s="81">
        <v>0</v>
      </c>
      <c r="H446" s="6">
        <f t="shared" si="95"/>
        <v>85743.686969999995</v>
      </c>
      <c r="I446" s="6">
        <f t="shared" si="101"/>
        <v>85743.686969999995</v>
      </c>
      <c r="J446" s="109">
        <v>75879.369000000006</v>
      </c>
      <c r="K446" s="110">
        <v>0</v>
      </c>
      <c r="L446" s="7">
        <f t="shared" si="96"/>
        <v>75879.369000000006</v>
      </c>
      <c r="M446" s="7">
        <f t="shared" si="102"/>
        <v>75879.369000000006</v>
      </c>
      <c r="N446" s="119">
        <v>69614.100000000006</v>
      </c>
      <c r="O446" s="120">
        <v>0</v>
      </c>
      <c r="P446" s="7">
        <f t="shared" si="97"/>
        <v>69614.100000000006</v>
      </c>
      <c r="Q446" s="7">
        <f t="shared" si="103"/>
        <v>69614.100000000006</v>
      </c>
      <c r="R446" s="18">
        <f t="shared" si="104"/>
        <v>69614.100000000006</v>
      </c>
      <c r="S446" s="18">
        <f t="shared" si="105"/>
        <v>77079.051990000007</v>
      </c>
      <c r="T446" s="18">
        <f t="shared" si="106"/>
        <v>75879.369000000006</v>
      </c>
      <c r="U446" s="18">
        <f t="shared" si="107"/>
        <v>76796.428981170917</v>
      </c>
      <c r="V446" s="19">
        <f t="shared" si="93"/>
        <v>5278.5181733610134</v>
      </c>
      <c r="W446" s="20">
        <f t="shared" si="98"/>
        <v>7.582541716923745E-2</v>
      </c>
      <c r="X446" s="21" t="str">
        <f t="shared" si="99"/>
        <v>MINIMA</v>
      </c>
      <c r="Y446" s="22">
        <f t="shared" si="94"/>
        <v>69614.100000000006</v>
      </c>
      <c r="Z446" s="24">
        <f t="shared" si="100"/>
        <v>69614.100000000006</v>
      </c>
    </row>
    <row r="447" spans="1:26" ht="102" x14ac:dyDescent="0.2">
      <c r="A447" s="68">
        <v>441</v>
      </c>
      <c r="B447" s="63" t="s">
        <v>795</v>
      </c>
      <c r="C447" s="63" t="s">
        <v>796</v>
      </c>
      <c r="D447" s="72" t="s">
        <v>898</v>
      </c>
      <c r="E447" s="50">
        <v>1</v>
      </c>
      <c r="F447" s="78">
        <v>96172.930800000002</v>
      </c>
      <c r="G447" s="81">
        <v>0</v>
      </c>
      <c r="H447" s="6">
        <f t="shared" si="95"/>
        <v>96172.930800000002</v>
      </c>
      <c r="I447" s="6">
        <f t="shared" si="101"/>
        <v>96172.930800000002</v>
      </c>
      <c r="J447" s="109">
        <v>86642.28</v>
      </c>
      <c r="K447" s="110">
        <v>0</v>
      </c>
      <c r="L447" s="7">
        <f t="shared" si="96"/>
        <v>86642.28</v>
      </c>
      <c r="M447" s="7">
        <f t="shared" si="102"/>
        <v>86642.28</v>
      </c>
      <c r="N447" s="119">
        <v>81738</v>
      </c>
      <c r="O447" s="120">
        <v>0</v>
      </c>
      <c r="P447" s="7">
        <f t="shared" si="97"/>
        <v>81738</v>
      </c>
      <c r="Q447" s="7">
        <f t="shared" si="103"/>
        <v>81738</v>
      </c>
      <c r="R447" s="18">
        <f t="shared" si="104"/>
        <v>81738</v>
      </c>
      <c r="S447" s="18">
        <f t="shared" si="105"/>
        <v>88184.403600000005</v>
      </c>
      <c r="T447" s="18">
        <f t="shared" si="106"/>
        <v>86642.28</v>
      </c>
      <c r="U447" s="18">
        <f t="shared" si="107"/>
        <v>87983.704442055547</v>
      </c>
      <c r="V447" s="19">
        <f t="shared" si="93"/>
        <v>4558.2956998253758</v>
      </c>
      <c r="W447" s="20">
        <f t="shared" si="98"/>
        <v>5.5767154809579091E-2</v>
      </c>
      <c r="X447" s="21" t="str">
        <f t="shared" si="99"/>
        <v>MINIMA</v>
      </c>
      <c r="Y447" s="22">
        <f t="shared" si="94"/>
        <v>81738</v>
      </c>
      <c r="Z447" s="24">
        <f t="shared" si="100"/>
        <v>81738</v>
      </c>
    </row>
    <row r="448" spans="1:26" ht="165.75" x14ac:dyDescent="0.2">
      <c r="A448" s="68">
        <v>442</v>
      </c>
      <c r="B448" s="63" t="s">
        <v>797</v>
      </c>
      <c r="C448" s="63" t="s">
        <v>798</v>
      </c>
      <c r="D448" s="73" t="s">
        <v>1134</v>
      </c>
      <c r="E448" s="50">
        <v>1</v>
      </c>
      <c r="F448" s="78">
        <v>75885.060676190464</v>
      </c>
      <c r="G448" s="81">
        <v>3794.2530338095235</v>
      </c>
      <c r="H448" s="6">
        <f t="shared" si="95"/>
        <v>79679.313709999988</v>
      </c>
      <c r="I448" s="6">
        <f t="shared" si="101"/>
        <v>79679.313709999988</v>
      </c>
      <c r="J448" s="109">
        <v>67154.920952380955</v>
      </c>
      <c r="K448" s="110">
        <v>3357.7460476190481</v>
      </c>
      <c r="L448" s="7">
        <f t="shared" si="96"/>
        <v>70512.667000000001</v>
      </c>
      <c r="M448" s="7">
        <f t="shared" si="102"/>
        <v>70512.667000000001</v>
      </c>
      <c r="N448" s="119">
        <v>65198.952380952374</v>
      </c>
      <c r="O448" s="120">
        <v>3259.9476190476189</v>
      </c>
      <c r="P448" s="7">
        <f t="shared" si="97"/>
        <v>68458.899999999994</v>
      </c>
      <c r="Q448" s="7">
        <f t="shared" si="103"/>
        <v>68458.899999999994</v>
      </c>
      <c r="R448" s="18">
        <f t="shared" si="104"/>
        <v>68458.899999999994</v>
      </c>
      <c r="S448" s="18">
        <f t="shared" si="105"/>
        <v>72883.626903333337</v>
      </c>
      <c r="T448" s="18">
        <f t="shared" si="106"/>
        <v>70512.667000000001</v>
      </c>
      <c r="U448" s="18">
        <f t="shared" si="107"/>
        <v>72724.522917128357</v>
      </c>
      <c r="V448" s="19">
        <f t="shared" si="93"/>
        <v>3128.75439824556</v>
      </c>
      <c r="W448" s="20">
        <f t="shared" si="98"/>
        <v>4.5702668290690619E-2</v>
      </c>
      <c r="X448" s="21" t="str">
        <f t="shared" si="99"/>
        <v>MINIMA</v>
      </c>
      <c r="Y448" s="22">
        <f t="shared" si="94"/>
        <v>68458.899999999994</v>
      </c>
      <c r="Z448" s="24">
        <f t="shared" si="100"/>
        <v>68458.899999999994</v>
      </c>
    </row>
    <row r="449" spans="1:26" ht="89.25" x14ac:dyDescent="0.2">
      <c r="A449" s="68">
        <v>443</v>
      </c>
      <c r="B449" s="63" t="s">
        <v>799</v>
      </c>
      <c r="C449" s="63" t="s">
        <v>800</v>
      </c>
      <c r="D449" s="73" t="s">
        <v>1135</v>
      </c>
      <c r="E449" s="50">
        <v>1</v>
      </c>
      <c r="F449" s="78">
        <v>32795.28858</v>
      </c>
      <c r="G449" s="81">
        <v>0</v>
      </c>
      <c r="H449" s="6">
        <f t="shared" si="95"/>
        <v>32795.28858</v>
      </c>
      <c r="I449" s="6">
        <f t="shared" si="101"/>
        <v>32795.28858</v>
      </c>
      <c r="J449" s="109">
        <v>28767.796999999999</v>
      </c>
      <c r="K449" s="110">
        <v>0</v>
      </c>
      <c r="L449" s="7">
        <f t="shared" si="96"/>
        <v>28767.796999999999</v>
      </c>
      <c r="M449" s="7">
        <f t="shared" si="102"/>
        <v>28767.796999999999</v>
      </c>
      <c r="N449" s="119">
        <v>27929.899999999998</v>
      </c>
      <c r="O449" s="120">
        <v>0</v>
      </c>
      <c r="P449" s="7">
        <f t="shared" si="97"/>
        <v>27929.899999999998</v>
      </c>
      <c r="Q449" s="7">
        <f t="shared" si="103"/>
        <v>27929.899999999998</v>
      </c>
      <c r="R449" s="18">
        <f t="shared" si="104"/>
        <v>27929.899999999998</v>
      </c>
      <c r="S449" s="18">
        <f t="shared" si="105"/>
        <v>29830.995193333336</v>
      </c>
      <c r="T449" s="18">
        <f t="shared" si="106"/>
        <v>28767.796999999999</v>
      </c>
      <c r="U449" s="18">
        <f t="shared" si="107"/>
        <v>29757.45697488455</v>
      </c>
      <c r="V449" s="19">
        <f t="shared" si="93"/>
        <v>1344.2773028871538</v>
      </c>
      <c r="W449" s="20">
        <f t="shared" si="98"/>
        <v>4.8130401572764457E-2</v>
      </c>
      <c r="X449" s="21" t="str">
        <f t="shared" si="99"/>
        <v>MINIMA</v>
      </c>
      <c r="Y449" s="22">
        <f t="shared" si="94"/>
        <v>27929.899999999998</v>
      </c>
      <c r="Z449" s="24">
        <f t="shared" si="100"/>
        <v>27929.899999999998</v>
      </c>
    </row>
    <row r="450" spans="1:26" ht="76.5" x14ac:dyDescent="0.2">
      <c r="A450" s="68">
        <v>444</v>
      </c>
      <c r="B450" s="63" t="s">
        <v>799</v>
      </c>
      <c r="C450" s="63" t="s">
        <v>801</v>
      </c>
      <c r="D450" s="73" t="s">
        <v>1136</v>
      </c>
      <c r="E450" s="50">
        <v>1</v>
      </c>
      <c r="F450" s="78">
        <v>39978.489600000008</v>
      </c>
      <c r="G450" s="81">
        <v>0</v>
      </c>
      <c r="H450" s="6">
        <f t="shared" si="95"/>
        <v>39978.489600000008</v>
      </c>
      <c r="I450" s="6">
        <f t="shared" si="101"/>
        <v>39978.489600000008</v>
      </c>
      <c r="J450" s="109">
        <v>35695.08</v>
      </c>
      <c r="K450" s="110">
        <v>0</v>
      </c>
      <c r="L450" s="7">
        <f t="shared" si="96"/>
        <v>35695.08</v>
      </c>
      <c r="M450" s="7">
        <f t="shared" si="102"/>
        <v>35695.08</v>
      </c>
      <c r="N450" s="119">
        <v>33051</v>
      </c>
      <c r="O450" s="120">
        <v>0</v>
      </c>
      <c r="P450" s="7">
        <f t="shared" si="97"/>
        <v>33051</v>
      </c>
      <c r="Q450" s="7">
        <f t="shared" si="103"/>
        <v>33051</v>
      </c>
      <c r="R450" s="18">
        <f t="shared" si="104"/>
        <v>33051</v>
      </c>
      <c r="S450" s="18">
        <f t="shared" si="105"/>
        <v>36241.523200000003</v>
      </c>
      <c r="T450" s="18">
        <f t="shared" si="106"/>
        <v>35695.08</v>
      </c>
      <c r="U450" s="18">
        <f t="shared" si="107"/>
        <v>36130.42875940651</v>
      </c>
      <c r="V450" s="19">
        <f t="shared" si="93"/>
        <v>2256.0405902530056</v>
      </c>
      <c r="W450" s="20">
        <f t="shared" si="98"/>
        <v>6.8259374610541448E-2</v>
      </c>
      <c r="X450" s="21" t="str">
        <f t="shared" si="99"/>
        <v>MINIMA</v>
      </c>
      <c r="Y450" s="22">
        <f t="shared" si="94"/>
        <v>33051</v>
      </c>
      <c r="Z450" s="24">
        <f t="shared" si="100"/>
        <v>33051</v>
      </c>
    </row>
    <row r="451" spans="1:26" ht="76.5" x14ac:dyDescent="0.2">
      <c r="A451" s="68">
        <v>445</v>
      </c>
      <c r="B451" s="63" t="s">
        <v>802</v>
      </c>
      <c r="C451" s="63" t="s">
        <v>803</v>
      </c>
      <c r="D451" s="73" t="s">
        <v>1137</v>
      </c>
      <c r="E451" s="50">
        <v>1</v>
      </c>
      <c r="F451" s="78">
        <v>59776.08</v>
      </c>
      <c r="G451" s="81">
        <v>0</v>
      </c>
      <c r="H451" s="6">
        <f t="shared" si="95"/>
        <v>59776.08</v>
      </c>
      <c r="I451" s="6">
        <f t="shared" si="101"/>
        <v>59776.08</v>
      </c>
      <c r="J451" s="109">
        <v>51979.200000000004</v>
      </c>
      <c r="K451" s="110">
        <v>0</v>
      </c>
      <c r="L451" s="7">
        <f t="shared" si="96"/>
        <v>51979.200000000004</v>
      </c>
      <c r="M451" s="7">
        <f t="shared" si="102"/>
        <v>51979.200000000004</v>
      </c>
      <c r="N451" s="119">
        <v>49980</v>
      </c>
      <c r="O451" s="120">
        <v>0</v>
      </c>
      <c r="P451" s="7">
        <f t="shared" si="97"/>
        <v>49980</v>
      </c>
      <c r="Q451" s="7">
        <f t="shared" si="103"/>
        <v>49980</v>
      </c>
      <c r="R451" s="18">
        <f t="shared" si="104"/>
        <v>49980</v>
      </c>
      <c r="S451" s="18">
        <f t="shared" si="105"/>
        <v>53911.76</v>
      </c>
      <c r="T451" s="18">
        <f t="shared" si="106"/>
        <v>51979.200000000004</v>
      </c>
      <c r="U451" s="18">
        <f t="shared" si="107"/>
        <v>53750.73716621723</v>
      </c>
      <c r="V451" s="19">
        <f t="shared" si="93"/>
        <v>2780.1741579980217</v>
      </c>
      <c r="W451" s="20">
        <f t="shared" si="98"/>
        <v>5.562573345334177E-2</v>
      </c>
      <c r="X451" s="21" t="str">
        <f t="shared" si="99"/>
        <v>MINIMA</v>
      </c>
      <c r="Y451" s="22">
        <f t="shared" si="94"/>
        <v>49980</v>
      </c>
      <c r="Z451" s="24">
        <f t="shared" si="100"/>
        <v>49980</v>
      </c>
    </row>
    <row r="452" spans="1:26" ht="76.5" x14ac:dyDescent="0.2">
      <c r="A452" s="68">
        <v>446</v>
      </c>
      <c r="B452" s="63" t="s">
        <v>799</v>
      </c>
      <c r="C452" s="63" t="s">
        <v>804</v>
      </c>
      <c r="D452" s="73" t="s">
        <v>1138</v>
      </c>
      <c r="E452" s="50">
        <v>1</v>
      </c>
      <c r="F452" s="78">
        <v>34950.707999999999</v>
      </c>
      <c r="G452" s="81">
        <v>0</v>
      </c>
      <c r="H452" s="6">
        <f t="shared" si="95"/>
        <v>34950.707999999999</v>
      </c>
      <c r="I452" s="6">
        <f t="shared" si="101"/>
        <v>34950.707999999999</v>
      </c>
      <c r="J452" s="109">
        <v>30391.920000000002</v>
      </c>
      <c r="K452" s="110">
        <v>0</v>
      </c>
      <c r="L452" s="7">
        <f t="shared" si="96"/>
        <v>30391.920000000002</v>
      </c>
      <c r="M452" s="7">
        <f t="shared" si="102"/>
        <v>30391.920000000002</v>
      </c>
      <c r="N452" s="119">
        <v>29223</v>
      </c>
      <c r="O452" s="120">
        <v>0</v>
      </c>
      <c r="P452" s="7">
        <f t="shared" si="97"/>
        <v>29223</v>
      </c>
      <c r="Q452" s="7">
        <f t="shared" si="103"/>
        <v>29223</v>
      </c>
      <c r="R452" s="18">
        <f t="shared" si="104"/>
        <v>29223</v>
      </c>
      <c r="S452" s="18">
        <f t="shared" si="105"/>
        <v>31521.876</v>
      </c>
      <c r="T452" s="18">
        <f t="shared" si="106"/>
        <v>30391.920000000002</v>
      </c>
      <c r="U452" s="18">
        <f t="shared" si="107"/>
        <v>31427.726934941296</v>
      </c>
      <c r="V452" s="19">
        <f t="shared" si="93"/>
        <v>1625.5508087070057</v>
      </c>
      <c r="W452" s="20">
        <f t="shared" si="98"/>
        <v>5.5625733453341743E-2</v>
      </c>
      <c r="X452" s="21" t="str">
        <f t="shared" si="99"/>
        <v>MINIMA</v>
      </c>
      <c r="Y452" s="22">
        <f t="shared" si="94"/>
        <v>29223</v>
      </c>
      <c r="Z452" s="24">
        <f t="shared" si="100"/>
        <v>29223</v>
      </c>
    </row>
    <row r="453" spans="1:26" ht="76.5" x14ac:dyDescent="0.2">
      <c r="A453" s="68">
        <v>447</v>
      </c>
      <c r="B453" s="63" t="s">
        <v>805</v>
      </c>
      <c r="C453" s="63" t="s">
        <v>806</v>
      </c>
      <c r="D453" s="73" t="s">
        <v>1139</v>
      </c>
      <c r="E453" s="50">
        <v>1</v>
      </c>
      <c r="F453" s="78">
        <v>87315.327450000012</v>
      </c>
      <c r="G453" s="81">
        <v>0</v>
      </c>
      <c r="H453" s="6">
        <f t="shared" si="95"/>
        <v>87315.327450000012</v>
      </c>
      <c r="I453" s="6">
        <f t="shared" si="101"/>
        <v>87315.327450000012</v>
      </c>
      <c r="J453" s="109">
        <v>76592.392500000002</v>
      </c>
      <c r="K453" s="110">
        <v>0</v>
      </c>
      <c r="L453" s="7">
        <f t="shared" si="96"/>
        <v>76592.392500000002</v>
      </c>
      <c r="M453" s="7">
        <f t="shared" si="102"/>
        <v>76592.392500000002</v>
      </c>
      <c r="N453" s="119">
        <v>70268.25</v>
      </c>
      <c r="O453" s="120">
        <v>0</v>
      </c>
      <c r="P453" s="7">
        <f t="shared" si="97"/>
        <v>70268.25</v>
      </c>
      <c r="Q453" s="7">
        <f t="shared" si="103"/>
        <v>70268.25</v>
      </c>
      <c r="R453" s="18">
        <f t="shared" si="104"/>
        <v>70268.25</v>
      </c>
      <c r="S453" s="18">
        <f t="shared" si="105"/>
        <v>78058.656650000004</v>
      </c>
      <c r="T453" s="18">
        <f t="shared" si="106"/>
        <v>76592.392500000002</v>
      </c>
      <c r="U453" s="18">
        <f t="shared" si="107"/>
        <v>77746.065549571766</v>
      </c>
      <c r="V453" s="19">
        <f t="shared" si="93"/>
        <v>5508.6493704157774</v>
      </c>
      <c r="W453" s="20">
        <f t="shared" si="98"/>
        <v>7.8394571807548608E-2</v>
      </c>
      <c r="X453" s="21" t="str">
        <f t="shared" si="99"/>
        <v>MINIMA</v>
      </c>
      <c r="Y453" s="22">
        <f t="shared" si="94"/>
        <v>70268.25</v>
      </c>
      <c r="Z453" s="24">
        <f t="shared" si="100"/>
        <v>70268.25</v>
      </c>
    </row>
    <row r="454" spans="1:26" ht="89.25" x14ac:dyDescent="0.2">
      <c r="A454" s="68">
        <v>448</v>
      </c>
      <c r="B454" s="63" t="s">
        <v>807</v>
      </c>
      <c r="C454" s="63" t="s">
        <v>808</v>
      </c>
      <c r="D454" s="73" t="s">
        <v>914</v>
      </c>
      <c r="E454" s="50">
        <v>1</v>
      </c>
      <c r="F454" s="78">
        <v>56909.463974999991</v>
      </c>
      <c r="G454" s="81">
        <v>0</v>
      </c>
      <c r="H454" s="6">
        <f t="shared" si="95"/>
        <v>56909.463974999991</v>
      </c>
      <c r="I454" s="6">
        <f t="shared" si="101"/>
        <v>56909.463974999991</v>
      </c>
      <c r="J454" s="109">
        <v>50362.357499999998</v>
      </c>
      <c r="K454" s="110">
        <v>0</v>
      </c>
      <c r="L454" s="7">
        <f t="shared" si="96"/>
        <v>50362.357499999998</v>
      </c>
      <c r="M454" s="7">
        <f t="shared" si="102"/>
        <v>50362.357499999998</v>
      </c>
      <c r="N454" s="119">
        <v>47964.149999999994</v>
      </c>
      <c r="O454" s="120">
        <v>0</v>
      </c>
      <c r="P454" s="7">
        <f t="shared" si="97"/>
        <v>47964.149999999994</v>
      </c>
      <c r="Q454" s="7">
        <f t="shared" si="103"/>
        <v>47964.149999999994</v>
      </c>
      <c r="R454" s="18">
        <f t="shared" si="104"/>
        <v>47964.149999999994</v>
      </c>
      <c r="S454" s="18">
        <f t="shared" si="105"/>
        <v>51745.323824999992</v>
      </c>
      <c r="T454" s="18">
        <f t="shared" si="106"/>
        <v>50362.357499999998</v>
      </c>
      <c r="U454" s="18">
        <f t="shared" si="107"/>
        <v>51610.226657074403</v>
      </c>
      <c r="V454" s="19">
        <f t="shared" si="93"/>
        <v>2673.6936525025744</v>
      </c>
      <c r="W454" s="20">
        <f t="shared" si="98"/>
        <v>5.5743584583539472E-2</v>
      </c>
      <c r="X454" s="21" t="str">
        <f t="shared" si="99"/>
        <v>MINIMA</v>
      </c>
      <c r="Y454" s="22">
        <f t="shared" si="94"/>
        <v>47964.149999999994</v>
      </c>
      <c r="Z454" s="24">
        <f t="shared" si="100"/>
        <v>47964.149999999994</v>
      </c>
    </row>
    <row r="455" spans="1:26" ht="102" x14ac:dyDescent="0.2">
      <c r="A455" s="68">
        <v>449</v>
      </c>
      <c r="B455" s="63" t="s">
        <v>809</v>
      </c>
      <c r="C455" s="63" t="s">
        <v>810</v>
      </c>
      <c r="D455" s="73" t="s">
        <v>1140</v>
      </c>
      <c r="E455" s="50">
        <v>1</v>
      </c>
      <c r="F455" s="78">
        <v>54343.213500000013</v>
      </c>
      <c r="G455" s="81">
        <v>0</v>
      </c>
      <c r="H455" s="6">
        <f t="shared" si="95"/>
        <v>54343.213500000013</v>
      </c>
      <c r="I455" s="6">
        <f t="shared" si="101"/>
        <v>54343.213500000013</v>
      </c>
      <c r="J455" s="109">
        <v>48957.850000000006</v>
      </c>
      <c r="K455" s="110">
        <v>0</v>
      </c>
      <c r="L455" s="7">
        <f t="shared" si="96"/>
        <v>48957.850000000006</v>
      </c>
      <c r="M455" s="7">
        <f t="shared" si="102"/>
        <v>48957.850000000006</v>
      </c>
      <c r="N455" s="119">
        <v>45755</v>
      </c>
      <c r="O455" s="120">
        <v>0</v>
      </c>
      <c r="P455" s="7">
        <f t="shared" si="97"/>
        <v>45755</v>
      </c>
      <c r="Q455" s="7">
        <f t="shared" si="103"/>
        <v>45755</v>
      </c>
      <c r="R455" s="18">
        <f t="shared" si="104"/>
        <v>45755</v>
      </c>
      <c r="S455" s="18">
        <f t="shared" si="105"/>
        <v>49685.354500000009</v>
      </c>
      <c r="T455" s="18">
        <f t="shared" si="106"/>
        <v>48957.850000000006</v>
      </c>
      <c r="U455" s="18">
        <f t="shared" si="107"/>
        <v>49560.468643080261</v>
      </c>
      <c r="V455" s="19">
        <f t="shared" si="93"/>
        <v>2779.1803194170684</v>
      </c>
      <c r="W455" s="20">
        <f t="shared" si="98"/>
        <v>6.0740472503924565E-2</v>
      </c>
      <c r="X455" s="21" t="str">
        <f t="shared" si="99"/>
        <v>MINIMA</v>
      </c>
      <c r="Y455" s="22">
        <f t="shared" si="94"/>
        <v>45755</v>
      </c>
      <c r="Z455" s="24">
        <f t="shared" si="100"/>
        <v>45755</v>
      </c>
    </row>
    <row r="456" spans="1:26" ht="89.25" x14ac:dyDescent="0.2">
      <c r="A456" s="68">
        <v>450</v>
      </c>
      <c r="B456" s="63" t="s">
        <v>811</v>
      </c>
      <c r="C456" s="63" t="s">
        <v>812</v>
      </c>
      <c r="D456" s="73" t="s">
        <v>1141</v>
      </c>
      <c r="E456" s="50">
        <v>1</v>
      </c>
      <c r="F456" s="78">
        <v>43428.765600000006</v>
      </c>
      <c r="G456" s="81">
        <v>0</v>
      </c>
      <c r="H456" s="6">
        <f t="shared" si="95"/>
        <v>43428.765600000006</v>
      </c>
      <c r="I456" s="6">
        <f t="shared" si="101"/>
        <v>43428.765600000006</v>
      </c>
      <c r="J456" s="109">
        <v>37764.144000000008</v>
      </c>
      <c r="K456" s="110">
        <v>0</v>
      </c>
      <c r="L456" s="7">
        <f t="shared" si="96"/>
        <v>37764.144000000008</v>
      </c>
      <c r="M456" s="7">
        <f t="shared" si="102"/>
        <v>37764.144000000008</v>
      </c>
      <c r="N456" s="119">
        <v>34966.800000000003</v>
      </c>
      <c r="O456" s="120">
        <v>0</v>
      </c>
      <c r="P456" s="7">
        <f t="shared" si="97"/>
        <v>34966.800000000003</v>
      </c>
      <c r="Q456" s="7">
        <f t="shared" si="103"/>
        <v>34966.800000000003</v>
      </c>
      <c r="R456" s="18">
        <f t="shared" si="104"/>
        <v>34966.800000000003</v>
      </c>
      <c r="S456" s="18">
        <f t="shared" si="105"/>
        <v>38719.903200000001</v>
      </c>
      <c r="T456" s="18">
        <f t="shared" si="106"/>
        <v>37764.144000000008</v>
      </c>
      <c r="U456" s="18">
        <f t="shared" si="107"/>
        <v>38563.017246103867</v>
      </c>
      <c r="V456" s="19">
        <f t="shared" si="93"/>
        <v>2653.8447232129297</v>
      </c>
      <c r="W456" s="20">
        <f t="shared" si="98"/>
        <v>7.5896127847356054E-2</v>
      </c>
      <c r="X456" s="21" t="str">
        <f t="shared" si="99"/>
        <v>MINIMA</v>
      </c>
      <c r="Y456" s="22">
        <f t="shared" si="94"/>
        <v>34966.800000000003</v>
      </c>
      <c r="Z456" s="24">
        <f t="shared" si="100"/>
        <v>34966.800000000003</v>
      </c>
    </row>
    <row r="457" spans="1:26" ht="25.5" x14ac:dyDescent="0.2">
      <c r="A457" s="68">
        <v>451</v>
      </c>
      <c r="B457" s="63" t="s">
        <v>813</v>
      </c>
      <c r="C457" s="63" t="s">
        <v>814</v>
      </c>
      <c r="D457" s="73" t="s">
        <v>1142</v>
      </c>
      <c r="E457" s="50">
        <v>1</v>
      </c>
      <c r="F457" s="78">
        <v>37291.561999999998</v>
      </c>
      <c r="G457" s="81">
        <v>0</v>
      </c>
      <c r="H457" s="6">
        <f t="shared" si="95"/>
        <v>37291.561999999998</v>
      </c>
      <c r="I457" s="6">
        <f t="shared" si="101"/>
        <v>37291.561999999998</v>
      </c>
      <c r="J457" s="109">
        <v>33901.42</v>
      </c>
      <c r="K457" s="110">
        <v>0</v>
      </c>
      <c r="L457" s="7">
        <f t="shared" si="96"/>
        <v>33901.42</v>
      </c>
      <c r="M457" s="7">
        <f t="shared" si="102"/>
        <v>33901.42</v>
      </c>
      <c r="N457" s="119">
        <v>32914</v>
      </c>
      <c r="O457" s="120">
        <v>0</v>
      </c>
      <c r="P457" s="7">
        <f t="shared" si="97"/>
        <v>32914</v>
      </c>
      <c r="Q457" s="7">
        <f t="shared" si="103"/>
        <v>32914</v>
      </c>
      <c r="R457" s="18">
        <f t="shared" si="104"/>
        <v>32914</v>
      </c>
      <c r="S457" s="18">
        <f t="shared" si="105"/>
        <v>34702.327333333335</v>
      </c>
      <c r="T457" s="18">
        <f t="shared" si="106"/>
        <v>33901.42</v>
      </c>
      <c r="U457" s="18">
        <f t="shared" si="107"/>
        <v>34652.643952454004</v>
      </c>
      <c r="V457" s="19">
        <f t="shared" si="93"/>
        <v>1264.5383843812563</v>
      </c>
      <c r="W457" s="20">
        <f t="shared" si="98"/>
        <v>3.8419468444469113E-2</v>
      </c>
      <c r="X457" s="21" t="str">
        <f t="shared" si="99"/>
        <v>MINIMA</v>
      </c>
      <c r="Y457" s="22">
        <f t="shared" si="94"/>
        <v>32914</v>
      </c>
      <c r="Z457" s="24">
        <f t="shared" si="100"/>
        <v>32914</v>
      </c>
    </row>
    <row r="458" spans="1:26" ht="63.75" x14ac:dyDescent="0.2">
      <c r="A458" s="68">
        <v>452</v>
      </c>
      <c r="B458" s="63" t="s">
        <v>815</v>
      </c>
      <c r="C458" s="63" t="s">
        <v>816</v>
      </c>
      <c r="D458" s="73" t="s">
        <v>1143</v>
      </c>
      <c r="E458" s="50">
        <v>1</v>
      </c>
      <c r="F458" s="78">
        <v>107454.82680000002</v>
      </c>
      <c r="G458" s="81">
        <v>0</v>
      </c>
      <c r="H458" s="6">
        <f t="shared" si="95"/>
        <v>107454.82680000002</v>
      </c>
      <c r="I458" s="6">
        <f t="shared" si="101"/>
        <v>107454.82680000002</v>
      </c>
      <c r="J458" s="109">
        <v>94258.62000000001</v>
      </c>
      <c r="K458" s="110">
        <v>0</v>
      </c>
      <c r="L458" s="7">
        <f t="shared" si="96"/>
        <v>94258.62000000001</v>
      </c>
      <c r="M458" s="7">
        <f t="shared" si="102"/>
        <v>94258.62000000001</v>
      </c>
      <c r="N458" s="119">
        <v>87276.5</v>
      </c>
      <c r="O458" s="120">
        <v>0</v>
      </c>
      <c r="P458" s="7">
        <f t="shared" si="97"/>
        <v>87276.5</v>
      </c>
      <c r="Q458" s="7">
        <f t="shared" si="103"/>
        <v>87276.5</v>
      </c>
      <c r="R458" s="18">
        <f t="shared" si="104"/>
        <v>87276.5</v>
      </c>
      <c r="S458" s="18">
        <f t="shared" si="105"/>
        <v>96329.982266666673</v>
      </c>
      <c r="T458" s="18">
        <f t="shared" si="106"/>
        <v>94258.62000000001</v>
      </c>
      <c r="U458" s="18">
        <f t="shared" si="107"/>
        <v>95972.787536398522</v>
      </c>
      <c r="V458" s="19">
        <f t="shared" si="93"/>
        <v>6401.7787041121592</v>
      </c>
      <c r="W458" s="20">
        <f t="shared" si="98"/>
        <v>7.3350543435084584E-2</v>
      </c>
      <c r="X458" s="21" t="str">
        <f t="shared" si="99"/>
        <v>MINIMA</v>
      </c>
      <c r="Y458" s="22">
        <f t="shared" si="94"/>
        <v>87276.5</v>
      </c>
      <c r="Z458" s="24">
        <f t="shared" si="100"/>
        <v>87276.5</v>
      </c>
    </row>
    <row r="459" spans="1:26" ht="89.25" x14ac:dyDescent="0.2">
      <c r="A459" s="68">
        <v>453</v>
      </c>
      <c r="B459" s="63" t="s">
        <v>817</v>
      </c>
      <c r="C459" s="63" t="s">
        <v>818</v>
      </c>
      <c r="D459" s="73" t="s">
        <v>1144</v>
      </c>
      <c r="E459" s="50">
        <v>1</v>
      </c>
      <c r="F459" s="78">
        <v>331395.26837000001</v>
      </c>
      <c r="G459" s="81">
        <v>0</v>
      </c>
      <c r="H459" s="6">
        <f t="shared" si="95"/>
        <v>331395.26837000001</v>
      </c>
      <c r="I459" s="6">
        <f t="shared" si="101"/>
        <v>331395.26837000001</v>
      </c>
      <c r="J459" s="109">
        <v>293270.14900000003</v>
      </c>
      <c r="K459" s="110">
        <v>0</v>
      </c>
      <c r="L459" s="7">
        <f t="shared" si="96"/>
        <v>293270.14900000003</v>
      </c>
      <c r="M459" s="7">
        <f t="shared" si="102"/>
        <v>293270.14900000003</v>
      </c>
      <c r="N459" s="119">
        <v>284728.30000000005</v>
      </c>
      <c r="O459" s="120">
        <v>0</v>
      </c>
      <c r="P459" s="7">
        <f t="shared" si="97"/>
        <v>284728.30000000005</v>
      </c>
      <c r="Q459" s="7">
        <f t="shared" si="103"/>
        <v>284728.30000000005</v>
      </c>
      <c r="R459" s="18">
        <f t="shared" si="104"/>
        <v>284728.30000000005</v>
      </c>
      <c r="S459" s="18">
        <f t="shared" si="105"/>
        <v>303131.2391233333</v>
      </c>
      <c r="T459" s="18">
        <f t="shared" si="106"/>
        <v>293270.14900000003</v>
      </c>
      <c r="U459" s="18">
        <f t="shared" si="107"/>
        <v>302469.5076681776</v>
      </c>
      <c r="V459" s="19">
        <f t="shared" ref="V459:V522" si="108">+STDEVA(R459,S459)</f>
        <v>13012.843047872164</v>
      </c>
      <c r="W459" s="20">
        <f t="shared" si="98"/>
        <v>4.5702668290690321E-2</v>
      </c>
      <c r="X459" s="21" t="str">
        <f t="shared" si="99"/>
        <v>MINIMA</v>
      </c>
      <c r="Y459" s="22">
        <f t="shared" ref="Y459:Y522" si="109">IF(X459="MEDIANA",T459,R459)</f>
        <v>284728.30000000005</v>
      </c>
      <c r="Z459" s="24">
        <f t="shared" si="100"/>
        <v>284728.30000000005</v>
      </c>
    </row>
    <row r="460" spans="1:26" ht="89.25" x14ac:dyDescent="0.2">
      <c r="A460" s="68">
        <v>454</v>
      </c>
      <c r="B460" s="63" t="s">
        <v>819</v>
      </c>
      <c r="C460" s="63" t="s">
        <v>820</v>
      </c>
      <c r="D460" s="73" t="s">
        <v>1145</v>
      </c>
      <c r="E460" s="50">
        <v>1</v>
      </c>
      <c r="F460" s="78">
        <v>44050.188000000009</v>
      </c>
      <c r="G460" s="81">
        <v>0</v>
      </c>
      <c r="H460" s="6">
        <f t="shared" ref="H460:H501" si="110">+F460+G460</f>
        <v>44050.188000000009</v>
      </c>
      <c r="I460" s="6">
        <f t="shared" si="101"/>
        <v>44050.188000000009</v>
      </c>
      <c r="J460" s="109">
        <v>39330.525000000001</v>
      </c>
      <c r="K460" s="110">
        <v>0</v>
      </c>
      <c r="L460" s="7">
        <f t="shared" ref="L460:L501" si="111">+J460+K460</f>
        <v>39330.525000000001</v>
      </c>
      <c r="M460" s="7">
        <f t="shared" si="102"/>
        <v>39330.525000000001</v>
      </c>
      <c r="N460" s="119">
        <v>36757.5</v>
      </c>
      <c r="O460" s="120">
        <v>0</v>
      </c>
      <c r="P460" s="7">
        <f t="shared" ref="P460:P523" si="112">+N460+O460</f>
        <v>36757.5</v>
      </c>
      <c r="Q460" s="7">
        <f t="shared" si="103"/>
        <v>36757.5</v>
      </c>
      <c r="R460" s="18">
        <f t="shared" si="104"/>
        <v>36757.5</v>
      </c>
      <c r="S460" s="18">
        <f t="shared" si="105"/>
        <v>40046.071000000004</v>
      </c>
      <c r="T460" s="18">
        <f t="shared" si="106"/>
        <v>39330.525000000001</v>
      </c>
      <c r="U460" s="18">
        <f t="shared" si="107"/>
        <v>39933.847819397313</v>
      </c>
      <c r="V460" s="19">
        <f t="shared" si="108"/>
        <v>2325.3708545134282</v>
      </c>
      <c r="W460" s="20">
        <f t="shared" ref="W460:W523" si="113">+V460/R460</f>
        <v>6.3262486690156522E-2</v>
      </c>
      <c r="X460" s="21" t="str">
        <f t="shared" ref="X460:X523" si="114">+IF(W460&lt;=35%,"MINIMA","MEDIANA")</f>
        <v>MINIMA</v>
      </c>
      <c r="Y460" s="22">
        <f t="shared" si="109"/>
        <v>36757.5</v>
      </c>
      <c r="Z460" s="24">
        <f t="shared" ref="Z460:Z523" si="115">+Y460*E460</f>
        <v>36757.5</v>
      </c>
    </row>
    <row r="461" spans="1:26" ht="76.5" x14ac:dyDescent="0.2">
      <c r="A461" s="68">
        <v>455</v>
      </c>
      <c r="B461" s="63" t="s">
        <v>821</v>
      </c>
      <c r="C461" s="63" t="s">
        <v>822</v>
      </c>
      <c r="D461" s="73" t="s">
        <v>1146</v>
      </c>
      <c r="E461" s="50">
        <v>1</v>
      </c>
      <c r="F461" s="78">
        <v>36604.189440000002</v>
      </c>
      <c r="G461" s="81">
        <v>0</v>
      </c>
      <c r="H461" s="6">
        <f t="shared" si="110"/>
        <v>36604.189440000002</v>
      </c>
      <c r="I461" s="6">
        <f t="shared" ref="I461:I501" si="116">+H461*E461</f>
        <v>36604.189440000002</v>
      </c>
      <c r="J461" s="109">
        <v>32393.088000000003</v>
      </c>
      <c r="K461" s="110">
        <v>0</v>
      </c>
      <c r="L461" s="7">
        <f t="shared" si="111"/>
        <v>32393.088000000003</v>
      </c>
      <c r="M461" s="7">
        <f t="shared" ref="M461:M501" si="117">+L461*E461</f>
        <v>32393.088000000003</v>
      </c>
      <c r="N461" s="119">
        <v>29993.600000000002</v>
      </c>
      <c r="O461" s="120">
        <v>0</v>
      </c>
      <c r="P461" s="7">
        <f t="shared" si="112"/>
        <v>29993.600000000002</v>
      </c>
      <c r="Q461" s="7">
        <f t="shared" ref="Q461:Q501" si="118">+P461*E461</f>
        <v>29993.600000000002</v>
      </c>
      <c r="R461" s="18">
        <f t="shared" ref="R461:R524" si="119">MIN(P461,H461,L461)</f>
        <v>29993.600000000002</v>
      </c>
      <c r="S461" s="18">
        <f t="shared" ref="S461:S503" si="120">AVERAGE(P461,H461,L461)</f>
        <v>32996.959146666668</v>
      </c>
      <c r="T461" s="18">
        <f t="shared" ref="T461:T503" si="121">MEDIAN(P461,H461,L461)</f>
        <v>32393.088000000003</v>
      </c>
      <c r="U461" s="18">
        <f t="shared" ref="U461:U503" si="122">GEOMEAN(P461,H461,L461)</f>
        <v>32885.459422516884</v>
      </c>
      <c r="V461" s="19">
        <f t="shared" si="108"/>
        <v>2123.6956189466423</v>
      </c>
      <c r="W461" s="20">
        <f t="shared" si="113"/>
        <v>7.0804959022812933E-2</v>
      </c>
      <c r="X461" s="21" t="str">
        <f t="shared" si="114"/>
        <v>MINIMA</v>
      </c>
      <c r="Y461" s="22">
        <f t="shared" si="109"/>
        <v>29993.600000000002</v>
      </c>
      <c r="Z461" s="24">
        <f t="shared" si="115"/>
        <v>29993.600000000002</v>
      </c>
    </row>
    <row r="462" spans="1:26" ht="114.75" x14ac:dyDescent="0.2">
      <c r="A462" s="68">
        <v>456</v>
      </c>
      <c r="B462" s="63" t="s">
        <v>823</v>
      </c>
      <c r="C462" s="63" t="s">
        <v>824</v>
      </c>
      <c r="D462" s="73" t="s">
        <v>1147</v>
      </c>
      <c r="E462" s="50">
        <v>1</v>
      </c>
      <c r="F462" s="78">
        <v>56482.509440000009</v>
      </c>
      <c r="G462" s="81">
        <v>0</v>
      </c>
      <c r="H462" s="6">
        <f t="shared" si="110"/>
        <v>56482.509440000009</v>
      </c>
      <c r="I462" s="6">
        <f t="shared" si="116"/>
        <v>56482.509440000009</v>
      </c>
      <c r="J462" s="109">
        <v>50430.812000000005</v>
      </c>
      <c r="K462" s="110">
        <v>0</v>
      </c>
      <c r="L462" s="7">
        <f t="shared" si="111"/>
        <v>50430.812000000005</v>
      </c>
      <c r="M462" s="7">
        <f t="shared" si="117"/>
        <v>50430.812000000005</v>
      </c>
      <c r="N462" s="119">
        <v>46266.8</v>
      </c>
      <c r="O462" s="120">
        <v>0</v>
      </c>
      <c r="P462" s="7">
        <f t="shared" si="112"/>
        <v>46266.8</v>
      </c>
      <c r="Q462" s="7">
        <f t="shared" si="118"/>
        <v>46266.8</v>
      </c>
      <c r="R462" s="18">
        <f t="shared" si="119"/>
        <v>46266.8</v>
      </c>
      <c r="S462" s="18">
        <f t="shared" si="120"/>
        <v>51060.040480000003</v>
      </c>
      <c r="T462" s="18">
        <f t="shared" si="121"/>
        <v>50430.812000000005</v>
      </c>
      <c r="U462" s="18">
        <f t="shared" si="122"/>
        <v>50889.299075166935</v>
      </c>
      <c r="V462" s="19">
        <f t="shared" si="108"/>
        <v>3389.3328472658623</v>
      </c>
      <c r="W462" s="20">
        <f t="shared" si="113"/>
        <v>7.3256262530926319E-2</v>
      </c>
      <c r="X462" s="21" t="str">
        <f t="shared" si="114"/>
        <v>MINIMA</v>
      </c>
      <c r="Y462" s="22">
        <f t="shared" si="109"/>
        <v>46266.8</v>
      </c>
      <c r="Z462" s="24">
        <f t="shared" si="115"/>
        <v>46266.8</v>
      </c>
    </row>
    <row r="463" spans="1:26" ht="114.75" x14ac:dyDescent="0.2">
      <c r="A463" s="68">
        <v>457</v>
      </c>
      <c r="B463" s="63" t="s">
        <v>823</v>
      </c>
      <c r="C463" s="63" t="s">
        <v>825</v>
      </c>
      <c r="D463" s="73" t="s">
        <v>1148</v>
      </c>
      <c r="E463" s="50">
        <v>1</v>
      </c>
      <c r="F463" s="78">
        <v>73030.696200000006</v>
      </c>
      <c r="G463" s="81">
        <v>0</v>
      </c>
      <c r="H463" s="6">
        <f t="shared" si="110"/>
        <v>73030.696200000006</v>
      </c>
      <c r="I463" s="6">
        <f t="shared" si="116"/>
        <v>73030.696200000006</v>
      </c>
      <c r="J463" s="109">
        <v>65793.42</v>
      </c>
      <c r="K463" s="110">
        <v>0</v>
      </c>
      <c r="L463" s="7">
        <f t="shared" si="111"/>
        <v>65793.42</v>
      </c>
      <c r="M463" s="7">
        <f t="shared" si="117"/>
        <v>65793.42</v>
      </c>
      <c r="N463" s="119">
        <v>62660.4</v>
      </c>
      <c r="O463" s="120">
        <v>0</v>
      </c>
      <c r="P463" s="7">
        <f t="shared" si="112"/>
        <v>62660.4</v>
      </c>
      <c r="Q463" s="7">
        <f t="shared" si="118"/>
        <v>62660.4</v>
      </c>
      <c r="R463" s="18">
        <f t="shared" si="119"/>
        <v>62660.4</v>
      </c>
      <c r="S463" s="18">
        <f t="shared" si="120"/>
        <v>67161.505400000009</v>
      </c>
      <c r="T463" s="18">
        <f t="shared" si="121"/>
        <v>65793.42</v>
      </c>
      <c r="U463" s="18">
        <f t="shared" si="122"/>
        <v>67023.487459011478</v>
      </c>
      <c r="V463" s="19">
        <f t="shared" si="108"/>
        <v>3182.7621511753928</v>
      </c>
      <c r="W463" s="20">
        <f t="shared" si="113"/>
        <v>5.0793837115233748E-2</v>
      </c>
      <c r="X463" s="21" t="str">
        <f t="shared" si="114"/>
        <v>MINIMA</v>
      </c>
      <c r="Y463" s="22">
        <f t="shared" si="109"/>
        <v>62660.4</v>
      </c>
      <c r="Z463" s="24">
        <f t="shared" si="115"/>
        <v>62660.4</v>
      </c>
    </row>
    <row r="464" spans="1:26" ht="89.25" x14ac:dyDescent="0.2">
      <c r="A464" s="68">
        <v>458</v>
      </c>
      <c r="B464" s="63" t="s">
        <v>826</v>
      </c>
      <c r="C464" s="63" t="s">
        <v>827</v>
      </c>
      <c r="D464" s="73" t="s">
        <v>1146</v>
      </c>
      <c r="E464" s="50">
        <v>1</v>
      </c>
      <c r="F464" s="78">
        <v>32341.452000000001</v>
      </c>
      <c r="G464" s="81">
        <v>0</v>
      </c>
      <c r="H464" s="6">
        <f t="shared" si="110"/>
        <v>32341.452000000001</v>
      </c>
      <c r="I464" s="6">
        <f t="shared" si="116"/>
        <v>32341.452000000001</v>
      </c>
      <c r="J464" s="109">
        <v>29401.32</v>
      </c>
      <c r="K464" s="110">
        <v>0</v>
      </c>
      <c r="L464" s="7">
        <f t="shared" si="111"/>
        <v>29401.32</v>
      </c>
      <c r="M464" s="7">
        <f t="shared" si="117"/>
        <v>29401.32</v>
      </c>
      <c r="N464" s="119">
        <v>28270.5</v>
      </c>
      <c r="O464" s="120">
        <v>0</v>
      </c>
      <c r="P464" s="7">
        <f t="shared" si="112"/>
        <v>28270.5</v>
      </c>
      <c r="Q464" s="7">
        <f t="shared" si="118"/>
        <v>28270.5</v>
      </c>
      <c r="R464" s="18">
        <f t="shared" si="119"/>
        <v>28270.5</v>
      </c>
      <c r="S464" s="18">
        <f t="shared" si="120"/>
        <v>30004.423999999999</v>
      </c>
      <c r="T464" s="18">
        <f t="shared" si="121"/>
        <v>29401.32</v>
      </c>
      <c r="U464" s="18">
        <f t="shared" si="122"/>
        <v>29956.192371833724</v>
      </c>
      <c r="V464" s="19">
        <f t="shared" si="108"/>
        <v>1226.0694184621027</v>
      </c>
      <c r="W464" s="20">
        <f t="shared" si="113"/>
        <v>4.3369215912774893E-2</v>
      </c>
      <c r="X464" s="21" t="str">
        <f t="shared" si="114"/>
        <v>MINIMA</v>
      </c>
      <c r="Y464" s="22">
        <f t="shared" si="109"/>
        <v>28270.5</v>
      </c>
      <c r="Z464" s="24">
        <f t="shared" si="115"/>
        <v>28270.5</v>
      </c>
    </row>
    <row r="465" spans="1:26" ht="140.25" x14ac:dyDescent="0.2">
      <c r="A465" s="68">
        <v>459</v>
      </c>
      <c r="B465" s="63" t="s">
        <v>828</v>
      </c>
      <c r="C465" s="63" t="s">
        <v>829</v>
      </c>
      <c r="D465" s="73" t="s">
        <v>1149</v>
      </c>
      <c r="E465" s="50">
        <v>1</v>
      </c>
      <c r="F465" s="78">
        <v>56987.728171428571</v>
      </c>
      <c r="G465" s="81">
        <v>2849.3864085714285</v>
      </c>
      <c r="H465" s="6">
        <f t="shared" si="110"/>
        <v>59837.114580000001</v>
      </c>
      <c r="I465" s="6">
        <f t="shared" si="116"/>
        <v>59837.114580000001</v>
      </c>
      <c r="J465" s="109">
        <v>49989.235238095229</v>
      </c>
      <c r="K465" s="110">
        <v>2499.4617619047617</v>
      </c>
      <c r="L465" s="7">
        <f t="shared" si="111"/>
        <v>52488.696999999993</v>
      </c>
      <c r="M465" s="7">
        <f t="shared" si="117"/>
        <v>52488.696999999993</v>
      </c>
      <c r="N465" s="119">
        <v>48533.238095238092</v>
      </c>
      <c r="O465" s="120">
        <v>2426.6619047619047</v>
      </c>
      <c r="P465" s="7">
        <f t="shared" si="112"/>
        <v>50959.899999999994</v>
      </c>
      <c r="Q465" s="7">
        <f t="shared" si="118"/>
        <v>50959.899999999994</v>
      </c>
      <c r="R465" s="18">
        <f t="shared" si="119"/>
        <v>50959.899999999994</v>
      </c>
      <c r="S465" s="18">
        <f t="shared" si="120"/>
        <v>54428.570526666655</v>
      </c>
      <c r="T465" s="18">
        <f t="shared" si="121"/>
        <v>52488.696999999993</v>
      </c>
      <c r="U465" s="18">
        <f t="shared" si="122"/>
        <v>54294.395314498768</v>
      </c>
      <c r="V465" s="19">
        <f t="shared" si="108"/>
        <v>2452.7204511079094</v>
      </c>
      <c r="W465" s="20">
        <f t="shared" si="113"/>
        <v>4.8130401572764263E-2</v>
      </c>
      <c r="X465" s="21" t="str">
        <f t="shared" si="114"/>
        <v>MINIMA</v>
      </c>
      <c r="Y465" s="22">
        <f t="shared" si="109"/>
        <v>50959.899999999994</v>
      </c>
      <c r="Z465" s="24">
        <f t="shared" si="115"/>
        <v>50959.899999999994</v>
      </c>
    </row>
    <row r="466" spans="1:26" ht="140.25" x14ac:dyDescent="0.2">
      <c r="A466" s="68">
        <v>460</v>
      </c>
      <c r="B466" s="63" t="s">
        <v>828</v>
      </c>
      <c r="C466" s="63" t="s">
        <v>830</v>
      </c>
      <c r="D466" s="73" t="s">
        <v>1048</v>
      </c>
      <c r="E466" s="50">
        <v>1</v>
      </c>
      <c r="F466" s="78">
        <v>181263.26745714288</v>
      </c>
      <c r="G466" s="81">
        <v>9063.1633728571451</v>
      </c>
      <c r="H466" s="6">
        <f t="shared" si="110"/>
        <v>190326.43083000003</v>
      </c>
      <c r="I466" s="6">
        <f t="shared" si="116"/>
        <v>190326.43083000003</v>
      </c>
      <c r="J466" s="109">
        <v>163300.24095238096</v>
      </c>
      <c r="K466" s="110">
        <v>8165.0120476190486</v>
      </c>
      <c r="L466" s="7">
        <f t="shared" si="111"/>
        <v>171465.253</v>
      </c>
      <c r="M466" s="7">
        <f t="shared" si="117"/>
        <v>171465.253</v>
      </c>
      <c r="N466" s="119">
        <v>152617.04761904763</v>
      </c>
      <c r="O466" s="120">
        <v>7630.8523809523822</v>
      </c>
      <c r="P466" s="7">
        <f t="shared" si="112"/>
        <v>160247.90000000002</v>
      </c>
      <c r="Q466" s="7">
        <f t="shared" si="118"/>
        <v>160247.90000000002</v>
      </c>
      <c r="R466" s="18">
        <f t="shared" si="119"/>
        <v>160247.90000000002</v>
      </c>
      <c r="S466" s="18">
        <f t="shared" si="120"/>
        <v>174013.19461000001</v>
      </c>
      <c r="T466" s="18">
        <f t="shared" si="121"/>
        <v>171465.253</v>
      </c>
      <c r="U466" s="18">
        <f t="shared" si="122"/>
        <v>173575.80642704538</v>
      </c>
      <c r="V466" s="19">
        <f t="shared" si="108"/>
        <v>9733.53316376162</v>
      </c>
      <c r="W466" s="20">
        <f t="shared" si="113"/>
        <v>6.074047250392435E-2</v>
      </c>
      <c r="X466" s="21" t="str">
        <f t="shared" si="114"/>
        <v>MINIMA</v>
      </c>
      <c r="Y466" s="22">
        <f t="shared" si="109"/>
        <v>160247.90000000002</v>
      </c>
      <c r="Z466" s="24">
        <f t="shared" si="115"/>
        <v>160247.90000000002</v>
      </c>
    </row>
    <row r="467" spans="1:26" ht="63.75" x14ac:dyDescent="0.2">
      <c r="A467" s="68">
        <v>461</v>
      </c>
      <c r="B467" s="63" t="s">
        <v>831</v>
      </c>
      <c r="C467" s="63" t="s">
        <v>832</v>
      </c>
      <c r="D467" s="73" t="s">
        <v>1132</v>
      </c>
      <c r="E467" s="50">
        <v>1</v>
      </c>
      <c r="F467" s="78">
        <v>16237.972800000001</v>
      </c>
      <c r="G467" s="81">
        <v>0</v>
      </c>
      <c r="H467" s="6">
        <f t="shared" si="110"/>
        <v>16237.972800000001</v>
      </c>
      <c r="I467" s="6">
        <f t="shared" si="116"/>
        <v>16237.972800000001</v>
      </c>
      <c r="J467" s="109">
        <v>14498.19</v>
      </c>
      <c r="K467" s="110">
        <v>0</v>
      </c>
      <c r="L467" s="7">
        <f t="shared" si="111"/>
        <v>14498.19</v>
      </c>
      <c r="M467" s="7">
        <f t="shared" si="117"/>
        <v>14498.19</v>
      </c>
      <c r="N467" s="119">
        <v>13807.8</v>
      </c>
      <c r="O467" s="120">
        <v>0</v>
      </c>
      <c r="P467" s="7">
        <f t="shared" si="112"/>
        <v>13807.8</v>
      </c>
      <c r="Q467" s="7">
        <f t="shared" si="118"/>
        <v>13807.8</v>
      </c>
      <c r="R467" s="18">
        <f t="shared" si="119"/>
        <v>13807.8</v>
      </c>
      <c r="S467" s="18">
        <f t="shared" si="120"/>
        <v>14847.9876</v>
      </c>
      <c r="T467" s="18">
        <f t="shared" si="121"/>
        <v>14498.19</v>
      </c>
      <c r="U467" s="18">
        <f t="shared" si="122"/>
        <v>14813.466332845182</v>
      </c>
      <c r="V467" s="19">
        <f t="shared" si="108"/>
        <v>735.52370566616082</v>
      </c>
      <c r="W467" s="20">
        <f t="shared" si="113"/>
        <v>5.3268710849386641E-2</v>
      </c>
      <c r="X467" s="21" t="str">
        <f t="shared" si="114"/>
        <v>MINIMA</v>
      </c>
      <c r="Y467" s="22">
        <f t="shared" si="109"/>
        <v>13807.8</v>
      </c>
      <c r="Z467" s="24">
        <f t="shared" si="115"/>
        <v>13807.8</v>
      </c>
    </row>
    <row r="468" spans="1:26" ht="63.75" x14ac:dyDescent="0.2">
      <c r="A468" s="68">
        <v>462</v>
      </c>
      <c r="B468" s="63" t="s">
        <v>833</v>
      </c>
      <c r="C468" s="63" t="s">
        <v>834</v>
      </c>
      <c r="D468" s="73" t="s">
        <v>1150</v>
      </c>
      <c r="E468" s="50">
        <v>1</v>
      </c>
      <c r="F468" s="78">
        <v>837944.04960000014</v>
      </c>
      <c r="G468" s="81">
        <v>0</v>
      </c>
      <c r="H468" s="6">
        <f t="shared" si="110"/>
        <v>837944.04960000014</v>
      </c>
      <c r="I468" s="6">
        <f t="shared" si="116"/>
        <v>837944.04960000014</v>
      </c>
      <c r="J468" s="109">
        <v>748164.33000000007</v>
      </c>
      <c r="K468" s="110">
        <v>0</v>
      </c>
      <c r="L468" s="7">
        <f t="shared" si="111"/>
        <v>748164.33000000007</v>
      </c>
      <c r="M468" s="7">
        <f t="shared" si="117"/>
        <v>748164.33000000007</v>
      </c>
      <c r="N468" s="119">
        <v>699219</v>
      </c>
      <c r="O468" s="120">
        <v>0</v>
      </c>
      <c r="P468" s="7">
        <f t="shared" si="112"/>
        <v>699219</v>
      </c>
      <c r="Q468" s="7">
        <f t="shared" si="118"/>
        <v>699219</v>
      </c>
      <c r="R468" s="18">
        <f t="shared" si="119"/>
        <v>699219</v>
      </c>
      <c r="S468" s="18">
        <f t="shared" si="120"/>
        <v>761775.79320000007</v>
      </c>
      <c r="T468" s="18">
        <f t="shared" si="121"/>
        <v>748164.33000000007</v>
      </c>
      <c r="U468" s="18">
        <f t="shared" si="122"/>
        <v>759641.02940709167</v>
      </c>
      <c r="V468" s="19">
        <f t="shared" si="108"/>
        <v>44234.332681004555</v>
      </c>
      <c r="W468" s="20">
        <f t="shared" si="113"/>
        <v>6.3262486690156522E-2</v>
      </c>
      <c r="X468" s="21" t="str">
        <f t="shared" si="114"/>
        <v>MINIMA</v>
      </c>
      <c r="Y468" s="22">
        <f t="shared" si="109"/>
        <v>699219</v>
      </c>
      <c r="Z468" s="24">
        <f t="shared" si="115"/>
        <v>699219</v>
      </c>
    </row>
    <row r="469" spans="1:26" ht="102" x14ac:dyDescent="0.2">
      <c r="A469" s="68">
        <v>463</v>
      </c>
      <c r="B469" s="63" t="s">
        <v>823</v>
      </c>
      <c r="C469" s="63" t="s">
        <v>835</v>
      </c>
      <c r="D469" s="73" t="s">
        <v>1151</v>
      </c>
      <c r="E469" s="50">
        <v>1</v>
      </c>
      <c r="F469" s="78">
        <v>70671.532269999996</v>
      </c>
      <c r="G469" s="81">
        <v>0</v>
      </c>
      <c r="H469" s="6">
        <f t="shared" si="110"/>
        <v>70671.532269999996</v>
      </c>
      <c r="I469" s="6">
        <f t="shared" si="116"/>
        <v>70671.532269999996</v>
      </c>
      <c r="J469" s="109">
        <v>62541.179000000004</v>
      </c>
      <c r="K469" s="110">
        <v>0</v>
      </c>
      <c r="L469" s="7">
        <f t="shared" si="111"/>
        <v>62541.179000000004</v>
      </c>
      <c r="M469" s="7">
        <f t="shared" si="117"/>
        <v>62541.179000000004</v>
      </c>
      <c r="N469" s="119">
        <v>58449.7</v>
      </c>
      <c r="O469" s="120">
        <v>0</v>
      </c>
      <c r="P469" s="7">
        <f t="shared" si="112"/>
        <v>58449.7</v>
      </c>
      <c r="Q469" s="7">
        <f t="shared" si="118"/>
        <v>58449.7</v>
      </c>
      <c r="R469" s="18">
        <f t="shared" si="119"/>
        <v>58449.7</v>
      </c>
      <c r="S469" s="18">
        <f t="shared" si="120"/>
        <v>63887.470423333325</v>
      </c>
      <c r="T469" s="18">
        <f t="shared" si="121"/>
        <v>62541.179000000004</v>
      </c>
      <c r="U469" s="18">
        <f t="shared" si="122"/>
        <v>63688.97889743025</v>
      </c>
      <c r="V469" s="19">
        <f t="shared" si="108"/>
        <v>3845.0843408746396</v>
      </c>
      <c r="W469" s="20">
        <f t="shared" si="113"/>
        <v>6.5784500876388416E-2</v>
      </c>
      <c r="X469" s="21" t="str">
        <f t="shared" si="114"/>
        <v>MINIMA</v>
      </c>
      <c r="Y469" s="22">
        <f t="shared" si="109"/>
        <v>58449.7</v>
      </c>
      <c r="Z469" s="24">
        <f t="shared" si="115"/>
        <v>58449.7</v>
      </c>
    </row>
    <row r="470" spans="1:26" ht="76.5" x14ac:dyDescent="0.2">
      <c r="A470" s="68">
        <v>464</v>
      </c>
      <c r="B470" s="63" t="s">
        <v>836</v>
      </c>
      <c r="C470" s="63" t="s">
        <v>837</v>
      </c>
      <c r="D470" s="73" t="s">
        <v>914</v>
      </c>
      <c r="E470" s="50">
        <v>1</v>
      </c>
      <c r="F470" s="78">
        <v>122192.54999999999</v>
      </c>
      <c r="G470" s="81">
        <v>0</v>
      </c>
      <c r="H470" s="6">
        <f t="shared" si="110"/>
        <v>122192.54999999999</v>
      </c>
      <c r="I470" s="6">
        <f t="shared" si="116"/>
        <v>122192.54999999999</v>
      </c>
      <c r="J470" s="109">
        <v>108135</v>
      </c>
      <c r="K470" s="110">
        <v>0</v>
      </c>
      <c r="L470" s="7">
        <f t="shared" si="111"/>
        <v>108135</v>
      </c>
      <c r="M470" s="7">
        <f t="shared" si="117"/>
        <v>108135</v>
      </c>
      <c r="N470" s="119">
        <v>100125</v>
      </c>
      <c r="O470" s="120">
        <v>0</v>
      </c>
      <c r="P470" s="7">
        <f t="shared" si="112"/>
        <v>100125</v>
      </c>
      <c r="Q470" s="7">
        <f t="shared" si="118"/>
        <v>100125</v>
      </c>
      <c r="R470" s="18">
        <f t="shared" si="119"/>
        <v>100125</v>
      </c>
      <c r="S470" s="18">
        <f t="shared" si="120"/>
        <v>110150.84999999999</v>
      </c>
      <c r="T470" s="18">
        <f t="shared" si="121"/>
        <v>108135</v>
      </c>
      <c r="U470" s="18">
        <f t="shared" si="122"/>
        <v>109778.64026590681</v>
      </c>
      <c r="V470" s="19">
        <f t="shared" si="108"/>
        <v>7089.3465221591414</v>
      </c>
      <c r="W470" s="20">
        <f t="shared" si="113"/>
        <v>7.0804959022812891E-2</v>
      </c>
      <c r="X470" s="21" t="str">
        <f t="shared" si="114"/>
        <v>MINIMA</v>
      </c>
      <c r="Y470" s="22">
        <f t="shared" si="109"/>
        <v>100125</v>
      </c>
      <c r="Z470" s="24">
        <f t="shared" si="115"/>
        <v>100125</v>
      </c>
    </row>
    <row r="471" spans="1:26" ht="114.75" x14ac:dyDescent="0.2">
      <c r="A471" s="68">
        <v>465</v>
      </c>
      <c r="B471" s="63" t="s">
        <v>838</v>
      </c>
      <c r="C471" s="63" t="s">
        <v>839</v>
      </c>
      <c r="D471" s="73" t="s">
        <v>912</v>
      </c>
      <c r="E471" s="50">
        <v>1</v>
      </c>
      <c r="F471" s="78">
        <v>49170.549999999996</v>
      </c>
      <c r="G471" s="81">
        <v>0</v>
      </c>
      <c r="H471" s="6">
        <f t="shared" si="110"/>
        <v>49170.549999999996</v>
      </c>
      <c r="I471" s="6">
        <f t="shared" si="116"/>
        <v>49170.549999999996</v>
      </c>
      <c r="J471" s="109">
        <v>42757</v>
      </c>
      <c r="K471" s="110">
        <v>0</v>
      </c>
      <c r="L471" s="7">
        <f t="shared" si="111"/>
        <v>42757</v>
      </c>
      <c r="M471" s="7">
        <f t="shared" si="117"/>
        <v>42757</v>
      </c>
      <c r="N471" s="119">
        <v>38870</v>
      </c>
      <c r="O471" s="120">
        <v>0</v>
      </c>
      <c r="P471" s="7">
        <f t="shared" si="112"/>
        <v>38870</v>
      </c>
      <c r="Q471" s="7">
        <f t="shared" si="118"/>
        <v>38870</v>
      </c>
      <c r="R471" s="18">
        <f t="shared" si="119"/>
        <v>38870</v>
      </c>
      <c r="S471" s="18">
        <f t="shared" si="120"/>
        <v>43599.183333333327</v>
      </c>
      <c r="T471" s="18">
        <f t="shared" si="121"/>
        <v>42757</v>
      </c>
      <c r="U471" s="18">
        <f t="shared" si="122"/>
        <v>43395.258277503439</v>
      </c>
      <c r="V471" s="19">
        <f t="shared" si="108"/>
        <v>3344.0376044743966</v>
      </c>
      <c r="W471" s="20">
        <f t="shared" si="113"/>
        <v>8.6031325044363172E-2</v>
      </c>
      <c r="X471" s="21" t="str">
        <f t="shared" si="114"/>
        <v>MINIMA</v>
      </c>
      <c r="Y471" s="22">
        <f t="shared" si="109"/>
        <v>38870</v>
      </c>
      <c r="Z471" s="24">
        <f t="shared" si="115"/>
        <v>38870</v>
      </c>
    </row>
    <row r="472" spans="1:26" ht="280.5" x14ac:dyDescent="0.2">
      <c r="A472" s="68">
        <v>466</v>
      </c>
      <c r="B472" s="63" t="s">
        <v>828</v>
      </c>
      <c r="C472" s="63" t="s">
        <v>840</v>
      </c>
      <c r="D472" s="73" t="s">
        <v>1152</v>
      </c>
      <c r="E472" s="50">
        <v>1</v>
      </c>
      <c r="F472" s="78">
        <v>82603.337142857141</v>
      </c>
      <c r="G472" s="81">
        <v>4130.1668571428572</v>
      </c>
      <c r="H472" s="6">
        <f t="shared" si="110"/>
        <v>86733.504000000001</v>
      </c>
      <c r="I472" s="6">
        <f t="shared" si="116"/>
        <v>86733.504000000001</v>
      </c>
      <c r="J472" s="109">
        <v>75093.942857142858</v>
      </c>
      <c r="K472" s="110">
        <v>3754.6971428571433</v>
      </c>
      <c r="L472" s="7">
        <f t="shared" si="111"/>
        <v>78848.639999999999</v>
      </c>
      <c r="M472" s="7">
        <f t="shared" si="117"/>
        <v>78848.639999999999</v>
      </c>
      <c r="N472" s="119">
        <v>69531.428571428565</v>
      </c>
      <c r="O472" s="120">
        <v>3476.5714285714284</v>
      </c>
      <c r="P472" s="7">
        <f t="shared" si="112"/>
        <v>73008</v>
      </c>
      <c r="Q472" s="7">
        <f t="shared" si="118"/>
        <v>73008</v>
      </c>
      <c r="R472" s="18">
        <f t="shared" si="119"/>
        <v>73008</v>
      </c>
      <c r="S472" s="18">
        <f t="shared" si="120"/>
        <v>79530.04800000001</v>
      </c>
      <c r="T472" s="18">
        <f t="shared" si="121"/>
        <v>78848.639999999999</v>
      </c>
      <c r="U472" s="18">
        <f t="shared" si="122"/>
        <v>79332.386088982574</v>
      </c>
      <c r="V472" s="19">
        <f t="shared" si="108"/>
        <v>4611.7843680241667</v>
      </c>
      <c r="W472" s="20">
        <f t="shared" si="113"/>
        <v>6.3168205785998341E-2</v>
      </c>
      <c r="X472" s="21" t="str">
        <f t="shared" si="114"/>
        <v>MINIMA</v>
      </c>
      <c r="Y472" s="22">
        <f t="shared" si="109"/>
        <v>73008</v>
      </c>
      <c r="Z472" s="24">
        <f t="shared" si="115"/>
        <v>73008</v>
      </c>
    </row>
    <row r="473" spans="1:26" ht="280.5" x14ac:dyDescent="0.2">
      <c r="A473" s="68">
        <v>467</v>
      </c>
      <c r="B473" s="63" t="s">
        <v>828</v>
      </c>
      <c r="C473" s="63" t="s">
        <v>841</v>
      </c>
      <c r="D473" s="73" t="s">
        <v>1143</v>
      </c>
      <c r="E473" s="50">
        <v>1</v>
      </c>
      <c r="F473" s="78">
        <v>177228.00746666672</v>
      </c>
      <c r="G473" s="81">
        <v>8861.4003733333357</v>
      </c>
      <c r="H473" s="6">
        <f t="shared" si="110"/>
        <v>186089.40784000006</v>
      </c>
      <c r="I473" s="6">
        <f t="shared" si="116"/>
        <v>186089.40784000006</v>
      </c>
      <c r="J473" s="109">
        <v>158239.29238095242</v>
      </c>
      <c r="K473" s="110">
        <v>7911.9646190476215</v>
      </c>
      <c r="L473" s="7">
        <f t="shared" si="111"/>
        <v>166151.25700000004</v>
      </c>
      <c r="M473" s="7">
        <f t="shared" si="117"/>
        <v>166151.25700000004</v>
      </c>
      <c r="N473" s="119">
        <v>153630.38095238098</v>
      </c>
      <c r="O473" s="120">
        <v>7681.5190476190492</v>
      </c>
      <c r="P473" s="7">
        <f t="shared" si="112"/>
        <v>161311.90000000002</v>
      </c>
      <c r="Q473" s="7">
        <f t="shared" si="118"/>
        <v>161311.90000000002</v>
      </c>
      <c r="R473" s="18">
        <f t="shared" si="119"/>
        <v>161311.90000000002</v>
      </c>
      <c r="S473" s="18">
        <f t="shared" si="120"/>
        <v>171184.18828000003</v>
      </c>
      <c r="T473" s="18">
        <f t="shared" si="121"/>
        <v>166151.25700000004</v>
      </c>
      <c r="U473" s="18">
        <f t="shared" si="122"/>
        <v>170856.1295277529</v>
      </c>
      <c r="V473" s="19">
        <f t="shared" si="108"/>
        <v>6980.761988616483</v>
      </c>
      <c r="W473" s="20">
        <f t="shared" si="113"/>
        <v>4.3274935008616733E-2</v>
      </c>
      <c r="X473" s="21" t="str">
        <f t="shared" si="114"/>
        <v>MINIMA</v>
      </c>
      <c r="Y473" s="22">
        <f t="shared" si="109"/>
        <v>161311.90000000002</v>
      </c>
      <c r="Z473" s="24">
        <f t="shared" si="115"/>
        <v>161311.90000000002</v>
      </c>
    </row>
    <row r="474" spans="1:26" ht="165.75" x14ac:dyDescent="0.2">
      <c r="A474" s="68">
        <v>468</v>
      </c>
      <c r="B474" s="63" t="s">
        <v>828</v>
      </c>
      <c r="C474" s="63" t="s">
        <v>842</v>
      </c>
      <c r="D474" s="73" t="s">
        <v>1152</v>
      </c>
      <c r="E474" s="50">
        <v>1</v>
      </c>
      <c r="F474" s="78">
        <v>86698.738285714295</v>
      </c>
      <c r="G474" s="81">
        <v>4334.9369142857149</v>
      </c>
      <c r="H474" s="6">
        <f t="shared" si="110"/>
        <v>91033.675200000012</v>
      </c>
      <c r="I474" s="6">
        <f t="shared" si="116"/>
        <v>91033.675200000012</v>
      </c>
      <c r="J474" s="109">
        <v>78106.971428571429</v>
      </c>
      <c r="K474" s="110">
        <v>3905.3485714285716</v>
      </c>
      <c r="L474" s="7">
        <f t="shared" si="111"/>
        <v>82012.320000000007</v>
      </c>
      <c r="M474" s="7">
        <f t="shared" si="117"/>
        <v>82012.320000000007</v>
      </c>
      <c r="N474" s="119">
        <v>75102.857142857145</v>
      </c>
      <c r="O474" s="120">
        <v>3755.1428571428573</v>
      </c>
      <c r="P474" s="7">
        <f t="shared" si="112"/>
        <v>78858</v>
      </c>
      <c r="Q474" s="7">
        <f t="shared" si="118"/>
        <v>78858</v>
      </c>
      <c r="R474" s="18">
        <f t="shared" si="119"/>
        <v>78858</v>
      </c>
      <c r="S474" s="18">
        <f t="shared" si="120"/>
        <v>83967.998399999997</v>
      </c>
      <c r="T474" s="18">
        <f t="shared" si="121"/>
        <v>82012.320000000007</v>
      </c>
      <c r="U474" s="18">
        <f t="shared" si="122"/>
        <v>83812.535164628294</v>
      </c>
      <c r="V474" s="19">
        <f t="shared" si="108"/>
        <v>3613.3145204924058</v>
      </c>
      <c r="W474" s="20">
        <f t="shared" si="113"/>
        <v>4.5820519420888252E-2</v>
      </c>
      <c r="X474" s="21" t="str">
        <f t="shared" si="114"/>
        <v>MINIMA</v>
      </c>
      <c r="Y474" s="22">
        <f t="shared" si="109"/>
        <v>78858</v>
      </c>
      <c r="Z474" s="24">
        <f t="shared" si="115"/>
        <v>78858</v>
      </c>
    </row>
    <row r="475" spans="1:26" ht="127.5" x14ac:dyDescent="0.2">
      <c r="A475" s="68">
        <v>469</v>
      </c>
      <c r="B475" s="63" t="s">
        <v>843</v>
      </c>
      <c r="C475" s="63" t="s">
        <v>844</v>
      </c>
      <c r="D475" s="73" t="s">
        <v>1153</v>
      </c>
      <c r="E475" s="50">
        <v>1</v>
      </c>
      <c r="F475" s="78">
        <v>290436.05380952387</v>
      </c>
      <c r="G475" s="81">
        <v>14521.802690476194</v>
      </c>
      <c r="H475" s="6">
        <f t="shared" si="110"/>
        <v>304957.85650000005</v>
      </c>
      <c r="I475" s="6">
        <f t="shared" si="116"/>
        <v>304957.85650000005</v>
      </c>
      <c r="J475" s="109">
        <v>264032.7761904762</v>
      </c>
      <c r="K475" s="110">
        <v>13201.638809523811</v>
      </c>
      <c r="L475" s="7">
        <f t="shared" si="111"/>
        <v>277234.41500000004</v>
      </c>
      <c r="M475" s="7">
        <f t="shared" si="117"/>
        <v>277234.41500000004</v>
      </c>
      <c r="N475" s="119">
        <v>242231.90476190476</v>
      </c>
      <c r="O475" s="120">
        <v>12111.595238095239</v>
      </c>
      <c r="P475" s="7">
        <f t="shared" si="112"/>
        <v>254343.5</v>
      </c>
      <c r="Q475" s="7">
        <f t="shared" si="118"/>
        <v>254343.5</v>
      </c>
      <c r="R475" s="18">
        <f t="shared" si="119"/>
        <v>254343.5</v>
      </c>
      <c r="S475" s="18">
        <f t="shared" si="120"/>
        <v>278845.25716666668</v>
      </c>
      <c r="T475" s="18">
        <f t="shared" si="121"/>
        <v>277234.41500000004</v>
      </c>
      <c r="U475" s="18">
        <f t="shared" si="122"/>
        <v>278079.64710471302</v>
      </c>
      <c r="V475" s="19">
        <f t="shared" si="108"/>
        <v>17325.358643536096</v>
      </c>
      <c r="W475" s="20">
        <f t="shared" si="113"/>
        <v>6.8117953254304101E-2</v>
      </c>
      <c r="X475" s="21" t="str">
        <f t="shared" si="114"/>
        <v>MINIMA</v>
      </c>
      <c r="Y475" s="22">
        <f t="shared" si="109"/>
        <v>254343.5</v>
      </c>
      <c r="Z475" s="24">
        <f t="shared" si="115"/>
        <v>254343.5</v>
      </c>
    </row>
    <row r="476" spans="1:26" ht="51" x14ac:dyDescent="0.2">
      <c r="A476" s="68">
        <v>470</v>
      </c>
      <c r="B476" s="63" t="s">
        <v>845</v>
      </c>
      <c r="C476" s="63" t="s">
        <v>846</v>
      </c>
      <c r="D476" s="73" t="s">
        <v>1154</v>
      </c>
      <c r="E476" s="50">
        <v>1</v>
      </c>
      <c r="F476" s="78">
        <v>33014.454720000009</v>
      </c>
      <c r="G476" s="81">
        <v>0</v>
      </c>
      <c r="H476" s="6">
        <f t="shared" si="110"/>
        <v>33014.454720000009</v>
      </c>
      <c r="I476" s="6">
        <f t="shared" si="116"/>
        <v>33014.454720000009</v>
      </c>
      <c r="J476" s="109">
        <v>28960.048000000003</v>
      </c>
      <c r="K476" s="110">
        <v>0</v>
      </c>
      <c r="L476" s="7">
        <f t="shared" si="111"/>
        <v>28960.048000000003</v>
      </c>
      <c r="M476" s="7">
        <f t="shared" si="117"/>
        <v>28960.048000000003</v>
      </c>
      <c r="N476" s="119">
        <v>27320.799999999999</v>
      </c>
      <c r="O476" s="120">
        <v>0</v>
      </c>
      <c r="P476" s="7">
        <f t="shared" si="112"/>
        <v>27320.799999999999</v>
      </c>
      <c r="Q476" s="7">
        <f t="shared" si="118"/>
        <v>27320.799999999999</v>
      </c>
      <c r="R476" s="18">
        <f t="shared" si="119"/>
        <v>27320.799999999999</v>
      </c>
      <c r="S476" s="18">
        <f t="shared" si="120"/>
        <v>29765.10090666667</v>
      </c>
      <c r="T476" s="18">
        <f t="shared" si="121"/>
        <v>28960.048000000003</v>
      </c>
      <c r="U476" s="18">
        <f t="shared" si="122"/>
        <v>29671.006090148261</v>
      </c>
      <c r="V476" s="19">
        <f t="shared" si="108"/>
        <v>1728.3817463644293</v>
      </c>
      <c r="W476" s="20">
        <f t="shared" si="113"/>
        <v>6.3262486690156564E-2</v>
      </c>
      <c r="X476" s="21" t="str">
        <f t="shared" si="114"/>
        <v>MINIMA</v>
      </c>
      <c r="Y476" s="22">
        <f t="shared" si="109"/>
        <v>27320.799999999999</v>
      </c>
      <c r="Z476" s="24">
        <f t="shared" si="115"/>
        <v>27320.799999999999</v>
      </c>
    </row>
    <row r="477" spans="1:26" ht="267.75" x14ac:dyDescent="0.2">
      <c r="A477" s="68">
        <v>471</v>
      </c>
      <c r="B477" s="63" t="s">
        <v>847</v>
      </c>
      <c r="C477" s="63" t="s">
        <v>848</v>
      </c>
      <c r="D477" s="73" t="s">
        <v>1155</v>
      </c>
      <c r="E477" s="50">
        <v>1</v>
      </c>
      <c r="F477" s="78">
        <v>218496.41714285719</v>
      </c>
      <c r="G477" s="81">
        <v>10924.82085714286</v>
      </c>
      <c r="H477" s="6">
        <f t="shared" si="110"/>
        <v>229421.23800000004</v>
      </c>
      <c r="I477" s="6">
        <f t="shared" si="116"/>
        <v>229421.23800000004</v>
      </c>
      <c r="J477" s="109">
        <v>196843.61904761905</v>
      </c>
      <c r="K477" s="110">
        <v>9842.1809523809534</v>
      </c>
      <c r="L477" s="7">
        <f t="shared" si="111"/>
        <v>206685.80000000002</v>
      </c>
      <c r="M477" s="7">
        <f t="shared" si="117"/>
        <v>206685.80000000002</v>
      </c>
      <c r="N477" s="119">
        <v>180590.47619047618</v>
      </c>
      <c r="O477" s="120">
        <v>9029.5238095238092</v>
      </c>
      <c r="P477" s="7">
        <f t="shared" si="112"/>
        <v>189620</v>
      </c>
      <c r="Q477" s="7">
        <f t="shared" si="118"/>
        <v>189620</v>
      </c>
      <c r="R477" s="18">
        <f t="shared" si="119"/>
        <v>189620</v>
      </c>
      <c r="S477" s="18">
        <f t="shared" si="120"/>
        <v>208575.67933333336</v>
      </c>
      <c r="T477" s="18">
        <f t="shared" si="121"/>
        <v>206685.80000000002</v>
      </c>
      <c r="U477" s="18">
        <f t="shared" si="122"/>
        <v>207942.27949418605</v>
      </c>
      <c r="V477" s="19">
        <f t="shared" si="108"/>
        <v>13403.689398597715</v>
      </c>
      <c r="W477" s="20">
        <f t="shared" si="113"/>
        <v>7.0687107892615314E-2</v>
      </c>
      <c r="X477" s="21" t="str">
        <f t="shared" si="114"/>
        <v>MINIMA</v>
      </c>
      <c r="Y477" s="22">
        <f t="shared" si="109"/>
        <v>189620</v>
      </c>
      <c r="Z477" s="24">
        <f t="shared" si="115"/>
        <v>189620</v>
      </c>
    </row>
    <row r="478" spans="1:26" ht="293.25" x14ac:dyDescent="0.2">
      <c r="A478" s="68">
        <v>472</v>
      </c>
      <c r="B478" s="63" t="s">
        <v>823</v>
      </c>
      <c r="C478" s="63" t="s">
        <v>849</v>
      </c>
      <c r="D478" s="73" t="s">
        <v>1152</v>
      </c>
      <c r="E478" s="50">
        <v>1</v>
      </c>
      <c r="F478" s="78">
        <v>52676.360239999995</v>
      </c>
      <c r="G478" s="81">
        <v>0</v>
      </c>
      <c r="H478" s="6">
        <f t="shared" si="110"/>
        <v>52676.360239999995</v>
      </c>
      <c r="I478" s="6">
        <f t="shared" si="116"/>
        <v>52676.360239999995</v>
      </c>
      <c r="J478" s="109">
        <v>46616.248</v>
      </c>
      <c r="K478" s="110">
        <v>0</v>
      </c>
      <c r="L478" s="7">
        <f t="shared" si="111"/>
        <v>46616.248</v>
      </c>
      <c r="M478" s="7">
        <f t="shared" si="117"/>
        <v>46616.248</v>
      </c>
      <c r="N478" s="119">
        <v>42767.199999999997</v>
      </c>
      <c r="O478" s="120">
        <v>0</v>
      </c>
      <c r="P478" s="7">
        <f t="shared" si="112"/>
        <v>42767.199999999997</v>
      </c>
      <c r="Q478" s="7">
        <f t="shared" si="118"/>
        <v>42767.199999999997</v>
      </c>
      <c r="R478" s="18">
        <f t="shared" si="119"/>
        <v>42767.199999999997</v>
      </c>
      <c r="S478" s="18">
        <f t="shared" si="120"/>
        <v>47353.269413333328</v>
      </c>
      <c r="T478" s="18">
        <f t="shared" si="121"/>
        <v>46616.248</v>
      </c>
      <c r="U478" s="18">
        <f t="shared" si="122"/>
        <v>47179.640870506584</v>
      </c>
      <c r="V478" s="19">
        <f t="shared" si="108"/>
        <v>3242.8407811602101</v>
      </c>
      <c r="W478" s="20">
        <f t="shared" si="113"/>
        <v>7.5825417169237408E-2</v>
      </c>
      <c r="X478" s="21" t="str">
        <f t="shared" si="114"/>
        <v>MINIMA</v>
      </c>
      <c r="Y478" s="22">
        <f t="shared" si="109"/>
        <v>42767.199999999997</v>
      </c>
      <c r="Z478" s="24">
        <f t="shared" si="115"/>
        <v>42767.199999999997</v>
      </c>
    </row>
    <row r="479" spans="1:26" ht="306" x14ac:dyDescent="0.2">
      <c r="A479" s="68">
        <v>473</v>
      </c>
      <c r="B479" s="63" t="s">
        <v>828</v>
      </c>
      <c r="C479" s="63" t="s">
        <v>850</v>
      </c>
      <c r="D479" s="73" t="s">
        <v>1149</v>
      </c>
      <c r="E479" s="50">
        <v>1</v>
      </c>
      <c r="F479" s="78">
        <v>59587.00275</v>
      </c>
      <c r="G479" s="81">
        <v>0</v>
      </c>
      <c r="H479" s="6">
        <f t="shared" si="110"/>
        <v>59587.00275</v>
      </c>
      <c r="I479" s="6">
        <f t="shared" si="116"/>
        <v>59587.00275</v>
      </c>
      <c r="J479" s="109">
        <v>51814.785000000003</v>
      </c>
      <c r="K479" s="110">
        <v>0</v>
      </c>
      <c r="L479" s="7">
        <f t="shared" si="111"/>
        <v>51814.785000000003</v>
      </c>
      <c r="M479" s="7">
        <f t="shared" si="117"/>
        <v>51814.785000000003</v>
      </c>
      <c r="N479" s="119">
        <v>47104.35</v>
      </c>
      <c r="O479" s="120">
        <v>0</v>
      </c>
      <c r="P479" s="7">
        <f t="shared" si="112"/>
        <v>47104.35</v>
      </c>
      <c r="Q479" s="7">
        <f t="shared" si="118"/>
        <v>47104.35</v>
      </c>
      <c r="R479" s="18">
        <f t="shared" si="119"/>
        <v>47104.35</v>
      </c>
      <c r="S479" s="18">
        <f t="shared" si="120"/>
        <v>52835.379249999998</v>
      </c>
      <c r="T479" s="18">
        <f t="shared" si="121"/>
        <v>51814.785000000003</v>
      </c>
      <c r="U479" s="18">
        <f t="shared" si="122"/>
        <v>52588.254032516576</v>
      </c>
      <c r="V479" s="19">
        <f t="shared" si="108"/>
        <v>4052.4496458534531</v>
      </c>
      <c r="W479" s="20">
        <f t="shared" si="113"/>
        <v>8.6031325044363283E-2</v>
      </c>
      <c r="X479" s="21" t="str">
        <f t="shared" si="114"/>
        <v>MINIMA</v>
      </c>
      <c r="Y479" s="22">
        <f t="shared" si="109"/>
        <v>47104.35</v>
      </c>
      <c r="Z479" s="24">
        <f t="shared" si="115"/>
        <v>47104.35</v>
      </c>
    </row>
    <row r="480" spans="1:26" ht="89.25" x14ac:dyDescent="0.2">
      <c r="A480" s="68">
        <v>474</v>
      </c>
      <c r="B480" s="63" t="s">
        <v>851</v>
      </c>
      <c r="C480" s="63" t="s">
        <v>852</v>
      </c>
      <c r="D480" s="73" t="s">
        <v>912</v>
      </c>
      <c r="E480" s="50">
        <v>1</v>
      </c>
      <c r="F480" s="78">
        <v>49950.957249999992</v>
      </c>
      <c r="G480" s="81">
        <v>0</v>
      </c>
      <c r="H480" s="6">
        <f t="shared" si="110"/>
        <v>49950.957249999992</v>
      </c>
      <c r="I480" s="6">
        <f t="shared" si="116"/>
        <v>49950.957249999992</v>
      </c>
      <c r="J480" s="109">
        <v>43435.614999999998</v>
      </c>
      <c r="K480" s="110">
        <v>0</v>
      </c>
      <c r="L480" s="7">
        <f t="shared" si="111"/>
        <v>43435.614999999998</v>
      </c>
      <c r="M480" s="7">
        <f t="shared" si="117"/>
        <v>43435.614999999998</v>
      </c>
      <c r="N480" s="119">
        <v>42170.5</v>
      </c>
      <c r="O480" s="120">
        <v>0</v>
      </c>
      <c r="P480" s="7">
        <f t="shared" si="112"/>
        <v>42170.5</v>
      </c>
      <c r="Q480" s="7">
        <f t="shared" si="118"/>
        <v>42170.5</v>
      </c>
      <c r="R480" s="18">
        <f t="shared" si="119"/>
        <v>42170.5</v>
      </c>
      <c r="S480" s="18">
        <f t="shared" si="120"/>
        <v>45185.690750000002</v>
      </c>
      <c r="T480" s="18">
        <f t="shared" si="121"/>
        <v>43435.614999999998</v>
      </c>
      <c r="U480" s="18">
        <f t="shared" si="122"/>
        <v>45060.863886902487</v>
      </c>
      <c r="V480" s="19">
        <f t="shared" si="108"/>
        <v>2132.0618258959535</v>
      </c>
      <c r="W480" s="20">
        <f t="shared" si="113"/>
        <v>5.0558134854838177E-2</v>
      </c>
      <c r="X480" s="21" t="str">
        <f t="shared" si="114"/>
        <v>MINIMA</v>
      </c>
      <c r="Y480" s="22">
        <f t="shared" si="109"/>
        <v>42170.5</v>
      </c>
      <c r="Z480" s="24">
        <f t="shared" si="115"/>
        <v>42170.5</v>
      </c>
    </row>
    <row r="481" spans="1:26" ht="76.5" x14ac:dyDescent="0.2">
      <c r="A481" s="68">
        <v>475</v>
      </c>
      <c r="B481" s="63" t="s">
        <v>853</v>
      </c>
      <c r="C481" s="63" t="s">
        <v>854</v>
      </c>
      <c r="D481" s="73" t="s">
        <v>898</v>
      </c>
      <c r="E481" s="50">
        <v>1</v>
      </c>
      <c r="F481" s="78">
        <v>91266.094976000022</v>
      </c>
      <c r="G481" s="81">
        <v>0</v>
      </c>
      <c r="H481" s="6">
        <f t="shared" si="110"/>
        <v>91266.094976000022</v>
      </c>
      <c r="I481" s="6">
        <f t="shared" si="116"/>
        <v>91266.094976000022</v>
      </c>
      <c r="J481" s="109">
        <v>81487.584800000011</v>
      </c>
      <c r="K481" s="110">
        <v>0</v>
      </c>
      <c r="L481" s="7">
        <f t="shared" si="111"/>
        <v>81487.584800000011</v>
      </c>
      <c r="M481" s="7">
        <f t="shared" si="117"/>
        <v>81487.584800000011</v>
      </c>
      <c r="N481" s="119">
        <v>79114.16</v>
      </c>
      <c r="O481" s="120">
        <v>0</v>
      </c>
      <c r="P481" s="7">
        <f t="shared" si="112"/>
        <v>79114.16</v>
      </c>
      <c r="Q481" s="7">
        <f t="shared" si="118"/>
        <v>79114.16</v>
      </c>
      <c r="R481" s="18">
        <f t="shared" si="119"/>
        <v>79114.16</v>
      </c>
      <c r="S481" s="18">
        <f t="shared" si="120"/>
        <v>83955.946592000008</v>
      </c>
      <c r="T481" s="18">
        <f t="shared" si="121"/>
        <v>81487.584800000011</v>
      </c>
      <c r="U481" s="18">
        <f t="shared" si="122"/>
        <v>83795.05274216822</v>
      </c>
      <c r="V481" s="19">
        <f t="shared" si="108"/>
        <v>3423.6601322613064</v>
      </c>
      <c r="W481" s="20">
        <f t="shared" si="113"/>
        <v>4.327493500861674E-2</v>
      </c>
      <c r="X481" s="21" t="str">
        <f t="shared" si="114"/>
        <v>MINIMA</v>
      </c>
      <c r="Y481" s="22">
        <f t="shared" si="109"/>
        <v>79114.16</v>
      </c>
      <c r="Z481" s="24">
        <f t="shared" si="115"/>
        <v>79114.16</v>
      </c>
    </row>
    <row r="482" spans="1:26" ht="76.5" x14ac:dyDescent="0.2">
      <c r="A482" s="68">
        <v>476</v>
      </c>
      <c r="B482" s="63" t="s">
        <v>853</v>
      </c>
      <c r="C482" s="63" t="s">
        <v>855</v>
      </c>
      <c r="D482" s="73" t="s">
        <v>1149</v>
      </c>
      <c r="E482" s="50">
        <v>1</v>
      </c>
      <c r="F482" s="78">
        <v>217643.31888000001</v>
      </c>
      <c r="G482" s="81">
        <v>0</v>
      </c>
      <c r="H482" s="6">
        <f t="shared" si="110"/>
        <v>217643.31888000001</v>
      </c>
      <c r="I482" s="6">
        <f t="shared" si="116"/>
        <v>217643.31888000001</v>
      </c>
      <c r="J482" s="109">
        <v>190915.19199999998</v>
      </c>
      <c r="K482" s="110">
        <v>0</v>
      </c>
      <c r="L482" s="7">
        <f t="shared" si="111"/>
        <v>190915.19199999998</v>
      </c>
      <c r="M482" s="7">
        <f t="shared" si="117"/>
        <v>190915.19199999998</v>
      </c>
      <c r="N482" s="119">
        <v>183572.3</v>
      </c>
      <c r="O482" s="120">
        <v>0</v>
      </c>
      <c r="P482" s="7">
        <f t="shared" si="112"/>
        <v>183572.3</v>
      </c>
      <c r="Q482" s="7">
        <f t="shared" si="118"/>
        <v>183572.3</v>
      </c>
      <c r="R482" s="18">
        <f t="shared" si="119"/>
        <v>183572.3</v>
      </c>
      <c r="S482" s="18">
        <f t="shared" si="120"/>
        <v>197376.93695999999</v>
      </c>
      <c r="T482" s="18">
        <f t="shared" si="121"/>
        <v>190915.19199999998</v>
      </c>
      <c r="U482" s="18">
        <f t="shared" si="122"/>
        <v>196847.99362165784</v>
      </c>
      <c r="V482" s="19">
        <f t="shared" si="108"/>
        <v>9761.3524062344495</v>
      </c>
      <c r="W482" s="20">
        <f t="shared" si="113"/>
        <v>5.3174429945228391E-2</v>
      </c>
      <c r="X482" s="21" t="str">
        <f t="shared" si="114"/>
        <v>MINIMA</v>
      </c>
      <c r="Y482" s="22">
        <f t="shared" si="109"/>
        <v>183572.3</v>
      </c>
      <c r="Z482" s="24">
        <f t="shared" si="115"/>
        <v>183572.3</v>
      </c>
    </row>
    <row r="483" spans="1:26" ht="102" x14ac:dyDescent="0.2">
      <c r="A483" s="68">
        <v>477</v>
      </c>
      <c r="B483" s="63" t="s">
        <v>856</v>
      </c>
      <c r="C483" s="63" t="s">
        <v>857</v>
      </c>
      <c r="D483" s="73" t="s">
        <v>1156</v>
      </c>
      <c r="E483" s="50">
        <v>1</v>
      </c>
      <c r="F483" s="78">
        <v>80001.13</v>
      </c>
      <c r="G483" s="81">
        <v>0</v>
      </c>
      <c r="H483" s="6">
        <f t="shared" si="110"/>
        <v>80001.13</v>
      </c>
      <c r="I483" s="6">
        <f t="shared" si="116"/>
        <v>80001.13</v>
      </c>
      <c r="J483" s="109">
        <v>72728.3</v>
      </c>
      <c r="K483" s="110">
        <v>0</v>
      </c>
      <c r="L483" s="7">
        <f t="shared" si="111"/>
        <v>72728.3</v>
      </c>
      <c r="M483" s="7">
        <f t="shared" si="117"/>
        <v>72728.3</v>
      </c>
      <c r="N483" s="119">
        <v>70610</v>
      </c>
      <c r="O483" s="120">
        <v>0</v>
      </c>
      <c r="P483" s="7">
        <f t="shared" si="112"/>
        <v>70610</v>
      </c>
      <c r="Q483" s="7">
        <f t="shared" si="118"/>
        <v>70610</v>
      </c>
      <c r="R483" s="18">
        <f t="shared" si="119"/>
        <v>70610</v>
      </c>
      <c r="S483" s="18">
        <f t="shared" si="120"/>
        <v>74446.476666666669</v>
      </c>
      <c r="T483" s="18">
        <f t="shared" si="121"/>
        <v>72728.3</v>
      </c>
      <c r="U483" s="18">
        <f t="shared" si="122"/>
        <v>74339.891519802433</v>
      </c>
      <c r="V483" s="19">
        <f t="shared" si="108"/>
        <v>2712.7986668639637</v>
      </c>
      <c r="W483" s="20">
        <f t="shared" si="113"/>
        <v>3.8419468444469106E-2</v>
      </c>
      <c r="X483" s="21" t="str">
        <f t="shared" si="114"/>
        <v>MINIMA</v>
      </c>
      <c r="Y483" s="22">
        <f t="shared" si="109"/>
        <v>70610</v>
      </c>
      <c r="Z483" s="24">
        <f t="shared" si="115"/>
        <v>70610</v>
      </c>
    </row>
    <row r="484" spans="1:26" ht="102" x14ac:dyDescent="0.2">
      <c r="A484" s="68">
        <v>478</v>
      </c>
      <c r="B484" s="63" t="s">
        <v>856</v>
      </c>
      <c r="C484" s="63" t="s">
        <v>858</v>
      </c>
      <c r="D484" s="73" t="s">
        <v>1157</v>
      </c>
      <c r="E484" s="50">
        <v>1</v>
      </c>
      <c r="F484" s="78">
        <v>76128.39</v>
      </c>
      <c r="G484" s="81">
        <v>0</v>
      </c>
      <c r="H484" s="6">
        <f t="shared" si="110"/>
        <v>76128.39</v>
      </c>
      <c r="I484" s="6">
        <f t="shared" si="116"/>
        <v>76128.39</v>
      </c>
      <c r="J484" s="109">
        <v>66198.600000000006</v>
      </c>
      <c r="K484" s="110">
        <v>0</v>
      </c>
      <c r="L484" s="7">
        <f t="shared" si="111"/>
        <v>66198.600000000006</v>
      </c>
      <c r="M484" s="7">
        <f t="shared" si="117"/>
        <v>66198.600000000006</v>
      </c>
      <c r="N484" s="119">
        <v>63652.5</v>
      </c>
      <c r="O484" s="120">
        <v>0</v>
      </c>
      <c r="P484" s="7">
        <f t="shared" si="112"/>
        <v>63652.5</v>
      </c>
      <c r="Q484" s="7">
        <f t="shared" si="118"/>
        <v>63652.5</v>
      </c>
      <c r="R484" s="18">
        <f t="shared" si="119"/>
        <v>63652.5</v>
      </c>
      <c r="S484" s="18">
        <f t="shared" si="120"/>
        <v>68659.83</v>
      </c>
      <c r="T484" s="18">
        <f t="shared" si="121"/>
        <v>66198.600000000006</v>
      </c>
      <c r="U484" s="18">
        <f t="shared" si="122"/>
        <v>68454.757852593888</v>
      </c>
      <c r="V484" s="19">
        <f t="shared" si="108"/>
        <v>3540.7169986388362</v>
      </c>
      <c r="W484" s="20">
        <f t="shared" si="113"/>
        <v>5.5625733453341757E-2</v>
      </c>
      <c r="X484" s="21" t="str">
        <f t="shared" si="114"/>
        <v>MINIMA</v>
      </c>
      <c r="Y484" s="22">
        <f t="shared" si="109"/>
        <v>63652.5</v>
      </c>
      <c r="Z484" s="24">
        <f t="shared" si="115"/>
        <v>63652.5</v>
      </c>
    </row>
    <row r="485" spans="1:26" ht="191.25" x14ac:dyDescent="0.2">
      <c r="A485" s="68">
        <v>479</v>
      </c>
      <c r="B485" s="63" t="s">
        <v>859</v>
      </c>
      <c r="C485" s="63" t="s">
        <v>860</v>
      </c>
      <c r="D485" s="73" t="s">
        <v>1149</v>
      </c>
      <c r="E485" s="50">
        <v>1</v>
      </c>
      <c r="F485" s="78">
        <v>192490.53900000005</v>
      </c>
      <c r="G485" s="81">
        <v>0</v>
      </c>
      <c r="H485" s="6">
        <f t="shared" si="110"/>
        <v>192490.53900000005</v>
      </c>
      <c r="I485" s="6">
        <f t="shared" si="116"/>
        <v>192490.53900000005</v>
      </c>
      <c r="J485" s="109">
        <v>173414.90000000002</v>
      </c>
      <c r="K485" s="110">
        <v>0</v>
      </c>
      <c r="L485" s="7">
        <f t="shared" si="111"/>
        <v>173414.90000000002</v>
      </c>
      <c r="M485" s="7">
        <f t="shared" si="117"/>
        <v>173414.90000000002</v>
      </c>
      <c r="N485" s="119">
        <v>162070</v>
      </c>
      <c r="O485" s="120">
        <v>0</v>
      </c>
      <c r="P485" s="7">
        <f t="shared" si="112"/>
        <v>162070</v>
      </c>
      <c r="Q485" s="7">
        <f t="shared" si="118"/>
        <v>162070</v>
      </c>
      <c r="R485" s="18">
        <f t="shared" si="119"/>
        <v>162070</v>
      </c>
      <c r="S485" s="18">
        <f t="shared" si="120"/>
        <v>175991.81299999999</v>
      </c>
      <c r="T485" s="18">
        <f t="shared" si="121"/>
        <v>173414.90000000002</v>
      </c>
      <c r="U485" s="18">
        <f t="shared" si="122"/>
        <v>175549.45149129094</v>
      </c>
      <c r="V485" s="19">
        <f t="shared" si="108"/>
        <v>9844.2083787110296</v>
      </c>
      <c r="W485" s="20">
        <f t="shared" si="113"/>
        <v>6.0740472503924413E-2</v>
      </c>
      <c r="X485" s="21" t="str">
        <f t="shared" si="114"/>
        <v>MINIMA</v>
      </c>
      <c r="Y485" s="22">
        <f t="shared" si="109"/>
        <v>162070</v>
      </c>
      <c r="Z485" s="24">
        <f t="shared" si="115"/>
        <v>162070</v>
      </c>
    </row>
    <row r="486" spans="1:26" ht="191.25" x14ac:dyDescent="0.2">
      <c r="A486" s="68">
        <v>480</v>
      </c>
      <c r="B486" s="63" t="s">
        <v>861</v>
      </c>
      <c r="C486" s="63" t="s">
        <v>862</v>
      </c>
      <c r="D486" s="73" t="s">
        <v>1152</v>
      </c>
      <c r="E486" s="50">
        <v>1</v>
      </c>
      <c r="F486" s="78">
        <v>131673.30600000001</v>
      </c>
      <c r="G486" s="81">
        <v>0</v>
      </c>
      <c r="H486" s="6">
        <f t="shared" si="110"/>
        <v>131673.30600000001</v>
      </c>
      <c r="I486" s="6">
        <f t="shared" si="116"/>
        <v>131673.30600000001</v>
      </c>
      <c r="J486" s="109">
        <v>118624.6</v>
      </c>
      <c r="K486" s="110">
        <v>0</v>
      </c>
      <c r="L486" s="7">
        <f t="shared" si="111"/>
        <v>118624.6</v>
      </c>
      <c r="M486" s="7">
        <f t="shared" si="117"/>
        <v>118624.6</v>
      </c>
      <c r="N486" s="119">
        <v>111910</v>
      </c>
      <c r="O486" s="120">
        <v>0</v>
      </c>
      <c r="P486" s="7">
        <f t="shared" si="112"/>
        <v>111910</v>
      </c>
      <c r="Q486" s="7">
        <f t="shared" si="118"/>
        <v>111910</v>
      </c>
      <c r="R486" s="18">
        <f t="shared" si="119"/>
        <v>111910</v>
      </c>
      <c r="S486" s="18">
        <f t="shared" si="120"/>
        <v>120735.96866666667</v>
      </c>
      <c r="T486" s="18">
        <f t="shared" si="121"/>
        <v>118624.6</v>
      </c>
      <c r="U486" s="18">
        <f t="shared" si="122"/>
        <v>120461.18530072225</v>
      </c>
      <c r="V486" s="19">
        <f t="shared" si="108"/>
        <v>6240.9022947399917</v>
      </c>
      <c r="W486" s="20">
        <f t="shared" si="113"/>
        <v>5.5767154809579049E-2</v>
      </c>
      <c r="X486" s="21" t="str">
        <f t="shared" si="114"/>
        <v>MINIMA</v>
      </c>
      <c r="Y486" s="22">
        <f t="shared" si="109"/>
        <v>111910</v>
      </c>
      <c r="Z486" s="24">
        <f t="shared" si="115"/>
        <v>111910</v>
      </c>
    </row>
    <row r="487" spans="1:26" ht="51" x14ac:dyDescent="0.2">
      <c r="A487" s="68">
        <v>481</v>
      </c>
      <c r="B487" s="63" t="s">
        <v>823</v>
      </c>
      <c r="C487" s="63" t="s">
        <v>863</v>
      </c>
      <c r="D487" s="73" t="s">
        <v>1158</v>
      </c>
      <c r="E487" s="50">
        <v>1</v>
      </c>
      <c r="F487" s="78">
        <v>4216.6432000000004</v>
      </c>
      <c r="G487" s="81">
        <v>0</v>
      </c>
      <c r="H487" s="6">
        <f t="shared" si="110"/>
        <v>4216.6432000000004</v>
      </c>
      <c r="I487" s="6">
        <f t="shared" si="116"/>
        <v>4216.6432000000004</v>
      </c>
      <c r="J487" s="109">
        <v>3764.86</v>
      </c>
      <c r="K487" s="110">
        <v>0</v>
      </c>
      <c r="L487" s="7">
        <f t="shared" si="111"/>
        <v>3764.86</v>
      </c>
      <c r="M487" s="7">
        <f t="shared" si="117"/>
        <v>3764.86</v>
      </c>
      <c r="N487" s="119">
        <v>3454</v>
      </c>
      <c r="O487" s="120">
        <v>0</v>
      </c>
      <c r="P487" s="7">
        <f t="shared" si="112"/>
        <v>3454</v>
      </c>
      <c r="Q487" s="7">
        <f t="shared" si="118"/>
        <v>3454</v>
      </c>
      <c r="R487" s="18">
        <f t="shared" si="119"/>
        <v>3454</v>
      </c>
      <c r="S487" s="18">
        <f t="shared" si="120"/>
        <v>3811.8344000000002</v>
      </c>
      <c r="T487" s="18">
        <f t="shared" si="121"/>
        <v>3764.86</v>
      </c>
      <c r="U487" s="18">
        <f t="shared" si="122"/>
        <v>3799.0878773899767</v>
      </c>
      <c r="V487" s="19">
        <f t="shared" si="108"/>
        <v>253.02713078181966</v>
      </c>
      <c r="W487" s="20">
        <f t="shared" si="113"/>
        <v>7.3256262530926361E-2</v>
      </c>
      <c r="X487" s="21" t="str">
        <f t="shared" si="114"/>
        <v>MINIMA</v>
      </c>
      <c r="Y487" s="22">
        <f t="shared" si="109"/>
        <v>3454</v>
      </c>
      <c r="Z487" s="24">
        <f t="shared" si="115"/>
        <v>3454</v>
      </c>
    </row>
    <row r="488" spans="1:26" ht="76.5" x14ac:dyDescent="0.2">
      <c r="A488" s="68">
        <v>482</v>
      </c>
      <c r="B488" s="63" t="s">
        <v>823</v>
      </c>
      <c r="C488" s="63" t="s">
        <v>864</v>
      </c>
      <c r="D488" s="73" t="s">
        <v>1159</v>
      </c>
      <c r="E488" s="50">
        <v>1</v>
      </c>
      <c r="F488" s="78">
        <v>15599.007600000003</v>
      </c>
      <c r="G488" s="81">
        <v>0</v>
      </c>
      <c r="H488" s="6">
        <f t="shared" si="110"/>
        <v>15599.007600000003</v>
      </c>
      <c r="I488" s="6">
        <f t="shared" si="116"/>
        <v>15599.007600000003</v>
      </c>
      <c r="J488" s="109">
        <v>14053.160000000002</v>
      </c>
      <c r="K488" s="110">
        <v>0</v>
      </c>
      <c r="L488" s="7">
        <f t="shared" si="111"/>
        <v>14053.160000000002</v>
      </c>
      <c r="M488" s="7">
        <f t="shared" si="117"/>
        <v>14053.160000000002</v>
      </c>
      <c r="N488" s="119">
        <v>12775.6</v>
      </c>
      <c r="O488" s="120">
        <v>0</v>
      </c>
      <c r="P488" s="7">
        <f t="shared" si="112"/>
        <v>12775.6</v>
      </c>
      <c r="Q488" s="7">
        <f t="shared" si="118"/>
        <v>12775.6</v>
      </c>
      <c r="R488" s="18">
        <f t="shared" si="119"/>
        <v>12775.6</v>
      </c>
      <c r="S488" s="18">
        <f t="shared" si="120"/>
        <v>14142.589200000002</v>
      </c>
      <c r="T488" s="18">
        <f t="shared" si="121"/>
        <v>14053.160000000002</v>
      </c>
      <c r="U488" s="18">
        <f t="shared" si="122"/>
        <v>14095.616934694659</v>
      </c>
      <c r="V488" s="19">
        <f t="shared" si="108"/>
        <v>966.60733312877494</v>
      </c>
      <c r="W488" s="20">
        <f t="shared" si="113"/>
        <v>7.5660425586960678E-2</v>
      </c>
      <c r="X488" s="21" t="str">
        <f t="shared" si="114"/>
        <v>MINIMA</v>
      </c>
      <c r="Y488" s="22">
        <f t="shared" si="109"/>
        <v>12775.6</v>
      </c>
      <c r="Z488" s="24">
        <f t="shared" si="115"/>
        <v>12775.6</v>
      </c>
    </row>
    <row r="489" spans="1:26" ht="25.5" x14ac:dyDescent="0.2">
      <c r="A489" s="68">
        <v>483</v>
      </c>
      <c r="B489" s="63" t="s">
        <v>865</v>
      </c>
      <c r="C489" s="63" t="s">
        <v>866</v>
      </c>
      <c r="D489" s="73" t="s">
        <v>1160</v>
      </c>
      <c r="E489" s="50">
        <v>1</v>
      </c>
      <c r="F489" s="78">
        <v>15531.12</v>
      </c>
      <c r="G489" s="81">
        <v>0</v>
      </c>
      <c r="H489" s="6">
        <f t="shared" si="110"/>
        <v>15531.12</v>
      </c>
      <c r="I489" s="6">
        <f t="shared" si="116"/>
        <v>15531.12</v>
      </c>
      <c r="J489" s="109">
        <v>13992</v>
      </c>
      <c r="K489" s="110">
        <v>0</v>
      </c>
      <c r="L489" s="7">
        <f t="shared" si="111"/>
        <v>13992</v>
      </c>
      <c r="M489" s="7">
        <f t="shared" si="117"/>
        <v>13992</v>
      </c>
      <c r="N489" s="119">
        <v>13200</v>
      </c>
      <c r="O489" s="120">
        <v>0</v>
      </c>
      <c r="P489" s="7">
        <f t="shared" si="112"/>
        <v>13200</v>
      </c>
      <c r="Q489" s="7">
        <f t="shared" si="118"/>
        <v>13200</v>
      </c>
      <c r="R489" s="18">
        <f t="shared" si="119"/>
        <v>13200</v>
      </c>
      <c r="S489" s="18">
        <f t="shared" si="120"/>
        <v>14241.04</v>
      </c>
      <c r="T489" s="18">
        <f t="shared" si="121"/>
        <v>13992</v>
      </c>
      <c r="U489" s="18">
        <f t="shared" si="122"/>
        <v>14208.628772849019</v>
      </c>
      <c r="V489" s="19">
        <f t="shared" si="108"/>
        <v>736.12644348644403</v>
      </c>
      <c r="W489" s="20">
        <f t="shared" si="113"/>
        <v>5.5767154809579091E-2</v>
      </c>
      <c r="X489" s="21" t="str">
        <f t="shared" si="114"/>
        <v>MINIMA</v>
      </c>
      <c r="Y489" s="22">
        <f t="shared" si="109"/>
        <v>13200</v>
      </c>
      <c r="Z489" s="24">
        <f t="shared" si="115"/>
        <v>13200</v>
      </c>
    </row>
    <row r="490" spans="1:26" ht="25.5" x14ac:dyDescent="0.2">
      <c r="A490" s="68">
        <v>484</v>
      </c>
      <c r="B490" s="63" t="s">
        <v>867</v>
      </c>
      <c r="C490" s="63" t="s">
        <v>868</v>
      </c>
      <c r="D490" s="73" t="s">
        <v>1161</v>
      </c>
      <c r="E490" s="50">
        <v>1</v>
      </c>
      <c r="F490" s="78">
        <v>24957.360799999999</v>
      </c>
      <c r="G490" s="81">
        <v>0</v>
      </c>
      <c r="H490" s="6">
        <f t="shared" si="110"/>
        <v>24957.360799999999</v>
      </c>
      <c r="I490" s="6">
        <f t="shared" si="116"/>
        <v>24957.360799999999</v>
      </c>
      <c r="J490" s="109">
        <v>22086.16</v>
      </c>
      <c r="K490" s="110">
        <v>0</v>
      </c>
      <c r="L490" s="7">
        <f t="shared" si="111"/>
        <v>22086.16</v>
      </c>
      <c r="M490" s="7">
        <f t="shared" si="117"/>
        <v>22086.16</v>
      </c>
      <c r="N490" s="119">
        <v>20836</v>
      </c>
      <c r="O490" s="120">
        <v>0</v>
      </c>
      <c r="P490" s="7">
        <f t="shared" si="112"/>
        <v>20836</v>
      </c>
      <c r="Q490" s="7">
        <f t="shared" si="118"/>
        <v>20836</v>
      </c>
      <c r="R490" s="18">
        <f t="shared" si="119"/>
        <v>20836</v>
      </c>
      <c r="S490" s="18">
        <f t="shared" si="120"/>
        <v>22626.506933333334</v>
      </c>
      <c r="T490" s="18">
        <f t="shared" si="121"/>
        <v>22086.16</v>
      </c>
      <c r="U490" s="18">
        <f t="shared" si="122"/>
        <v>22562.00754377781</v>
      </c>
      <c r="V490" s="19">
        <f t="shared" si="108"/>
        <v>1266.0795943215301</v>
      </c>
      <c r="W490" s="20">
        <f t="shared" si="113"/>
        <v>6.076404272996401E-2</v>
      </c>
      <c r="X490" s="21" t="str">
        <f t="shared" si="114"/>
        <v>MINIMA</v>
      </c>
      <c r="Y490" s="22">
        <f t="shared" si="109"/>
        <v>20836</v>
      </c>
      <c r="Z490" s="24">
        <f t="shared" si="115"/>
        <v>20836</v>
      </c>
    </row>
    <row r="491" spans="1:26" ht="38.25" x14ac:dyDescent="0.2">
      <c r="A491" s="68">
        <v>485</v>
      </c>
      <c r="B491" s="63" t="s">
        <v>869</v>
      </c>
      <c r="C491" s="63" t="s">
        <v>870</v>
      </c>
      <c r="D491" s="73" t="s">
        <v>897</v>
      </c>
      <c r="E491" s="50">
        <v>1</v>
      </c>
      <c r="F491" s="78">
        <v>32956.657919999998</v>
      </c>
      <c r="G491" s="81">
        <v>0</v>
      </c>
      <c r="H491" s="6">
        <f t="shared" si="110"/>
        <v>32956.657919999998</v>
      </c>
      <c r="I491" s="6">
        <f t="shared" si="116"/>
        <v>32956.657919999998</v>
      </c>
      <c r="J491" s="109">
        <v>29165.184000000001</v>
      </c>
      <c r="K491" s="110">
        <v>0</v>
      </c>
      <c r="L491" s="7">
        <f t="shared" si="111"/>
        <v>29165.184000000001</v>
      </c>
      <c r="M491" s="7">
        <f t="shared" si="117"/>
        <v>29165.184000000001</v>
      </c>
      <c r="N491" s="119">
        <v>27004.799999999999</v>
      </c>
      <c r="O491" s="120">
        <v>0</v>
      </c>
      <c r="P491" s="7">
        <f t="shared" si="112"/>
        <v>27004.799999999999</v>
      </c>
      <c r="Q491" s="7">
        <f t="shared" si="118"/>
        <v>27004.799999999999</v>
      </c>
      <c r="R491" s="18">
        <f t="shared" si="119"/>
        <v>27004.799999999999</v>
      </c>
      <c r="S491" s="18">
        <f t="shared" si="120"/>
        <v>29708.880639999999</v>
      </c>
      <c r="T491" s="18">
        <f t="shared" si="121"/>
        <v>29165.184000000001</v>
      </c>
      <c r="U491" s="18">
        <f t="shared" si="122"/>
        <v>29608.491631987621</v>
      </c>
      <c r="V491" s="19">
        <f t="shared" si="108"/>
        <v>1912.0737574192594</v>
      </c>
      <c r="W491" s="20">
        <f t="shared" si="113"/>
        <v>7.0804959022812961E-2</v>
      </c>
      <c r="X491" s="21" t="str">
        <f t="shared" si="114"/>
        <v>MINIMA</v>
      </c>
      <c r="Y491" s="22">
        <f t="shared" si="109"/>
        <v>27004.799999999999</v>
      </c>
      <c r="Z491" s="24">
        <f t="shared" si="115"/>
        <v>27004.799999999999</v>
      </c>
    </row>
    <row r="492" spans="1:26" ht="38.25" x14ac:dyDescent="0.2">
      <c r="A492" s="68">
        <v>486</v>
      </c>
      <c r="B492" s="63" t="s">
        <v>871</v>
      </c>
      <c r="C492" s="63" t="s">
        <v>872</v>
      </c>
      <c r="D492" s="73" t="s">
        <v>1162</v>
      </c>
      <c r="E492" s="50">
        <v>1</v>
      </c>
      <c r="F492" s="78">
        <v>3768.1313999999998</v>
      </c>
      <c r="G492" s="81">
        <v>0</v>
      </c>
      <c r="H492" s="6">
        <f t="shared" si="110"/>
        <v>3768.1313999999998</v>
      </c>
      <c r="I492" s="6">
        <f t="shared" si="116"/>
        <v>3768.1313999999998</v>
      </c>
      <c r="J492" s="109">
        <v>3276.636</v>
      </c>
      <c r="K492" s="110">
        <v>0</v>
      </c>
      <c r="L492" s="7">
        <f t="shared" si="111"/>
        <v>3276.636</v>
      </c>
      <c r="M492" s="7">
        <f t="shared" si="117"/>
        <v>3276.636</v>
      </c>
      <c r="N492" s="119">
        <v>3181.2</v>
      </c>
      <c r="O492" s="120">
        <v>0</v>
      </c>
      <c r="P492" s="7">
        <f t="shared" si="112"/>
        <v>3181.2</v>
      </c>
      <c r="Q492" s="7">
        <f t="shared" si="118"/>
        <v>3181.2</v>
      </c>
      <c r="R492" s="18">
        <f t="shared" si="119"/>
        <v>3181.2</v>
      </c>
      <c r="S492" s="18">
        <f t="shared" si="120"/>
        <v>3408.6558</v>
      </c>
      <c r="T492" s="18">
        <f t="shared" si="121"/>
        <v>3276.636</v>
      </c>
      <c r="U492" s="18">
        <f t="shared" si="122"/>
        <v>3399.2392833145018</v>
      </c>
      <c r="V492" s="19">
        <f t="shared" si="108"/>
        <v>160.83553860021124</v>
      </c>
      <c r="W492" s="20">
        <f t="shared" si="113"/>
        <v>5.0558134854838191E-2</v>
      </c>
      <c r="X492" s="21" t="str">
        <f t="shared" si="114"/>
        <v>MINIMA</v>
      </c>
      <c r="Y492" s="22">
        <f t="shared" si="109"/>
        <v>3181.2</v>
      </c>
      <c r="Z492" s="24">
        <f t="shared" si="115"/>
        <v>3181.2</v>
      </c>
    </row>
    <row r="493" spans="1:26" ht="76.5" x14ac:dyDescent="0.2">
      <c r="A493" s="68">
        <v>487</v>
      </c>
      <c r="B493" s="63" t="s">
        <v>873</v>
      </c>
      <c r="C493" s="63" t="s">
        <v>874</v>
      </c>
      <c r="D493" s="73" t="s">
        <v>1163</v>
      </c>
      <c r="E493" s="50">
        <v>1</v>
      </c>
      <c r="F493" s="78">
        <v>3839.4972000000002</v>
      </c>
      <c r="G493" s="81">
        <v>0</v>
      </c>
      <c r="H493" s="6">
        <f t="shared" si="110"/>
        <v>3839.4972000000002</v>
      </c>
      <c r="I493" s="6">
        <f t="shared" si="116"/>
        <v>3839.4972000000002</v>
      </c>
      <c r="J493" s="109">
        <v>3367.98</v>
      </c>
      <c r="K493" s="110">
        <v>0</v>
      </c>
      <c r="L493" s="7">
        <f t="shared" si="111"/>
        <v>3367.98</v>
      </c>
      <c r="M493" s="7">
        <f t="shared" si="117"/>
        <v>3367.98</v>
      </c>
      <c r="N493" s="119">
        <v>3118.5</v>
      </c>
      <c r="O493" s="120">
        <v>0</v>
      </c>
      <c r="P493" s="7">
        <f t="shared" si="112"/>
        <v>3118.5</v>
      </c>
      <c r="Q493" s="7">
        <f t="shared" si="118"/>
        <v>3118.5</v>
      </c>
      <c r="R493" s="18">
        <f t="shared" si="119"/>
        <v>3118.5</v>
      </c>
      <c r="S493" s="18">
        <f t="shared" si="120"/>
        <v>3441.9923999999996</v>
      </c>
      <c r="T493" s="18">
        <f t="shared" si="121"/>
        <v>3367.98</v>
      </c>
      <c r="U493" s="18">
        <f t="shared" si="122"/>
        <v>3429.2293794120847</v>
      </c>
      <c r="V493" s="19">
        <f t="shared" si="108"/>
        <v>228.74366970231085</v>
      </c>
      <c r="W493" s="20">
        <f t="shared" si="113"/>
        <v>7.3350543435084445E-2</v>
      </c>
      <c r="X493" s="21" t="str">
        <f t="shared" si="114"/>
        <v>MINIMA</v>
      </c>
      <c r="Y493" s="22">
        <f t="shared" si="109"/>
        <v>3118.5</v>
      </c>
      <c r="Z493" s="24">
        <f t="shared" si="115"/>
        <v>3118.5</v>
      </c>
    </row>
    <row r="494" spans="1:26" ht="25.5" x14ac:dyDescent="0.2">
      <c r="A494" s="68">
        <v>488</v>
      </c>
      <c r="B494" s="63" t="s">
        <v>875</v>
      </c>
      <c r="C494" s="63" t="s">
        <v>876</v>
      </c>
      <c r="D494" s="73" t="s">
        <v>1161</v>
      </c>
      <c r="E494" s="50">
        <v>1</v>
      </c>
      <c r="F494" s="78">
        <v>30119.596920000007</v>
      </c>
      <c r="G494" s="81">
        <v>0</v>
      </c>
      <c r="H494" s="6">
        <f t="shared" si="110"/>
        <v>30119.596920000007</v>
      </c>
      <c r="I494" s="6">
        <f t="shared" si="116"/>
        <v>30119.596920000007</v>
      </c>
      <c r="J494" s="109">
        <v>27134.772000000004</v>
      </c>
      <c r="K494" s="110">
        <v>0</v>
      </c>
      <c r="L494" s="7">
        <f t="shared" si="111"/>
        <v>27134.772000000004</v>
      </c>
      <c r="M494" s="7">
        <f t="shared" si="117"/>
        <v>27134.772000000004</v>
      </c>
      <c r="N494" s="119">
        <v>25359.600000000002</v>
      </c>
      <c r="O494" s="120">
        <v>0</v>
      </c>
      <c r="P494" s="7">
        <f t="shared" si="112"/>
        <v>25359.600000000002</v>
      </c>
      <c r="Q494" s="7">
        <f t="shared" si="118"/>
        <v>25359.600000000002</v>
      </c>
      <c r="R494" s="18">
        <f t="shared" si="119"/>
        <v>25359.600000000002</v>
      </c>
      <c r="S494" s="18">
        <f t="shared" si="120"/>
        <v>27537.989640000003</v>
      </c>
      <c r="T494" s="18">
        <f t="shared" si="121"/>
        <v>27134.772000000004</v>
      </c>
      <c r="U494" s="18">
        <f t="shared" si="122"/>
        <v>27468.77195062962</v>
      </c>
      <c r="V494" s="19">
        <f t="shared" si="108"/>
        <v>1540.3540865105228</v>
      </c>
      <c r="W494" s="20">
        <f t="shared" si="113"/>
        <v>6.0740472503924461E-2</v>
      </c>
      <c r="X494" s="21" t="str">
        <f t="shared" si="114"/>
        <v>MINIMA</v>
      </c>
      <c r="Y494" s="22">
        <f t="shared" si="109"/>
        <v>25359.600000000002</v>
      </c>
      <c r="Z494" s="24">
        <f t="shared" si="115"/>
        <v>25359.600000000002</v>
      </c>
    </row>
    <row r="495" spans="1:26" ht="76.5" x14ac:dyDescent="0.2">
      <c r="A495" s="68">
        <v>489</v>
      </c>
      <c r="B495" s="63" t="s">
        <v>877</v>
      </c>
      <c r="C495" s="63" t="s">
        <v>878</v>
      </c>
      <c r="D495" s="73" t="s">
        <v>1120</v>
      </c>
      <c r="E495" s="50">
        <v>1</v>
      </c>
      <c r="F495" s="78">
        <v>56474.436900000001</v>
      </c>
      <c r="G495" s="81">
        <v>0</v>
      </c>
      <c r="H495" s="6">
        <f t="shared" si="110"/>
        <v>56474.436900000001</v>
      </c>
      <c r="I495" s="6">
        <f t="shared" si="116"/>
        <v>56474.436900000001</v>
      </c>
      <c r="J495" s="109">
        <v>49108.206000000006</v>
      </c>
      <c r="K495" s="110">
        <v>0</v>
      </c>
      <c r="L495" s="7">
        <f t="shared" si="111"/>
        <v>49108.206000000006</v>
      </c>
      <c r="M495" s="7">
        <f t="shared" si="117"/>
        <v>49108.206000000006</v>
      </c>
      <c r="N495" s="119">
        <v>45053.4</v>
      </c>
      <c r="O495" s="120">
        <v>0</v>
      </c>
      <c r="P495" s="7">
        <f t="shared" si="112"/>
        <v>45053.4</v>
      </c>
      <c r="Q495" s="7">
        <f t="shared" si="118"/>
        <v>45053.4</v>
      </c>
      <c r="R495" s="18">
        <f t="shared" si="119"/>
        <v>45053.4</v>
      </c>
      <c r="S495" s="18">
        <f t="shared" si="120"/>
        <v>50212.014300000003</v>
      </c>
      <c r="T495" s="18">
        <f t="shared" si="121"/>
        <v>49108.206000000006</v>
      </c>
      <c r="U495" s="18">
        <f t="shared" si="122"/>
        <v>49993.228413363089</v>
      </c>
      <c r="V495" s="19">
        <f t="shared" si="108"/>
        <v>3647.6911530558959</v>
      </c>
      <c r="W495" s="20">
        <f t="shared" si="113"/>
        <v>8.096372644585971E-2</v>
      </c>
      <c r="X495" s="21" t="str">
        <f t="shared" si="114"/>
        <v>MINIMA</v>
      </c>
      <c r="Y495" s="22">
        <f t="shared" si="109"/>
        <v>45053.4</v>
      </c>
      <c r="Z495" s="24">
        <f t="shared" si="115"/>
        <v>45053.4</v>
      </c>
    </row>
    <row r="496" spans="1:26" ht="51" x14ac:dyDescent="0.2">
      <c r="A496" s="68">
        <v>490</v>
      </c>
      <c r="B496" s="63" t="s">
        <v>879</v>
      </c>
      <c r="C496" s="63" t="s">
        <v>880</v>
      </c>
      <c r="D496" s="73" t="s">
        <v>912</v>
      </c>
      <c r="E496" s="50">
        <v>1</v>
      </c>
      <c r="F496" s="78">
        <v>417598.76655</v>
      </c>
      <c r="G496" s="81">
        <v>0</v>
      </c>
      <c r="H496" s="6">
        <f t="shared" si="110"/>
        <v>417598.76655</v>
      </c>
      <c r="I496" s="6">
        <f t="shared" si="116"/>
        <v>417598.76655</v>
      </c>
      <c r="J496" s="109">
        <v>376215.10499999998</v>
      </c>
      <c r="K496" s="110">
        <v>0</v>
      </c>
      <c r="L496" s="7">
        <f t="shared" si="111"/>
        <v>376215.10499999998</v>
      </c>
      <c r="M496" s="7">
        <f t="shared" si="117"/>
        <v>376215.10499999998</v>
      </c>
      <c r="N496" s="119">
        <v>358300.1</v>
      </c>
      <c r="O496" s="120">
        <v>0</v>
      </c>
      <c r="P496" s="7">
        <f t="shared" si="112"/>
        <v>358300.1</v>
      </c>
      <c r="Q496" s="7">
        <f t="shared" si="118"/>
        <v>358300.1</v>
      </c>
      <c r="R496" s="18">
        <f t="shared" si="119"/>
        <v>358300.1</v>
      </c>
      <c r="S496" s="18">
        <f t="shared" si="120"/>
        <v>384037.99051666661</v>
      </c>
      <c r="T496" s="18">
        <f t="shared" si="121"/>
        <v>376215.10499999998</v>
      </c>
      <c r="U496" s="18">
        <f t="shared" si="122"/>
        <v>383248.78645703755</v>
      </c>
      <c r="V496" s="19">
        <f t="shared" si="108"/>
        <v>18199.436917771913</v>
      </c>
      <c r="W496" s="20">
        <f t="shared" si="113"/>
        <v>5.0793837115233609E-2</v>
      </c>
      <c r="X496" s="21" t="str">
        <f t="shared" si="114"/>
        <v>MINIMA</v>
      </c>
      <c r="Y496" s="22">
        <f t="shared" si="109"/>
        <v>358300.1</v>
      </c>
      <c r="Z496" s="24">
        <f t="shared" si="115"/>
        <v>358300.1</v>
      </c>
    </row>
    <row r="497" spans="1:26" ht="204" x14ac:dyDescent="0.2">
      <c r="A497" s="68">
        <v>491</v>
      </c>
      <c r="B497" s="63" t="s">
        <v>743</v>
      </c>
      <c r="C497" s="63" t="s">
        <v>881</v>
      </c>
      <c r="D497" s="73" t="s">
        <v>1149</v>
      </c>
      <c r="E497" s="50">
        <v>1</v>
      </c>
      <c r="F497" s="78">
        <v>107277.66304999999</v>
      </c>
      <c r="G497" s="81">
        <v>0</v>
      </c>
      <c r="H497" s="6">
        <f t="shared" si="110"/>
        <v>107277.66304999999</v>
      </c>
      <c r="I497" s="6">
        <f t="shared" si="116"/>
        <v>107277.66304999999</v>
      </c>
      <c r="J497" s="109">
        <v>94935.985000000001</v>
      </c>
      <c r="K497" s="110">
        <v>0</v>
      </c>
      <c r="L497" s="7">
        <f t="shared" si="111"/>
        <v>94935.985000000001</v>
      </c>
      <c r="M497" s="7">
        <f t="shared" si="117"/>
        <v>94935.985000000001</v>
      </c>
      <c r="N497" s="119">
        <v>89562.25</v>
      </c>
      <c r="O497" s="120">
        <v>0</v>
      </c>
      <c r="P497" s="7">
        <f t="shared" si="112"/>
        <v>89562.25</v>
      </c>
      <c r="Q497" s="7">
        <f t="shared" si="118"/>
        <v>89562.25</v>
      </c>
      <c r="R497" s="18">
        <f t="shared" si="119"/>
        <v>89562.25</v>
      </c>
      <c r="S497" s="18">
        <f t="shared" si="120"/>
        <v>97258.632683333315</v>
      </c>
      <c r="T497" s="18">
        <f t="shared" si="121"/>
        <v>94935.985000000001</v>
      </c>
      <c r="U497" s="18">
        <f t="shared" si="122"/>
        <v>96981.38606919341</v>
      </c>
      <c r="V497" s="19">
        <f t="shared" si="108"/>
        <v>5442.164385991704</v>
      </c>
      <c r="W497" s="20">
        <f t="shared" si="113"/>
        <v>6.0764042729963844E-2</v>
      </c>
      <c r="X497" s="21" t="str">
        <f t="shared" si="114"/>
        <v>MINIMA</v>
      </c>
      <c r="Y497" s="22">
        <f t="shared" si="109"/>
        <v>89562.25</v>
      </c>
      <c r="Z497" s="24">
        <f t="shared" si="115"/>
        <v>89562.25</v>
      </c>
    </row>
    <row r="498" spans="1:26" ht="204" x14ac:dyDescent="0.2">
      <c r="A498" s="68">
        <v>492</v>
      </c>
      <c r="B498" s="63" t="s">
        <v>882</v>
      </c>
      <c r="C498" s="63" t="s">
        <v>883</v>
      </c>
      <c r="D498" s="73" t="s">
        <v>1164</v>
      </c>
      <c r="E498" s="50">
        <v>1</v>
      </c>
      <c r="F498" s="78">
        <v>29190.881250000002</v>
      </c>
      <c r="G498" s="81">
        <v>0</v>
      </c>
      <c r="H498" s="6">
        <f t="shared" si="110"/>
        <v>29190.881250000002</v>
      </c>
      <c r="I498" s="6">
        <f t="shared" si="116"/>
        <v>29190.881250000002</v>
      </c>
      <c r="J498" s="109">
        <v>25383.375000000004</v>
      </c>
      <c r="K498" s="110">
        <v>0</v>
      </c>
      <c r="L498" s="7">
        <f t="shared" si="111"/>
        <v>25383.375000000004</v>
      </c>
      <c r="M498" s="7">
        <f t="shared" si="117"/>
        <v>25383.375000000004</v>
      </c>
      <c r="N498" s="119">
        <v>23287.5</v>
      </c>
      <c r="O498" s="120">
        <v>0</v>
      </c>
      <c r="P498" s="7">
        <f t="shared" si="112"/>
        <v>23287.5</v>
      </c>
      <c r="Q498" s="7">
        <f t="shared" si="118"/>
        <v>23287.5</v>
      </c>
      <c r="R498" s="18">
        <f t="shared" si="119"/>
        <v>23287.5</v>
      </c>
      <c r="S498" s="18">
        <f t="shared" si="120"/>
        <v>25953.918750000001</v>
      </c>
      <c r="T498" s="18">
        <f t="shared" si="121"/>
        <v>25383.375000000004</v>
      </c>
      <c r="U498" s="18">
        <f t="shared" si="122"/>
        <v>25840.831250831077</v>
      </c>
      <c r="V498" s="19">
        <f t="shared" si="108"/>
        <v>1885.4427796079581</v>
      </c>
      <c r="W498" s="20">
        <f t="shared" si="113"/>
        <v>8.096372644585971E-2</v>
      </c>
      <c r="X498" s="21" t="str">
        <f t="shared" si="114"/>
        <v>MINIMA</v>
      </c>
      <c r="Y498" s="22">
        <f t="shared" si="109"/>
        <v>23287.5</v>
      </c>
      <c r="Z498" s="24">
        <f t="shared" si="115"/>
        <v>23287.5</v>
      </c>
    </row>
    <row r="499" spans="1:26" ht="102" x14ac:dyDescent="0.2">
      <c r="A499" s="68">
        <v>493</v>
      </c>
      <c r="B499" s="63" t="s">
        <v>884</v>
      </c>
      <c r="C499" s="63" t="s">
        <v>885</v>
      </c>
      <c r="D499" s="73" t="s">
        <v>1165</v>
      </c>
      <c r="E499" s="50">
        <v>1</v>
      </c>
      <c r="F499" s="78">
        <v>26258.060399999998</v>
      </c>
      <c r="G499" s="81">
        <v>0</v>
      </c>
      <c r="H499" s="6">
        <f t="shared" si="110"/>
        <v>26258.060399999998</v>
      </c>
      <c r="I499" s="6">
        <f t="shared" si="116"/>
        <v>26258.060399999998</v>
      </c>
      <c r="J499" s="109">
        <v>22833.096000000001</v>
      </c>
      <c r="K499" s="110">
        <v>0</v>
      </c>
      <c r="L499" s="7">
        <f t="shared" si="111"/>
        <v>22833.096000000001</v>
      </c>
      <c r="M499" s="7">
        <f t="shared" si="117"/>
        <v>22833.096000000001</v>
      </c>
      <c r="N499" s="119">
        <v>21954.9</v>
      </c>
      <c r="O499" s="120">
        <v>0</v>
      </c>
      <c r="P499" s="7">
        <f t="shared" si="112"/>
        <v>21954.9</v>
      </c>
      <c r="Q499" s="7">
        <f t="shared" si="118"/>
        <v>21954.9</v>
      </c>
      <c r="R499" s="18">
        <f t="shared" si="119"/>
        <v>21954.9</v>
      </c>
      <c r="S499" s="18">
        <f t="shared" si="120"/>
        <v>23682.018800000002</v>
      </c>
      <c r="T499" s="18">
        <f t="shared" si="121"/>
        <v>22833.096000000001</v>
      </c>
      <c r="U499" s="18">
        <f t="shared" si="122"/>
        <v>23611.285702492649</v>
      </c>
      <c r="V499" s="19">
        <f t="shared" si="108"/>
        <v>1221.2574153947726</v>
      </c>
      <c r="W499" s="20">
        <f t="shared" si="113"/>
        <v>5.5625733453341736E-2</v>
      </c>
      <c r="X499" s="21" t="str">
        <f t="shared" si="114"/>
        <v>MINIMA</v>
      </c>
      <c r="Y499" s="22">
        <f t="shared" si="109"/>
        <v>21954.9</v>
      </c>
      <c r="Z499" s="24">
        <f t="shared" si="115"/>
        <v>21954.9</v>
      </c>
    </row>
    <row r="500" spans="1:26" ht="63.75" x14ac:dyDescent="0.2">
      <c r="A500" s="68">
        <v>494</v>
      </c>
      <c r="B500" s="63" t="s">
        <v>886</v>
      </c>
      <c r="C500" s="63" t="s">
        <v>887</v>
      </c>
      <c r="D500" s="73" t="s">
        <v>897</v>
      </c>
      <c r="E500" s="50">
        <v>1</v>
      </c>
      <c r="F500" s="78">
        <v>323984.36910000001</v>
      </c>
      <c r="G500" s="81">
        <v>0</v>
      </c>
      <c r="H500" s="6">
        <f t="shared" si="110"/>
        <v>323984.36910000001</v>
      </c>
      <c r="I500" s="6">
        <f t="shared" si="116"/>
        <v>323984.36910000001</v>
      </c>
      <c r="J500" s="109">
        <v>291877.81</v>
      </c>
      <c r="K500" s="110">
        <v>0</v>
      </c>
      <c r="L500" s="7">
        <f t="shared" si="111"/>
        <v>291877.81</v>
      </c>
      <c r="M500" s="7">
        <f t="shared" si="117"/>
        <v>291877.81</v>
      </c>
      <c r="N500" s="119">
        <v>272783</v>
      </c>
      <c r="O500" s="120">
        <v>0</v>
      </c>
      <c r="P500" s="7">
        <f t="shared" si="112"/>
        <v>272783</v>
      </c>
      <c r="Q500" s="7">
        <f t="shared" si="118"/>
        <v>272783</v>
      </c>
      <c r="R500" s="18">
        <f t="shared" si="119"/>
        <v>272783</v>
      </c>
      <c r="S500" s="18">
        <f t="shared" si="120"/>
        <v>296215.05970000004</v>
      </c>
      <c r="T500" s="18">
        <f t="shared" si="121"/>
        <v>291877.81</v>
      </c>
      <c r="U500" s="18">
        <f t="shared" si="122"/>
        <v>295470.51290275075</v>
      </c>
      <c r="V500" s="19">
        <f t="shared" si="108"/>
        <v>16568.968311038047</v>
      </c>
      <c r="W500" s="20">
        <f t="shared" si="113"/>
        <v>6.0740472503924538E-2</v>
      </c>
      <c r="X500" s="21" t="str">
        <f t="shared" si="114"/>
        <v>MINIMA</v>
      </c>
      <c r="Y500" s="22">
        <f t="shared" si="109"/>
        <v>272783</v>
      </c>
      <c r="Z500" s="24">
        <f t="shared" si="115"/>
        <v>272783</v>
      </c>
    </row>
    <row r="501" spans="1:26" ht="89.25" x14ac:dyDescent="0.2">
      <c r="A501" s="68">
        <v>495</v>
      </c>
      <c r="B501" s="63" t="s">
        <v>888</v>
      </c>
      <c r="C501" s="63" t="s">
        <v>889</v>
      </c>
      <c r="D501" s="73" t="s">
        <v>898</v>
      </c>
      <c r="E501" s="50">
        <v>1</v>
      </c>
      <c r="F501" s="78">
        <v>45461.757000000005</v>
      </c>
      <c r="G501" s="81">
        <v>0</v>
      </c>
      <c r="H501" s="6">
        <f t="shared" si="110"/>
        <v>45461.757000000005</v>
      </c>
      <c r="I501" s="6">
        <f t="shared" si="116"/>
        <v>45461.757000000005</v>
      </c>
      <c r="J501" s="109">
        <v>41328.870000000003</v>
      </c>
      <c r="K501" s="110">
        <v>0</v>
      </c>
      <c r="L501" s="7">
        <f t="shared" si="111"/>
        <v>41328.870000000003</v>
      </c>
      <c r="M501" s="7">
        <f t="shared" si="117"/>
        <v>41328.870000000003</v>
      </c>
      <c r="N501" s="119">
        <v>38989.5</v>
      </c>
      <c r="O501" s="120">
        <v>0</v>
      </c>
      <c r="P501" s="7">
        <f t="shared" si="112"/>
        <v>38989.5</v>
      </c>
      <c r="Q501" s="7">
        <f t="shared" si="118"/>
        <v>38989.5</v>
      </c>
      <c r="R501" s="18">
        <f t="shared" si="119"/>
        <v>38989.5</v>
      </c>
      <c r="S501" s="18">
        <f t="shared" si="120"/>
        <v>41926.709000000003</v>
      </c>
      <c r="T501" s="18">
        <f t="shared" si="121"/>
        <v>41328.870000000003</v>
      </c>
      <c r="U501" s="18">
        <f t="shared" si="122"/>
        <v>41842.324612915349</v>
      </c>
      <c r="V501" s="19">
        <f t="shared" si="108"/>
        <v>2076.9204016621597</v>
      </c>
      <c r="W501" s="20">
        <f t="shared" si="113"/>
        <v>5.326871084938662E-2</v>
      </c>
      <c r="X501" s="21" t="str">
        <f t="shared" si="114"/>
        <v>MINIMA</v>
      </c>
      <c r="Y501" s="22">
        <f t="shared" si="109"/>
        <v>38989.5</v>
      </c>
      <c r="Z501" s="24">
        <f t="shared" si="115"/>
        <v>38989.5</v>
      </c>
    </row>
    <row r="502" spans="1:26" ht="16.5" x14ac:dyDescent="0.2">
      <c r="A502" s="188" t="s">
        <v>13</v>
      </c>
      <c r="B502" s="188"/>
      <c r="C502" s="189"/>
      <c r="D502" s="189"/>
      <c r="E502" s="189"/>
      <c r="F502" s="189"/>
      <c r="G502" s="190" t="s">
        <v>15</v>
      </c>
      <c r="H502" s="191"/>
      <c r="I502" s="191"/>
      <c r="J502" s="191"/>
      <c r="K502" s="191"/>
      <c r="L502" s="191"/>
      <c r="M502" s="191"/>
      <c r="O502" s="7">
        <f t="shared" ref="O502:O664" si="123">+N502*19%</f>
        <v>0</v>
      </c>
      <c r="P502" s="7">
        <f t="shared" si="112"/>
        <v>0</v>
      </c>
      <c r="Q502" s="7">
        <f>+P502*E502</f>
        <v>0</v>
      </c>
      <c r="R502" s="18">
        <f t="shared" si="119"/>
        <v>0</v>
      </c>
      <c r="S502" s="18">
        <f t="shared" si="120"/>
        <v>0</v>
      </c>
      <c r="T502" s="18">
        <f t="shared" si="121"/>
        <v>0</v>
      </c>
      <c r="U502" s="18" t="e">
        <f t="shared" si="122"/>
        <v>#NUM!</v>
      </c>
      <c r="V502" s="19">
        <f t="shared" si="108"/>
        <v>0</v>
      </c>
      <c r="W502" s="20" t="e">
        <f t="shared" si="113"/>
        <v>#DIV/0!</v>
      </c>
      <c r="X502" s="21" t="e">
        <f t="shared" si="114"/>
        <v>#DIV/0!</v>
      </c>
      <c r="Y502" s="22" t="e">
        <f t="shared" si="109"/>
        <v>#DIV/0!</v>
      </c>
      <c r="Z502" s="24" t="e">
        <f t="shared" si="115"/>
        <v>#DIV/0!</v>
      </c>
    </row>
    <row r="503" spans="1:26" ht="16.5" x14ac:dyDescent="0.2">
      <c r="A503" s="183" t="s">
        <v>246</v>
      </c>
      <c r="B503" s="184"/>
      <c r="C503" s="184"/>
      <c r="D503" s="184"/>
      <c r="E503" s="184"/>
      <c r="F503" s="185"/>
      <c r="G503" s="186" t="s">
        <v>1168</v>
      </c>
      <c r="H503" s="187"/>
      <c r="I503" s="187"/>
      <c r="J503" s="187"/>
      <c r="K503" s="187"/>
      <c r="L503" s="187"/>
      <c r="M503" s="187"/>
      <c r="O503" s="7">
        <f t="shared" si="123"/>
        <v>0</v>
      </c>
      <c r="P503" s="7">
        <f t="shared" si="112"/>
        <v>0</v>
      </c>
      <c r="Q503" s="7">
        <f>+P503*E503</f>
        <v>0</v>
      </c>
      <c r="R503" s="18">
        <f t="shared" si="119"/>
        <v>0</v>
      </c>
      <c r="S503" s="18">
        <f t="shared" si="120"/>
        <v>0</v>
      </c>
      <c r="T503" s="18">
        <f t="shared" si="121"/>
        <v>0</v>
      </c>
      <c r="U503" s="18" t="e">
        <f t="shared" si="122"/>
        <v>#NUM!</v>
      </c>
      <c r="V503" s="19">
        <f t="shared" si="108"/>
        <v>0</v>
      </c>
      <c r="W503" s="20" t="e">
        <f t="shared" si="113"/>
        <v>#DIV/0!</v>
      </c>
      <c r="X503" s="21" t="e">
        <f t="shared" si="114"/>
        <v>#DIV/0!</v>
      </c>
      <c r="Y503" s="22" t="e">
        <f t="shared" si="109"/>
        <v>#DIV/0!</v>
      </c>
      <c r="Z503" s="24" t="e">
        <f t="shared" si="115"/>
        <v>#DIV/0!</v>
      </c>
    </row>
    <row r="504" spans="1:26" ht="76.5" x14ac:dyDescent="0.2">
      <c r="A504" s="68">
        <v>496</v>
      </c>
      <c r="B504" s="63" t="s">
        <v>1169</v>
      </c>
      <c r="C504" s="64" t="s">
        <v>270</v>
      </c>
      <c r="D504" s="75" t="s">
        <v>954</v>
      </c>
      <c r="E504" s="52">
        <v>1</v>
      </c>
      <c r="F504" s="78">
        <v>68826.122899159658</v>
      </c>
      <c r="G504" s="81">
        <v>13076.963350840335</v>
      </c>
      <c r="H504" s="6">
        <f t="shared" ref="H504:H543" si="124">+F504+G504</f>
        <v>81903.086249999993</v>
      </c>
      <c r="I504" s="6">
        <f>+H504*E504</f>
        <v>81903.086249999993</v>
      </c>
      <c r="J504" s="109">
        <v>59848.802521008402</v>
      </c>
      <c r="K504" s="110">
        <v>11371.272478991596</v>
      </c>
      <c r="L504" s="7">
        <f t="shared" ref="L504:L543" si="125">+J504+K504</f>
        <v>71220.074999999997</v>
      </c>
      <c r="M504" s="7">
        <f t="shared" ref="M504:M522" si="126">+L504*E504</f>
        <v>71220.074999999997</v>
      </c>
      <c r="N504" s="119">
        <v>56461.134453781517</v>
      </c>
      <c r="O504" s="120">
        <v>10727.615546218489</v>
      </c>
      <c r="P504" s="7">
        <f t="shared" si="112"/>
        <v>67188.75</v>
      </c>
      <c r="Q504" s="7">
        <f>+P504*E504</f>
        <v>67188.75</v>
      </c>
      <c r="R504" s="18">
        <f t="shared" si="119"/>
        <v>67188.75</v>
      </c>
      <c r="S504" s="18">
        <f>AVERAGE(P504,H504,L504)</f>
        <v>73437.303750000006</v>
      </c>
      <c r="T504" s="18">
        <f>MEDIAN(P504,H504,L504)</f>
        <v>71220.074999999997</v>
      </c>
      <c r="U504" s="18">
        <f>GEOMEAN(P504,H504,L504)</f>
        <v>73181.23792945288</v>
      </c>
      <c r="V504" s="19">
        <f t="shared" si="108"/>
        <v>4418.3947292336361</v>
      </c>
      <c r="W504" s="20">
        <f t="shared" si="113"/>
        <v>6.5760930650348992E-2</v>
      </c>
      <c r="X504" s="21" t="str">
        <f t="shared" si="114"/>
        <v>MINIMA</v>
      </c>
      <c r="Y504" s="22">
        <f t="shared" si="109"/>
        <v>67188.75</v>
      </c>
      <c r="Z504" s="24">
        <f t="shared" si="115"/>
        <v>67188.75</v>
      </c>
    </row>
    <row r="505" spans="1:26" ht="16.5" x14ac:dyDescent="0.2">
      <c r="A505" s="68">
        <v>497</v>
      </c>
      <c r="B505" s="63" t="s">
        <v>1170</v>
      </c>
      <c r="C505" s="74" t="s">
        <v>270</v>
      </c>
      <c r="D505" s="69" t="s">
        <v>1214</v>
      </c>
      <c r="E505" s="52">
        <v>1</v>
      </c>
      <c r="F505" s="78">
        <v>33525.954831932781</v>
      </c>
      <c r="G505" s="81">
        <v>6369.9314180672282</v>
      </c>
      <c r="H505" s="6">
        <f t="shared" si="124"/>
        <v>39895.88625000001</v>
      </c>
      <c r="I505" s="6">
        <f t="shared" ref="I505:I543" si="127">+H505*E505</f>
        <v>39895.88625000001</v>
      </c>
      <c r="J505" s="109">
        <v>30478.140756302524</v>
      </c>
      <c r="K505" s="110">
        <v>5790.8467436974797</v>
      </c>
      <c r="L505" s="7">
        <f t="shared" si="125"/>
        <v>36268.987500000003</v>
      </c>
      <c r="M505" s="7">
        <f t="shared" si="126"/>
        <v>36268.987500000003</v>
      </c>
      <c r="N505" s="119">
        <v>28484.243697478993</v>
      </c>
      <c r="O505" s="120">
        <v>5412.0063025210084</v>
      </c>
      <c r="P505" s="7">
        <f t="shared" si="112"/>
        <v>33896.25</v>
      </c>
      <c r="Q505" s="7">
        <f t="shared" ref="Q505:Q543" si="128">+P505*E505</f>
        <v>33896.25</v>
      </c>
      <c r="R505" s="18">
        <f t="shared" si="119"/>
        <v>33896.25</v>
      </c>
      <c r="S505" s="18">
        <f t="shared" ref="S505:S543" si="129">AVERAGE(P505,H505,L505)</f>
        <v>36687.041250000002</v>
      </c>
      <c r="T505" s="18">
        <f t="shared" ref="T505:T543" si="130">MEDIAN(P505,H505,L505)</f>
        <v>36268.987500000003</v>
      </c>
      <c r="U505" s="18">
        <f t="shared" ref="U505:U543" si="131">GEOMEAN(P505,H505,L505)</f>
        <v>36604.83056624193</v>
      </c>
      <c r="V505" s="19">
        <f t="shared" si="108"/>
        <v>1973.3874177510829</v>
      </c>
      <c r="W505" s="20">
        <f t="shared" si="113"/>
        <v>5.8218458317692456E-2</v>
      </c>
      <c r="X505" s="21" t="str">
        <f t="shared" si="114"/>
        <v>MINIMA</v>
      </c>
      <c r="Y505" s="22">
        <f t="shared" si="109"/>
        <v>33896.25</v>
      </c>
      <c r="Z505" s="24">
        <f t="shared" si="115"/>
        <v>33896.25</v>
      </c>
    </row>
    <row r="506" spans="1:26" ht="16.5" x14ac:dyDescent="0.2">
      <c r="A506" s="68">
        <v>498</v>
      </c>
      <c r="B506" s="63" t="s">
        <v>1171</v>
      </c>
      <c r="C506" s="74" t="s">
        <v>270</v>
      </c>
      <c r="D506" s="69" t="s">
        <v>1214</v>
      </c>
      <c r="E506" s="52">
        <v>1</v>
      </c>
      <c r="F506" s="78">
        <v>33198.386029411769</v>
      </c>
      <c r="G506" s="81">
        <v>6307.6933455882363</v>
      </c>
      <c r="H506" s="6">
        <f t="shared" si="124"/>
        <v>39506.079375000008</v>
      </c>
      <c r="I506" s="6">
        <f t="shared" si="127"/>
        <v>39506.079375000008</v>
      </c>
      <c r="J506" s="109">
        <v>29908.455882352944</v>
      </c>
      <c r="K506" s="110">
        <v>5682.6066176470595</v>
      </c>
      <c r="L506" s="7">
        <f t="shared" si="125"/>
        <v>35591.0625</v>
      </c>
      <c r="M506" s="7">
        <f t="shared" si="126"/>
        <v>35591.0625</v>
      </c>
      <c r="N506" s="119">
        <v>28484.243697478993</v>
      </c>
      <c r="O506" s="120">
        <v>5412.0063025210084</v>
      </c>
      <c r="P506" s="7">
        <f t="shared" si="112"/>
        <v>33896.25</v>
      </c>
      <c r="Q506" s="7">
        <f t="shared" si="128"/>
        <v>33896.25</v>
      </c>
      <c r="R506" s="18">
        <f t="shared" si="119"/>
        <v>33896.25</v>
      </c>
      <c r="S506" s="18">
        <f t="shared" si="129"/>
        <v>36331.130624999998</v>
      </c>
      <c r="T506" s="18">
        <f t="shared" si="130"/>
        <v>35591.0625</v>
      </c>
      <c r="U506" s="18">
        <f t="shared" si="131"/>
        <v>36256.4695849774</v>
      </c>
      <c r="V506" s="19">
        <f t="shared" si="108"/>
        <v>1721.7206013172377</v>
      </c>
      <c r="W506" s="20">
        <f t="shared" si="113"/>
        <v>5.0793837115233623E-2</v>
      </c>
      <c r="X506" s="21" t="str">
        <f t="shared" si="114"/>
        <v>MINIMA</v>
      </c>
      <c r="Y506" s="22">
        <f t="shared" si="109"/>
        <v>33896.25</v>
      </c>
      <c r="Z506" s="24">
        <f t="shared" si="115"/>
        <v>33896.25</v>
      </c>
    </row>
    <row r="507" spans="1:26" ht="16.5" x14ac:dyDescent="0.2">
      <c r="A507" s="68">
        <v>499</v>
      </c>
      <c r="B507" s="63" t="s">
        <v>1172</v>
      </c>
      <c r="C507" s="74" t="s">
        <v>270</v>
      </c>
      <c r="D507" s="69" t="s">
        <v>1214</v>
      </c>
      <c r="E507" s="52">
        <v>1</v>
      </c>
      <c r="F507" s="78">
        <v>28330.7911764706</v>
      </c>
      <c r="G507" s="81">
        <v>5382.8503235294138</v>
      </c>
      <c r="H507" s="6">
        <f t="shared" si="124"/>
        <v>33713.641500000012</v>
      </c>
      <c r="I507" s="6">
        <f t="shared" si="127"/>
        <v>33713.641500000012</v>
      </c>
      <c r="J507" s="109">
        <v>25523.235294117654</v>
      </c>
      <c r="K507" s="110">
        <v>4849.4147058823546</v>
      </c>
      <c r="L507" s="7">
        <f t="shared" si="125"/>
        <v>30372.650000000009</v>
      </c>
      <c r="M507" s="7">
        <f t="shared" si="126"/>
        <v>30372.650000000009</v>
      </c>
      <c r="N507" s="119">
        <v>23202.941176470591</v>
      </c>
      <c r="O507" s="120">
        <v>4408.5588235294126</v>
      </c>
      <c r="P507" s="7">
        <f t="shared" si="112"/>
        <v>27611.500000000004</v>
      </c>
      <c r="Q507" s="7">
        <f t="shared" si="128"/>
        <v>27611.500000000004</v>
      </c>
      <c r="R507" s="18">
        <f t="shared" si="119"/>
        <v>27611.500000000004</v>
      </c>
      <c r="S507" s="18">
        <f t="shared" si="129"/>
        <v>30565.930500000006</v>
      </c>
      <c r="T507" s="18">
        <f t="shared" si="130"/>
        <v>30372.650000000009</v>
      </c>
      <c r="U507" s="18">
        <f t="shared" si="131"/>
        <v>30464.410829418706</v>
      </c>
      <c r="V507" s="19">
        <f t="shared" si="108"/>
        <v>2089.097841094364</v>
      </c>
      <c r="W507" s="20">
        <f t="shared" si="113"/>
        <v>7.5660425586960636E-2</v>
      </c>
      <c r="X507" s="21" t="str">
        <f t="shared" si="114"/>
        <v>MINIMA</v>
      </c>
      <c r="Y507" s="22">
        <f t="shared" si="109"/>
        <v>27611.500000000004</v>
      </c>
      <c r="Z507" s="24">
        <f t="shared" si="115"/>
        <v>27611.500000000004</v>
      </c>
    </row>
    <row r="508" spans="1:26" ht="16.5" x14ac:dyDescent="0.2">
      <c r="A508" s="68">
        <v>500</v>
      </c>
      <c r="B508" s="63" t="s">
        <v>1173</v>
      </c>
      <c r="C508" s="74" t="s">
        <v>270</v>
      </c>
      <c r="D508" s="69" t="s">
        <v>1214</v>
      </c>
      <c r="E508" s="52">
        <v>1</v>
      </c>
      <c r="F508" s="78">
        <v>26711.604705882357</v>
      </c>
      <c r="G508" s="81">
        <v>5075.2048941176481</v>
      </c>
      <c r="H508" s="6">
        <f t="shared" si="124"/>
        <v>31786.809600000004</v>
      </c>
      <c r="I508" s="6">
        <f t="shared" si="127"/>
        <v>31786.809600000004</v>
      </c>
      <c r="J508" s="109">
        <v>23638.588235294123</v>
      </c>
      <c r="K508" s="110">
        <v>4491.331764705883</v>
      </c>
      <c r="L508" s="7">
        <f t="shared" si="125"/>
        <v>28129.920000000006</v>
      </c>
      <c r="M508" s="7">
        <f t="shared" si="126"/>
        <v>28129.920000000006</v>
      </c>
      <c r="N508" s="119">
        <v>22729.411764705885</v>
      </c>
      <c r="O508" s="120">
        <v>4318.588235294118</v>
      </c>
      <c r="P508" s="7">
        <f t="shared" si="112"/>
        <v>27048.000000000004</v>
      </c>
      <c r="Q508" s="7">
        <f t="shared" si="128"/>
        <v>27048.000000000004</v>
      </c>
      <c r="R508" s="18">
        <f t="shared" si="119"/>
        <v>27048.000000000004</v>
      </c>
      <c r="S508" s="18">
        <f t="shared" si="129"/>
        <v>28988.243200000008</v>
      </c>
      <c r="T508" s="18">
        <f t="shared" si="130"/>
        <v>28129.920000000006</v>
      </c>
      <c r="U508" s="18">
        <f t="shared" si="131"/>
        <v>28919.017347638237</v>
      </c>
      <c r="V508" s="19">
        <f t="shared" si="108"/>
        <v>1371.9591238710898</v>
      </c>
      <c r="W508" s="20">
        <f t="shared" si="113"/>
        <v>5.0723126437115115E-2</v>
      </c>
      <c r="X508" s="21" t="str">
        <f t="shared" si="114"/>
        <v>MINIMA</v>
      </c>
      <c r="Y508" s="22">
        <f t="shared" si="109"/>
        <v>27048.000000000004</v>
      </c>
      <c r="Z508" s="24">
        <f t="shared" si="115"/>
        <v>27048.000000000004</v>
      </c>
    </row>
    <row r="509" spans="1:26" ht="16.5" x14ac:dyDescent="0.2">
      <c r="A509" s="68">
        <v>501</v>
      </c>
      <c r="B509" s="63" t="s">
        <v>1174</v>
      </c>
      <c r="C509" s="74" t="s">
        <v>270</v>
      </c>
      <c r="D509" s="69" t="s">
        <v>1214</v>
      </c>
      <c r="E509" s="52">
        <v>1</v>
      </c>
      <c r="F509" s="78">
        <v>133043.65444789914</v>
      </c>
      <c r="G509" s="81">
        <v>25278.294345100836</v>
      </c>
      <c r="H509" s="6">
        <f t="shared" si="124"/>
        <v>158321.94879299999</v>
      </c>
      <c r="I509" s="6">
        <f t="shared" si="127"/>
        <v>158321.94879299999</v>
      </c>
      <c r="J509" s="109">
        <v>119859.1481512605</v>
      </c>
      <c r="K509" s="110">
        <v>22773.238148739496</v>
      </c>
      <c r="L509" s="7">
        <f t="shared" si="125"/>
        <v>142632.38629999998</v>
      </c>
      <c r="M509" s="7">
        <f t="shared" si="126"/>
        <v>142632.38629999998</v>
      </c>
      <c r="N509" s="119">
        <v>113074.66806722688</v>
      </c>
      <c r="O509" s="120">
        <v>21484.186932773107</v>
      </c>
      <c r="P509" s="7">
        <f t="shared" si="112"/>
        <v>134558.85499999998</v>
      </c>
      <c r="Q509" s="7">
        <f t="shared" si="128"/>
        <v>134558.85499999998</v>
      </c>
      <c r="R509" s="18">
        <f t="shared" si="119"/>
        <v>134558.85499999998</v>
      </c>
      <c r="S509" s="18">
        <f t="shared" si="129"/>
        <v>145171.06336433333</v>
      </c>
      <c r="T509" s="18">
        <f t="shared" si="130"/>
        <v>142632.38629999998</v>
      </c>
      <c r="U509" s="18">
        <f t="shared" si="131"/>
        <v>144840.66809050145</v>
      </c>
      <c r="V509" s="19">
        <f t="shared" si="108"/>
        <v>7503.9644977847092</v>
      </c>
      <c r="W509" s="20">
        <f t="shared" si="113"/>
        <v>5.5767154809579125E-2</v>
      </c>
      <c r="X509" s="21" t="str">
        <f t="shared" si="114"/>
        <v>MINIMA</v>
      </c>
      <c r="Y509" s="22">
        <f t="shared" si="109"/>
        <v>134558.85499999998</v>
      </c>
      <c r="Z509" s="24">
        <f t="shared" si="115"/>
        <v>134558.85499999998</v>
      </c>
    </row>
    <row r="510" spans="1:26" ht="38.25" x14ac:dyDescent="0.2">
      <c r="A510" s="68">
        <v>502</v>
      </c>
      <c r="B510" s="63" t="s">
        <v>1175</v>
      </c>
      <c r="C510" s="74" t="s">
        <v>270</v>
      </c>
      <c r="D510" s="69" t="s">
        <v>956</v>
      </c>
      <c r="E510" s="52">
        <v>1</v>
      </c>
      <c r="F510" s="78">
        <v>336590.07300000009</v>
      </c>
      <c r="G510" s="81">
        <v>0</v>
      </c>
      <c r="H510" s="6">
        <f t="shared" si="124"/>
        <v>336590.07300000009</v>
      </c>
      <c r="I510" s="6">
        <f t="shared" si="127"/>
        <v>336590.07300000009</v>
      </c>
      <c r="J510" s="109">
        <v>303234.30000000005</v>
      </c>
      <c r="K510" s="110">
        <v>0</v>
      </c>
      <c r="L510" s="7">
        <f t="shared" si="125"/>
        <v>303234.30000000005</v>
      </c>
      <c r="M510" s="7">
        <f t="shared" si="126"/>
        <v>303234.30000000005</v>
      </c>
      <c r="N510" s="119">
        <v>280772.5</v>
      </c>
      <c r="O510" s="120">
        <v>0</v>
      </c>
      <c r="P510" s="7">
        <f t="shared" si="112"/>
        <v>280772.5</v>
      </c>
      <c r="Q510" s="7">
        <f t="shared" si="128"/>
        <v>280772.5</v>
      </c>
      <c r="R510" s="18">
        <f t="shared" si="119"/>
        <v>280772.5</v>
      </c>
      <c r="S510" s="18">
        <f t="shared" si="129"/>
        <v>306865.6243333334</v>
      </c>
      <c r="T510" s="18">
        <f t="shared" si="130"/>
        <v>303234.30000000005</v>
      </c>
      <c r="U510" s="18">
        <f t="shared" si="131"/>
        <v>306016.4214601721</v>
      </c>
      <c r="V510" s="19">
        <f t="shared" si="108"/>
        <v>18450.62515844376</v>
      </c>
      <c r="W510" s="20">
        <f t="shared" si="113"/>
        <v>6.5713790198269992E-2</v>
      </c>
      <c r="X510" s="21" t="str">
        <f t="shared" si="114"/>
        <v>MINIMA</v>
      </c>
      <c r="Y510" s="22">
        <f t="shared" si="109"/>
        <v>280772.5</v>
      </c>
      <c r="Z510" s="24">
        <f t="shared" si="115"/>
        <v>280772.5</v>
      </c>
    </row>
    <row r="511" spans="1:26" ht="38.25" x14ac:dyDescent="0.2">
      <c r="A511" s="68">
        <v>503</v>
      </c>
      <c r="B511" s="63" t="s">
        <v>1176</v>
      </c>
      <c r="C511" s="74" t="s">
        <v>270</v>
      </c>
      <c r="D511" s="69" t="s">
        <v>956</v>
      </c>
      <c r="E511" s="52">
        <v>1</v>
      </c>
      <c r="F511" s="78">
        <v>335803.91</v>
      </c>
      <c r="G511" s="81">
        <v>0</v>
      </c>
      <c r="H511" s="6">
        <f t="shared" si="124"/>
        <v>335803.91</v>
      </c>
      <c r="I511" s="6">
        <f t="shared" si="127"/>
        <v>335803.91</v>
      </c>
      <c r="J511" s="109">
        <v>292003.40000000002</v>
      </c>
      <c r="K511" s="110">
        <v>0</v>
      </c>
      <c r="L511" s="7">
        <f t="shared" si="125"/>
        <v>292003.40000000002</v>
      </c>
      <c r="M511" s="7">
        <f t="shared" si="126"/>
        <v>292003.40000000002</v>
      </c>
      <c r="N511" s="119">
        <v>280772.5</v>
      </c>
      <c r="O511" s="120">
        <v>0</v>
      </c>
      <c r="P511" s="7">
        <f t="shared" si="112"/>
        <v>280772.5</v>
      </c>
      <c r="Q511" s="7">
        <f t="shared" si="128"/>
        <v>280772.5</v>
      </c>
      <c r="R511" s="18">
        <f t="shared" si="119"/>
        <v>280772.5</v>
      </c>
      <c r="S511" s="18">
        <f t="shared" si="129"/>
        <v>302859.93666666665</v>
      </c>
      <c r="T511" s="18">
        <f t="shared" si="130"/>
        <v>292003.40000000002</v>
      </c>
      <c r="U511" s="18">
        <f t="shared" si="131"/>
        <v>301955.35916370002</v>
      </c>
      <c r="V511" s="19">
        <f t="shared" si="108"/>
        <v>15618.176246028379</v>
      </c>
      <c r="W511" s="20">
        <f t="shared" si="113"/>
        <v>5.5625733453341687E-2</v>
      </c>
      <c r="X511" s="21" t="str">
        <f t="shared" si="114"/>
        <v>MINIMA</v>
      </c>
      <c r="Y511" s="22">
        <f t="shared" si="109"/>
        <v>280772.5</v>
      </c>
      <c r="Z511" s="24">
        <f t="shared" si="115"/>
        <v>280772.5</v>
      </c>
    </row>
    <row r="512" spans="1:26" ht="38.25" x14ac:dyDescent="0.2">
      <c r="A512" s="68">
        <v>504</v>
      </c>
      <c r="B512" s="63" t="s">
        <v>1177</v>
      </c>
      <c r="C512" s="74" t="s">
        <v>270</v>
      </c>
      <c r="D512" s="69" t="s">
        <v>956</v>
      </c>
      <c r="E512" s="52">
        <v>1</v>
      </c>
      <c r="F512" s="78">
        <v>345827.48824999999</v>
      </c>
      <c r="G512" s="81">
        <v>0</v>
      </c>
      <c r="H512" s="6">
        <f t="shared" si="124"/>
        <v>345827.48824999999</v>
      </c>
      <c r="I512" s="6">
        <f t="shared" si="127"/>
        <v>345827.48824999999</v>
      </c>
      <c r="J512" s="109">
        <v>306042.02500000002</v>
      </c>
      <c r="K512" s="110">
        <v>0</v>
      </c>
      <c r="L512" s="7">
        <f t="shared" si="125"/>
        <v>306042.02500000002</v>
      </c>
      <c r="M512" s="7">
        <f t="shared" si="126"/>
        <v>306042.02500000002</v>
      </c>
      <c r="N512" s="119">
        <v>280772.5</v>
      </c>
      <c r="O512" s="120">
        <v>0</v>
      </c>
      <c r="P512" s="7">
        <f t="shared" si="112"/>
        <v>280772.5</v>
      </c>
      <c r="Q512" s="7">
        <f t="shared" si="128"/>
        <v>280772.5</v>
      </c>
      <c r="R512" s="18">
        <f t="shared" si="119"/>
        <v>280772.5</v>
      </c>
      <c r="S512" s="18">
        <f t="shared" si="129"/>
        <v>310880.67108333332</v>
      </c>
      <c r="T512" s="18">
        <f t="shared" si="130"/>
        <v>306042.02500000002</v>
      </c>
      <c r="U512" s="18">
        <f t="shared" si="131"/>
        <v>309740.7760226134</v>
      </c>
      <c r="V512" s="19">
        <f t="shared" si="108"/>
        <v>21289.691942149711</v>
      </c>
      <c r="W512" s="20">
        <f t="shared" si="113"/>
        <v>7.5825417169237408E-2</v>
      </c>
      <c r="X512" s="21" t="str">
        <f t="shared" si="114"/>
        <v>MINIMA</v>
      </c>
      <c r="Y512" s="22">
        <f t="shared" si="109"/>
        <v>280772.5</v>
      </c>
      <c r="Z512" s="24">
        <f t="shared" si="115"/>
        <v>280772.5</v>
      </c>
    </row>
    <row r="513" spans="1:26" ht="38.25" x14ac:dyDescent="0.2">
      <c r="A513" s="68">
        <v>505</v>
      </c>
      <c r="B513" s="63" t="s">
        <v>1178</v>
      </c>
      <c r="C513" s="74" t="s">
        <v>270</v>
      </c>
      <c r="D513" s="69" t="s">
        <v>956</v>
      </c>
      <c r="E513" s="52">
        <v>1</v>
      </c>
      <c r="F513" s="78">
        <v>352088.71500000003</v>
      </c>
      <c r="G513" s="81">
        <v>0</v>
      </c>
      <c r="H513" s="6">
        <f t="shared" si="124"/>
        <v>352088.71500000003</v>
      </c>
      <c r="I513" s="6">
        <f t="shared" si="127"/>
        <v>352088.71500000003</v>
      </c>
      <c r="J513" s="109">
        <v>308849.75</v>
      </c>
      <c r="K513" s="110">
        <v>0</v>
      </c>
      <c r="L513" s="7">
        <f t="shared" si="125"/>
        <v>308849.75</v>
      </c>
      <c r="M513" s="7">
        <f t="shared" si="126"/>
        <v>308849.75</v>
      </c>
      <c r="N513" s="119">
        <v>280772.5</v>
      </c>
      <c r="O513" s="120">
        <v>0</v>
      </c>
      <c r="P513" s="7">
        <f t="shared" si="112"/>
        <v>280772.5</v>
      </c>
      <c r="Q513" s="7">
        <f t="shared" si="128"/>
        <v>280772.5</v>
      </c>
      <c r="R513" s="18">
        <f t="shared" si="119"/>
        <v>280772.5</v>
      </c>
      <c r="S513" s="18">
        <f t="shared" si="129"/>
        <v>313903.65500000003</v>
      </c>
      <c r="T513" s="18">
        <f t="shared" si="130"/>
        <v>308849.75</v>
      </c>
      <c r="U513" s="18">
        <f t="shared" si="131"/>
        <v>312548.90102717356</v>
      </c>
      <c r="V513" s="19">
        <f t="shared" si="108"/>
        <v>23427.264369042608</v>
      </c>
      <c r="W513" s="20">
        <f t="shared" si="113"/>
        <v>8.3438600180012673E-2</v>
      </c>
      <c r="X513" s="21" t="str">
        <f t="shared" si="114"/>
        <v>MINIMA</v>
      </c>
      <c r="Y513" s="22">
        <f t="shared" si="109"/>
        <v>280772.5</v>
      </c>
      <c r="Z513" s="24">
        <f t="shared" si="115"/>
        <v>280772.5</v>
      </c>
    </row>
    <row r="514" spans="1:26" ht="38.25" x14ac:dyDescent="0.2">
      <c r="A514" s="68">
        <v>506</v>
      </c>
      <c r="B514" s="63" t="s">
        <v>1179</v>
      </c>
      <c r="C514" s="74" t="s">
        <v>270</v>
      </c>
      <c r="D514" s="69" t="s">
        <v>1214</v>
      </c>
      <c r="E514" s="52">
        <v>1</v>
      </c>
      <c r="F514" s="78">
        <v>108254.51400000002</v>
      </c>
      <c r="G514" s="81">
        <v>20568.357660000005</v>
      </c>
      <c r="H514" s="6">
        <f t="shared" si="124"/>
        <v>128822.87166000003</v>
      </c>
      <c r="I514" s="6">
        <f t="shared" si="127"/>
        <v>128822.87166000003</v>
      </c>
      <c r="J514" s="109">
        <v>94960.1</v>
      </c>
      <c r="K514" s="110">
        <v>18042.419000000002</v>
      </c>
      <c r="L514" s="7">
        <f t="shared" si="125"/>
        <v>113002.519</v>
      </c>
      <c r="M514" s="7">
        <f t="shared" si="126"/>
        <v>113002.519</v>
      </c>
      <c r="N514" s="119">
        <v>89585</v>
      </c>
      <c r="O514" s="120">
        <v>17021.150000000001</v>
      </c>
      <c r="P514" s="7">
        <f t="shared" si="112"/>
        <v>106606.15</v>
      </c>
      <c r="Q514" s="7">
        <f t="shared" si="128"/>
        <v>106606.15</v>
      </c>
      <c r="R514" s="18">
        <f t="shared" si="119"/>
        <v>106606.15</v>
      </c>
      <c r="S514" s="18">
        <f t="shared" si="129"/>
        <v>116143.84688666668</v>
      </c>
      <c r="T514" s="18">
        <f t="shared" si="130"/>
        <v>113002.519</v>
      </c>
      <c r="U514" s="18">
        <f t="shared" si="131"/>
        <v>115776.68757493408</v>
      </c>
      <c r="V514" s="19">
        <f t="shared" si="108"/>
        <v>6744.170145463836</v>
      </c>
      <c r="W514" s="20">
        <f t="shared" si="113"/>
        <v>6.3262486690156577E-2</v>
      </c>
      <c r="X514" s="21" t="str">
        <f t="shared" si="114"/>
        <v>MINIMA</v>
      </c>
      <c r="Y514" s="22">
        <f t="shared" si="109"/>
        <v>106606.15</v>
      </c>
      <c r="Z514" s="24">
        <f t="shared" si="115"/>
        <v>106606.15</v>
      </c>
    </row>
    <row r="515" spans="1:26" ht="76.5" x14ac:dyDescent="0.2">
      <c r="A515" s="68">
        <v>507</v>
      </c>
      <c r="B515" s="63" t="s">
        <v>1180</v>
      </c>
      <c r="C515" s="74" t="s">
        <v>270</v>
      </c>
      <c r="D515" s="69" t="s">
        <v>1215</v>
      </c>
      <c r="E515" s="52">
        <v>1</v>
      </c>
      <c r="F515" s="78">
        <v>7073.8481092436996</v>
      </c>
      <c r="G515" s="81">
        <v>1344.0311407563029</v>
      </c>
      <c r="H515" s="6">
        <f t="shared" si="124"/>
        <v>8417.8792500000018</v>
      </c>
      <c r="I515" s="6">
        <f t="shared" si="127"/>
        <v>8417.8792500000018</v>
      </c>
      <c r="J515" s="109">
        <v>6372.8361344537816</v>
      </c>
      <c r="K515" s="110">
        <v>1210.8388655462186</v>
      </c>
      <c r="L515" s="7">
        <f t="shared" si="125"/>
        <v>7583.6750000000002</v>
      </c>
      <c r="M515" s="7">
        <f t="shared" si="126"/>
        <v>7583.6750000000002</v>
      </c>
      <c r="N515" s="119">
        <v>5846.6386554621849</v>
      </c>
      <c r="O515" s="120">
        <v>1110.8613445378151</v>
      </c>
      <c r="P515" s="7">
        <f t="shared" si="112"/>
        <v>6957.5</v>
      </c>
      <c r="Q515" s="7">
        <f t="shared" si="128"/>
        <v>6957.5</v>
      </c>
      <c r="R515" s="18">
        <f t="shared" si="119"/>
        <v>6957.5</v>
      </c>
      <c r="S515" s="18">
        <f t="shared" si="129"/>
        <v>7653.0180833333334</v>
      </c>
      <c r="T515" s="18">
        <f t="shared" si="130"/>
        <v>7583.6750000000002</v>
      </c>
      <c r="U515" s="18">
        <f t="shared" si="131"/>
        <v>7629.7775001624277</v>
      </c>
      <c r="V515" s="19">
        <f t="shared" si="108"/>
        <v>491.8055531628703</v>
      </c>
      <c r="W515" s="20">
        <f t="shared" si="113"/>
        <v>7.0687107892615203E-2</v>
      </c>
      <c r="X515" s="21" t="str">
        <f t="shared" si="114"/>
        <v>MINIMA</v>
      </c>
      <c r="Y515" s="22">
        <f t="shared" si="109"/>
        <v>6957.5</v>
      </c>
      <c r="Z515" s="24">
        <f t="shared" si="115"/>
        <v>6957.5</v>
      </c>
    </row>
    <row r="516" spans="1:26" ht="63.75" x14ac:dyDescent="0.2">
      <c r="A516" s="68">
        <v>508</v>
      </c>
      <c r="B516" s="63" t="s">
        <v>1181</v>
      </c>
      <c r="C516" s="74" t="s">
        <v>270</v>
      </c>
      <c r="D516" s="69" t="s">
        <v>21</v>
      </c>
      <c r="E516" s="52">
        <v>1</v>
      </c>
      <c r="F516" s="78">
        <v>19525.275000000001</v>
      </c>
      <c r="G516" s="81">
        <v>0</v>
      </c>
      <c r="H516" s="6">
        <f t="shared" si="124"/>
        <v>19525.275000000001</v>
      </c>
      <c r="I516" s="6">
        <f t="shared" si="127"/>
        <v>19525.275000000001</v>
      </c>
      <c r="J516" s="109">
        <v>17750.25</v>
      </c>
      <c r="K516" s="110">
        <v>0</v>
      </c>
      <c r="L516" s="7">
        <f t="shared" si="125"/>
        <v>17750.25</v>
      </c>
      <c r="M516" s="7">
        <f t="shared" si="126"/>
        <v>17750.25</v>
      </c>
      <c r="N516" s="119">
        <v>16905</v>
      </c>
      <c r="O516" s="120">
        <v>0</v>
      </c>
      <c r="P516" s="7">
        <f t="shared" si="112"/>
        <v>16905</v>
      </c>
      <c r="Q516" s="7">
        <f t="shared" si="128"/>
        <v>16905</v>
      </c>
      <c r="R516" s="18">
        <f t="shared" si="119"/>
        <v>16905</v>
      </c>
      <c r="S516" s="18">
        <f t="shared" si="129"/>
        <v>18060.174999999999</v>
      </c>
      <c r="T516" s="18">
        <f t="shared" si="130"/>
        <v>17750.25</v>
      </c>
      <c r="U516" s="18">
        <f t="shared" si="131"/>
        <v>18027.642461057283</v>
      </c>
      <c r="V516" s="19">
        <f t="shared" si="108"/>
        <v>816.83207595716954</v>
      </c>
      <c r="W516" s="20">
        <f t="shared" si="113"/>
        <v>4.8318963381080715E-2</v>
      </c>
      <c r="X516" s="21" t="str">
        <f t="shared" si="114"/>
        <v>MINIMA</v>
      </c>
      <c r="Y516" s="22">
        <f t="shared" si="109"/>
        <v>16905</v>
      </c>
      <c r="Z516" s="24">
        <f t="shared" si="115"/>
        <v>16905</v>
      </c>
    </row>
    <row r="517" spans="1:26" ht="25.5" x14ac:dyDescent="0.2">
      <c r="A517" s="68">
        <v>509</v>
      </c>
      <c r="B517" s="63" t="s">
        <v>1182</v>
      </c>
      <c r="C517" s="74" t="s">
        <v>270</v>
      </c>
      <c r="D517" s="69" t="s">
        <v>21</v>
      </c>
      <c r="E517" s="52">
        <v>1</v>
      </c>
      <c r="F517" s="78">
        <v>34191.529411764714</v>
      </c>
      <c r="G517" s="81">
        <v>6496.3905882352956</v>
      </c>
      <c r="H517" s="6">
        <f t="shared" si="124"/>
        <v>40687.920000000013</v>
      </c>
      <c r="I517" s="6">
        <f t="shared" si="127"/>
        <v>40687.920000000013</v>
      </c>
      <c r="J517" s="109">
        <v>30528.151260504204</v>
      </c>
      <c r="K517" s="110">
        <v>5800.3487394957992</v>
      </c>
      <c r="L517" s="7">
        <f t="shared" si="125"/>
        <v>36328.5</v>
      </c>
      <c r="M517" s="7">
        <f t="shared" si="126"/>
        <v>36328.5</v>
      </c>
      <c r="N517" s="119">
        <v>29353.991596638658</v>
      </c>
      <c r="O517" s="120">
        <v>5577.2584033613448</v>
      </c>
      <c r="P517" s="7">
        <f t="shared" si="112"/>
        <v>34931.25</v>
      </c>
      <c r="Q517" s="7">
        <f t="shared" si="128"/>
        <v>34931.25</v>
      </c>
      <c r="R517" s="18">
        <f t="shared" si="119"/>
        <v>34931.25</v>
      </c>
      <c r="S517" s="18">
        <f t="shared" si="129"/>
        <v>37315.890000000007</v>
      </c>
      <c r="T517" s="18">
        <f t="shared" si="130"/>
        <v>36328.5</v>
      </c>
      <c r="U517" s="18">
        <f t="shared" si="131"/>
        <v>37237.086536992399</v>
      </c>
      <c r="V517" s="19">
        <f t="shared" si="108"/>
        <v>1686.1951146886934</v>
      </c>
      <c r="W517" s="20">
        <f t="shared" si="113"/>
        <v>4.8271822929001777E-2</v>
      </c>
      <c r="X517" s="21" t="str">
        <f t="shared" si="114"/>
        <v>MINIMA</v>
      </c>
      <c r="Y517" s="22">
        <f t="shared" si="109"/>
        <v>34931.25</v>
      </c>
      <c r="Z517" s="24">
        <f t="shared" si="115"/>
        <v>34931.25</v>
      </c>
    </row>
    <row r="518" spans="1:26" ht="25.5" x14ac:dyDescent="0.2">
      <c r="A518" s="68">
        <v>510</v>
      </c>
      <c r="B518" s="63" t="s">
        <v>1183</v>
      </c>
      <c r="C518" s="74" t="s">
        <v>270</v>
      </c>
      <c r="D518" s="69" t="s">
        <v>1043</v>
      </c>
      <c r="E518" s="52">
        <v>1</v>
      </c>
      <c r="F518" s="78">
        <v>1498053.4800000002</v>
      </c>
      <c r="G518" s="81">
        <v>0</v>
      </c>
      <c r="H518" s="6">
        <f t="shared" si="124"/>
        <v>1498053.4800000002</v>
      </c>
      <c r="I518" s="6">
        <f t="shared" si="127"/>
        <v>1498053.4800000002</v>
      </c>
      <c r="J518" s="109">
        <v>1337547.75</v>
      </c>
      <c r="K518" s="110">
        <v>0</v>
      </c>
      <c r="L518" s="7">
        <f t="shared" si="125"/>
        <v>1337547.75</v>
      </c>
      <c r="M518" s="7">
        <f t="shared" si="126"/>
        <v>1337547.75</v>
      </c>
      <c r="N518" s="119">
        <v>1261837.5</v>
      </c>
      <c r="O518" s="120">
        <v>0</v>
      </c>
      <c r="P518" s="7">
        <f t="shared" si="112"/>
        <v>1261837.5</v>
      </c>
      <c r="Q518" s="7">
        <f t="shared" si="128"/>
        <v>1261837.5</v>
      </c>
      <c r="R518" s="18">
        <f t="shared" si="119"/>
        <v>1261837.5</v>
      </c>
      <c r="S518" s="18">
        <f t="shared" si="129"/>
        <v>1365812.9100000001</v>
      </c>
      <c r="T518" s="18">
        <f t="shared" si="130"/>
        <v>1337547.75</v>
      </c>
      <c r="U518" s="18">
        <f t="shared" si="131"/>
        <v>1362322.7660711471</v>
      </c>
      <c r="V518" s="19">
        <f t="shared" si="108"/>
        <v>73521.717487651666</v>
      </c>
      <c r="W518" s="20">
        <f t="shared" si="113"/>
        <v>5.8265598769771595E-2</v>
      </c>
      <c r="X518" s="21" t="str">
        <f t="shared" si="114"/>
        <v>MINIMA</v>
      </c>
      <c r="Y518" s="22">
        <f t="shared" si="109"/>
        <v>1261837.5</v>
      </c>
      <c r="Z518" s="24">
        <f t="shared" si="115"/>
        <v>1261837.5</v>
      </c>
    </row>
    <row r="519" spans="1:26" ht="25.5" x14ac:dyDescent="0.2">
      <c r="A519" s="68">
        <v>511</v>
      </c>
      <c r="B519" s="63" t="s">
        <v>1184</v>
      </c>
      <c r="C519" s="74" t="s">
        <v>270</v>
      </c>
      <c r="D519" s="69" t="s">
        <v>1043</v>
      </c>
      <c r="E519" s="52">
        <v>1</v>
      </c>
      <c r="F519" s="78">
        <v>1402049.9660250002</v>
      </c>
      <c r="G519" s="81">
        <v>0</v>
      </c>
      <c r="H519" s="6">
        <f t="shared" si="124"/>
        <v>1402049.9660250002</v>
      </c>
      <c r="I519" s="6">
        <f t="shared" si="127"/>
        <v>1402049.9660250002</v>
      </c>
      <c r="J519" s="109">
        <v>1263108.0775000001</v>
      </c>
      <c r="K519" s="110">
        <v>0</v>
      </c>
      <c r="L519" s="7">
        <f t="shared" si="125"/>
        <v>1263108.0775000001</v>
      </c>
      <c r="M519" s="7">
        <f t="shared" si="126"/>
        <v>1263108.0775000001</v>
      </c>
      <c r="N519" s="119">
        <v>1158814.75</v>
      </c>
      <c r="O519" s="120">
        <v>0</v>
      </c>
      <c r="P519" s="7">
        <f t="shared" si="112"/>
        <v>1158814.75</v>
      </c>
      <c r="Q519" s="7">
        <f t="shared" si="128"/>
        <v>1158814.75</v>
      </c>
      <c r="R519" s="18">
        <f t="shared" si="119"/>
        <v>1158814.75</v>
      </c>
      <c r="S519" s="18">
        <f t="shared" si="129"/>
        <v>1274657.5978416668</v>
      </c>
      <c r="T519" s="18">
        <f t="shared" si="130"/>
        <v>1263108.0775000001</v>
      </c>
      <c r="U519" s="18">
        <f t="shared" si="131"/>
        <v>1270786.7346613507</v>
      </c>
      <c r="V519" s="19">
        <f t="shared" si="108"/>
        <v>81913.263260803986</v>
      </c>
      <c r="W519" s="20">
        <f t="shared" si="113"/>
        <v>7.0687107892615272E-2</v>
      </c>
      <c r="X519" s="21" t="str">
        <f t="shared" si="114"/>
        <v>MINIMA</v>
      </c>
      <c r="Y519" s="22">
        <f t="shared" si="109"/>
        <v>1158814.75</v>
      </c>
      <c r="Z519" s="24">
        <f t="shared" si="115"/>
        <v>1158814.75</v>
      </c>
    </row>
    <row r="520" spans="1:26" ht="38.25" x14ac:dyDescent="0.2">
      <c r="A520" s="68">
        <v>512</v>
      </c>
      <c r="B520" s="63" t="s">
        <v>1185</v>
      </c>
      <c r="C520" s="74" t="s">
        <v>270</v>
      </c>
      <c r="D520" s="69" t="s">
        <v>1043</v>
      </c>
      <c r="E520" s="52">
        <v>1</v>
      </c>
      <c r="F520" s="78">
        <v>1554583.8</v>
      </c>
      <c r="G520" s="81">
        <v>0</v>
      </c>
      <c r="H520" s="6">
        <f t="shared" si="124"/>
        <v>1554583.8</v>
      </c>
      <c r="I520" s="6">
        <f t="shared" si="127"/>
        <v>1554583.8</v>
      </c>
      <c r="J520" s="109">
        <v>1388021.25</v>
      </c>
      <c r="K520" s="110">
        <v>0</v>
      </c>
      <c r="L520" s="7">
        <f t="shared" si="125"/>
        <v>1388021.25</v>
      </c>
      <c r="M520" s="7">
        <f t="shared" si="126"/>
        <v>1388021.25</v>
      </c>
      <c r="N520" s="119">
        <v>1261837.5</v>
      </c>
      <c r="O520" s="120">
        <v>0</v>
      </c>
      <c r="P520" s="7">
        <f t="shared" si="112"/>
        <v>1261837.5</v>
      </c>
      <c r="Q520" s="7">
        <f t="shared" si="128"/>
        <v>1261837.5</v>
      </c>
      <c r="R520" s="18">
        <f t="shared" si="119"/>
        <v>1261837.5</v>
      </c>
      <c r="S520" s="18">
        <f t="shared" si="129"/>
        <v>1401480.8499999999</v>
      </c>
      <c r="T520" s="18">
        <f t="shared" si="130"/>
        <v>1388021.25</v>
      </c>
      <c r="U520" s="18">
        <f t="shared" si="131"/>
        <v>1396383.0254896812</v>
      </c>
      <c r="V520" s="19">
        <f t="shared" si="108"/>
        <v>98742.75973260637</v>
      </c>
      <c r="W520" s="20">
        <f t="shared" si="113"/>
        <v>7.8253150451311176E-2</v>
      </c>
      <c r="X520" s="21" t="str">
        <f t="shared" si="114"/>
        <v>MINIMA</v>
      </c>
      <c r="Y520" s="22">
        <f t="shared" si="109"/>
        <v>1261837.5</v>
      </c>
      <c r="Z520" s="24">
        <f t="shared" si="115"/>
        <v>1261837.5</v>
      </c>
    </row>
    <row r="521" spans="1:26" ht="51" x14ac:dyDescent="0.2">
      <c r="A521" s="68">
        <v>513</v>
      </c>
      <c r="B521" s="63" t="s">
        <v>1186</v>
      </c>
      <c r="C521" s="74" t="s">
        <v>270</v>
      </c>
      <c r="D521" s="69" t="s">
        <v>1043</v>
      </c>
      <c r="E521" s="52">
        <v>1</v>
      </c>
      <c r="F521" s="78">
        <v>1497170.1937499999</v>
      </c>
      <c r="G521" s="81">
        <v>0</v>
      </c>
      <c r="H521" s="6">
        <f t="shared" si="124"/>
        <v>1497170.1937499999</v>
      </c>
      <c r="I521" s="6">
        <f t="shared" si="127"/>
        <v>1497170.1937499999</v>
      </c>
      <c r="J521" s="109">
        <v>1324929.375</v>
      </c>
      <c r="K521" s="110">
        <v>0</v>
      </c>
      <c r="L521" s="7">
        <f t="shared" si="125"/>
        <v>1324929.375</v>
      </c>
      <c r="M521" s="7">
        <f t="shared" si="126"/>
        <v>1324929.375</v>
      </c>
      <c r="N521" s="119">
        <v>1261837.5</v>
      </c>
      <c r="O521" s="120">
        <v>0</v>
      </c>
      <c r="P521" s="7">
        <f t="shared" si="112"/>
        <v>1261837.5</v>
      </c>
      <c r="Q521" s="7">
        <f t="shared" si="128"/>
        <v>1261837.5</v>
      </c>
      <c r="R521" s="18">
        <f t="shared" si="119"/>
        <v>1261837.5</v>
      </c>
      <c r="S521" s="18">
        <f t="shared" si="129"/>
        <v>1361312.35625</v>
      </c>
      <c r="T521" s="18">
        <f t="shared" si="130"/>
        <v>1324929.375</v>
      </c>
      <c r="U521" s="18">
        <f t="shared" si="131"/>
        <v>1357758.2294150135</v>
      </c>
      <c r="V521" s="19">
        <f t="shared" si="108"/>
        <v>70339.345411931979</v>
      </c>
      <c r="W521" s="20">
        <f t="shared" si="113"/>
        <v>5.5743584583539466E-2</v>
      </c>
      <c r="X521" s="21" t="str">
        <f t="shared" si="114"/>
        <v>MINIMA</v>
      </c>
      <c r="Y521" s="22">
        <f t="shared" si="109"/>
        <v>1261837.5</v>
      </c>
      <c r="Z521" s="24">
        <f t="shared" si="115"/>
        <v>1261837.5</v>
      </c>
    </row>
    <row r="522" spans="1:26" ht="63.75" x14ac:dyDescent="0.2">
      <c r="A522" s="68">
        <v>514</v>
      </c>
      <c r="B522" s="63" t="s">
        <v>1187</v>
      </c>
      <c r="C522" s="74" t="s">
        <v>270</v>
      </c>
      <c r="D522" s="69" t="s">
        <v>1216</v>
      </c>
      <c r="E522" s="52">
        <v>1</v>
      </c>
      <c r="F522" s="78">
        <v>71363.858823529445</v>
      </c>
      <c r="G522" s="81">
        <v>13559.133176470594</v>
      </c>
      <c r="H522" s="6">
        <f t="shared" si="124"/>
        <v>84922.992000000042</v>
      </c>
      <c r="I522" s="6">
        <f t="shared" si="127"/>
        <v>84922.992000000042</v>
      </c>
      <c r="J522" s="109">
        <v>64291.764705882357</v>
      </c>
      <c r="K522" s="110">
        <v>12215.435294117648</v>
      </c>
      <c r="L522" s="7">
        <f t="shared" si="125"/>
        <v>76507.200000000012</v>
      </c>
      <c r="M522" s="7">
        <f t="shared" si="126"/>
        <v>76507.200000000012</v>
      </c>
      <c r="N522" s="119">
        <v>61230.252100840342</v>
      </c>
      <c r="O522" s="120">
        <v>11633.747899159665</v>
      </c>
      <c r="P522" s="7">
        <f t="shared" si="112"/>
        <v>72864</v>
      </c>
      <c r="Q522" s="7">
        <f t="shared" si="128"/>
        <v>72864</v>
      </c>
      <c r="R522" s="18">
        <f t="shared" si="119"/>
        <v>72864</v>
      </c>
      <c r="S522" s="18">
        <f t="shared" si="129"/>
        <v>78098.064000000013</v>
      </c>
      <c r="T522" s="18">
        <f t="shared" si="130"/>
        <v>76507.200000000012</v>
      </c>
      <c r="U522" s="18">
        <f t="shared" si="131"/>
        <v>77937.571260531578</v>
      </c>
      <c r="V522" s="19">
        <f t="shared" si="108"/>
        <v>3701.0421475643948</v>
      </c>
      <c r="W522" s="20">
        <f t="shared" si="113"/>
        <v>5.0793837115233789E-2</v>
      </c>
      <c r="X522" s="21" t="str">
        <f t="shared" si="114"/>
        <v>MINIMA</v>
      </c>
      <c r="Y522" s="22">
        <f t="shared" si="109"/>
        <v>72864</v>
      </c>
      <c r="Z522" s="24">
        <f t="shared" si="115"/>
        <v>72864</v>
      </c>
    </row>
    <row r="523" spans="1:26" ht="38.25" x14ac:dyDescent="0.2">
      <c r="A523" s="68">
        <v>515</v>
      </c>
      <c r="B523" s="63" t="s">
        <v>1188</v>
      </c>
      <c r="C523" s="74" t="s">
        <v>270</v>
      </c>
      <c r="D523" s="69" t="s">
        <v>1217</v>
      </c>
      <c r="E523" s="52">
        <v>1</v>
      </c>
      <c r="F523" s="78">
        <v>88165.30084033616</v>
      </c>
      <c r="G523" s="81">
        <v>16751.407159663871</v>
      </c>
      <c r="H523" s="6">
        <f t="shared" si="124"/>
        <v>104916.70800000003</v>
      </c>
      <c r="I523" s="6">
        <f t="shared" si="127"/>
        <v>104916.70800000003</v>
      </c>
      <c r="J523" s="109">
        <v>77337.983193277323</v>
      </c>
      <c r="K523" s="110">
        <v>14694.216806722692</v>
      </c>
      <c r="L523" s="7">
        <f t="shared" si="125"/>
        <v>92032.200000000012</v>
      </c>
      <c r="M523" s="7">
        <f>+L523*E523</f>
        <v>92032.200000000012</v>
      </c>
      <c r="N523" s="119">
        <v>71609.243697478989</v>
      </c>
      <c r="O523" s="120">
        <v>13605.756302521007</v>
      </c>
      <c r="P523" s="7">
        <f t="shared" si="112"/>
        <v>85215</v>
      </c>
      <c r="Q523" s="7">
        <f t="shared" si="128"/>
        <v>85215</v>
      </c>
      <c r="R523" s="18">
        <f t="shared" si="119"/>
        <v>85215</v>
      </c>
      <c r="S523" s="18">
        <f t="shared" si="129"/>
        <v>94054.636000000013</v>
      </c>
      <c r="T523" s="18">
        <f t="shared" si="130"/>
        <v>92032.200000000012</v>
      </c>
      <c r="U523" s="18">
        <f t="shared" si="131"/>
        <v>93705.87832823499</v>
      </c>
      <c r="V523" s="19">
        <f t="shared" ref="V523:V863" si="132">+STDEVA(R523,S523)</f>
        <v>6250.5665588207376</v>
      </c>
      <c r="W523" s="20">
        <f t="shared" si="113"/>
        <v>7.3350543435084639E-2</v>
      </c>
      <c r="X523" s="21" t="str">
        <f t="shared" si="114"/>
        <v>MINIMA</v>
      </c>
      <c r="Y523" s="22">
        <f t="shared" ref="Y523:Y863" si="133">IF(X523="MEDIANA",T523,R523)</f>
        <v>85215</v>
      </c>
      <c r="Z523" s="24">
        <f t="shared" si="115"/>
        <v>85215</v>
      </c>
    </row>
    <row r="524" spans="1:26" ht="38.25" x14ac:dyDescent="0.2">
      <c r="A524" s="68">
        <v>516</v>
      </c>
      <c r="B524" s="63" t="s">
        <v>703</v>
      </c>
      <c r="C524" s="63" t="s">
        <v>1189</v>
      </c>
      <c r="D524" s="69" t="s">
        <v>1218</v>
      </c>
      <c r="E524" s="52">
        <v>1</v>
      </c>
      <c r="F524" s="78">
        <v>83769.044117647063</v>
      </c>
      <c r="G524" s="81">
        <v>15916.118382352943</v>
      </c>
      <c r="H524" s="6">
        <f t="shared" si="124"/>
        <v>99685.162500000006</v>
      </c>
      <c r="I524" s="6">
        <f>+H524*E524</f>
        <v>99685.162500000006</v>
      </c>
      <c r="J524" s="109">
        <v>76153.676470588238</v>
      </c>
      <c r="K524" s="110">
        <v>14469.198529411766</v>
      </c>
      <c r="L524" s="7">
        <f t="shared" si="125"/>
        <v>90622.875</v>
      </c>
      <c r="M524" s="7">
        <f t="shared" ref="M524:M543" si="134">+L524*E524</f>
        <v>90622.875</v>
      </c>
      <c r="N524" s="119">
        <v>72527.310924369755</v>
      </c>
      <c r="O524" s="120">
        <v>13780.189075630253</v>
      </c>
      <c r="P524" s="7">
        <f t="shared" ref="P524:P686" si="135">+N524+O524</f>
        <v>86307.5</v>
      </c>
      <c r="Q524" s="7">
        <f>+P524*E524</f>
        <v>86307.5</v>
      </c>
      <c r="R524" s="18">
        <f t="shared" si="119"/>
        <v>86307.5</v>
      </c>
      <c r="S524" s="18">
        <f t="shared" si="129"/>
        <v>92205.179166666654</v>
      </c>
      <c r="T524" s="18">
        <f t="shared" si="130"/>
        <v>90622.875</v>
      </c>
      <c r="U524" s="18">
        <f>GEOMEAN(P524,H524,L524)</f>
        <v>92039.086170227834</v>
      </c>
      <c r="V524" s="19">
        <f t="shared" si="132"/>
        <v>4170.2889320126178</v>
      </c>
      <c r="W524" s="20">
        <f t="shared" ref="W524:W863" si="136">+V524/R524</f>
        <v>4.8318963381080646E-2</v>
      </c>
      <c r="X524" s="21" t="str">
        <f t="shared" ref="X524:X668" si="137">+IF(W524&lt;=35%,"MINIMA","MEDIANA")</f>
        <v>MINIMA</v>
      </c>
      <c r="Y524" s="22">
        <f t="shared" si="133"/>
        <v>86307.5</v>
      </c>
      <c r="Z524" s="24">
        <f t="shared" ref="Z524:Z543" si="138">+Y524*E524</f>
        <v>86307.5</v>
      </c>
    </row>
    <row r="525" spans="1:26" ht="51" x14ac:dyDescent="0.2">
      <c r="A525" s="68">
        <v>517</v>
      </c>
      <c r="B525" s="63" t="s">
        <v>703</v>
      </c>
      <c r="C525" s="63" t="s">
        <v>1190</v>
      </c>
      <c r="D525" s="69" t="s">
        <v>1219</v>
      </c>
      <c r="E525" s="52">
        <v>1</v>
      </c>
      <c r="F525" s="78">
        <v>50368.579411764724</v>
      </c>
      <c r="G525" s="81">
        <v>9570.0300882352985</v>
      </c>
      <c r="H525" s="6">
        <f t="shared" si="124"/>
        <v>59938.60950000002</v>
      </c>
      <c r="I525" s="6">
        <f t="shared" si="127"/>
        <v>59938.60950000002</v>
      </c>
      <c r="J525" s="109">
        <v>45789.617647058833</v>
      </c>
      <c r="K525" s="110">
        <v>8700.0273529411788</v>
      </c>
      <c r="L525" s="7">
        <f t="shared" si="125"/>
        <v>54489.645000000011</v>
      </c>
      <c r="M525" s="7">
        <f t="shared" si="134"/>
        <v>54489.645000000011</v>
      </c>
      <c r="N525" s="119">
        <v>42008.823529411769</v>
      </c>
      <c r="O525" s="120">
        <v>7981.676470588236</v>
      </c>
      <c r="P525" s="7">
        <f t="shared" si="135"/>
        <v>49990.500000000007</v>
      </c>
      <c r="Q525" s="7">
        <f t="shared" si="128"/>
        <v>49990.500000000007</v>
      </c>
      <c r="R525" s="18">
        <f t="shared" ref="R525:R543" si="139">MIN(P525,H525,L525)</f>
        <v>49990.500000000007</v>
      </c>
      <c r="S525" s="18">
        <f t="shared" si="129"/>
        <v>54806.251500000013</v>
      </c>
      <c r="T525" s="18">
        <f t="shared" si="130"/>
        <v>54489.645000000011</v>
      </c>
      <c r="U525" s="18">
        <f t="shared" si="131"/>
        <v>54655.772994348816</v>
      </c>
      <c r="V525" s="19">
        <f t="shared" si="132"/>
        <v>3405.2505421592919</v>
      </c>
      <c r="W525" s="20">
        <f t="shared" si="136"/>
        <v>6.8117953254304142E-2</v>
      </c>
      <c r="X525" s="21" t="str">
        <f t="shared" si="137"/>
        <v>MINIMA</v>
      </c>
      <c r="Y525" s="22">
        <f t="shared" si="133"/>
        <v>49990.500000000007</v>
      </c>
      <c r="Z525" s="24">
        <f t="shared" si="138"/>
        <v>49990.500000000007</v>
      </c>
    </row>
    <row r="526" spans="1:26" ht="38.25" x14ac:dyDescent="0.2">
      <c r="A526" s="68">
        <v>518</v>
      </c>
      <c r="B526" s="63" t="s">
        <v>703</v>
      </c>
      <c r="C526" s="63" t="s">
        <v>1191</v>
      </c>
      <c r="D526" s="69" t="s">
        <v>1220</v>
      </c>
      <c r="E526" s="52">
        <v>1</v>
      </c>
      <c r="F526" s="78">
        <v>45975.202521008425</v>
      </c>
      <c r="G526" s="81">
        <v>8735.2884789916006</v>
      </c>
      <c r="H526" s="6">
        <f t="shared" si="124"/>
        <v>54710.491000000024</v>
      </c>
      <c r="I526" s="6">
        <f t="shared" si="127"/>
        <v>54710.491000000024</v>
      </c>
      <c r="J526" s="109">
        <v>41795.6386554622</v>
      </c>
      <c r="K526" s="110">
        <v>7941.1713445378182</v>
      </c>
      <c r="L526" s="7">
        <f t="shared" si="125"/>
        <v>49736.810000000019</v>
      </c>
      <c r="M526" s="7">
        <f t="shared" si="134"/>
        <v>49736.810000000019</v>
      </c>
      <c r="N526" s="119">
        <v>39061.34453781513</v>
      </c>
      <c r="O526" s="120">
        <v>7421.6554621848745</v>
      </c>
      <c r="P526" s="7">
        <f t="shared" si="135"/>
        <v>46483.000000000007</v>
      </c>
      <c r="Q526" s="7">
        <f t="shared" si="128"/>
        <v>46483.000000000007</v>
      </c>
      <c r="R526" s="18">
        <f t="shared" si="139"/>
        <v>46483.000000000007</v>
      </c>
      <c r="S526" s="18">
        <f t="shared" si="129"/>
        <v>50310.100333333357</v>
      </c>
      <c r="T526" s="18">
        <f t="shared" si="130"/>
        <v>49736.810000000019</v>
      </c>
      <c r="U526" s="18">
        <f t="shared" si="131"/>
        <v>50197.36222179811</v>
      </c>
      <c r="V526" s="19">
        <f t="shared" si="132"/>
        <v>2706.1685979813083</v>
      </c>
      <c r="W526" s="20">
        <f t="shared" si="136"/>
        <v>5.8218458317692658E-2</v>
      </c>
      <c r="X526" s="21" t="str">
        <f t="shared" si="137"/>
        <v>MINIMA</v>
      </c>
      <c r="Y526" s="22">
        <f t="shared" si="133"/>
        <v>46483.000000000007</v>
      </c>
      <c r="Z526" s="24">
        <f t="shared" si="138"/>
        <v>46483.000000000007</v>
      </c>
    </row>
    <row r="527" spans="1:26" ht="76.5" x14ac:dyDescent="0.2">
      <c r="A527" s="68">
        <v>519</v>
      </c>
      <c r="B527" s="63" t="s">
        <v>703</v>
      </c>
      <c r="C527" s="63" t="s">
        <v>1192</v>
      </c>
      <c r="D527" s="69" t="s">
        <v>21</v>
      </c>
      <c r="E527" s="52">
        <v>1</v>
      </c>
      <c r="F527" s="78">
        <v>56570.80000000001</v>
      </c>
      <c r="G527" s="81">
        <v>10748.452000000003</v>
      </c>
      <c r="H527" s="6">
        <f t="shared" si="124"/>
        <v>67319.252000000008</v>
      </c>
      <c r="I527" s="6">
        <f t="shared" si="127"/>
        <v>67319.252000000008</v>
      </c>
      <c r="J527" s="109">
        <v>51428</v>
      </c>
      <c r="K527" s="110">
        <v>9771.32</v>
      </c>
      <c r="L527" s="7">
        <f t="shared" si="125"/>
        <v>61199.32</v>
      </c>
      <c r="M527" s="7">
        <f t="shared" si="134"/>
        <v>61199.32</v>
      </c>
      <c r="N527" s="119">
        <v>49450</v>
      </c>
      <c r="O527" s="120">
        <v>9395.5</v>
      </c>
      <c r="P527" s="7">
        <f t="shared" si="135"/>
        <v>58845.5</v>
      </c>
      <c r="Q527" s="7">
        <f t="shared" si="128"/>
        <v>58845.5</v>
      </c>
      <c r="R527" s="18">
        <f t="shared" si="139"/>
        <v>58845.5</v>
      </c>
      <c r="S527" s="18">
        <f t="shared" si="129"/>
        <v>62454.690666666669</v>
      </c>
      <c r="T527" s="18">
        <f t="shared" si="130"/>
        <v>61199.32</v>
      </c>
      <c r="U527" s="18">
        <f t="shared" si="131"/>
        <v>62354.295757653432</v>
      </c>
      <c r="V527" s="19">
        <f t="shared" si="132"/>
        <v>2552.083194995198</v>
      </c>
      <c r="W527" s="20">
        <f t="shared" si="136"/>
        <v>4.3369215912774942E-2</v>
      </c>
      <c r="X527" s="21" t="str">
        <f t="shared" si="137"/>
        <v>MINIMA</v>
      </c>
      <c r="Y527" s="22">
        <f t="shared" si="133"/>
        <v>58845.5</v>
      </c>
      <c r="Z527" s="24">
        <f t="shared" si="138"/>
        <v>58845.5</v>
      </c>
    </row>
    <row r="528" spans="1:26" ht="51" x14ac:dyDescent="0.2">
      <c r="A528" s="68">
        <v>520</v>
      </c>
      <c r="B528" s="63" t="s">
        <v>1193</v>
      </c>
      <c r="C528" s="63" t="s">
        <v>1194</v>
      </c>
      <c r="D528" s="69" t="s">
        <v>21</v>
      </c>
      <c r="E528" s="52">
        <v>1</v>
      </c>
      <c r="F528" s="78">
        <v>21635.602310924376</v>
      </c>
      <c r="G528" s="81">
        <v>4110.7644390756313</v>
      </c>
      <c r="H528" s="6">
        <f t="shared" si="124"/>
        <v>25746.366750000008</v>
      </c>
      <c r="I528" s="6">
        <f t="shared" si="127"/>
        <v>25746.366750000008</v>
      </c>
      <c r="J528" s="109">
        <v>19491.533613445383</v>
      </c>
      <c r="K528" s="110">
        <v>3703.3913865546228</v>
      </c>
      <c r="L528" s="7">
        <f t="shared" si="125"/>
        <v>23194.925000000007</v>
      </c>
      <c r="M528" s="7">
        <f t="shared" si="134"/>
        <v>23194.925000000007</v>
      </c>
      <c r="N528" s="119">
        <v>18216.386554621851</v>
      </c>
      <c r="O528" s="120">
        <v>3461.1134453781519</v>
      </c>
      <c r="P528" s="7">
        <f t="shared" si="135"/>
        <v>21677.500000000004</v>
      </c>
      <c r="Q528" s="7">
        <f t="shared" si="128"/>
        <v>21677.500000000004</v>
      </c>
      <c r="R528" s="18">
        <f t="shared" si="139"/>
        <v>21677.500000000004</v>
      </c>
      <c r="S528" s="18">
        <f t="shared" si="129"/>
        <v>23539.597250000006</v>
      </c>
      <c r="T528" s="18">
        <f t="shared" si="130"/>
        <v>23194.925000000007</v>
      </c>
      <c r="U528" s="18">
        <f t="shared" si="131"/>
        <v>23480.429658187575</v>
      </c>
      <c r="V528" s="19">
        <f t="shared" si="132"/>
        <v>1316.7015927038237</v>
      </c>
      <c r="W528" s="20">
        <f t="shared" si="136"/>
        <v>6.074047250392451E-2</v>
      </c>
      <c r="X528" s="21" t="str">
        <f t="shared" si="137"/>
        <v>MINIMA</v>
      </c>
      <c r="Y528" s="22">
        <f t="shared" si="133"/>
        <v>21677.500000000004</v>
      </c>
      <c r="Z528" s="24">
        <f t="shared" si="138"/>
        <v>21677.500000000004</v>
      </c>
    </row>
    <row r="529" spans="1:26" ht="76.5" x14ac:dyDescent="0.2">
      <c r="A529" s="68">
        <v>521</v>
      </c>
      <c r="B529" s="63" t="s">
        <v>703</v>
      </c>
      <c r="C529" s="63" t="s">
        <v>1195</v>
      </c>
      <c r="D529" s="76" t="s">
        <v>21</v>
      </c>
      <c r="E529" s="52">
        <v>1</v>
      </c>
      <c r="F529" s="78">
        <v>201874.33499999999</v>
      </c>
      <c r="G529" s="81">
        <v>0</v>
      </c>
      <c r="H529" s="6">
        <f t="shared" si="124"/>
        <v>201874.33499999999</v>
      </c>
      <c r="I529" s="6">
        <f t="shared" si="127"/>
        <v>201874.33499999999</v>
      </c>
      <c r="J529" s="109">
        <v>175542.9</v>
      </c>
      <c r="K529" s="110">
        <v>0</v>
      </c>
      <c r="L529" s="7">
        <f t="shared" si="125"/>
        <v>175542.9</v>
      </c>
      <c r="M529" s="7">
        <f t="shared" si="134"/>
        <v>175542.9</v>
      </c>
      <c r="N529" s="119">
        <v>170430</v>
      </c>
      <c r="O529" s="120">
        <v>0</v>
      </c>
      <c r="P529" s="7">
        <f t="shared" si="135"/>
        <v>170430</v>
      </c>
      <c r="Q529" s="7">
        <f t="shared" si="128"/>
        <v>170430</v>
      </c>
      <c r="R529" s="18">
        <f t="shared" si="139"/>
        <v>170430</v>
      </c>
      <c r="S529" s="18">
        <f t="shared" si="129"/>
        <v>182615.745</v>
      </c>
      <c r="T529" s="18">
        <f t="shared" si="130"/>
        <v>175542.9</v>
      </c>
      <c r="U529" s="18">
        <f t="shared" si="131"/>
        <v>182111.26337711886</v>
      </c>
      <c r="V529" s="19">
        <f t="shared" si="132"/>
        <v>8616.6229233100621</v>
      </c>
      <c r="W529" s="20">
        <f t="shared" si="136"/>
        <v>5.0558134854838128E-2</v>
      </c>
      <c r="X529" s="21" t="str">
        <f t="shared" si="137"/>
        <v>MINIMA</v>
      </c>
      <c r="Y529" s="22">
        <f t="shared" si="133"/>
        <v>170430</v>
      </c>
      <c r="Z529" s="24">
        <f t="shared" si="138"/>
        <v>170430</v>
      </c>
    </row>
    <row r="530" spans="1:26" ht="76.5" x14ac:dyDescent="0.2">
      <c r="A530" s="68">
        <v>522</v>
      </c>
      <c r="B530" s="63" t="s">
        <v>703</v>
      </c>
      <c r="C530" s="63" t="s">
        <v>1196</v>
      </c>
      <c r="D530" s="76" t="s">
        <v>21</v>
      </c>
      <c r="E530" s="52">
        <v>1</v>
      </c>
      <c r="F530" s="78">
        <v>97481.474999999991</v>
      </c>
      <c r="G530" s="81">
        <v>0</v>
      </c>
      <c r="H530" s="6">
        <f t="shared" si="124"/>
        <v>97481.474999999991</v>
      </c>
      <c r="I530" s="6">
        <f t="shared" si="127"/>
        <v>97481.474999999991</v>
      </c>
      <c r="J530" s="109">
        <v>84766.5</v>
      </c>
      <c r="K530" s="110">
        <v>0</v>
      </c>
      <c r="L530" s="7">
        <f t="shared" si="125"/>
        <v>84766.5</v>
      </c>
      <c r="M530" s="7">
        <f t="shared" si="134"/>
        <v>84766.5</v>
      </c>
      <c r="N530" s="119">
        <v>80730</v>
      </c>
      <c r="O530" s="120">
        <v>0</v>
      </c>
      <c r="P530" s="7">
        <f t="shared" si="135"/>
        <v>80730</v>
      </c>
      <c r="Q530" s="7">
        <f t="shared" si="128"/>
        <v>80730</v>
      </c>
      <c r="R530" s="18">
        <f t="shared" si="139"/>
        <v>80730</v>
      </c>
      <c r="S530" s="18">
        <f t="shared" si="129"/>
        <v>87659.324999999997</v>
      </c>
      <c r="T530" s="18">
        <f t="shared" si="130"/>
        <v>84766.5</v>
      </c>
      <c r="U530" s="18">
        <f t="shared" si="131"/>
        <v>87376.32313759056</v>
      </c>
      <c r="V530" s="19">
        <f t="shared" si="132"/>
        <v>4899.7726965454713</v>
      </c>
      <c r="W530" s="20">
        <f t="shared" si="136"/>
        <v>6.0693332051845302E-2</v>
      </c>
      <c r="X530" s="21" t="str">
        <f t="shared" si="137"/>
        <v>MINIMA</v>
      </c>
      <c r="Y530" s="22">
        <f t="shared" si="133"/>
        <v>80730</v>
      </c>
      <c r="Z530" s="24">
        <f t="shared" si="138"/>
        <v>80730</v>
      </c>
    </row>
    <row r="531" spans="1:26" ht="102" x14ac:dyDescent="0.2">
      <c r="A531" s="68">
        <v>523</v>
      </c>
      <c r="B531" s="63" t="s">
        <v>703</v>
      </c>
      <c r="C531" s="63" t="s">
        <v>1197</v>
      </c>
      <c r="D531" s="76" t="s">
        <v>21</v>
      </c>
      <c r="E531" s="52">
        <v>1</v>
      </c>
      <c r="F531" s="78">
        <v>88480.804499999998</v>
      </c>
      <c r="G531" s="81">
        <v>0</v>
      </c>
      <c r="H531" s="6">
        <f t="shared" si="124"/>
        <v>88480.804499999998</v>
      </c>
      <c r="I531" s="6">
        <f t="shared" si="127"/>
        <v>88480.804499999998</v>
      </c>
      <c r="J531" s="109">
        <v>76939.83</v>
      </c>
      <c r="K531" s="110">
        <v>0</v>
      </c>
      <c r="L531" s="7">
        <f t="shared" si="125"/>
        <v>76939.83</v>
      </c>
      <c r="M531" s="7">
        <f t="shared" si="134"/>
        <v>76939.83</v>
      </c>
      <c r="N531" s="119">
        <v>70587</v>
      </c>
      <c r="O531" s="120">
        <v>0</v>
      </c>
      <c r="P531" s="7">
        <f t="shared" si="135"/>
        <v>70587</v>
      </c>
      <c r="Q531" s="7">
        <f t="shared" si="128"/>
        <v>70587</v>
      </c>
      <c r="R531" s="18">
        <f t="shared" si="139"/>
        <v>70587</v>
      </c>
      <c r="S531" s="18">
        <f t="shared" si="129"/>
        <v>78669.21149999999</v>
      </c>
      <c r="T531" s="18">
        <f t="shared" si="130"/>
        <v>76939.83</v>
      </c>
      <c r="U531" s="18">
        <f t="shared" si="131"/>
        <v>78326.430724741309</v>
      </c>
      <c r="V531" s="19">
        <f t="shared" si="132"/>
        <v>5714.986558633891</v>
      </c>
      <c r="W531" s="20">
        <f t="shared" si="136"/>
        <v>8.0963726445859599E-2</v>
      </c>
      <c r="X531" s="21" t="str">
        <f t="shared" si="137"/>
        <v>MINIMA</v>
      </c>
      <c r="Y531" s="22">
        <f t="shared" si="133"/>
        <v>70587</v>
      </c>
      <c r="Z531" s="24">
        <f t="shared" si="138"/>
        <v>70587</v>
      </c>
    </row>
    <row r="532" spans="1:26" ht="114.75" x14ac:dyDescent="0.2">
      <c r="A532" s="68">
        <v>524</v>
      </c>
      <c r="B532" s="63" t="s">
        <v>703</v>
      </c>
      <c r="C532" s="63" t="s">
        <v>1198</v>
      </c>
      <c r="D532" s="76" t="s">
        <v>21</v>
      </c>
      <c r="E532" s="52">
        <v>1</v>
      </c>
      <c r="F532" s="78">
        <v>60613.481249999997</v>
      </c>
      <c r="G532" s="81">
        <v>0</v>
      </c>
      <c r="H532" s="6">
        <f t="shared" si="124"/>
        <v>60613.481249999997</v>
      </c>
      <c r="I532" s="6">
        <f t="shared" si="127"/>
        <v>60613.481249999997</v>
      </c>
      <c r="J532" s="109">
        <v>52707.375</v>
      </c>
      <c r="K532" s="110">
        <v>0</v>
      </c>
      <c r="L532" s="7">
        <f t="shared" si="125"/>
        <v>52707.375</v>
      </c>
      <c r="M532" s="7">
        <f t="shared" si="134"/>
        <v>52707.375</v>
      </c>
      <c r="N532" s="119">
        <v>50197.5</v>
      </c>
      <c r="O532" s="120">
        <v>0</v>
      </c>
      <c r="P532" s="7">
        <f t="shared" si="135"/>
        <v>50197.5</v>
      </c>
      <c r="Q532" s="7">
        <f t="shared" si="128"/>
        <v>50197.5</v>
      </c>
      <c r="R532" s="18">
        <f t="shared" si="139"/>
        <v>50197.5</v>
      </c>
      <c r="S532" s="18">
        <f t="shared" si="129"/>
        <v>54506.118750000001</v>
      </c>
      <c r="T532" s="18">
        <f t="shared" si="130"/>
        <v>52707.375</v>
      </c>
      <c r="U532" s="18">
        <f t="shared" si="131"/>
        <v>54330.149643245415</v>
      </c>
      <c r="V532" s="19">
        <f t="shared" si="132"/>
        <v>3046.6535356725071</v>
      </c>
      <c r="W532" s="20">
        <f t="shared" si="136"/>
        <v>6.069333205184535E-2</v>
      </c>
      <c r="X532" s="21" t="str">
        <f t="shared" si="137"/>
        <v>MINIMA</v>
      </c>
      <c r="Y532" s="22">
        <f t="shared" si="133"/>
        <v>50197.5</v>
      </c>
      <c r="Z532" s="24">
        <f t="shared" si="138"/>
        <v>50197.5</v>
      </c>
    </row>
    <row r="533" spans="1:26" ht="25.5" x14ac:dyDescent="0.2">
      <c r="A533" s="68">
        <v>525</v>
      </c>
      <c r="B533" s="63" t="s">
        <v>788</v>
      </c>
      <c r="C533" s="63" t="s">
        <v>1199</v>
      </c>
      <c r="D533" s="71" t="s">
        <v>1221</v>
      </c>
      <c r="E533" s="52">
        <v>1</v>
      </c>
      <c r="F533" s="78">
        <v>153006.00210084039</v>
      </c>
      <c r="G533" s="81">
        <v>29071.140399159674</v>
      </c>
      <c r="H533" s="6">
        <f t="shared" si="124"/>
        <v>182077.14250000007</v>
      </c>
      <c r="I533" s="6">
        <f t="shared" si="127"/>
        <v>182077.14250000007</v>
      </c>
      <c r="J533" s="109">
        <v>139096.3655462185</v>
      </c>
      <c r="K533" s="110">
        <v>26428.309453781516</v>
      </c>
      <c r="L533" s="7">
        <f t="shared" si="125"/>
        <v>165524.67500000002</v>
      </c>
      <c r="M533" s="7">
        <f t="shared" si="134"/>
        <v>165524.67500000002</v>
      </c>
      <c r="N533" s="119">
        <v>127611.34453781514</v>
      </c>
      <c r="O533" s="120">
        <v>24246.155462184877</v>
      </c>
      <c r="P533" s="7">
        <f t="shared" si="135"/>
        <v>151857.5</v>
      </c>
      <c r="Q533" s="7">
        <f t="shared" si="128"/>
        <v>151857.5</v>
      </c>
      <c r="R533" s="18">
        <f t="shared" si="139"/>
        <v>151857.5</v>
      </c>
      <c r="S533" s="18">
        <f t="shared" si="129"/>
        <v>166486.43916666671</v>
      </c>
      <c r="T533" s="18">
        <f t="shared" si="130"/>
        <v>165524.67500000002</v>
      </c>
      <c r="U533" s="18">
        <f t="shared" si="131"/>
        <v>166029.32652182566</v>
      </c>
      <c r="V533" s="19">
        <f t="shared" si="132"/>
        <v>10344.222086315511</v>
      </c>
      <c r="W533" s="20">
        <f t="shared" si="136"/>
        <v>6.8117953254304267E-2</v>
      </c>
      <c r="X533" s="21" t="str">
        <f t="shared" si="137"/>
        <v>MINIMA</v>
      </c>
      <c r="Y533" s="22">
        <f t="shared" si="133"/>
        <v>151857.5</v>
      </c>
      <c r="Z533" s="24">
        <f t="shared" si="138"/>
        <v>151857.5</v>
      </c>
    </row>
    <row r="534" spans="1:26" ht="63.75" x14ac:dyDescent="0.2">
      <c r="A534" s="68">
        <v>526</v>
      </c>
      <c r="B534" s="63" t="s">
        <v>788</v>
      </c>
      <c r="C534" s="63" t="s">
        <v>1200</v>
      </c>
      <c r="D534" s="71" t="s">
        <v>1222</v>
      </c>
      <c r="E534" s="52">
        <v>1</v>
      </c>
      <c r="F534" s="78">
        <v>59664.705882352959</v>
      </c>
      <c r="G534" s="81">
        <v>11336.294117647063</v>
      </c>
      <c r="H534" s="6">
        <f t="shared" si="124"/>
        <v>71001.000000000029</v>
      </c>
      <c r="I534" s="6">
        <f t="shared" si="127"/>
        <v>71001.000000000029</v>
      </c>
      <c r="J534" s="109">
        <v>53272.05882352942</v>
      </c>
      <c r="K534" s="110">
        <v>10121.691176470589</v>
      </c>
      <c r="L534" s="7">
        <f t="shared" si="125"/>
        <v>63393.750000000007</v>
      </c>
      <c r="M534" s="7">
        <f t="shared" si="134"/>
        <v>63393.750000000007</v>
      </c>
      <c r="N534" s="119">
        <v>50735.294117647063</v>
      </c>
      <c r="O534" s="120">
        <v>9639.7058823529424</v>
      </c>
      <c r="P534" s="7">
        <f t="shared" si="135"/>
        <v>60375.000000000007</v>
      </c>
      <c r="Q534" s="7">
        <f t="shared" si="128"/>
        <v>60375.000000000007</v>
      </c>
      <c r="R534" s="18">
        <f t="shared" si="139"/>
        <v>60375.000000000007</v>
      </c>
      <c r="S534" s="18">
        <f t="shared" si="129"/>
        <v>64923.250000000007</v>
      </c>
      <c r="T534" s="18">
        <f t="shared" si="130"/>
        <v>63393.750000000007</v>
      </c>
      <c r="U534" s="18">
        <f t="shared" si="131"/>
        <v>64772.304773065087</v>
      </c>
      <c r="V534" s="19">
        <f t="shared" si="132"/>
        <v>3216.0984175317149</v>
      </c>
      <c r="W534" s="20">
        <f t="shared" si="136"/>
        <v>5.3268710849386572E-2</v>
      </c>
      <c r="X534" s="21" t="str">
        <f t="shared" si="137"/>
        <v>MINIMA</v>
      </c>
      <c r="Y534" s="22">
        <f t="shared" si="133"/>
        <v>60375.000000000007</v>
      </c>
      <c r="Z534" s="24">
        <f t="shared" si="138"/>
        <v>60375.000000000007</v>
      </c>
    </row>
    <row r="535" spans="1:26" ht="76.5" x14ac:dyDescent="0.2">
      <c r="A535" s="68">
        <v>527</v>
      </c>
      <c r="B535" s="63" t="s">
        <v>1201</v>
      </c>
      <c r="C535" s="63" t="s">
        <v>1202</v>
      </c>
      <c r="D535" s="71" t="s">
        <v>1223</v>
      </c>
      <c r="E535" s="52">
        <v>1</v>
      </c>
      <c r="F535" s="78">
        <v>31992.806722689078</v>
      </c>
      <c r="G535" s="81">
        <v>6078.6332773109252</v>
      </c>
      <c r="H535" s="6">
        <f t="shared" si="124"/>
        <v>38071.440000000002</v>
      </c>
      <c r="I535" s="6">
        <f t="shared" si="127"/>
        <v>38071.440000000002</v>
      </c>
      <c r="J535" s="109">
        <v>28063.865546218487</v>
      </c>
      <c r="K535" s="110">
        <v>5332.134453781513</v>
      </c>
      <c r="L535" s="7">
        <f t="shared" si="125"/>
        <v>33396</v>
      </c>
      <c r="M535" s="7">
        <f t="shared" si="134"/>
        <v>33396</v>
      </c>
      <c r="N535" s="119">
        <v>25512.605042016807</v>
      </c>
      <c r="O535" s="120">
        <v>4847.3949579831933</v>
      </c>
      <c r="P535" s="7">
        <f t="shared" si="135"/>
        <v>30360</v>
      </c>
      <c r="Q535" s="7">
        <f t="shared" si="128"/>
        <v>30360</v>
      </c>
      <c r="R535" s="18">
        <f t="shared" si="139"/>
        <v>30360</v>
      </c>
      <c r="S535" s="18">
        <f t="shared" si="129"/>
        <v>33942.480000000003</v>
      </c>
      <c r="T535" s="18">
        <f t="shared" si="130"/>
        <v>33396</v>
      </c>
      <c r="U535" s="18">
        <f t="shared" si="131"/>
        <v>33795.990117212299</v>
      </c>
      <c r="V535" s="19">
        <f t="shared" si="132"/>
        <v>2533.1959014651852</v>
      </c>
      <c r="W535" s="20">
        <f t="shared" si="136"/>
        <v>8.3438600180012687E-2</v>
      </c>
      <c r="X535" s="21" t="str">
        <f t="shared" si="137"/>
        <v>MINIMA</v>
      </c>
      <c r="Y535" s="22">
        <f t="shared" si="133"/>
        <v>30360</v>
      </c>
      <c r="Z535" s="24">
        <f t="shared" si="138"/>
        <v>30360</v>
      </c>
    </row>
    <row r="536" spans="1:26" ht="25.5" x14ac:dyDescent="0.2">
      <c r="A536" s="68">
        <v>528</v>
      </c>
      <c r="B536" s="63" t="s">
        <v>1203</v>
      </c>
      <c r="C536" s="63" t="s">
        <v>1204</v>
      </c>
      <c r="D536" s="73" t="s">
        <v>1132</v>
      </c>
      <c r="E536" s="52">
        <v>1</v>
      </c>
      <c r="F536" s="78">
        <v>2573.4904873949577</v>
      </c>
      <c r="G536" s="81">
        <v>488.96319260504197</v>
      </c>
      <c r="H536" s="6">
        <f t="shared" si="124"/>
        <v>3062.4536799999996</v>
      </c>
      <c r="I536" s="6">
        <f t="shared" si="127"/>
        <v>3062.4536799999996</v>
      </c>
      <c r="J536" s="109">
        <v>2277.4252100840336</v>
      </c>
      <c r="K536" s="110">
        <v>432.71078991596636</v>
      </c>
      <c r="L536" s="7">
        <f t="shared" si="125"/>
        <v>2710.136</v>
      </c>
      <c r="M536" s="7">
        <f t="shared" si="134"/>
        <v>2710.136</v>
      </c>
      <c r="N536" s="119">
        <v>2211.09243697479</v>
      </c>
      <c r="O536" s="120">
        <v>420.10756302521008</v>
      </c>
      <c r="P536" s="7">
        <f t="shared" si="135"/>
        <v>2631.2</v>
      </c>
      <c r="Q536" s="7">
        <f t="shared" si="128"/>
        <v>2631.2</v>
      </c>
      <c r="R536" s="18">
        <f t="shared" si="139"/>
        <v>2631.2</v>
      </c>
      <c r="S536" s="18">
        <f t="shared" si="129"/>
        <v>2801.2632266666665</v>
      </c>
      <c r="T536" s="18">
        <f t="shared" si="130"/>
        <v>2710.136</v>
      </c>
      <c r="U536" s="18">
        <f t="shared" si="131"/>
        <v>2795.1481063754768</v>
      </c>
      <c r="V536" s="19">
        <f t="shared" si="132"/>
        <v>120.25286080646489</v>
      </c>
      <c r="W536" s="20">
        <f t="shared" si="136"/>
        <v>4.5702668290690522E-2</v>
      </c>
      <c r="X536" s="21" t="str">
        <f t="shared" si="137"/>
        <v>MINIMA</v>
      </c>
      <c r="Y536" s="22">
        <f t="shared" si="133"/>
        <v>2631.2</v>
      </c>
      <c r="Z536" s="24">
        <f t="shared" si="138"/>
        <v>2631.2</v>
      </c>
    </row>
    <row r="537" spans="1:26" ht="25.5" x14ac:dyDescent="0.2">
      <c r="A537" s="68">
        <v>529</v>
      </c>
      <c r="B537" s="63" t="s">
        <v>1203</v>
      </c>
      <c r="C537" s="63" t="s">
        <v>1205</v>
      </c>
      <c r="D537" s="73" t="s">
        <v>1132</v>
      </c>
      <c r="E537" s="52">
        <v>1</v>
      </c>
      <c r="F537" s="78">
        <v>3663.1694117647066</v>
      </c>
      <c r="G537" s="81">
        <v>696.00218823529428</v>
      </c>
      <c r="H537" s="6">
        <f t="shared" si="124"/>
        <v>4359.1716000000006</v>
      </c>
      <c r="I537" s="6">
        <f t="shared" si="127"/>
        <v>4359.1716000000006</v>
      </c>
      <c r="J537" s="109">
        <v>3185.3647058823535</v>
      </c>
      <c r="K537" s="110">
        <v>605.21929411764722</v>
      </c>
      <c r="L537" s="7">
        <f t="shared" si="125"/>
        <v>3790.5840000000007</v>
      </c>
      <c r="M537" s="7">
        <f t="shared" si="134"/>
        <v>3790.5840000000007</v>
      </c>
      <c r="N537" s="119">
        <v>3033.6806722689075</v>
      </c>
      <c r="O537" s="120">
        <v>576.3993277310924</v>
      </c>
      <c r="P537" s="7">
        <f t="shared" si="135"/>
        <v>3610.08</v>
      </c>
      <c r="Q537" s="7">
        <f t="shared" si="128"/>
        <v>3610.08</v>
      </c>
      <c r="R537" s="18">
        <f t="shared" si="139"/>
        <v>3610.08</v>
      </c>
      <c r="S537" s="18">
        <f t="shared" si="129"/>
        <v>3919.9452000000006</v>
      </c>
      <c r="T537" s="18">
        <f t="shared" si="130"/>
        <v>3790.5840000000007</v>
      </c>
      <c r="U537" s="18">
        <f t="shared" si="131"/>
        <v>3907.2899372296915</v>
      </c>
      <c r="V537" s="19">
        <f t="shared" si="132"/>
        <v>219.10778417372623</v>
      </c>
      <c r="W537" s="20">
        <f t="shared" si="136"/>
        <v>6.0693332051845454E-2</v>
      </c>
      <c r="X537" s="21" t="str">
        <f t="shared" si="137"/>
        <v>MINIMA</v>
      </c>
      <c r="Y537" s="22">
        <f t="shared" si="133"/>
        <v>3610.08</v>
      </c>
      <c r="Z537" s="24">
        <f t="shared" si="138"/>
        <v>3610.08</v>
      </c>
    </row>
    <row r="538" spans="1:26" ht="25.5" x14ac:dyDescent="0.2">
      <c r="A538" s="68">
        <v>530</v>
      </c>
      <c r="B538" s="63" t="s">
        <v>1206</v>
      </c>
      <c r="C538" s="63" t="s">
        <v>1207</v>
      </c>
      <c r="D538" s="73" t="s">
        <v>1132</v>
      </c>
      <c r="E538" s="52">
        <v>1</v>
      </c>
      <c r="F538" s="78">
        <v>7140.6720000000014</v>
      </c>
      <c r="G538" s="81">
        <v>0</v>
      </c>
      <c r="H538" s="6">
        <f t="shared" si="124"/>
        <v>7140.6720000000014</v>
      </c>
      <c r="I538" s="6">
        <f t="shared" si="127"/>
        <v>7140.6720000000014</v>
      </c>
      <c r="J538" s="109">
        <v>6375.6</v>
      </c>
      <c r="K538" s="110">
        <v>0</v>
      </c>
      <c r="L538" s="7">
        <f t="shared" si="125"/>
        <v>6375.6</v>
      </c>
      <c r="M538" s="7">
        <f t="shared" si="134"/>
        <v>6375.6</v>
      </c>
      <c r="N538" s="119">
        <v>5796</v>
      </c>
      <c r="O538" s="120">
        <v>0</v>
      </c>
      <c r="P538" s="7">
        <f t="shared" si="135"/>
        <v>5796</v>
      </c>
      <c r="Q538" s="7">
        <f t="shared" si="128"/>
        <v>5796</v>
      </c>
      <c r="R538" s="18">
        <f t="shared" si="139"/>
        <v>5796</v>
      </c>
      <c r="S538" s="18">
        <f t="shared" si="129"/>
        <v>6437.4240000000018</v>
      </c>
      <c r="T538" s="18">
        <f t="shared" si="130"/>
        <v>6375.6</v>
      </c>
      <c r="U538" s="18">
        <f t="shared" si="131"/>
        <v>6414.0081553593009</v>
      </c>
      <c r="V538" s="19">
        <f t="shared" si="132"/>
        <v>453.55526001580131</v>
      </c>
      <c r="W538" s="20">
        <f t="shared" si="136"/>
        <v>7.8253150451311482E-2</v>
      </c>
      <c r="X538" s="21" t="str">
        <f t="shared" si="137"/>
        <v>MINIMA</v>
      </c>
      <c r="Y538" s="22">
        <f t="shared" si="133"/>
        <v>5796</v>
      </c>
      <c r="Z538" s="24">
        <f t="shared" si="138"/>
        <v>5796</v>
      </c>
    </row>
    <row r="539" spans="1:26" ht="38.25" x14ac:dyDescent="0.2">
      <c r="A539" s="68">
        <v>531</v>
      </c>
      <c r="B539" s="63" t="s">
        <v>1208</v>
      </c>
      <c r="C539" s="63" t="s">
        <v>1209</v>
      </c>
      <c r="D539" s="73" t="s">
        <v>1132</v>
      </c>
      <c r="E539" s="52">
        <v>1</v>
      </c>
      <c r="F539" s="78">
        <v>3180.6564705882365</v>
      </c>
      <c r="G539" s="81">
        <v>604.32472941176491</v>
      </c>
      <c r="H539" s="6">
        <f t="shared" si="124"/>
        <v>3784.9812000000015</v>
      </c>
      <c r="I539" s="6">
        <f t="shared" si="127"/>
        <v>3784.9812000000015</v>
      </c>
      <c r="J539" s="109">
        <v>2891.5058823529416</v>
      </c>
      <c r="K539" s="110">
        <v>549.38611764705888</v>
      </c>
      <c r="L539" s="7">
        <f t="shared" si="125"/>
        <v>3440.8920000000007</v>
      </c>
      <c r="M539" s="7">
        <f t="shared" si="134"/>
        <v>3440.8920000000007</v>
      </c>
      <c r="N539" s="119">
        <v>2780.294117647059</v>
      </c>
      <c r="O539" s="120">
        <v>528.25588235294117</v>
      </c>
      <c r="P539" s="7">
        <f t="shared" si="135"/>
        <v>3308.55</v>
      </c>
      <c r="Q539" s="7">
        <f t="shared" si="128"/>
        <v>3308.55</v>
      </c>
      <c r="R539" s="18">
        <f t="shared" si="139"/>
        <v>3308.55</v>
      </c>
      <c r="S539" s="18">
        <f t="shared" si="129"/>
        <v>3511.4744000000005</v>
      </c>
      <c r="T539" s="18">
        <f t="shared" si="130"/>
        <v>3440.8920000000007</v>
      </c>
      <c r="U539" s="18">
        <f t="shared" si="131"/>
        <v>3505.8297614768217</v>
      </c>
      <c r="V539" s="19">
        <f t="shared" si="132"/>
        <v>143.48921930821169</v>
      </c>
      <c r="W539" s="20">
        <f t="shared" si="136"/>
        <v>4.3369215912774983E-2</v>
      </c>
      <c r="X539" s="21" t="str">
        <f t="shared" si="137"/>
        <v>MINIMA</v>
      </c>
      <c r="Y539" s="22">
        <f t="shared" si="133"/>
        <v>3308.55</v>
      </c>
      <c r="Z539" s="24">
        <f t="shared" si="138"/>
        <v>3308.55</v>
      </c>
    </row>
    <row r="540" spans="1:26" ht="38.25" x14ac:dyDescent="0.2">
      <c r="A540" s="68">
        <v>532</v>
      </c>
      <c r="B540" s="63" t="s">
        <v>1208</v>
      </c>
      <c r="C540" s="63" t="s">
        <v>1210</v>
      </c>
      <c r="D540" s="73" t="s">
        <v>1132</v>
      </c>
      <c r="E540" s="52">
        <v>1</v>
      </c>
      <c r="F540" s="78">
        <v>3357.205147058824</v>
      </c>
      <c r="G540" s="81">
        <v>637.86897794117658</v>
      </c>
      <c r="H540" s="6">
        <f t="shared" si="124"/>
        <v>3995.0741250000005</v>
      </c>
      <c r="I540" s="6">
        <f t="shared" si="127"/>
        <v>3995.0741250000005</v>
      </c>
      <c r="J540" s="109">
        <v>2919.3088235294122</v>
      </c>
      <c r="K540" s="110">
        <v>554.66867647058837</v>
      </c>
      <c r="L540" s="7">
        <f t="shared" si="125"/>
        <v>3473.9775000000004</v>
      </c>
      <c r="M540" s="7">
        <f t="shared" si="134"/>
        <v>3473.9775000000004</v>
      </c>
      <c r="N540" s="119">
        <v>2780.294117647059</v>
      </c>
      <c r="O540" s="120">
        <v>528.25588235294117</v>
      </c>
      <c r="P540" s="7">
        <f t="shared" si="135"/>
        <v>3308.55</v>
      </c>
      <c r="Q540" s="7">
        <f t="shared" si="128"/>
        <v>3308.55</v>
      </c>
      <c r="R540" s="18">
        <f t="shared" si="139"/>
        <v>3308.55</v>
      </c>
      <c r="S540" s="18">
        <f t="shared" si="129"/>
        <v>3592.5338750000005</v>
      </c>
      <c r="T540" s="18">
        <f t="shared" si="130"/>
        <v>3473.9775000000004</v>
      </c>
      <c r="U540" s="18">
        <f t="shared" si="131"/>
        <v>3580.9356362798871</v>
      </c>
      <c r="V540" s="19">
        <f t="shared" si="132"/>
        <v>200.80692376013312</v>
      </c>
      <c r="W540" s="20">
        <f t="shared" si="136"/>
        <v>6.0693332051845406E-2</v>
      </c>
      <c r="X540" s="21" t="str">
        <f t="shared" si="137"/>
        <v>MINIMA</v>
      </c>
      <c r="Y540" s="22">
        <f t="shared" si="133"/>
        <v>3308.55</v>
      </c>
      <c r="Z540" s="24">
        <f t="shared" si="138"/>
        <v>3308.55</v>
      </c>
    </row>
    <row r="541" spans="1:26" ht="25.5" x14ac:dyDescent="0.2">
      <c r="A541" s="68">
        <v>533</v>
      </c>
      <c r="B541" s="63" t="s">
        <v>1203</v>
      </c>
      <c r="C541" s="63" t="s">
        <v>1211</v>
      </c>
      <c r="D541" s="73" t="s">
        <v>1132</v>
      </c>
      <c r="E541" s="52">
        <v>1</v>
      </c>
      <c r="F541" s="78">
        <v>2488.2861176470592</v>
      </c>
      <c r="G541" s="81">
        <v>472.77436235294124</v>
      </c>
      <c r="H541" s="6">
        <f t="shared" si="124"/>
        <v>2961.0604800000006</v>
      </c>
      <c r="I541" s="6">
        <f t="shared" si="127"/>
        <v>2961.0604800000006</v>
      </c>
      <c r="J541" s="109">
        <v>2221.6840336134455</v>
      </c>
      <c r="K541" s="110">
        <v>422.11996638655467</v>
      </c>
      <c r="L541" s="7">
        <f t="shared" si="125"/>
        <v>2643.8040000000001</v>
      </c>
      <c r="M541" s="7">
        <f t="shared" si="134"/>
        <v>2643.8040000000001</v>
      </c>
      <c r="N541" s="119">
        <v>2156.9747899159665</v>
      </c>
      <c r="O541" s="120">
        <v>409.82521008403364</v>
      </c>
      <c r="P541" s="7">
        <f t="shared" si="135"/>
        <v>2566.8000000000002</v>
      </c>
      <c r="Q541" s="7">
        <f t="shared" si="128"/>
        <v>2566.8000000000002</v>
      </c>
      <c r="R541" s="18">
        <f t="shared" si="139"/>
        <v>2566.8000000000002</v>
      </c>
      <c r="S541" s="18">
        <f t="shared" si="129"/>
        <v>2723.8881600000004</v>
      </c>
      <c r="T541" s="18">
        <f t="shared" si="130"/>
        <v>2643.8040000000001</v>
      </c>
      <c r="U541" s="18">
        <f t="shared" si="131"/>
        <v>2718.6680788697922</v>
      </c>
      <c r="V541" s="19">
        <f t="shared" si="132"/>
        <v>111.07810318011754</v>
      </c>
      <c r="W541" s="20">
        <f t="shared" si="136"/>
        <v>4.3274935008616774E-2</v>
      </c>
      <c r="X541" s="21" t="str">
        <f t="shared" si="137"/>
        <v>MINIMA</v>
      </c>
      <c r="Y541" s="22">
        <f t="shared" si="133"/>
        <v>2566.8000000000002</v>
      </c>
      <c r="Z541" s="24">
        <f t="shared" si="138"/>
        <v>2566.8000000000002</v>
      </c>
    </row>
    <row r="542" spans="1:26" ht="25.5" x14ac:dyDescent="0.2">
      <c r="A542" s="68">
        <v>534</v>
      </c>
      <c r="B542" s="63" t="s">
        <v>1203</v>
      </c>
      <c r="C542" s="63" t="s">
        <v>1212</v>
      </c>
      <c r="D542" s="73" t="s">
        <v>1132</v>
      </c>
      <c r="E542" s="52">
        <v>1</v>
      </c>
      <c r="F542" s="78">
        <v>2457.6930252100851</v>
      </c>
      <c r="G542" s="81">
        <v>466.96167478991617</v>
      </c>
      <c r="H542" s="6">
        <f t="shared" si="124"/>
        <v>2924.6547000000014</v>
      </c>
      <c r="I542" s="6">
        <f t="shared" si="127"/>
        <v>2924.6547000000014</v>
      </c>
      <c r="J542" s="109">
        <v>2234.2663865546224</v>
      </c>
      <c r="K542" s="110">
        <v>424.51061344537828</v>
      </c>
      <c r="L542" s="7">
        <f t="shared" si="125"/>
        <v>2658.7770000000005</v>
      </c>
      <c r="M542" s="7">
        <f t="shared" si="134"/>
        <v>2658.7770000000005</v>
      </c>
      <c r="N542" s="119">
        <v>2031.1512605042019</v>
      </c>
      <c r="O542" s="120">
        <v>385.91873949579838</v>
      </c>
      <c r="P542" s="7">
        <f t="shared" si="135"/>
        <v>2417.0700000000002</v>
      </c>
      <c r="Q542" s="7">
        <f t="shared" si="128"/>
        <v>2417.0700000000002</v>
      </c>
      <c r="R542" s="18">
        <f t="shared" si="139"/>
        <v>2417.0700000000002</v>
      </c>
      <c r="S542" s="18">
        <f t="shared" si="129"/>
        <v>2666.833900000001</v>
      </c>
      <c r="T542" s="18">
        <f t="shared" si="130"/>
        <v>2658.7770000000005</v>
      </c>
      <c r="U542" s="18">
        <f t="shared" si="131"/>
        <v>2658.7770000000005</v>
      </c>
      <c r="V542" s="19">
        <f t="shared" si="132"/>
        <v>176.60974738559932</v>
      </c>
      <c r="W542" s="20">
        <f t="shared" si="136"/>
        <v>7.3067700722610152E-2</v>
      </c>
      <c r="X542" s="21" t="str">
        <f t="shared" si="137"/>
        <v>MINIMA</v>
      </c>
      <c r="Y542" s="22">
        <f t="shared" si="133"/>
        <v>2417.0700000000002</v>
      </c>
      <c r="Z542" s="24">
        <f t="shared" si="138"/>
        <v>2417.0700000000002</v>
      </c>
    </row>
    <row r="543" spans="1:26" ht="25.5" x14ac:dyDescent="0.2">
      <c r="A543" s="68">
        <v>535</v>
      </c>
      <c r="B543" s="63" t="s">
        <v>1203</v>
      </c>
      <c r="C543" s="63" t="s">
        <v>1213</v>
      </c>
      <c r="D543" s="73" t="s">
        <v>1132</v>
      </c>
      <c r="E543" s="52">
        <v>1</v>
      </c>
      <c r="F543" s="78">
        <v>2389.2809747899164</v>
      </c>
      <c r="G543" s="81">
        <v>453.96338521008414</v>
      </c>
      <c r="H543" s="6">
        <f t="shared" si="124"/>
        <v>2843.2443600000006</v>
      </c>
      <c r="I543" s="6">
        <f t="shared" si="127"/>
        <v>2843.2443600000006</v>
      </c>
      <c r="J543" s="109">
        <v>2172.0736134453782</v>
      </c>
      <c r="K543" s="110">
        <v>412.69398655462186</v>
      </c>
      <c r="L543" s="7">
        <f t="shared" si="125"/>
        <v>2584.7676000000001</v>
      </c>
      <c r="M543" s="7">
        <f t="shared" si="134"/>
        <v>2584.7676000000001</v>
      </c>
      <c r="N543" s="119">
        <v>2049.1260504201682</v>
      </c>
      <c r="O543" s="120">
        <v>389.33394957983194</v>
      </c>
      <c r="P543" s="7">
        <f t="shared" si="135"/>
        <v>2438.46</v>
      </c>
      <c r="Q543" s="7">
        <f t="shared" si="128"/>
        <v>2438.46</v>
      </c>
      <c r="R543" s="18">
        <f t="shared" si="139"/>
        <v>2438.46</v>
      </c>
      <c r="S543" s="18">
        <f t="shared" si="129"/>
        <v>2622.1573200000003</v>
      </c>
      <c r="T543" s="18">
        <f t="shared" si="130"/>
        <v>2584.7676000000001</v>
      </c>
      <c r="U543" s="18">
        <f t="shared" si="131"/>
        <v>2616.8797977816994</v>
      </c>
      <c r="V543" s="19">
        <f t="shared" si="132"/>
        <v>129.89362065779534</v>
      </c>
      <c r="W543" s="20">
        <f t="shared" si="136"/>
        <v>5.3268710849386634E-2</v>
      </c>
      <c r="X543" s="21" t="str">
        <f t="shared" si="137"/>
        <v>MINIMA</v>
      </c>
      <c r="Y543" s="22">
        <f t="shared" si="133"/>
        <v>2438.46</v>
      </c>
      <c r="Z543" s="24">
        <f t="shared" si="138"/>
        <v>2438.46</v>
      </c>
    </row>
    <row r="544" spans="1:26" ht="16.5" x14ac:dyDescent="0.2">
      <c r="C544" s="33"/>
      <c r="D544" s="34"/>
      <c r="E544" s="51"/>
      <c r="F544" s="48"/>
      <c r="G544" s="6"/>
      <c r="H544" s="6"/>
      <c r="I544" s="6"/>
      <c r="K544" s="7"/>
      <c r="L544" s="7"/>
      <c r="M544" s="7"/>
      <c r="N544" s="48"/>
      <c r="O544" s="7"/>
      <c r="P544" s="7"/>
      <c r="Q544" s="7"/>
      <c r="R544" s="18"/>
      <c r="S544" s="18"/>
      <c r="T544" s="18"/>
      <c r="U544" s="18"/>
      <c r="V544" s="19"/>
      <c r="W544" s="20"/>
      <c r="X544" s="21"/>
      <c r="Y544" s="22"/>
      <c r="Z544" s="24"/>
    </row>
    <row r="545" spans="3:26" ht="16.5" x14ac:dyDescent="0.2">
      <c r="C545" s="33"/>
      <c r="D545" s="34"/>
      <c r="E545" s="51"/>
      <c r="F545" s="48"/>
      <c r="G545" s="6"/>
      <c r="H545" s="6"/>
      <c r="I545" s="6"/>
      <c r="K545" s="7"/>
      <c r="L545" s="7"/>
      <c r="M545" s="7"/>
      <c r="N545" s="48"/>
      <c r="O545" s="7"/>
      <c r="P545" s="7"/>
      <c r="Q545" s="7"/>
      <c r="R545" s="18"/>
      <c r="S545" s="18"/>
      <c r="T545" s="18"/>
      <c r="U545" s="18"/>
      <c r="V545" s="19"/>
      <c r="W545" s="20"/>
      <c r="X545" s="21"/>
      <c r="Y545" s="22"/>
      <c r="Z545" s="24"/>
    </row>
    <row r="546" spans="3:26" ht="16.5" x14ac:dyDescent="0.2">
      <c r="C546" s="33"/>
      <c r="D546" s="34"/>
      <c r="E546" s="51"/>
      <c r="F546" s="48"/>
      <c r="G546" s="6"/>
      <c r="H546" s="6"/>
      <c r="I546" s="6"/>
      <c r="K546" s="7"/>
      <c r="L546" s="7"/>
      <c r="M546" s="7"/>
      <c r="N546" s="48"/>
      <c r="O546" s="7"/>
      <c r="P546" s="7"/>
      <c r="Q546" s="7"/>
      <c r="R546" s="18"/>
      <c r="S546" s="18"/>
      <c r="T546" s="18"/>
      <c r="U546" s="18"/>
      <c r="V546" s="19"/>
      <c r="W546" s="20"/>
      <c r="X546" s="21"/>
      <c r="Y546" s="22"/>
      <c r="Z546" s="24"/>
    </row>
    <row r="547" spans="3:26" ht="16.5" x14ac:dyDescent="0.2">
      <c r="C547" s="33"/>
      <c r="D547" s="34"/>
      <c r="E547" s="51"/>
      <c r="F547" s="48"/>
      <c r="G547" s="6"/>
      <c r="H547" s="6"/>
      <c r="I547" s="6"/>
      <c r="K547" s="7"/>
      <c r="L547" s="7"/>
      <c r="M547" s="7"/>
      <c r="N547" s="48"/>
      <c r="O547" s="7"/>
      <c r="P547" s="7"/>
      <c r="Q547" s="7"/>
      <c r="R547" s="18"/>
      <c r="S547" s="18"/>
      <c r="T547" s="18"/>
      <c r="U547" s="18"/>
      <c r="V547" s="19"/>
      <c r="W547" s="20"/>
      <c r="X547" s="21"/>
      <c r="Y547" s="22"/>
      <c r="Z547" s="24"/>
    </row>
    <row r="548" spans="3:26" ht="16.5" x14ac:dyDescent="0.2">
      <c r="C548" s="33"/>
      <c r="D548" s="34"/>
      <c r="E548" s="51"/>
      <c r="F548" s="48"/>
      <c r="G548" s="6"/>
      <c r="H548" s="6"/>
      <c r="I548" s="6"/>
      <c r="K548" s="7"/>
      <c r="L548" s="7"/>
      <c r="M548" s="7"/>
      <c r="N548" s="48"/>
      <c r="O548" s="7"/>
      <c r="P548" s="7"/>
      <c r="Q548" s="7"/>
      <c r="R548" s="18"/>
      <c r="S548" s="18"/>
      <c r="T548" s="18"/>
      <c r="U548" s="18"/>
      <c r="V548" s="19"/>
      <c r="W548" s="20"/>
      <c r="X548" s="21"/>
      <c r="Y548" s="22"/>
      <c r="Z548" s="24"/>
    </row>
    <row r="549" spans="3:26" ht="16.5" x14ac:dyDescent="0.2">
      <c r="C549" s="33"/>
      <c r="D549" s="34"/>
      <c r="E549" s="51"/>
      <c r="F549" s="48"/>
      <c r="G549" s="6"/>
      <c r="H549" s="6"/>
      <c r="I549" s="6"/>
      <c r="K549" s="7"/>
      <c r="L549" s="7"/>
      <c r="M549" s="7"/>
      <c r="N549" s="48"/>
      <c r="O549" s="7"/>
      <c r="P549" s="7"/>
      <c r="Q549" s="7"/>
      <c r="R549" s="18"/>
      <c r="S549" s="18"/>
      <c r="T549" s="18"/>
      <c r="U549" s="18"/>
      <c r="V549" s="19"/>
      <c r="W549" s="20"/>
      <c r="X549" s="21"/>
      <c r="Y549" s="22"/>
      <c r="Z549" s="24"/>
    </row>
    <row r="550" spans="3:26" ht="16.5" x14ac:dyDescent="0.2">
      <c r="C550" s="33"/>
      <c r="D550" s="34"/>
      <c r="E550" s="51"/>
      <c r="F550" s="48"/>
      <c r="G550" s="6"/>
      <c r="H550" s="6"/>
      <c r="I550" s="6"/>
      <c r="K550" s="7"/>
      <c r="L550" s="7"/>
      <c r="M550" s="7"/>
      <c r="N550" s="48"/>
      <c r="O550" s="7"/>
      <c r="P550" s="7"/>
      <c r="Q550" s="7"/>
      <c r="R550" s="18"/>
      <c r="S550" s="18"/>
      <c r="T550" s="18"/>
      <c r="U550" s="18"/>
      <c r="V550" s="19"/>
      <c r="W550" s="20"/>
      <c r="X550" s="21"/>
      <c r="Y550" s="22"/>
      <c r="Z550" s="24"/>
    </row>
    <row r="551" spans="3:26" ht="16.5" x14ac:dyDescent="0.2">
      <c r="C551" s="33"/>
      <c r="D551" s="34"/>
      <c r="E551" s="51"/>
      <c r="F551" s="48"/>
      <c r="G551" s="6"/>
      <c r="H551" s="6"/>
      <c r="I551" s="6"/>
      <c r="K551" s="7"/>
      <c r="L551" s="7"/>
      <c r="M551" s="7"/>
      <c r="N551" s="48"/>
      <c r="O551" s="7"/>
      <c r="P551" s="7"/>
      <c r="Q551" s="7"/>
      <c r="R551" s="18"/>
      <c r="S551" s="18"/>
      <c r="T551" s="18"/>
      <c r="U551" s="18"/>
      <c r="V551" s="19"/>
      <c r="W551" s="20"/>
      <c r="X551" s="21"/>
      <c r="Y551" s="22"/>
      <c r="Z551" s="24"/>
    </row>
    <row r="552" spans="3:26" ht="16.5" x14ac:dyDescent="0.2">
      <c r="C552" s="33"/>
      <c r="D552" s="34"/>
      <c r="E552" s="51"/>
      <c r="F552" s="48"/>
      <c r="G552" s="6"/>
      <c r="H552" s="6"/>
      <c r="I552" s="6"/>
      <c r="K552" s="7"/>
      <c r="L552" s="7"/>
      <c r="M552" s="7"/>
      <c r="N552" s="48"/>
      <c r="O552" s="7"/>
      <c r="P552" s="7"/>
      <c r="Q552" s="7"/>
      <c r="R552" s="18"/>
      <c r="S552" s="18"/>
      <c r="T552" s="18"/>
      <c r="U552" s="18"/>
      <c r="V552" s="19"/>
      <c r="W552" s="20"/>
      <c r="X552" s="21"/>
      <c r="Y552" s="22"/>
      <c r="Z552" s="24"/>
    </row>
    <row r="553" spans="3:26" ht="16.5" x14ac:dyDescent="0.2">
      <c r="C553" s="33"/>
      <c r="D553" s="34"/>
      <c r="E553" s="51"/>
      <c r="F553" s="48"/>
      <c r="G553" s="6"/>
      <c r="H553" s="6"/>
      <c r="I553" s="6"/>
      <c r="K553" s="7"/>
      <c r="L553" s="7"/>
      <c r="M553" s="7"/>
      <c r="N553" s="48"/>
      <c r="O553" s="7"/>
      <c r="P553" s="7"/>
      <c r="Q553" s="7"/>
      <c r="R553" s="18"/>
      <c r="S553" s="18"/>
      <c r="T553" s="18"/>
      <c r="U553" s="18"/>
      <c r="V553" s="19"/>
      <c r="W553" s="20"/>
      <c r="X553" s="21"/>
      <c r="Y553" s="22"/>
      <c r="Z553" s="24"/>
    </row>
    <row r="554" spans="3:26" ht="16.5" x14ac:dyDescent="0.2">
      <c r="C554" s="33"/>
      <c r="D554" s="34"/>
      <c r="E554" s="51"/>
      <c r="F554" s="48"/>
      <c r="G554" s="6"/>
      <c r="H554" s="6"/>
      <c r="I554" s="6"/>
      <c r="K554" s="7"/>
      <c r="L554" s="7"/>
      <c r="M554" s="7"/>
      <c r="N554" s="48"/>
      <c r="O554" s="7"/>
      <c r="P554" s="7"/>
      <c r="Q554" s="7"/>
      <c r="R554" s="18"/>
      <c r="S554" s="18"/>
      <c r="T554" s="18"/>
      <c r="U554" s="18"/>
      <c r="V554" s="19"/>
      <c r="W554" s="20"/>
      <c r="X554" s="21"/>
      <c r="Y554" s="22"/>
      <c r="Z554" s="24"/>
    </row>
    <row r="555" spans="3:26" ht="16.5" x14ac:dyDescent="0.2">
      <c r="C555" s="33"/>
      <c r="D555" s="34"/>
      <c r="E555" s="51"/>
      <c r="F555" s="48"/>
      <c r="G555" s="6"/>
      <c r="H555" s="6"/>
      <c r="I555" s="6"/>
      <c r="K555" s="7"/>
      <c r="L555" s="7"/>
      <c r="M555" s="7"/>
      <c r="N555" s="48"/>
      <c r="O555" s="7"/>
      <c r="P555" s="7"/>
      <c r="Q555" s="7"/>
      <c r="R555" s="18"/>
      <c r="S555" s="18"/>
      <c r="T555" s="18"/>
      <c r="U555" s="18"/>
      <c r="V555" s="19"/>
      <c r="W555" s="20"/>
      <c r="X555" s="21"/>
      <c r="Y555" s="22"/>
      <c r="Z555" s="24"/>
    </row>
    <row r="556" spans="3:26" ht="16.5" x14ac:dyDescent="0.2">
      <c r="C556" s="33"/>
      <c r="D556" s="34"/>
      <c r="E556" s="51"/>
      <c r="F556" s="48"/>
      <c r="G556" s="6"/>
      <c r="H556" s="6"/>
      <c r="I556" s="6"/>
      <c r="K556" s="7"/>
      <c r="L556" s="7"/>
      <c r="M556" s="7"/>
      <c r="N556" s="48"/>
      <c r="O556" s="7"/>
      <c r="P556" s="7"/>
      <c r="Q556" s="7"/>
      <c r="R556" s="18"/>
      <c r="S556" s="18"/>
      <c r="T556" s="18"/>
      <c r="U556" s="18"/>
      <c r="V556" s="19"/>
      <c r="W556" s="20"/>
      <c r="X556" s="21"/>
      <c r="Y556" s="22"/>
      <c r="Z556" s="24"/>
    </row>
    <row r="557" spans="3:26" ht="16.5" x14ac:dyDescent="0.2">
      <c r="C557" s="33"/>
      <c r="D557" s="34"/>
      <c r="E557" s="51"/>
      <c r="F557" s="48"/>
      <c r="G557" s="6"/>
      <c r="H557" s="6"/>
      <c r="I557" s="6"/>
      <c r="K557" s="7"/>
      <c r="L557" s="7"/>
      <c r="M557" s="7"/>
      <c r="N557" s="48"/>
      <c r="O557" s="7"/>
      <c r="P557" s="7"/>
      <c r="Q557" s="7"/>
      <c r="R557" s="18"/>
      <c r="S557" s="18"/>
      <c r="T557" s="18"/>
      <c r="U557" s="18"/>
      <c r="V557" s="19"/>
      <c r="W557" s="20"/>
      <c r="X557" s="21"/>
      <c r="Y557" s="22"/>
      <c r="Z557" s="24"/>
    </row>
    <row r="558" spans="3:26" ht="16.5" x14ac:dyDescent="0.2">
      <c r="C558" s="33"/>
      <c r="D558" s="34"/>
      <c r="E558" s="51"/>
      <c r="F558" s="48"/>
      <c r="G558" s="6"/>
      <c r="H558" s="6"/>
      <c r="I558" s="6"/>
      <c r="K558" s="7"/>
      <c r="L558" s="7"/>
      <c r="M558" s="7"/>
      <c r="N558" s="48"/>
      <c r="O558" s="7"/>
      <c r="P558" s="7"/>
      <c r="Q558" s="7"/>
      <c r="R558" s="18"/>
      <c r="S558" s="18"/>
      <c r="T558" s="18"/>
      <c r="U558" s="18"/>
      <c r="V558" s="19"/>
      <c r="W558" s="20"/>
      <c r="X558" s="21"/>
      <c r="Y558" s="22"/>
      <c r="Z558" s="24"/>
    </row>
    <row r="559" spans="3:26" ht="16.5" x14ac:dyDescent="0.2">
      <c r="C559" s="33"/>
      <c r="D559" s="34"/>
      <c r="E559" s="51"/>
      <c r="F559" s="48"/>
      <c r="G559" s="6"/>
      <c r="H559" s="6"/>
      <c r="I559" s="6"/>
      <c r="K559" s="7"/>
      <c r="L559" s="7"/>
      <c r="M559" s="7"/>
      <c r="N559" s="48"/>
      <c r="O559" s="7"/>
      <c r="P559" s="7"/>
      <c r="Q559" s="7"/>
      <c r="R559" s="18"/>
      <c r="S559" s="18"/>
      <c r="T559" s="18"/>
      <c r="U559" s="18"/>
      <c r="V559" s="19"/>
      <c r="W559" s="20"/>
      <c r="X559" s="21"/>
      <c r="Y559" s="22"/>
      <c r="Z559" s="24"/>
    </row>
    <row r="560" spans="3:26" ht="16.5" x14ac:dyDescent="0.2">
      <c r="C560" s="33"/>
      <c r="D560" s="34"/>
      <c r="E560" s="51"/>
      <c r="F560" s="48"/>
      <c r="G560" s="6"/>
      <c r="H560" s="6"/>
      <c r="I560" s="6"/>
      <c r="K560" s="7"/>
      <c r="L560" s="7"/>
      <c r="M560" s="7"/>
      <c r="N560" s="48"/>
      <c r="O560" s="7"/>
      <c r="P560" s="7"/>
      <c r="Q560" s="7"/>
      <c r="R560" s="18"/>
      <c r="S560" s="18"/>
      <c r="T560" s="18"/>
      <c r="U560" s="18"/>
      <c r="V560" s="19"/>
      <c r="W560" s="20"/>
      <c r="X560" s="21"/>
      <c r="Y560" s="22"/>
      <c r="Z560" s="24"/>
    </row>
    <row r="561" spans="3:26" ht="16.5" x14ac:dyDescent="0.2">
      <c r="C561" s="33"/>
      <c r="D561" s="34"/>
      <c r="E561" s="51"/>
      <c r="F561" s="48"/>
      <c r="G561" s="6"/>
      <c r="H561" s="6"/>
      <c r="I561" s="6"/>
      <c r="K561" s="7"/>
      <c r="L561" s="7"/>
      <c r="M561" s="7"/>
      <c r="N561" s="48"/>
      <c r="O561" s="7"/>
      <c r="P561" s="7"/>
      <c r="Q561" s="7"/>
      <c r="R561" s="18"/>
      <c r="S561" s="18"/>
      <c r="T561" s="18"/>
      <c r="U561" s="18"/>
      <c r="V561" s="19"/>
      <c r="W561" s="20"/>
      <c r="X561" s="21"/>
      <c r="Y561" s="22"/>
      <c r="Z561" s="24"/>
    </row>
    <row r="562" spans="3:26" ht="16.5" x14ac:dyDescent="0.2">
      <c r="C562" s="33"/>
      <c r="D562" s="34"/>
      <c r="E562" s="51"/>
      <c r="F562" s="48"/>
      <c r="G562" s="6"/>
      <c r="H562" s="6"/>
      <c r="I562" s="6"/>
      <c r="K562" s="7"/>
      <c r="L562" s="7"/>
      <c r="M562" s="7"/>
      <c r="N562" s="48"/>
      <c r="O562" s="7"/>
      <c r="P562" s="7"/>
      <c r="Q562" s="7"/>
      <c r="R562" s="18"/>
      <c r="S562" s="18"/>
      <c r="T562" s="18"/>
      <c r="U562" s="18"/>
      <c r="V562" s="19"/>
      <c r="W562" s="20"/>
      <c r="X562" s="21"/>
      <c r="Y562" s="22"/>
      <c r="Z562" s="24"/>
    </row>
    <row r="563" spans="3:26" ht="16.5" x14ac:dyDescent="0.2">
      <c r="C563" s="33"/>
      <c r="D563" s="34"/>
      <c r="E563" s="51"/>
      <c r="F563" s="48"/>
      <c r="G563" s="6"/>
      <c r="H563" s="6"/>
      <c r="I563" s="6"/>
      <c r="K563" s="7"/>
      <c r="L563" s="7"/>
      <c r="M563" s="7"/>
      <c r="N563" s="48"/>
      <c r="O563" s="7"/>
      <c r="P563" s="7"/>
      <c r="Q563" s="7"/>
      <c r="R563" s="18"/>
      <c r="S563" s="18"/>
      <c r="T563" s="18"/>
      <c r="U563" s="18"/>
      <c r="V563" s="19"/>
      <c r="W563" s="20"/>
      <c r="X563" s="21"/>
      <c r="Y563" s="22"/>
      <c r="Z563" s="24"/>
    </row>
    <row r="564" spans="3:26" ht="16.5" x14ac:dyDescent="0.2">
      <c r="C564" s="33"/>
      <c r="D564" s="34"/>
      <c r="E564" s="51"/>
      <c r="F564" s="48"/>
      <c r="G564" s="6"/>
      <c r="H564" s="6"/>
      <c r="I564" s="6"/>
      <c r="K564" s="7"/>
      <c r="L564" s="7"/>
      <c r="M564" s="7"/>
      <c r="N564" s="48"/>
      <c r="O564" s="7"/>
      <c r="P564" s="7"/>
      <c r="Q564" s="7"/>
      <c r="R564" s="18"/>
      <c r="S564" s="18"/>
      <c r="T564" s="18"/>
      <c r="U564" s="18"/>
      <c r="V564" s="19"/>
      <c r="W564" s="20"/>
      <c r="X564" s="21"/>
      <c r="Y564" s="22"/>
      <c r="Z564" s="24"/>
    </row>
    <row r="565" spans="3:26" ht="16.5" x14ac:dyDescent="0.2">
      <c r="C565" s="33"/>
      <c r="D565" s="34"/>
      <c r="E565" s="51"/>
      <c r="F565" s="48"/>
      <c r="G565" s="6"/>
      <c r="H565" s="6"/>
      <c r="I565" s="6"/>
      <c r="K565" s="7"/>
      <c r="L565" s="7"/>
      <c r="M565" s="7"/>
      <c r="N565" s="48"/>
      <c r="O565" s="7"/>
      <c r="P565" s="7"/>
      <c r="Q565" s="7"/>
      <c r="R565" s="18"/>
      <c r="S565" s="18"/>
      <c r="T565" s="18"/>
      <c r="U565" s="18"/>
      <c r="V565" s="19"/>
      <c r="W565" s="20"/>
      <c r="X565" s="21"/>
      <c r="Y565" s="22"/>
      <c r="Z565" s="24"/>
    </row>
    <row r="566" spans="3:26" ht="16.5" x14ac:dyDescent="0.2">
      <c r="C566" s="33"/>
      <c r="D566" s="34"/>
      <c r="E566" s="51"/>
      <c r="F566" s="48"/>
      <c r="G566" s="6"/>
      <c r="H566" s="6"/>
      <c r="I566" s="6"/>
      <c r="K566" s="7"/>
      <c r="L566" s="7"/>
      <c r="M566" s="7"/>
      <c r="N566" s="48"/>
      <c r="O566" s="7"/>
      <c r="P566" s="7"/>
      <c r="Q566" s="7"/>
      <c r="R566" s="18"/>
      <c r="S566" s="18"/>
      <c r="T566" s="18"/>
      <c r="U566" s="18"/>
      <c r="V566" s="19"/>
      <c r="W566" s="20"/>
      <c r="X566" s="21"/>
      <c r="Y566" s="22"/>
      <c r="Z566" s="24"/>
    </row>
    <row r="567" spans="3:26" ht="16.5" x14ac:dyDescent="0.2">
      <c r="C567" s="33"/>
      <c r="D567" s="34"/>
      <c r="E567" s="51"/>
      <c r="F567" s="48"/>
      <c r="G567" s="6"/>
      <c r="H567" s="6"/>
      <c r="I567" s="6"/>
      <c r="K567" s="7"/>
      <c r="L567" s="7"/>
      <c r="M567" s="7"/>
      <c r="N567" s="48"/>
      <c r="O567" s="7"/>
      <c r="P567" s="7"/>
      <c r="Q567" s="7"/>
      <c r="R567" s="18"/>
      <c r="S567" s="18"/>
      <c r="T567" s="18"/>
      <c r="U567" s="18"/>
      <c r="V567" s="19"/>
      <c r="W567" s="20"/>
      <c r="X567" s="21"/>
      <c r="Y567" s="22"/>
      <c r="Z567" s="24"/>
    </row>
    <row r="568" spans="3:26" ht="16.5" x14ac:dyDescent="0.2">
      <c r="C568" s="33"/>
      <c r="D568" s="34"/>
      <c r="E568" s="51"/>
      <c r="F568" s="48"/>
      <c r="G568" s="6"/>
      <c r="H568" s="6"/>
      <c r="I568" s="6"/>
      <c r="K568" s="7"/>
      <c r="L568" s="7"/>
      <c r="M568" s="7"/>
      <c r="N568" s="48"/>
      <c r="O568" s="7"/>
      <c r="P568" s="7"/>
      <c r="Q568" s="7"/>
      <c r="R568" s="18"/>
      <c r="S568" s="18"/>
      <c r="T568" s="18"/>
      <c r="U568" s="18"/>
      <c r="V568" s="19"/>
      <c r="W568" s="20"/>
      <c r="X568" s="21"/>
      <c r="Y568" s="22"/>
      <c r="Z568" s="24"/>
    </row>
    <row r="569" spans="3:26" ht="16.5" x14ac:dyDescent="0.2">
      <c r="C569" s="33"/>
      <c r="D569" s="34"/>
      <c r="E569" s="51"/>
      <c r="F569" s="48"/>
      <c r="G569" s="6"/>
      <c r="H569" s="6"/>
      <c r="I569" s="6"/>
      <c r="K569" s="7"/>
      <c r="L569" s="7"/>
      <c r="M569" s="7"/>
      <c r="N569" s="48"/>
      <c r="O569" s="7"/>
      <c r="P569" s="7"/>
      <c r="Q569" s="7"/>
      <c r="R569" s="18"/>
      <c r="S569" s="18"/>
      <c r="T569" s="18"/>
      <c r="U569" s="18"/>
      <c r="V569" s="19"/>
      <c r="W569" s="20"/>
      <c r="X569" s="21"/>
      <c r="Y569" s="22"/>
      <c r="Z569" s="24"/>
    </row>
    <row r="570" spans="3:26" ht="16.5" x14ac:dyDescent="0.2">
      <c r="C570" s="33"/>
      <c r="D570" s="34"/>
      <c r="E570" s="51"/>
      <c r="F570" s="48"/>
      <c r="G570" s="6"/>
      <c r="H570" s="6"/>
      <c r="I570" s="6"/>
      <c r="K570" s="7"/>
      <c r="L570" s="7"/>
      <c r="M570" s="7"/>
      <c r="N570" s="48"/>
      <c r="O570" s="7"/>
      <c r="P570" s="7"/>
      <c r="Q570" s="7"/>
      <c r="R570" s="18"/>
      <c r="S570" s="18"/>
      <c r="T570" s="18"/>
      <c r="U570" s="18"/>
      <c r="V570" s="19"/>
      <c r="W570" s="20"/>
      <c r="X570" s="21"/>
      <c r="Y570" s="22"/>
      <c r="Z570" s="24"/>
    </row>
    <row r="571" spans="3:26" ht="16.5" x14ac:dyDescent="0.2">
      <c r="C571" s="33"/>
      <c r="D571" s="34"/>
      <c r="E571" s="51"/>
      <c r="F571" s="48"/>
      <c r="G571" s="6"/>
      <c r="H571" s="6"/>
      <c r="I571" s="6"/>
      <c r="K571" s="7"/>
      <c r="L571" s="7"/>
      <c r="M571" s="7"/>
      <c r="N571" s="48"/>
      <c r="O571" s="7"/>
      <c r="P571" s="7"/>
      <c r="Q571" s="7"/>
      <c r="R571" s="18"/>
      <c r="S571" s="18"/>
      <c r="T571" s="18"/>
      <c r="U571" s="18"/>
      <c r="V571" s="19"/>
      <c r="W571" s="20"/>
      <c r="X571" s="21"/>
      <c r="Y571" s="22"/>
      <c r="Z571" s="24"/>
    </row>
    <row r="572" spans="3:26" ht="16.5" x14ac:dyDescent="0.2">
      <c r="C572" s="33"/>
      <c r="D572" s="34"/>
      <c r="E572" s="51"/>
      <c r="F572" s="48"/>
      <c r="G572" s="6"/>
      <c r="H572" s="6"/>
      <c r="I572" s="6"/>
      <c r="K572" s="7"/>
      <c r="L572" s="7"/>
      <c r="M572" s="7"/>
      <c r="N572" s="48"/>
      <c r="O572" s="7"/>
      <c r="P572" s="7"/>
      <c r="Q572" s="7"/>
      <c r="R572" s="18"/>
      <c r="S572" s="18"/>
      <c r="T572" s="18"/>
      <c r="U572" s="18"/>
      <c r="V572" s="19"/>
      <c r="W572" s="20"/>
      <c r="X572" s="21"/>
      <c r="Y572" s="22"/>
      <c r="Z572" s="24"/>
    </row>
    <row r="573" spans="3:26" ht="16.5" x14ac:dyDescent="0.2">
      <c r="C573" s="33"/>
      <c r="D573" s="34"/>
      <c r="E573" s="51"/>
      <c r="F573" s="48"/>
      <c r="G573" s="6"/>
      <c r="H573" s="6"/>
      <c r="I573" s="6"/>
      <c r="K573" s="7"/>
      <c r="L573" s="7"/>
      <c r="M573" s="7"/>
      <c r="N573" s="48"/>
      <c r="O573" s="7"/>
      <c r="P573" s="7"/>
      <c r="Q573" s="7"/>
      <c r="R573" s="18"/>
      <c r="S573" s="18"/>
      <c r="T573" s="18"/>
      <c r="U573" s="18"/>
      <c r="V573" s="19"/>
      <c r="W573" s="20"/>
      <c r="X573" s="21"/>
      <c r="Y573" s="22"/>
      <c r="Z573" s="24"/>
    </row>
    <row r="574" spans="3:26" ht="16.5" x14ac:dyDescent="0.2">
      <c r="C574" s="33"/>
      <c r="D574" s="34"/>
      <c r="E574" s="51"/>
      <c r="F574" s="48"/>
      <c r="G574" s="6"/>
      <c r="H574" s="6"/>
      <c r="I574" s="6"/>
      <c r="K574" s="7"/>
      <c r="L574" s="7"/>
      <c r="M574" s="7"/>
      <c r="N574" s="48"/>
      <c r="O574" s="7"/>
      <c r="P574" s="7"/>
      <c r="Q574" s="7"/>
      <c r="R574" s="18"/>
      <c r="S574" s="18"/>
      <c r="T574" s="18"/>
      <c r="U574" s="18"/>
      <c r="V574" s="19"/>
      <c r="W574" s="20"/>
      <c r="X574" s="21"/>
      <c r="Y574" s="22"/>
      <c r="Z574" s="24"/>
    </row>
    <row r="575" spans="3:26" ht="16.5" x14ac:dyDescent="0.2">
      <c r="C575" s="33"/>
      <c r="D575" s="34"/>
      <c r="E575" s="51"/>
      <c r="F575" s="48"/>
      <c r="G575" s="6"/>
      <c r="H575" s="6"/>
      <c r="I575" s="6"/>
      <c r="K575" s="7"/>
      <c r="L575" s="7"/>
      <c r="M575" s="7"/>
      <c r="N575" s="48"/>
      <c r="O575" s="7"/>
      <c r="P575" s="7"/>
      <c r="Q575" s="7"/>
      <c r="R575" s="18"/>
      <c r="S575" s="18"/>
      <c r="T575" s="18"/>
      <c r="U575" s="18"/>
      <c r="V575" s="19"/>
      <c r="W575" s="20"/>
      <c r="X575" s="21"/>
      <c r="Y575" s="22"/>
      <c r="Z575" s="24"/>
    </row>
    <row r="576" spans="3:26" ht="16.5" x14ac:dyDescent="0.2">
      <c r="C576" s="33"/>
      <c r="D576" s="34"/>
      <c r="E576" s="51"/>
      <c r="F576" s="48"/>
      <c r="G576" s="6"/>
      <c r="H576" s="6"/>
      <c r="I576" s="6"/>
      <c r="K576" s="7"/>
      <c r="L576" s="7"/>
      <c r="M576" s="7"/>
      <c r="N576" s="48"/>
      <c r="O576" s="7"/>
      <c r="P576" s="7"/>
      <c r="Q576" s="7"/>
      <c r="R576" s="18"/>
      <c r="S576" s="18"/>
      <c r="T576" s="18"/>
      <c r="U576" s="18"/>
      <c r="V576" s="19"/>
      <c r="W576" s="20"/>
      <c r="X576" s="21"/>
      <c r="Y576" s="22"/>
      <c r="Z576" s="24"/>
    </row>
    <row r="577" spans="3:26" ht="16.5" x14ac:dyDescent="0.2">
      <c r="C577" s="33"/>
      <c r="D577" s="34"/>
      <c r="E577" s="51"/>
      <c r="F577" s="48"/>
      <c r="G577" s="6"/>
      <c r="H577" s="6"/>
      <c r="I577" s="6"/>
      <c r="K577" s="7"/>
      <c r="L577" s="7"/>
      <c r="M577" s="7"/>
      <c r="N577" s="48"/>
      <c r="O577" s="7"/>
      <c r="P577" s="7"/>
      <c r="Q577" s="7"/>
      <c r="R577" s="18"/>
      <c r="S577" s="18"/>
      <c r="T577" s="18"/>
      <c r="U577" s="18"/>
      <c r="V577" s="19"/>
      <c r="W577" s="20"/>
      <c r="X577" s="21"/>
      <c r="Y577" s="22"/>
      <c r="Z577" s="24"/>
    </row>
    <row r="578" spans="3:26" ht="16.5" x14ac:dyDescent="0.2">
      <c r="C578" s="33"/>
      <c r="D578" s="34"/>
      <c r="E578" s="51"/>
      <c r="F578" s="48"/>
      <c r="G578" s="6"/>
      <c r="H578" s="6"/>
      <c r="I578" s="6"/>
      <c r="K578" s="7"/>
      <c r="L578" s="7"/>
      <c r="M578" s="7"/>
      <c r="N578" s="48"/>
      <c r="O578" s="7"/>
      <c r="P578" s="7"/>
      <c r="Q578" s="7"/>
      <c r="R578" s="18"/>
      <c r="S578" s="18"/>
      <c r="T578" s="18"/>
      <c r="U578" s="18"/>
      <c r="V578" s="19"/>
      <c r="W578" s="20"/>
      <c r="X578" s="21"/>
      <c r="Y578" s="22"/>
      <c r="Z578" s="24"/>
    </row>
    <row r="579" spans="3:26" ht="16.5" x14ac:dyDescent="0.2">
      <c r="C579" s="33"/>
      <c r="D579" s="34"/>
      <c r="E579" s="51"/>
      <c r="F579" s="48"/>
      <c r="G579" s="6"/>
      <c r="H579" s="6"/>
      <c r="I579" s="6"/>
      <c r="K579" s="7"/>
      <c r="L579" s="7"/>
      <c r="M579" s="7"/>
      <c r="N579" s="48"/>
      <c r="O579" s="7"/>
      <c r="P579" s="7"/>
      <c r="Q579" s="7"/>
      <c r="R579" s="18"/>
      <c r="S579" s="18"/>
      <c r="T579" s="18"/>
      <c r="U579" s="18"/>
      <c r="V579" s="19"/>
      <c r="W579" s="20"/>
      <c r="X579" s="21"/>
      <c r="Y579" s="22"/>
      <c r="Z579" s="24"/>
    </row>
    <row r="580" spans="3:26" ht="16.5" x14ac:dyDescent="0.2">
      <c r="C580" s="33"/>
      <c r="D580" s="34"/>
      <c r="E580" s="51"/>
      <c r="F580" s="48"/>
      <c r="G580" s="6"/>
      <c r="H580" s="6"/>
      <c r="I580" s="6"/>
      <c r="K580" s="7"/>
      <c r="L580" s="7"/>
      <c r="M580" s="7"/>
      <c r="N580" s="48"/>
      <c r="O580" s="7"/>
      <c r="P580" s="7"/>
      <c r="Q580" s="7"/>
      <c r="R580" s="18"/>
      <c r="S580" s="18"/>
      <c r="T580" s="18"/>
      <c r="U580" s="18"/>
      <c r="V580" s="19"/>
      <c r="W580" s="20"/>
      <c r="X580" s="21"/>
      <c r="Y580" s="22"/>
      <c r="Z580" s="24"/>
    </row>
    <row r="581" spans="3:26" ht="16.5" x14ac:dyDescent="0.2">
      <c r="C581" s="33"/>
      <c r="D581" s="34"/>
      <c r="E581" s="51"/>
      <c r="F581" s="48"/>
      <c r="G581" s="6"/>
      <c r="H581" s="6"/>
      <c r="I581" s="6"/>
      <c r="K581" s="7"/>
      <c r="L581" s="7"/>
      <c r="M581" s="7"/>
      <c r="N581" s="48"/>
      <c r="O581" s="7"/>
      <c r="P581" s="7"/>
      <c r="Q581" s="7"/>
      <c r="R581" s="18"/>
      <c r="S581" s="18"/>
      <c r="T581" s="18"/>
      <c r="U581" s="18"/>
      <c r="V581" s="19"/>
      <c r="W581" s="20"/>
      <c r="X581" s="21"/>
      <c r="Y581" s="22"/>
      <c r="Z581" s="24"/>
    </row>
    <row r="582" spans="3:26" ht="16.5" x14ac:dyDescent="0.2">
      <c r="C582" s="33"/>
      <c r="D582" s="34"/>
      <c r="E582" s="51"/>
      <c r="F582" s="48"/>
      <c r="G582" s="6"/>
      <c r="H582" s="6"/>
      <c r="I582" s="6"/>
      <c r="K582" s="7"/>
      <c r="L582" s="7"/>
      <c r="M582" s="7"/>
      <c r="N582" s="48"/>
      <c r="O582" s="7"/>
      <c r="P582" s="7"/>
      <c r="Q582" s="7"/>
      <c r="R582" s="18"/>
      <c r="S582" s="18"/>
      <c r="T582" s="18"/>
      <c r="U582" s="18"/>
      <c r="V582" s="19"/>
      <c r="W582" s="20"/>
      <c r="X582" s="21"/>
      <c r="Y582" s="22"/>
      <c r="Z582" s="24"/>
    </row>
    <row r="583" spans="3:26" ht="16.5" x14ac:dyDescent="0.2">
      <c r="C583" s="33"/>
      <c r="D583" s="34"/>
      <c r="E583" s="51"/>
      <c r="F583" s="48"/>
      <c r="G583" s="6"/>
      <c r="H583" s="6"/>
      <c r="I583" s="6"/>
      <c r="K583" s="7"/>
      <c r="L583" s="7"/>
      <c r="M583" s="7"/>
      <c r="N583" s="48"/>
      <c r="O583" s="7"/>
      <c r="P583" s="7"/>
      <c r="Q583" s="7"/>
      <c r="R583" s="18"/>
      <c r="S583" s="18"/>
      <c r="T583" s="18"/>
      <c r="U583" s="18"/>
      <c r="V583" s="19"/>
      <c r="W583" s="20"/>
      <c r="X583" s="21"/>
      <c r="Y583" s="22"/>
      <c r="Z583" s="24"/>
    </row>
    <row r="584" spans="3:26" ht="16.5" x14ac:dyDescent="0.2">
      <c r="C584" s="33"/>
      <c r="D584" s="34"/>
      <c r="E584" s="51"/>
      <c r="F584" s="48"/>
      <c r="G584" s="6"/>
      <c r="H584" s="6"/>
      <c r="I584" s="6"/>
      <c r="K584" s="7"/>
      <c r="L584" s="7"/>
      <c r="M584" s="7"/>
      <c r="N584" s="48"/>
      <c r="O584" s="7"/>
      <c r="P584" s="7"/>
      <c r="Q584" s="7"/>
      <c r="R584" s="18"/>
      <c r="S584" s="18"/>
      <c r="T584" s="18"/>
      <c r="U584" s="18"/>
      <c r="V584" s="19"/>
      <c r="W584" s="20"/>
      <c r="X584" s="21"/>
      <c r="Y584" s="22"/>
      <c r="Z584" s="24"/>
    </row>
    <row r="585" spans="3:26" ht="16.5" x14ac:dyDescent="0.2">
      <c r="C585" s="33"/>
      <c r="D585" s="34"/>
      <c r="E585" s="51"/>
      <c r="F585" s="48"/>
      <c r="G585" s="6"/>
      <c r="H585" s="6"/>
      <c r="I585" s="6"/>
      <c r="K585" s="7"/>
      <c r="L585" s="7"/>
      <c r="M585" s="7"/>
      <c r="N585" s="48"/>
      <c r="O585" s="7"/>
      <c r="P585" s="7"/>
      <c r="Q585" s="7"/>
      <c r="R585" s="18"/>
      <c r="S585" s="18"/>
      <c r="T585" s="18"/>
      <c r="U585" s="18"/>
      <c r="V585" s="19"/>
      <c r="W585" s="20"/>
      <c r="X585" s="21"/>
      <c r="Y585" s="22"/>
      <c r="Z585" s="24"/>
    </row>
    <row r="586" spans="3:26" ht="16.5" x14ac:dyDescent="0.2">
      <c r="C586" s="33"/>
      <c r="D586" s="34"/>
      <c r="E586" s="51"/>
      <c r="F586" s="48"/>
      <c r="G586" s="6"/>
      <c r="H586" s="6"/>
      <c r="I586" s="6"/>
      <c r="K586" s="7"/>
      <c r="L586" s="7"/>
      <c r="M586" s="7"/>
      <c r="N586" s="48"/>
      <c r="O586" s="7"/>
      <c r="P586" s="7"/>
      <c r="Q586" s="7"/>
      <c r="R586" s="18"/>
      <c r="S586" s="18"/>
      <c r="T586" s="18"/>
      <c r="U586" s="18"/>
      <c r="V586" s="19"/>
      <c r="W586" s="20"/>
      <c r="X586" s="21"/>
      <c r="Y586" s="22"/>
      <c r="Z586" s="24"/>
    </row>
    <row r="587" spans="3:26" ht="16.5" x14ac:dyDescent="0.2">
      <c r="C587" s="33"/>
      <c r="D587" s="34"/>
      <c r="E587" s="51"/>
      <c r="F587" s="48"/>
      <c r="G587" s="6"/>
      <c r="H587" s="6"/>
      <c r="I587" s="6"/>
      <c r="K587" s="7"/>
      <c r="L587" s="7"/>
      <c r="M587" s="7"/>
      <c r="N587" s="48"/>
      <c r="O587" s="7"/>
      <c r="P587" s="7"/>
      <c r="Q587" s="7"/>
      <c r="R587" s="18"/>
      <c r="S587" s="18"/>
      <c r="T587" s="18"/>
      <c r="U587" s="18"/>
      <c r="V587" s="19"/>
      <c r="W587" s="20"/>
      <c r="X587" s="21"/>
      <c r="Y587" s="22"/>
      <c r="Z587" s="24"/>
    </row>
    <row r="588" spans="3:26" ht="16.5" x14ac:dyDescent="0.2">
      <c r="C588" s="33"/>
      <c r="D588" s="34"/>
      <c r="E588" s="51"/>
      <c r="F588" s="48"/>
      <c r="G588" s="6"/>
      <c r="H588" s="6"/>
      <c r="I588" s="6"/>
      <c r="K588" s="7"/>
      <c r="L588" s="7"/>
      <c r="M588" s="7"/>
      <c r="N588" s="48"/>
      <c r="O588" s="7"/>
      <c r="P588" s="7"/>
      <c r="Q588" s="7"/>
      <c r="R588" s="18"/>
      <c r="S588" s="18"/>
      <c r="T588" s="18"/>
      <c r="U588" s="18"/>
      <c r="V588" s="19"/>
      <c r="W588" s="20"/>
      <c r="X588" s="21"/>
      <c r="Y588" s="22"/>
      <c r="Z588" s="24"/>
    </row>
    <row r="589" spans="3:26" ht="16.5" x14ac:dyDescent="0.2">
      <c r="C589" s="33"/>
      <c r="D589" s="34"/>
      <c r="E589" s="51"/>
      <c r="F589" s="48"/>
      <c r="G589" s="6"/>
      <c r="H589" s="6"/>
      <c r="I589" s="6"/>
      <c r="K589" s="7"/>
      <c r="L589" s="7"/>
      <c r="M589" s="7"/>
      <c r="N589" s="48"/>
      <c r="O589" s="7"/>
      <c r="P589" s="7"/>
      <c r="Q589" s="7"/>
      <c r="R589" s="18"/>
      <c r="S589" s="18"/>
      <c r="T589" s="18"/>
      <c r="U589" s="18"/>
      <c r="V589" s="19"/>
      <c r="W589" s="20"/>
      <c r="X589" s="21"/>
      <c r="Y589" s="22"/>
      <c r="Z589" s="24"/>
    </row>
    <row r="590" spans="3:26" ht="16.5" x14ac:dyDescent="0.2">
      <c r="C590" s="33"/>
      <c r="D590" s="34"/>
      <c r="E590" s="51"/>
      <c r="F590" s="48"/>
      <c r="G590" s="6"/>
      <c r="H590" s="6"/>
      <c r="I590" s="6"/>
      <c r="K590" s="7"/>
      <c r="L590" s="7"/>
      <c r="M590" s="7"/>
      <c r="N590" s="48"/>
      <c r="O590" s="7"/>
      <c r="P590" s="7"/>
      <c r="Q590" s="7"/>
      <c r="R590" s="18"/>
      <c r="S590" s="18"/>
      <c r="T590" s="18"/>
      <c r="U590" s="18"/>
      <c r="V590" s="19"/>
      <c r="W590" s="20"/>
      <c r="X590" s="21"/>
      <c r="Y590" s="22"/>
      <c r="Z590" s="24"/>
    </row>
    <row r="591" spans="3:26" ht="16.5" x14ac:dyDescent="0.2">
      <c r="C591" s="33"/>
      <c r="D591" s="34"/>
      <c r="E591" s="51"/>
      <c r="F591" s="48"/>
      <c r="G591" s="6"/>
      <c r="H591" s="6"/>
      <c r="I591" s="6"/>
      <c r="K591" s="7"/>
      <c r="L591" s="7"/>
      <c r="M591" s="7"/>
      <c r="N591" s="48"/>
      <c r="O591" s="7"/>
      <c r="P591" s="7"/>
      <c r="Q591" s="7"/>
      <c r="R591" s="18"/>
      <c r="S591" s="18"/>
      <c r="T591" s="18"/>
      <c r="U591" s="18"/>
      <c r="V591" s="19"/>
      <c r="W591" s="20"/>
      <c r="X591" s="21"/>
      <c r="Y591" s="22"/>
      <c r="Z591" s="24"/>
    </row>
    <row r="592" spans="3:26" ht="16.5" x14ac:dyDescent="0.2">
      <c r="C592" s="33"/>
      <c r="D592" s="34"/>
      <c r="E592" s="51"/>
      <c r="F592" s="48"/>
      <c r="G592" s="6"/>
      <c r="H592" s="6"/>
      <c r="I592" s="6"/>
      <c r="K592" s="7"/>
      <c r="L592" s="7"/>
      <c r="M592" s="7"/>
      <c r="N592" s="48"/>
      <c r="O592" s="7"/>
      <c r="P592" s="7"/>
      <c r="Q592" s="7"/>
      <c r="R592" s="18"/>
      <c r="S592" s="18"/>
      <c r="T592" s="18"/>
      <c r="U592" s="18"/>
      <c r="V592" s="19"/>
      <c r="W592" s="20"/>
      <c r="X592" s="21"/>
      <c r="Y592" s="22"/>
      <c r="Z592" s="24"/>
    </row>
    <row r="593" spans="3:26" ht="16.5" x14ac:dyDescent="0.2">
      <c r="C593" s="33"/>
      <c r="D593" s="34"/>
      <c r="E593" s="51"/>
      <c r="F593" s="48"/>
      <c r="G593" s="6"/>
      <c r="H593" s="6"/>
      <c r="I593" s="6"/>
      <c r="K593" s="7"/>
      <c r="L593" s="7"/>
      <c r="M593" s="7"/>
      <c r="N593" s="48"/>
      <c r="O593" s="7"/>
      <c r="P593" s="7"/>
      <c r="Q593" s="7"/>
      <c r="R593" s="18"/>
      <c r="S593" s="18"/>
      <c r="T593" s="18"/>
      <c r="U593" s="18"/>
      <c r="V593" s="19"/>
      <c r="W593" s="20"/>
      <c r="X593" s="21"/>
      <c r="Y593" s="22"/>
      <c r="Z593" s="24"/>
    </row>
    <row r="594" spans="3:26" ht="16.5" x14ac:dyDescent="0.2">
      <c r="C594" s="33"/>
      <c r="D594" s="34"/>
      <c r="E594" s="51"/>
      <c r="F594" s="48"/>
      <c r="G594" s="6"/>
      <c r="H594" s="6"/>
      <c r="I594" s="6"/>
      <c r="K594" s="7"/>
      <c r="L594" s="7"/>
      <c r="M594" s="7"/>
      <c r="N594" s="48"/>
      <c r="O594" s="7"/>
      <c r="P594" s="7"/>
      <c r="Q594" s="7"/>
      <c r="R594" s="18"/>
      <c r="S594" s="18"/>
      <c r="T594" s="18"/>
      <c r="U594" s="18"/>
      <c r="V594" s="19"/>
      <c r="W594" s="20"/>
      <c r="X594" s="21"/>
      <c r="Y594" s="22"/>
      <c r="Z594" s="24"/>
    </row>
    <row r="595" spans="3:26" ht="16.5" x14ac:dyDescent="0.2">
      <c r="C595" s="33"/>
      <c r="D595" s="34"/>
      <c r="E595" s="51"/>
      <c r="F595" s="48"/>
      <c r="G595" s="6"/>
      <c r="H595" s="6"/>
      <c r="I595" s="6"/>
      <c r="K595" s="7"/>
      <c r="L595" s="7"/>
      <c r="M595" s="7"/>
      <c r="N595" s="48"/>
      <c r="O595" s="7"/>
      <c r="P595" s="7"/>
      <c r="Q595" s="7"/>
      <c r="R595" s="18"/>
      <c r="S595" s="18"/>
      <c r="T595" s="18"/>
      <c r="U595" s="18"/>
      <c r="V595" s="19"/>
      <c r="W595" s="20"/>
      <c r="X595" s="21"/>
      <c r="Y595" s="22"/>
      <c r="Z595" s="24"/>
    </row>
    <row r="596" spans="3:26" ht="16.5" x14ac:dyDescent="0.2">
      <c r="C596" s="33"/>
      <c r="D596" s="34"/>
      <c r="E596" s="51"/>
      <c r="F596" s="48"/>
      <c r="G596" s="6"/>
      <c r="H596" s="6"/>
      <c r="I596" s="6"/>
      <c r="K596" s="7"/>
      <c r="L596" s="7"/>
      <c r="M596" s="7"/>
      <c r="N596" s="48"/>
      <c r="O596" s="7"/>
      <c r="P596" s="7"/>
      <c r="Q596" s="7"/>
      <c r="R596" s="18"/>
      <c r="S596" s="18"/>
      <c r="T596" s="18"/>
      <c r="U596" s="18"/>
      <c r="V596" s="19"/>
      <c r="W596" s="20"/>
      <c r="X596" s="21"/>
      <c r="Y596" s="22"/>
      <c r="Z596" s="24"/>
    </row>
    <row r="597" spans="3:26" ht="16.5" x14ac:dyDescent="0.2">
      <c r="C597" s="33"/>
      <c r="D597" s="34"/>
      <c r="E597" s="51"/>
      <c r="F597" s="48"/>
      <c r="G597" s="6"/>
      <c r="H597" s="6"/>
      <c r="I597" s="6"/>
      <c r="K597" s="7"/>
      <c r="L597" s="7"/>
      <c r="M597" s="7"/>
      <c r="N597" s="48"/>
      <c r="O597" s="7"/>
      <c r="P597" s="7"/>
      <c r="Q597" s="7"/>
      <c r="R597" s="18"/>
      <c r="S597" s="18"/>
      <c r="T597" s="18"/>
      <c r="U597" s="18"/>
      <c r="V597" s="19"/>
      <c r="W597" s="20"/>
      <c r="X597" s="21"/>
      <c r="Y597" s="22"/>
      <c r="Z597" s="24"/>
    </row>
    <row r="598" spans="3:26" ht="16.5" x14ac:dyDescent="0.2">
      <c r="C598" s="33"/>
      <c r="D598" s="34"/>
      <c r="E598" s="51"/>
      <c r="F598" s="48"/>
      <c r="G598" s="6"/>
      <c r="H598" s="6"/>
      <c r="I598" s="6"/>
      <c r="K598" s="7"/>
      <c r="L598" s="7"/>
      <c r="M598" s="7"/>
      <c r="N598" s="48"/>
      <c r="O598" s="7"/>
      <c r="P598" s="7"/>
      <c r="Q598" s="7"/>
      <c r="R598" s="18"/>
      <c r="S598" s="18"/>
      <c r="T598" s="18"/>
      <c r="U598" s="18"/>
      <c r="V598" s="19"/>
      <c r="W598" s="20"/>
      <c r="X598" s="21"/>
      <c r="Y598" s="22"/>
      <c r="Z598" s="24"/>
    </row>
    <row r="599" spans="3:26" ht="16.5" x14ac:dyDescent="0.2">
      <c r="C599" s="33"/>
      <c r="D599" s="34"/>
      <c r="E599" s="51"/>
      <c r="F599" s="48"/>
      <c r="G599" s="6"/>
      <c r="H599" s="6"/>
      <c r="I599" s="6"/>
      <c r="K599" s="7"/>
      <c r="L599" s="7"/>
      <c r="M599" s="7"/>
      <c r="N599" s="48"/>
      <c r="O599" s="7"/>
      <c r="P599" s="7"/>
      <c r="Q599" s="7"/>
      <c r="R599" s="18"/>
      <c r="S599" s="18"/>
      <c r="T599" s="18"/>
      <c r="U599" s="18"/>
      <c r="V599" s="19"/>
      <c r="W599" s="20"/>
      <c r="X599" s="21"/>
      <c r="Y599" s="22"/>
      <c r="Z599" s="24"/>
    </row>
    <row r="600" spans="3:26" ht="16.5" x14ac:dyDescent="0.2">
      <c r="C600" s="33"/>
      <c r="D600" s="34"/>
      <c r="E600" s="51"/>
      <c r="F600" s="48"/>
      <c r="G600" s="6"/>
      <c r="H600" s="6"/>
      <c r="I600" s="6"/>
      <c r="K600" s="7"/>
      <c r="L600" s="7"/>
      <c r="M600" s="7"/>
      <c r="N600" s="48"/>
      <c r="O600" s="7"/>
      <c r="P600" s="7"/>
      <c r="Q600" s="7"/>
      <c r="R600" s="18"/>
      <c r="S600" s="18"/>
      <c r="T600" s="18"/>
      <c r="U600" s="18"/>
      <c r="V600" s="19"/>
      <c r="W600" s="20"/>
      <c r="X600" s="21"/>
      <c r="Y600" s="22"/>
      <c r="Z600" s="24"/>
    </row>
    <row r="601" spans="3:26" ht="16.5" x14ac:dyDescent="0.2">
      <c r="C601" s="33"/>
      <c r="D601" s="34"/>
      <c r="E601" s="51"/>
      <c r="F601" s="48"/>
      <c r="G601" s="6"/>
      <c r="H601" s="6"/>
      <c r="I601" s="6"/>
      <c r="K601" s="7"/>
      <c r="L601" s="7"/>
      <c r="M601" s="7"/>
      <c r="N601" s="48"/>
      <c r="O601" s="7"/>
      <c r="P601" s="7"/>
      <c r="Q601" s="7"/>
      <c r="R601" s="18"/>
      <c r="S601" s="18"/>
      <c r="T601" s="18"/>
      <c r="U601" s="18"/>
      <c r="V601" s="19"/>
      <c r="W601" s="20"/>
      <c r="X601" s="21"/>
      <c r="Y601" s="22"/>
      <c r="Z601" s="24"/>
    </row>
    <row r="602" spans="3:26" ht="16.5" x14ac:dyDescent="0.2">
      <c r="C602" s="33"/>
      <c r="D602" s="34"/>
      <c r="E602" s="51"/>
      <c r="F602" s="48"/>
      <c r="G602" s="6"/>
      <c r="H602" s="6"/>
      <c r="I602" s="6"/>
      <c r="K602" s="7"/>
      <c r="L602" s="7"/>
      <c r="M602" s="7"/>
      <c r="N602" s="48"/>
      <c r="O602" s="7"/>
      <c r="P602" s="7"/>
      <c r="Q602" s="7"/>
      <c r="R602" s="18"/>
      <c r="S602" s="18"/>
      <c r="T602" s="18"/>
      <c r="U602" s="18"/>
      <c r="V602" s="19"/>
      <c r="W602" s="20"/>
      <c r="X602" s="21"/>
      <c r="Y602" s="22"/>
      <c r="Z602" s="24"/>
    </row>
    <row r="603" spans="3:26" ht="16.5" x14ac:dyDescent="0.2">
      <c r="C603" s="33"/>
      <c r="D603" s="34"/>
      <c r="E603" s="51"/>
      <c r="F603" s="48"/>
      <c r="G603" s="6"/>
      <c r="H603" s="6"/>
      <c r="I603" s="6"/>
      <c r="K603" s="7"/>
      <c r="L603" s="7"/>
      <c r="M603" s="7"/>
      <c r="N603" s="48"/>
      <c r="O603" s="7"/>
      <c r="P603" s="7"/>
      <c r="Q603" s="7"/>
      <c r="R603" s="18"/>
      <c r="S603" s="18"/>
      <c r="T603" s="18"/>
      <c r="U603" s="18"/>
      <c r="V603" s="19"/>
      <c r="W603" s="20"/>
      <c r="X603" s="21"/>
      <c r="Y603" s="22"/>
      <c r="Z603" s="24"/>
    </row>
    <row r="604" spans="3:26" ht="16.5" x14ac:dyDescent="0.2">
      <c r="C604" s="33"/>
      <c r="D604" s="34"/>
      <c r="E604" s="51"/>
      <c r="F604" s="48"/>
      <c r="G604" s="6"/>
      <c r="H604" s="6"/>
      <c r="I604" s="6"/>
      <c r="K604" s="7"/>
      <c r="L604" s="7"/>
      <c r="M604" s="7"/>
      <c r="N604" s="48"/>
      <c r="O604" s="7"/>
      <c r="P604" s="7"/>
      <c r="Q604" s="7"/>
      <c r="R604" s="18"/>
      <c r="S604" s="18"/>
      <c r="T604" s="18"/>
      <c r="U604" s="18"/>
      <c r="V604" s="19"/>
      <c r="W604" s="20"/>
      <c r="X604" s="21"/>
      <c r="Y604" s="22"/>
      <c r="Z604" s="24"/>
    </row>
    <row r="605" spans="3:26" ht="16.5" x14ac:dyDescent="0.2">
      <c r="C605" s="33"/>
      <c r="D605" s="34"/>
      <c r="E605" s="51"/>
      <c r="F605" s="48"/>
      <c r="G605" s="6"/>
      <c r="H605" s="6"/>
      <c r="I605" s="6"/>
      <c r="K605" s="7"/>
      <c r="L605" s="7"/>
      <c r="M605" s="7"/>
      <c r="N605" s="48"/>
      <c r="O605" s="7"/>
      <c r="P605" s="7"/>
      <c r="Q605" s="7"/>
      <c r="R605" s="18"/>
      <c r="S605" s="18"/>
      <c r="T605" s="18"/>
      <c r="U605" s="18"/>
      <c r="V605" s="19"/>
      <c r="W605" s="20"/>
      <c r="X605" s="21"/>
      <c r="Y605" s="22"/>
      <c r="Z605" s="24"/>
    </row>
    <row r="606" spans="3:26" ht="16.5" x14ac:dyDescent="0.2">
      <c r="C606" s="33"/>
      <c r="D606" s="34"/>
      <c r="E606" s="51"/>
      <c r="F606" s="48"/>
      <c r="G606" s="6"/>
      <c r="H606" s="6"/>
      <c r="I606" s="6"/>
      <c r="K606" s="7"/>
      <c r="L606" s="7"/>
      <c r="M606" s="7"/>
      <c r="N606" s="48"/>
      <c r="O606" s="7"/>
      <c r="P606" s="7"/>
      <c r="Q606" s="7"/>
      <c r="R606" s="18"/>
      <c r="S606" s="18"/>
      <c r="T606" s="18"/>
      <c r="U606" s="18"/>
      <c r="V606" s="19"/>
      <c r="W606" s="20"/>
      <c r="X606" s="21"/>
      <c r="Y606" s="22"/>
      <c r="Z606" s="24"/>
    </row>
    <row r="607" spans="3:26" ht="16.5" x14ac:dyDescent="0.2">
      <c r="C607" s="33"/>
      <c r="D607" s="34"/>
      <c r="E607" s="51"/>
      <c r="F607" s="48"/>
      <c r="G607" s="6"/>
      <c r="H607" s="6"/>
      <c r="I607" s="6"/>
      <c r="K607" s="7"/>
      <c r="L607" s="7"/>
      <c r="M607" s="7"/>
      <c r="N607" s="48"/>
      <c r="O607" s="7"/>
      <c r="P607" s="7"/>
      <c r="Q607" s="7"/>
      <c r="R607" s="18"/>
      <c r="S607" s="18"/>
      <c r="T607" s="18"/>
      <c r="U607" s="18"/>
      <c r="V607" s="19"/>
      <c r="W607" s="20"/>
      <c r="X607" s="21"/>
      <c r="Y607" s="22"/>
      <c r="Z607" s="24"/>
    </row>
    <row r="608" spans="3:26" ht="16.5" x14ac:dyDescent="0.2">
      <c r="C608" s="33"/>
      <c r="D608" s="34"/>
      <c r="E608" s="51"/>
      <c r="F608" s="48"/>
      <c r="G608" s="6"/>
      <c r="H608" s="6"/>
      <c r="I608" s="6"/>
      <c r="K608" s="7"/>
      <c r="L608" s="7"/>
      <c r="M608" s="7"/>
      <c r="N608" s="48"/>
      <c r="O608" s="7"/>
      <c r="P608" s="7"/>
      <c r="Q608" s="7"/>
      <c r="R608" s="18"/>
      <c r="S608" s="18"/>
      <c r="T608" s="18"/>
      <c r="U608" s="18"/>
      <c r="V608" s="19"/>
      <c r="W608" s="20"/>
      <c r="X608" s="21"/>
      <c r="Y608" s="22"/>
      <c r="Z608" s="24"/>
    </row>
    <row r="609" spans="3:26" ht="16.5" x14ac:dyDescent="0.2">
      <c r="C609" s="33"/>
      <c r="D609" s="34"/>
      <c r="E609" s="51"/>
      <c r="F609" s="48"/>
      <c r="G609" s="6"/>
      <c r="H609" s="6"/>
      <c r="I609" s="6"/>
      <c r="K609" s="7"/>
      <c r="L609" s="7"/>
      <c r="M609" s="7"/>
      <c r="N609" s="48"/>
      <c r="O609" s="7"/>
      <c r="P609" s="7"/>
      <c r="Q609" s="7"/>
      <c r="R609" s="18"/>
      <c r="S609" s="18"/>
      <c r="T609" s="18"/>
      <c r="U609" s="18"/>
      <c r="V609" s="19"/>
      <c r="W609" s="20"/>
      <c r="X609" s="21"/>
      <c r="Y609" s="22"/>
      <c r="Z609" s="24"/>
    </row>
    <row r="610" spans="3:26" ht="16.5" x14ac:dyDescent="0.2">
      <c r="C610" s="33"/>
      <c r="D610" s="34"/>
      <c r="E610" s="51"/>
      <c r="F610" s="48"/>
      <c r="G610" s="6"/>
      <c r="H610" s="6"/>
      <c r="I610" s="6"/>
      <c r="K610" s="7"/>
      <c r="L610" s="7"/>
      <c r="M610" s="7"/>
      <c r="N610" s="48"/>
      <c r="O610" s="7"/>
      <c r="P610" s="7"/>
      <c r="Q610" s="7"/>
      <c r="R610" s="18"/>
      <c r="S610" s="18"/>
      <c r="T610" s="18"/>
      <c r="U610" s="18"/>
      <c r="V610" s="19"/>
      <c r="W610" s="20"/>
      <c r="X610" s="21"/>
      <c r="Y610" s="22"/>
      <c r="Z610" s="24"/>
    </row>
    <row r="611" spans="3:26" ht="16.5" x14ac:dyDescent="0.2">
      <c r="C611" s="33"/>
      <c r="D611" s="34"/>
      <c r="E611" s="51"/>
      <c r="F611" s="48"/>
      <c r="G611" s="6"/>
      <c r="H611" s="6"/>
      <c r="I611" s="6"/>
      <c r="K611" s="7"/>
      <c r="L611" s="7"/>
      <c r="M611" s="7"/>
      <c r="N611" s="48"/>
      <c r="O611" s="7"/>
      <c r="P611" s="7"/>
      <c r="Q611" s="7"/>
      <c r="R611" s="18"/>
      <c r="S611" s="18"/>
      <c r="T611" s="18"/>
      <c r="U611" s="18"/>
      <c r="V611" s="19"/>
      <c r="W611" s="20"/>
      <c r="X611" s="21"/>
      <c r="Y611" s="22"/>
      <c r="Z611" s="24"/>
    </row>
    <row r="612" spans="3:26" ht="16.5" x14ac:dyDescent="0.2">
      <c r="C612" s="33"/>
      <c r="D612" s="34"/>
      <c r="E612" s="51"/>
      <c r="F612" s="48"/>
      <c r="G612" s="6"/>
      <c r="H612" s="6"/>
      <c r="I612" s="6"/>
      <c r="K612" s="7"/>
      <c r="L612" s="7"/>
      <c r="M612" s="7"/>
      <c r="N612" s="48"/>
      <c r="O612" s="7"/>
      <c r="P612" s="7"/>
      <c r="Q612" s="7"/>
      <c r="R612" s="18"/>
      <c r="S612" s="18"/>
      <c r="T612" s="18"/>
      <c r="U612" s="18"/>
      <c r="V612" s="19"/>
      <c r="W612" s="20"/>
      <c r="X612" s="21"/>
      <c r="Y612" s="22"/>
      <c r="Z612" s="24"/>
    </row>
    <row r="613" spans="3:26" ht="16.5" x14ac:dyDescent="0.2">
      <c r="C613" s="33"/>
      <c r="D613" s="34"/>
      <c r="E613" s="51"/>
      <c r="F613" s="48"/>
      <c r="G613" s="6"/>
      <c r="H613" s="6"/>
      <c r="I613" s="6"/>
      <c r="K613" s="7"/>
      <c r="L613" s="7"/>
      <c r="M613" s="7"/>
      <c r="N613" s="48"/>
      <c r="O613" s="7"/>
      <c r="P613" s="7"/>
      <c r="Q613" s="7"/>
      <c r="R613" s="18"/>
      <c r="S613" s="18"/>
      <c r="T613" s="18"/>
      <c r="U613" s="18"/>
      <c r="V613" s="19"/>
      <c r="W613" s="20"/>
      <c r="X613" s="21"/>
      <c r="Y613" s="22"/>
      <c r="Z613" s="24"/>
    </row>
    <row r="614" spans="3:26" ht="16.5" x14ac:dyDescent="0.2">
      <c r="C614" s="33"/>
      <c r="D614" s="34"/>
      <c r="E614" s="51"/>
      <c r="F614" s="48"/>
      <c r="G614" s="6"/>
      <c r="H614" s="6"/>
      <c r="I614" s="6"/>
      <c r="K614" s="7"/>
      <c r="L614" s="7"/>
      <c r="M614" s="7"/>
      <c r="N614" s="48"/>
      <c r="O614" s="7"/>
      <c r="P614" s="7"/>
      <c r="Q614" s="7"/>
      <c r="R614" s="18"/>
      <c r="S614" s="18"/>
      <c r="T614" s="18"/>
      <c r="U614" s="18"/>
      <c r="V614" s="19"/>
      <c r="W614" s="20"/>
      <c r="X614" s="21"/>
      <c r="Y614" s="22"/>
      <c r="Z614" s="24"/>
    </row>
    <row r="615" spans="3:26" ht="16.5" x14ac:dyDescent="0.2">
      <c r="C615" s="33"/>
      <c r="D615" s="34"/>
      <c r="E615" s="51"/>
      <c r="F615" s="48"/>
      <c r="G615" s="6"/>
      <c r="H615" s="6"/>
      <c r="I615" s="6"/>
      <c r="K615" s="7"/>
      <c r="L615" s="7"/>
      <c r="M615" s="7"/>
      <c r="N615" s="48"/>
      <c r="O615" s="7"/>
      <c r="P615" s="7"/>
      <c r="Q615" s="7"/>
      <c r="R615" s="18"/>
      <c r="S615" s="18"/>
      <c r="T615" s="18"/>
      <c r="U615" s="18"/>
      <c r="V615" s="19"/>
      <c r="W615" s="20"/>
      <c r="X615" s="21"/>
      <c r="Y615" s="22"/>
      <c r="Z615" s="24"/>
    </row>
    <row r="616" spans="3:26" ht="16.5" x14ac:dyDescent="0.2">
      <c r="C616" s="33"/>
      <c r="D616" s="34"/>
      <c r="E616" s="51"/>
      <c r="F616" s="48"/>
      <c r="G616" s="6"/>
      <c r="H616" s="6"/>
      <c r="I616" s="6"/>
      <c r="K616" s="7"/>
      <c r="L616" s="7"/>
      <c r="M616" s="7"/>
      <c r="N616" s="48"/>
      <c r="O616" s="7"/>
      <c r="P616" s="7"/>
      <c r="Q616" s="7"/>
      <c r="R616" s="18"/>
      <c r="S616" s="18"/>
      <c r="T616" s="18"/>
      <c r="U616" s="18"/>
      <c r="V616" s="19"/>
      <c r="W616" s="20"/>
      <c r="X616" s="21"/>
      <c r="Y616" s="22"/>
      <c r="Z616" s="24"/>
    </row>
    <row r="617" spans="3:26" ht="16.5" x14ac:dyDescent="0.2">
      <c r="C617" s="33"/>
      <c r="D617" s="34"/>
      <c r="E617" s="51"/>
      <c r="F617" s="48"/>
      <c r="G617" s="6"/>
      <c r="H617" s="6"/>
      <c r="I617" s="6"/>
      <c r="K617" s="7"/>
      <c r="L617" s="7"/>
      <c r="M617" s="7"/>
      <c r="N617" s="48"/>
      <c r="O617" s="7"/>
      <c r="P617" s="7"/>
      <c r="Q617" s="7"/>
      <c r="R617" s="18"/>
      <c r="S617" s="18"/>
      <c r="T617" s="18"/>
      <c r="U617" s="18"/>
      <c r="V617" s="19"/>
      <c r="W617" s="20"/>
      <c r="X617" s="21"/>
      <c r="Y617" s="22"/>
      <c r="Z617" s="24"/>
    </row>
    <row r="618" spans="3:26" ht="16.5" x14ac:dyDescent="0.2">
      <c r="C618" s="33"/>
      <c r="D618" s="34"/>
      <c r="E618" s="51"/>
      <c r="F618" s="48"/>
      <c r="G618" s="6"/>
      <c r="H618" s="6"/>
      <c r="I618" s="6"/>
      <c r="K618" s="7"/>
      <c r="L618" s="7"/>
      <c r="M618" s="7"/>
      <c r="N618" s="48"/>
      <c r="O618" s="7"/>
      <c r="P618" s="7"/>
      <c r="Q618" s="7"/>
      <c r="R618" s="18"/>
      <c r="S618" s="18"/>
      <c r="T618" s="18"/>
      <c r="U618" s="18"/>
      <c r="V618" s="19"/>
      <c r="W618" s="20"/>
      <c r="X618" s="21"/>
      <c r="Y618" s="22"/>
      <c r="Z618" s="24"/>
    </row>
    <row r="619" spans="3:26" ht="16.5" x14ac:dyDescent="0.2">
      <c r="C619" s="33"/>
      <c r="D619" s="34"/>
      <c r="E619" s="51"/>
      <c r="F619" s="48"/>
      <c r="G619" s="6"/>
      <c r="H619" s="6"/>
      <c r="I619" s="6"/>
      <c r="K619" s="7"/>
      <c r="L619" s="7"/>
      <c r="M619" s="7"/>
      <c r="N619" s="48"/>
      <c r="O619" s="7"/>
      <c r="P619" s="7"/>
      <c r="Q619" s="7"/>
      <c r="R619" s="18"/>
      <c r="S619" s="18"/>
      <c r="T619" s="18"/>
      <c r="U619" s="18"/>
      <c r="V619" s="19"/>
      <c r="W619" s="20"/>
      <c r="X619" s="21"/>
      <c r="Y619" s="22"/>
      <c r="Z619" s="24"/>
    </row>
    <row r="620" spans="3:26" ht="16.5" x14ac:dyDescent="0.2">
      <c r="C620" s="33"/>
      <c r="D620" s="34"/>
      <c r="E620" s="51"/>
      <c r="F620" s="48"/>
      <c r="G620" s="6"/>
      <c r="H620" s="6"/>
      <c r="I620" s="6"/>
      <c r="K620" s="7"/>
      <c r="L620" s="7"/>
      <c r="M620" s="7"/>
      <c r="N620" s="48"/>
      <c r="O620" s="7"/>
      <c r="P620" s="7"/>
      <c r="Q620" s="7"/>
      <c r="R620" s="18"/>
      <c r="S620" s="18"/>
      <c r="T620" s="18"/>
      <c r="U620" s="18"/>
      <c r="V620" s="19"/>
      <c r="W620" s="20"/>
      <c r="X620" s="21"/>
      <c r="Y620" s="22"/>
      <c r="Z620" s="24"/>
    </row>
    <row r="621" spans="3:26" ht="16.5" x14ac:dyDescent="0.2">
      <c r="C621" s="33"/>
      <c r="D621" s="34"/>
      <c r="E621" s="51"/>
      <c r="F621" s="48"/>
      <c r="G621" s="6"/>
      <c r="H621" s="6"/>
      <c r="I621" s="6"/>
      <c r="K621" s="7"/>
      <c r="L621" s="7"/>
      <c r="M621" s="7"/>
      <c r="N621" s="48"/>
      <c r="O621" s="7"/>
      <c r="P621" s="7"/>
      <c r="Q621" s="7"/>
      <c r="R621" s="18"/>
      <c r="S621" s="18"/>
      <c r="T621" s="18"/>
      <c r="U621" s="18"/>
      <c r="V621" s="19"/>
      <c r="W621" s="20"/>
      <c r="X621" s="21"/>
      <c r="Y621" s="22"/>
      <c r="Z621" s="24"/>
    </row>
    <row r="622" spans="3:26" ht="16.5" x14ac:dyDescent="0.2">
      <c r="C622" s="33"/>
      <c r="D622" s="34"/>
      <c r="E622" s="51"/>
      <c r="F622" s="48"/>
      <c r="G622" s="6"/>
      <c r="H622" s="6"/>
      <c r="I622" s="6"/>
      <c r="K622" s="7"/>
      <c r="L622" s="7"/>
      <c r="M622" s="7"/>
      <c r="N622" s="48"/>
      <c r="O622" s="7"/>
      <c r="P622" s="7"/>
      <c r="Q622" s="7"/>
      <c r="R622" s="18"/>
      <c r="S622" s="18"/>
      <c r="T622" s="18"/>
      <c r="U622" s="18"/>
      <c r="V622" s="19"/>
      <c r="W622" s="20"/>
      <c r="X622" s="21"/>
      <c r="Y622" s="22"/>
      <c r="Z622" s="24"/>
    </row>
    <row r="623" spans="3:26" ht="16.5" x14ac:dyDescent="0.2">
      <c r="C623" s="33"/>
      <c r="D623" s="34"/>
      <c r="E623" s="51"/>
      <c r="F623" s="48"/>
      <c r="G623" s="6"/>
      <c r="H623" s="6"/>
      <c r="I623" s="6"/>
      <c r="K623" s="7"/>
      <c r="L623" s="7"/>
      <c r="M623" s="7"/>
      <c r="N623" s="48"/>
      <c r="O623" s="7"/>
      <c r="P623" s="7"/>
      <c r="Q623" s="7"/>
      <c r="R623" s="18"/>
      <c r="S623" s="18"/>
      <c r="T623" s="18"/>
      <c r="U623" s="18"/>
      <c r="V623" s="19"/>
      <c r="W623" s="20"/>
      <c r="X623" s="21"/>
      <c r="Y623" s="22"/>
      <c r="Z623" s="24"/>
    </row>
    <row r="624" spans="3:26" ht="16.5" x14ac:dyDescent="0.2">
      <c r="C624" s="33"/>
      <c r="D624" s="34"/>
      <c r="E624" s="51"/>
      <c r="F624" s="48"/>
      <c r="G624" s="6"/>
      <c r="H624" s="6"/>
      <c r="I624" s="6"/>
      <c r="K624" s="7"/>
      <c r="L624" s="7"/>
      <c r="M624" s="7"/>
      <c r="N624" s="48"/>
      <c r="O624" s="7"/>
      <c r="P624" s="7"/>
      <c r="Q624" s="7"/>
      <c r="R624" s="18"/>
      <c r="S624" s="18"/>
      <c r="T624" s="18"/>
      <c r="U624" s="18"/>
      <c r="V624" s="19"/>
      <c r="W624" s="20"/>
      <c r="X624" s="21"/>
      <c r="Y624" s="22"/>
      <c r="Z624" s="24"/>
    </row>
    <row r="625" spans="1:26" ht="16.5" x14ac:dyDescent="0.2">
      <c r="C625" s="33"/>
      <c r="D625" s="34"/>
      <c r="E625" s="51"/>
      <c r="F625" s="48"/>
      <c r="G625" s="6"/>
      <c r="H625" s="6"/>
      <c r="I625" s="6"/>
      <c r="K625" s="7"/>
      <c r="L625" s="7"/>
      <c r="M625" s="7"/>
      <c r="N625" s="48"/>
      <c r="O625" s="7"/>
      <c r="P625" s="7"/>
      <c r="Q625" s="7"/>
      <c r="R625" s="18"/>
      <c r="S625" s="18"/>
      <c r="T625" s="18"/>
      <c r="U625" s="18"/>
      <c r="V625" s="19"/>
      <c r="W625" s="20"/>
      <c r="X625" s="21"/>
      <c r="Y625" s="22"/>
      <c r="Z625" s="24"/>
    </row>
    <row r="626" spans="1:26" ht="16.5" x14ac:dyDescent="0.2">
      <c r="C626" s="33"/>
      <c r="D626" s="34"/>
      <c r="E626" s="51"/>
      <c r="F626" s="48"/>
      <c r="G626" s="6"/>
      <c r="H626" s="6"/>
      <c r="I626" s="6"/>
      <c r="K626" s="7"/>
      <c r="L626" s="7"/>
      <c r="M626" s="7"/>
      <c r="N626" s="48"/>
      <c r="O626" s="7"/>
      <c r="P626" s="7"/>
      <c r="Q626" s="7"/>
      <c r="R626" s="18"/>
      <c r="S626" s="18"/>
      <c r="T626" s="18"/>
      <c r="U626" s="18"/>
      <c r="V626" s="19"/>
      <c r="W626" s="20"/>
      <c r="X626" s="21"/>
      <c r="Y626" s="22"/>
      <c r="Z626" s="24"/>
    </row>
    <row r="627" spans="1:26" ht="16.5" x14ac:dyDescent="0.2">
      <c r="C627" s="33"/>
      <c r="D627" s="34"/>
      <c r="E627" s="51"/>
      <c r="F627" s="48"/>
      <c r="G627" s="6"/>
      <c r="H627" s="6"/>
      <c r="I627" s="6"/>
      <c r="K627" s="7"/>
      <c r="L627" s="7"/>
      <c r="M627" s="7"/>
      <c r="N627" s="48"/>
      <c r="O627" s="7"/>
      <c r="P627" s="7"/>
      <c r="Q627" s="7"/>
      <c r="R627" s="18"/>
      <c r="S627" s="18"/>
      <c r="T627" s="18"/>
      <c r="U627" s="18"/>
      <c r="V627" s="19"/>
      <c r="W627" s="20"/>
      <c r="X627" s="21"/>
      <c r="Y627" s="22"/>
      <c r="Z627" s="24"/>
    </row>
    <row r="628" spans="1:26" ht="16.5" x14ac:dyDescent="0.2">
      <c r="C628" s="33"/>
      <c r="D628" s="34"/>
      <c r="E628" s="51"/>
      <c r="F628" s="48"/>
      <c r="G628" s="6"/>
      <c r="H628" s="6"/>
      <c r="I628" s="6"/>
      <c r="K628" s="7"/>
      <c r="L628" s="7"/>
      <c r="M628" s="7"/>
      <c r="N628" s="48"/>
      <c r="O628" s="7"/>
      <c r="P628" s="7"/>
      <c r="Q628" s="7"/>
      <c r="R628" s="18"/>
      <c r="S628" s="18"/>
      <c r="T628" s="18"/>
      <c r="U628" s="18"/>
      <c r="V628" s="19"/>
      <c r="W628" s="20"/>
      <c r="X628" s="21"/>
      <c r="Y628" s="22"/>
      <c r="Z628" s="24"/>
    </row>
    <row r="629" spans="1:26" ht="16.5" x14ac:dyDescent="0.2">
      <c r="C629" s="33"/>
      <c r="D629" s="34"/>
      <c r="E629" s="51"/>
      <c r="F629" s="48"/>
      <c r="G629" s="6"/>
      <c r="H629" s="6"/>
      <c r="I629" s="6"/>
      <c r="K629" s="7"/>
      <c r="L629" s="7"/>
      <c r="M629" s="7"/>
      <c r="N629" s="48"/>
      <c r="O629" s="7"/>
      <c r="P629" s="7"/>
      <c r="Q629" s="7"/>
      <c r="R629" s="18"/>
      <c r="S629" s="18"/>
      <c r="T629" s="18"/>
      <c r="U629" s="18"/>
      <c r="V629" s="19"/>
      <c r="W629" s="20"/>
      <c r="X629" s="21"/>
      <c r="Y629" s="22"/>
      <c r="Z629" s="24"/>
    </row>
    <row r="630" spans="1:26" ht="16.5" x14ac:dyDescent="0.2">
      <c r="C630" s="33"/>
      <c r="D630" s="34"/>
      <c r="E630" s="51"/>
      <c r="F630" s="48"/>
      <c r="G630" s="6"/>
      <c r="H630" s="6"/>
      <c r="I630" s="6"/>
      <c r="K630" s="7"/>
      <c r="L630" s="7"/>
      <c r="M630" s="7"/>
      <c r="N630" s="48"/>
      <c r="O630" s="7"/>
      <c r="P630" s="7"/>
      <c r="Q630" s="7"/>
      <c r="R630" s="18"/>
      <c r="S630" s="18"/>
      <c r="T630" s="18"/>
      <c r="U630" s="18"/>
      <c r="V630" s="19"/>
      <c r="W630" s="20"/>
      <c r="X630" s="21"/>
      <c r="Y630" s="22"/>
      <c r="Z630" s="24"/>
    </row>
    <row r="631" spans="1:26" ht="16.5" x14ac:dyDescent="0.2">
      <c r="C631" s="33"/>
      <c r="D631" s="34"/>
      <c r="E631" s="51"/>
      <c r="F631" s="48"/>
      <c r="G631" s="6"/>
      <c r="H631" s="6"/>
      <c r="I631" s="6"/>
      <c r="K631" s="7"/>
      <c r="L631" s="7"/>
      <c r="M631" s="7"/>
      <c r="N631" s="48"/>
      <c r="O631" s="7"/>
      <c r="P631" s="7"/>
      <c r="Q631" s="7"/>
      <c r="R631" s="18"/>
      <c r="S631" s="18"/>
      <c r="T631" s="18"/>
      <c r="U631" s="18"/>
      <c r="V631" s="19"/>
      <c r="W631" s="20"/>
      <c r="X631" s="21"/>
      <c r="Y631" s="22"/>
      <c r="Z631" s="24"/>
    </row>
    <row r="632" spans="1:26" ht="16.5" x14ac:dyDescent="0.2">
      <c r="C632" s="33"/>
      <c r="D632" s="34"/>
      <c r="E632" s="51"/>
      <c r="F632" s="48"/>
      <c r="G632" s="6"/>
      <c r="H632" s="6"/>
      <c r="I632" s="6"/>
      <c r="K632" s="7"/>
      <c r="L632" s="7"/>
      <c r="M632" s="7"/>
      <c r="N632" s="48"/>
      <c r="O632" s="7"/>
      <c r="P632" s="7"/>
      <c r="Q632" s="7"/>
      <c r="R632" s="18"/>
      <c r="S632" s="18"/>
      <c r="T632" s="18"/>
      <c r="U632" s="18"/>
      <c r="V632" s="19"/>
      <c r="W632" s="20"/>
      <c r="X632" s="21"/>
      <c r="Y632" s="22"/>
      <c r="Z632" s="24"/>
    </row>
    <row r="633" spans="1:26" ht="16.5" x14ac:dyDescent="0.2">
      <c r="C633" s="33"/>
      <c r="D633" s="34"/>
      <c r="E633" s="51"/>
      <c r="F633" s="48"/>
      <c r="G633" s="6"/>
      <c r="H633" s="6"/>
      <c r="I633" s="6"/>
      <c r="K633" s="7"/>
      <c r="L633" s="7"/>
      <c r="M633" s="7"/>
      <c r="N633" s="48"/>
      <c r="O633" s="7"/>
      <c r="P633" s="7"/>
      <c r="Q633" s="7"/>
      <c r="R633" s="18"/>
      <c r="S633" s="18"/>
      <c r="T633" s="18"/>
      <c r="U633" s="18"/>
      <c r="V633" s="19"/>
      <c r="W633" s="20"/>
      <c r="X633" s="21"/>
      <c r="Y633" s="22"/>
      <c r="Z633" s="24"/>
    </row>
    <row r="634" spans="1:26" ht="24" x14ac:dyDescent="0.2">
      <c r="A634" s="8">
        <v>63</v>
      </c>
      <c r="C634" s="33" t="s">
        <v>23</v>
      </c>
      <c r="D634" s="34" t="s">
        <v>22</v>
      </c>
      <c r="E634" s="51">
        <v>5</v>
      </c>
      <c r="F634" s="48">
        <v>122793.27731092437</v>
      </c>
      <c r="G634" s="6">
        <f t="shared" ref="G634:G637" si="140">+F634*19%</f>
        <v>23330.722689075632</v>
      </c>
      <c r="H634" s="6">
        <f t="shared" ref="H634:H637" si="141">+F634+G634</f>
        <v>146124</v>
      </c>
      <c r="I634" s="6">
        <f>+H634*E634</f>
        <v>730620</v>
      </c>
      <c r="J634" s="12">
        <v>125788.23529411765</v>
      </c>
      <c r="K634" s="7">
        <f t="shared" ref="K634:K637" si="142">+J634*19%</f>
        <v>23899.764705882353</v>
      </c>
      <c r="L634" s="7">
        <f t="shared" ref="L634:L637" si="143">+J634+K634</f>
        <v>149688</v>
      </c>
      <c r="M634" s="7">
        <f>+L634*E634</f>
        <v>748440</v>
      </c>
      <c r="N634" s="48">
        <v>111811.76470588236</v>
      </c>
      <c r="O634" s="7">
        <f t="shared" si="123"/>
        <v>21244.23529411765</v>
      </c>
      <c r="P634" s="7">
        <f t="shared" si="135"/>
        <v>133056</v>
      </c>
      <c r="Q634" s="7">
        <f t="shared" ref="Q634:Q697" si="144">+P634*E634</f>
        <v>665280</v>
      </c>
      <c r="R634" s="18" t="e">
        <f>MIN(#REF!,H634,L634)</f>
        <v>#REF!</v>
      </c>
      <c r="S634" s="18" t="e">
        <f>AVERAGE(#REF!,H634,L634)</f>
        <v>#REF!</v>
      </c>
      <c r="T634" s="18" t="e">
        <f>MEDIAN(#REF!,H634,L634)</f>
        <v>#REF!</v>
      </c>
      <c r="U634" s="18" t="e">
        <f>GEOMEAN(#REF!,H634,L634)</f>
        <v>#REF!</v>
      </c>
      <c r="V634" s="19" t="e">
        <f t="shared" si="132"/>
        <v>#REF!</v>
      </c>
      <c r="W634" s="20" t="e">
        <f t="shared" si="136"/>
        <v>#REF!</v>
      </c>
      <c r="X634" s="21" t="e">
        <f t="shared" si="137"/>
        <v>#REF!</v>
      </c>
      <c r="Y634" s="22" t="e">
        <f t="shared" si="133"/>
        <v>#REF!</v>
      </c>
      <c r="Z634" s="24" t="e">
        <f>+Y634*E634</f>
        <v>#REF!</v>
      </c>
    </row>
    <row r="635" spans="1:26" ht="24" x14ac:dyDescent="0.2">
      <c r="A635" s="8">
        <v>64</v>
      </c>
      <c r="C635" s="33" t="s">
        <v>24</v>
      </c>
      <c r="D635" s="34" t="s">
        <v>22</v>
      </c>
      <c r="E635" s="51">
        <v>5</v>
      </c>
      <c r="F635" s="48">
        <v>131294.11764705883</v>
      </c>
      <c r="G635" s="6">
        <f t="shared" si="140"/>
        <v>24945.882352941178</v>
      </c>
      <c r="H635" s="6">
        <f t="shared" si="141"/>
        <v>156240</v>
      </c>
      <c r="I635" s="6">
        <f>+H635*E635</f>
        <v>781200</v>
      </c>
      <c r="J635" s="12">
        <v>132352.9411764706</v>
      </c>
      <c r="K635" s="7">
        <f t="shared" si="142"/>
        <v>25147.058823529416</v>
      </c>
      <c r="L635" s="7">
        <f t="shared" si="143"/>
        <v>157500.00000000003</v>
      </c>
      <c r="M635" s="7">
        <f>+L635*E635</f>
        <v>787500.00000000012</v>
      </c>
      <c r="N635" s="48">
        <v>124941.17647058824</v>
      </c>
      <c r="O635" s="7">
        <f t="shared" si="123"/>
        <v>23738.823529411766</v>
      </c>
      <c r="P635" s="7">
        <f t="shared" si="135"/>
        <v>148680</v>
      </c>
      <c r="Q635" s="7">
        <f t="shared" si="144"/>
        <v>743400</v>
      </c>
      <c r="R635" s="18" t="e">
        <f>MIN(#REF!,H635,L635)</f>
        <v>#REF!</v>
      </c>
      <c r="S635" s="18" t="e">
        <f>AVERAGE(#REF!,H635,L635)</f>
        <v>#REF!</v>
      </c>
      <c r="T635" s="18" t="e">
        <f>MEDIAN(#REF!,H635,L635)</f>
        <v>#REF!</v>
      </c>
      <c r="U635" s="18" t="e">
        <f>GEOMEAN(#REF!,H635,L635)</f>
        <v>#REF!</v>
      </c>
      <c r="V635" s="19" t="e">
        <f t="shared" si="132"/>
        <v>#REF!</v>
      </c>
      <c r="W635" s="20" t="e">
        <f t="shared" si="136"/>
        <v>#REF!</v>
      </c>
      <c r="X635" s="21" t="e">
        <f t="shared" si="137"/>
        <v>#REF!</v>
      </c>
      <c r="Y635" s="22" t="e">
        <f t="shared" si="133"/>
        <v>#REF!</v>
      </c>
      <c r="Z635" s="24" t="e">
        <f>+Y635*E635</f>
        <v>#REF!</v>
      </c>
    </row>
    <row r="636" spans="1:26" ht="24" x14ac:dyDescent="0.2">
      <c r="A636" s="8">
        <v>65</v>
      </c>
      <c r="C636" s="33" t="s">
        <v>25</v>
      </c>
      <c r="D636" s="34" t="s">
        <v>22</v>
      </c>
      <c r="E636" s="51">
        <v>5</v>
      </c>
      <c r="F636" s="48">
        <v>136588.23529411765</v>
      </c>
      <c r="G636" s="6">
        <f t="shared" si="140"/>
        <v>25951.764705882353</v>
      </c>
      <c r="H636" s="6">
        <f t="shared" si="141"/>
        <v>162540</v>
      </c>
      <c r="I636" s="6">
        <f>+H636*E636</f>
        <v>812700</v>
      </c>
      <c r="J636" s="12">
        <v>120705.88235294117</v>
      </c>
      <c r="K636" s="7">
        <f t="shared" si="142"/>
        <v>22934.117647058825</v>
      </c>
      <c r="L636" s="7">
        <f t="shared" si="143"/>
        <v>143640</v>
      </c>
      <c r="M636" s="7">
        <f>+L636*E636</f>
        <v>718200</v>
      </c>
      <c r="N636" s="48">
        <v>123882.35294117648</v>
      </c>
      <c r="O636" s="7">
        <f t="shared" si="123"/>
        <v>23537.647058823532</v>
      </c>
      <c r="P636" s="7">
        <f t="shared" si="135"/>
        <v>147420</v>
      </c>
      <c r="Q636" s="7">
        <f t="shared" si="144"/>
        <v>737100</v>
      </c>
      <c r="R636" s="18" t="e">
        <f>MIN(#REF!,H636,L636)</f>
        <v>#REF!</v>
      </c>
      <c r="S636" s="18" t="e">
        <f>AVERAGE(#REF!,H636,L636)</f>
        <v>#REF!</v>
      </c>
      <c r="T636" s="18" t="e">
        <f>MEDIAN(#REF!,H636,L636)</f>
        <v>#REF!</v>
      </c>
      <c r="U636" s="18" t="e">
        <f>GEOMEAN(#REF!,H636,L636)</f>
        <v>#REF!</v>
      </c>
      <c r="V636" s="19" t="e">
        <f t="shared" si="132"/>
        <v>#REF!</v>
      </c>
      <c r="W636" s="20" t="e">
        <f t="shared" si="136"/>
        <v>#REF!</v>
      </c>
      <c r="X636" s="21" t="e">
        <f t="shared" si="137"/>
        <v>#REF!</v>
      </c>
      <c r="Y636" s="22" t="e">
        <f t="shared" si="133"/>
        <v>#REF!</v>
      </c>
      <c r="Z636" s="24" t="e">
        <f>+Y636*E636</f>
        <v>#REF!</v>
      </c>
    </row>
    <row r="637" spans="1:26" ht="48" x14ac:dyDescent="0.2">
      <c r="A637" s="8">
        <v>66</v>
      </c>
      <c r="C637" s="33" t="s">
        <v>26</v>
      </c>
      <c r="D637" s="34" t="s">
        <v>22</v>
      </c>
      <c r="E637" s="51">
        <v>5</v>
      </c>
      <c r="F637" s="48">
        <v>107954.62184873949</v>
      </c>
      <c r="G637" s="6">
        <f t="shared" si="140"/>
        <v>20511.378151260506</v>
      </c>
      <c r="H637" s="6">
        <f t="shared" si="141"/>
        <v>128466</v>
      </c>
      <c r="I637" s="6">
        <f>+H637*E637</f>
        <v>642330</v>
      </c>
      <c r="J637" s="12">
        <v>106109.243697479</v>
      </c>
      <c r="K637" s="7">
        <f t="shared" si="142"/>
        <v>20160.756302521011</v>
      </c>
      <c r="L637" s="7">
        <f t="shared" si="143"/>
        <v>126270.00000000001</v>
      </c>
      <c r="M637" s="7">
        <f>+L637*E637</f>
        <v>631350.00000000012</v>
      </c>
      <c r="N637" s="48">
        <v>112568.06722689077</v>
      </c>
      <c r="O637" s="7">
        <f t="shared" si="123"/>
        <v>21387.932773109245</v>
      </c>
      <c r="P637" s="7">
        <f t="shared" si="135"/>
        <v>133956</v>
      </c>
      <c r="Q637" s="7">
        <f t="shared" si="144"/>
        <v>669780</v>
      </c>
      <c r="R637" s="18" t="e">
        <f>MIN(#REF!,H637,L637)</f>
        <v>#REF!</v>
      </c>
      <c r="S637" s="18" t="e">
        <f>AVERAGE(#REF!,H637,L637)</f>
        <v>#REF!</v>
      </c>
      <c r="T637" s="18" t="e">
        <f>MEDIAN(#REF!,H637,L637)</f>
        <v>#REF!</v>
      </c>
      <c r="U637" s="18" t="e">
        <f>GEOMEAN(#REF!,H637,L637)</f>
        <v>#REF!</v>
      </c>
      <c r="V637" s="19" t="e">
        <f t="shared" si="132"/>
        <v>#REF!</v>
      </c>
      <c r="W637" s="20" t="e">
        <f t="shared" si="136"/>
        <v>#REF!</v>
      </c>
      <c r="X637" s="21" t="e">
        <f t="shared" si="137"/>
        <v>#REF!</v>
      </c>
      <c r="Y637" s="22" t="e">
        <f t="shared" si="133"/>
        <v>#REF!</v>
      </c>
      <c r="Z637" s="24" t="e">
        <f>+Y637*E637</f>
        <v>#REF!</v>
      </c>
    </row>
    <row r="638" spans="1:26" ht="16.5" x14ac:dyDescent="0.2">
      <c r="A638" s="188" t="s">
        <v>13</v>
      </c>
      <c r="B638" s="188"/>
      <c r="C638" s="189"/>
      <c r="D638" s="189"/>
      <c r="E638" s="189"/>
      <c r="F638" s="189"/>
      <c r="G638" s="190" t="s">
        <v>15</v>
      </c>
      <c r="H638" s="191"/>
      <c r="I638" s="191"/>
      <c r="J638" s="191"/>
      <c r="K638" s="191"/>
      <c r="L638" s="191"/>
      <c r="M638" s="191"/>
      <c r="O638" s="7">
        <f t="shared" si="123"/>
        <v>0</v>
      </c>
      <c r="P638" s="7">
        <f t="shared" si="135"/>
        <v>0</v>
      </c>
      <c r="Q638" s="7">
        <f t="shared" si="144"/>
        <v>0</v>
      </c>
      <c r="R638" s="18"/>
      <c r="S638" s="18"/>
      <c r="T638" s="18"/>
      <c r="U638" s="18"/>
      <c r="V638" s="19"/>
      <c r="W638" s="20"/>
      <c r="X638" s="21"/>
      <c r="Y638" s="22"/>
      <c r="Z638" s="24"/>
    </row>
    <row r="639" spans="1:26" ht="16.5" x14ac:dyDescent="0.2">
      <c r="A639" s="183" t="s">
        <v>27</v>
      </c>
      <c r="B639" s="184"/>
      <c r="C639" s="184"/>
      <c r="D639" s="184"/>
      <c r="E639" s="184"/>
      <c r="F639" s="185"/>
      <c r="G639" s="186" t="s">
        <v>28</v>
      </c>
      <c r="H639" s="187"/>
      <c r="I639" s="187"/>
      <c r="J639" s="187"/>
      <c r="K639" s="187"/>
      <c r="L639" s="187"/>
      <c r="M639" s="187"/>
      <c r="O639" s="7">
        <f t="shared" si="123"/>
        <v>0</v>
      </c>
      <c r="P639" s="7">
        <f t="shared" si="135"/>
        <v>0</v>
      </c>
      <c r="Q639" s="7">
        <f t="shared" si="144"/>
        <v>0</v>
      </c>
      <c r="R639" s="18"/>
      <c r="S639" s="18"/>
      <c r="T639" s="18"/>
      <c r="U639" s="18"/>
      <c r="V639" s="19"/>
      <c r="W639" s="20"/>
      <c r="X639" s="21"/>
      <c r="Y639" s="22"/>
      <c r="Z639" s="24"/>
    </row>
    <row r="640" spans="1:26" ht="16.5" x14ac:dyDescent="0.2">
      <c r="A640" s="8">
        <v>67</v>
      </c>
      <c r="C640" s="36" t="s">
        <v>29</v>
      </c>
      <c r="D640" s="37" t="s">
        <v>21</v>
      </c>
      <c r="E640" s="53">
        <v>66</v>
      </c>
      <c r="F640" s="15">
        <v>96750.420168067227</v>
      </c>
      <c r="G640" s="6">
        <f t="shared" ref="G640:G703" si="145">+F640*19%</f>
        <v>18382.579831932773</v>
      </c>
      <c r="H640" s="6">
        <f t="shared" ref="H640:H703" si="146">+F640+G640</f>
        <v>115133</v>
      </c>
      <c r="I640" s="6">
        <f t="shared" ref="I640:I703" si="147">+H640*E640</f>
        <v>7598778</v>
      </c>
      <c r="J640" s="48">
        <v>80250.420168067227</v>
      </c>
      <c r="K640" s="7">
        <f t="shared" ref="K640:K703" si="148">+J640*19%</f>
        <v>15247.579831932773</v>
      </c>
      <c r="L640" s="7">
        <f t="shared" ref="L640:L703" si="149">+J640+K640</f>
        <v>95498</v>
      </c>
      <c r="M640" s="7">
        <f t="shared" ref="M640:M703" si="150">+L640*E640</f>
        <v>6302868</v>
      </c>
      <c r="N640" s="48">
        <v>87750.420168067227</v>
      </c>
      <c r="O640" s="7">
        <f t="shared" si="123"/>
        <v>16672.579831932773</v>
      </c>
      <c r="P640" s="7">
        <f t="shared" si="135"/>
        <v>104423</v>
      </c>
      <c r="Q640" s="7">
        <f t="shared" si="144"/>
        <v>6891918</v>
      </c>
      <c r="R640" s="18" t="e">
        <f>MIN(#REF!,H640,L640)</f>
        <v>#REF!</v>
      </c>
      <c r="S640" s="18" t="e">
        <f>AVERAGE(#REF!,H640,L640)</f>
        <v>#REF!</v>
      </c>
      <c r="T640" s="18" t="e">
        <f>MEDIAN(#REF!,H640,L640)</f>
        <v>#REF!</v>
      </c>
      <c r="U640" s="18" t="e">
        <f>GEOMEAN(#REF!,H640,L640)</f>
        <v>#REF!</v>
      </c>
      <c r="V640" s="19" t="e">
        <f t="shared" si="132"/>
        <v>#REF!</v>
      </c>
      <c r="W640" s="20" t="e">
        <f t="shared" si="136"/>
        <v>#REF!</v>
      </c>
      <c r="X640" s="21" t="e">
        <f t="shared" si="137"/>
        <v>#REF!</v>
      </c>
      <c r="Y640" s="22" t="e">
        <f t="shared" si="133"/>
        <v>#REF!</v>
      </c>
      <c r="Z640" s="24" t="e">
        <f t="shared" ref="Z640:Z703" si="151">+Y640*E640</f>
        <v>#REF!</v>
      </c>
    </row>
    <row r="641" spans="1:26" ht="31.5" x14ac:dyDescent="0.2">
      <c r="A641" s="8">
        <v>68</v>
      </c>
      <c r="C641" s="36" t="s">
        <v>30</v>
      </c>
      <c r="D641" s="37" t="s">
        <v>21</v>
      </c>
      <c r="E641" s="53">
        <v>66</v>
      </c>
      <c r="F641" s="15">
        <v>21297.478991596639</v>
      </c>
      <c r="G641" s="6">
        <f t="shared" si="145"/>
        <v>4046.5210084033615</v>
      </c>
      <c r="H641" s="6">
        <f t="shared" si="146"/>
        <v>25344</v>
      </c>
      <c r="I641" s="6">
        <f t="shared" si="147"/>
        <v>1672704</v>
      </c>
      <c r="J641" s="48">
        <v>18302.521008403361</v>
      </c>
      <c r="K641" s="7">
        <f t="shared" si="148"/>
        <v>3477.4789915966385</v>
      </c>
      <c r="L641" s="7">
        <f t="shared" si="149"/>
        <v>21780</v>
      </c>
      <c r="M641" s="7">
        <f t="shared" si="150"/>
        <v>1437480</v>
      </c>
      <c r="N641" s="48">
        <v>20465.546218487394</v>
      </c>
      <c r="O641" s="7">
        <f t="shared" si="123"/>
        <v>3888.453781512605</v>
      </c>
      <c r="P641" s="7">
        <f t="shared" si="135"/>
        <v>24354</v>
      </c>
      <c r="Q641" s="7">
        <f t="shared" si="144"/>
        <v>1607364</v>
      </c>
      <c r="R641" s="18" t="e">
        <f>MIN(#REF!,H641,L641)</f>
        <v>#REF!</v>
      </c>
      <c r="S641" s="18" t="e">
        <f>AVERAGE(#REF!,H641,L641)</f>
        <v>#REF!</v>
      </c>
      <c r="T641" s="18" t="e">
        <f>MEDIAN(#REF!,H641,L641)</f>
        <v>#REF!</v>
      </c>
      <c r="U641" s="18" t="e">
        <f>GEOMEAN(#REF!,H641,L641)</f>
        <v>#REF!</v>
      </c>
      <c r="V641" s="19" t="e">
        <f t="shared" si="132"/>
        <v>#REF!</v>
      </c>
      <c r="W641" s="20" t="e">
        <f t="shared" si="136"/>
        <v>#REF!</v>
      </c>
      <c r="X641" s="21" t="e">
        <f t="shared" si="137"/>
        <v>#REF!</v>
      </c>
      <c r="Y641" s="22" t="e">
        <f t="shared" si="133"/>
        <v>#REF!</v>
      </c>
      <c r="Z641" s="24" t="e">
        <f t="shared" si="151"/>
        <v>#REF!</v>
      </c>
    </row>
    <row r="642" spans="1:26" ht="16.5" x14ac:dyDescent="0.2">
      <c r="A642" s="8">
        <v>69</v>
      </c>
      <c r="C642" s="38" t="s">
        <v>31</v>
      </c>
      <c r="D642" s="37" t="s">
        <v>21</v>
      </c>
      <c r="E642" s="53">
        <v>64</v>
      </c>
      <c r="F642" s="15">
        <v>85500</v>
      </c>
      <c r="G642" s="6">
        <f t="shared" si="145"/>
        <v>16245</v>
      </c>
      <c r="H642" s="6">
        <f t="shared" si="146"/>
        <v>101745</v>
      </c>
      <c r="I642" s="6">
        <f t="shared" si="147"/>
        <v>6511680</v>
      </c>
      <c r="J642" s="48">
        <v>87750.420168067227</v>
      </c>
      <c r="K642" s="7">
        <f t="shared" si="148"/>
        <v>16672.579831932773</v>
      </c>
      <c r="L642" s="7">
        <f t="shared" si="149"/>
        <v>104423</v>
      </c>
      <c r="M642" s="7">
        <f t="shared" si="150"/>
        <v>6683072</v>
      </c>
      <c r="N642" s="48">
        <v>84000</v>
      </c>
      <c r="O642" s="7">
        <f t="shared" si="123"/>
        <v>15960</v>
      </c>
      <c r="P642" s="7">
        <f t="shared" si="135"/>
        <v>99960</v>
      </c>
      <c r="Q642" s="7">
        <f t="shared" si="144"/>
        <v>6397440</v>
      </c>
      <c r="R642" s="18" t="e">
        <f>MIN(#REF!,H642,L642)</f>
        <v>#REF!</v>
      </c>
      <c r="S642" s="18" t="e">
        <f>AVERAGE(#REF!,H642,L642)</f>
        <v>#REF!</v>
      </c>
      <c r="T642" s="18" t="e">
        <f>MEDIAN(#REF!,H642,L642)</f>
        <v>#REF!</v>
      </c>
      <c r="U642" s="18" t="e">
        <f>GEOMEAN(#REF!,H642,L642)</f>
        <v>#REF!</v>
      </c>
      <c r="V642" s="19" t="e">
        <f t="shared" si="132"/>
        <v>#REF!</v>
      </c>
      <c r="W642" s="20" t="e">
        <f t="shared" si="136"/>
        <v>#REF!</v>
      </c>
      <c r="X642" s="21" t="e">
        <f t="shared" si="137"/>
        <v>#REF!</v>
      </c>
      <c r="Y642" s="22" t="e">
        <f t="shared" si="133"/>
        <v>#REF!</v>
      </c>
      <c r="Z642" s="24" t="e">
        <f t="shared" si="151"/>
        <v>#REF!</v>
      </c>
    </row>
    <row r="643" spans="1:26" ht="16.5" x14ac:dyDescent="0.2">
      <c r="A643" s="8">
        <v>70</v>
      </c>
      <c r="C643" s="38" t="s">
        <v>32</v>
      </c>
      <c r="D643" s="37" t="s">
        <v>21</v>
      </c>
      <c r="E643" s="53">
        <v>33</v>
      </c>
      <c r="F643" s="15">
        <v>76878.151260504208</v>
      </c>
      <c r="G643" s="6">
        <f t="shared" si="145"/>
        <v>14606.848739495799</v>
      </c>
      <c r="H643" s="6">
        <f t="shared" si="146"/>
        <v>91485</v>
      </c>
      <c r="I643" s="6">
        <f t="shared" si="147"/>
        <v>3019005</v>
      </c>
      <c r="J643" s="48">
        <v>85500</v>
      </c>
      <c r="K643" s="7">
        <f t="shared" si="148"/>
        <v>16245</v>
      </c>
      <c r="L643" s="7">
        <f t="shared" si="149"/>
        <v>101745</v>
      </c>
      <c r="M643" s="7">
        <f t="shared" si="150"/>
        <v>3357585</v>
      </c>
      <c r="N643" s="48">
        <v>89810.924369747896</v>
      </c>
      <c r="O643" s="7">
        <f t="shared" si="123"/>
        <v>17064.0756302521</v>
      </c>
      <c r="P643" s="7">
        <f t="shared" si="135"/>
        <v>106875</v>
      </c>
      <c r="Q643" s="7">
        <f t="shared" si="144"/>
        <v>3526875</v>
      </c>
      <c r="R643" s="18" t="e">
        <f>MIN(#REF!,H643,L643)</f>
        <v>#REF!</v>
      </c>
      <c r="S643" s="18" t="e">
        <f>AVERAGE(#REF!,H643,L643)</f>
        <v>#REF!</v>
      </c>
      <c r="T643" s="18" t="e">
        <f>MEDIAN(#REF!,H643,L643)</f>
        <v>#REF!</v>
      </c>
      <c r="U643" s="18" t="e">
        <f>GEOMEAN(#REF!,H643,L643)</f>
        <v>#REF!</v>
      </c>
      <c r="V643" s="19" t="e">
        <f t="shared" si="132"/>
        <v>#REF!</v>
      </c>
      <c r="W643" s="20" t="e">
        <f t="shared" si="136"/>
        <v>#REF!</v>
      </c>
      <c r="X643" s="21" t="e">
        <f t="shared" si="137"/>
        <v>#REF!</v>
      </c>
      <c r="Y643" s="22" t="e">
        <f t="shared" si="133"/>
        <v>#REF!</v>
      </c>
      <c r="Z643" s="24" t="e">
        <f t="shared" si="151"/>
        <v>#REF!</v>
      </c>
    </row>
    <row r="644" spans="1:26" ht="63" x14ac:dyDescent="0.2">
      <c r="A644" s="8">
        <v>71</v>
      </c>
      <c r="C644" s="36" t="s">
        <v>33</v>
      </c>
      <c r="D644" s="37" t="s">
        <v>21</v>
      </c>
      <c r="E644" s="53">
        <v>33</v>
      </c>
      <c r="F644" s="15">
        <v>97448.73949579832</v>
      </c>
      <c r="G644" s="6">
        <f t="shared" si="145"/>
        <v>18515.26050420168</v>
      </c>
      <c r="H644" s="6">
        <f t="shared" si="146"/>
        <v>115964</v>
      </c>
      <c r="I644" s="6">
        <f t="shared" si="147"/>
        <v>3826812</v>
      </c>
      <c r="J644" s="48">
        <v>91716.806722689085</v>
      </c>
      <c r="K644" s="7">
        <f t="shared" si="148"/>
        <v>17426.193277310926</v>
      </c>
      <c r="L644" s="7">
        <f t="shared" si="149"/>
        <v>109143.00000000001</v>
      </c>
      <c r="M644" s="7">
        <f t="shared" si="150"/>
        <v>3601719.0000000005</v>
      </c>
      <c r="N644" s="48">
        <v>90897.478991596639</v>
      </c>
      <c r="O644" s="7">
        <f t="shared" si="123"/>
        <v>17270.521008403361</v>
      </c>
      <c r="P644" s="7">
        <f t="shared" si="135"/>
        <v>108168</v>
      </c>
      <c r="Q644" s="7">
        <f t="shared" si="144"/>
        <v>3569544</v>
      </c>
      <c r="R644" s="18" t="e">
        <f>MIN(#REF!,H644,L644)</f>
        <v>#REF!</v>
      </c>
      <c r="S644" s="18" t="e">
        <f>AVERAGE(#REF!,H644,L644)</f>
        <v>#REF!</v>
      </c>
      <c r="T644" s="18" t="e">
        <f>MEDIAN(#REF!,H644,L644)</f>
        <v>#REF!</v>
      </c>
      <c r="U644" s="18" t="e">
        <f>GEOMEAN(#REF!,H644,L644)</f>
        <v>#REF!</v>
      </c>
      <c r="V644" s="19" t="e">
        <f t="shared" si="132"/>
        <v>#REF!</v>
      </c>
      <c r="W644" s="20" t="e">
        <f t="shared" si="136"/>
        <v>#REF!</v>
      </c>
      <c r="X644" s="21" t="e">
        <f t="shared" si="137"/>
        <v>#REF!</v>
      </c>
      <c r="Y644" s="22" t="e">
        <f t="shared" si="133"/>
        <v>#REF!</v>
      </c>
      <c r="Z644" s="24" t="e">
        <f t="shared" si="151"/>
        <v>#REF!</v>
      </c>
    </row>
    <row r="645" spans="1:26" ht="16.5" x14ac:dyDescent="0.2">
      <c r="A645" s="8">
        <v>72</v>
      </c>
      <c r="C645" s="38" t="s">
        <v>34</v>
      </c>
      <c r="D645" s="37" t="s">
        <v>21</v>
      </c>
      <c r="E645" s="53">
        <v>30</v>
      </c>
      <c r="F645" s="15">
        <v>400210.08403361344</v>
      </c>
      <c r="G645" s="6">
        <f t="shared" si="145"/>
        <v>76039.915966386558</v>
      </c>
      <c r="H645" s="6">
        <f t="shared" si="146"/>
        <v>476250</v>
      </c>
      <c r="I645" s="6">
        <f t="shared" si="147"/>
        <v>14287500</v>
      </c>
      <c r="J645" s="48">
        <v>368193.27731092437</v>
      </c>
      <c r="K645" s="7">
        <f t="shared" si="148"/>
        <v>69956.722689075628</v>
      </c>
      <c r="L645" s="7">
        <f t="shared" si="149"/>
        <v>438150</v>
      </c>
      <c r="M645" s="7">
        <f t="shared" si="150"/>
        <v>13144500</v>
      </c>
      <c r="N645" s="48">
        <v>368193.27731092437</v>
      </c>
      <c r="O645" s="7">
        <f t="shared" si="123"/>
        <v>69956.722689075628</v>
      </c>
      <c r="P645" s="7">
        <f t="shared" si="135"/>
        <v>438150</v>
      </c>
      <c r="Q645" s="7">
        <f t="shared" si="144"/>
        <v>13144500</v>
      </c>
      <c r="R645" s="18" t="e">
        <f>MIN(#REF!,H645,L645)</f>
        <v>#REF!</v>
      </c>
      <c r="S645" s="18" t="e">
        <f>AVERAGE(#REF!,H645,L645)</f>
        <v>#REF!</v>
      </c>
      <c r="T645" s="18" t="e">
        <f>MEDIAN(#REF!,H645,L645)</f>
        <v>#REF!</v>
      </c>
      <c r="U645" s="18" t="e">
        <f>GEOMEAN(#REF!,H645,L645)</f>
        <v>#REF!</v>
      </c>
      <c r="V645" s="19" t="e">
        <f t="shared" si="132"/>
        <v>#REF!</v>
      </c>
      <c r="W645" s="20" t="e">
        <f t="shared" si="136"/>
        <v>#REF!</v>
      </c>
      <c r="X645" s="21" t="e">
        <f t="shared" si="137"/>
        <v>#REF!</v>
      </c>
      <c r="Y645" s="22" t="e">
        <f t="shared" si="133"/>
        <v>#REF!</v>
      </c>
      <c r="Z645" s="24" t="e">
        <f t="shared" si="151"/>
        <v>#REF!</v>
      </c>
    </row>
    <row r="646" spans="1:26" ht="16.5" x14ac:dyDescent="0.2">
      <c r="A646" s="8">
        <v>73</v>
      </c>
      <c r="C646" s="38" t="s">
        <v>35</v>
      </c>
      <c r="D646" s="37" t="s">
        <v>21</v>
      </c>
      <c r="E646" s="53">
        <v>60</v>
      </c>
      <c r="F646" s="15">
        <v>114012.60504201682</v>
      </c>
      <c r="G646" s="6">
        <f t="shared" si="145"/>
        <v>21662.394957983197</v>
      </c>
      <c r="H646" s="6">
        <f t="shared" si="146"/>
        <v>135675</v>
      </c>
      <c r="I646" s="6">
        <f t="shared" si="147"/>
        <v>8140500</v>
      </c>
      <c r="J646" s="48">
        <v>94443.697478991598</v>
      </c>
      <c r="K646" s="7">
        <f t="shared" si="148"/>
        <v>17944.302521008405</v>
      </c>
      <c r="L646" s="7">
        <f t="shared" si="149"/>
        <v>112388</v>
      </c>
      <c r="M646" s="7">
        <f t="shared" si="150"/>
        <v>6743280</v>
      </c>
      <c r="N646" s="48">
        <v>92742.016806722691</v>
      </c>
      <c r="O646" s="7">
        <f t="shared" si="123"/>
        <v>17620.983193277312</v>
      </c>
      <c r="P646" s="7">
        <f t="shared" si="135"/>
        <v>110363</v>
      </c>
      <c r="Q646" s="7">
        <f t="shared" si="144"/>
        <v>6621780</v>
      </c>
      <c r="R646" s="18" t="e">
        <f>MIN(#REF!,H646,L646)</f>
        <v>#REF!</v>
      </c>
      <c r="S646" s="18" t="e">
        <f>AVERAGE(#REF!,H646,L646)</f>
        <v>#REF!</v>
      </c>
      <c r="T646" s="18" t="e">
        <f>MEDIAN(#REF!,H646,L646)</f>
        <v>#REF!</v>
      </c>
      <c r="U646" s="18" t="e">
        <f>GEOMEAN(#REF!,H646,L646)</f>
        <v>#REF!</v>
      </c>
      <c r="V646" s="19" t="e">
        <f t="shared" si="132"/>
        <v>#REF!</v>
      </c>
      <c r="W646" s="20" t="e">
        <f t="shared" si="136"/>
        <v>#REF!</v>
      </c>
      <c r="X646" s="21" t="e">
        <f t="shared" si="137"/>
        <v>#REF!</v>
      </c>
      <c r="Y646" s="22" t="e">
        <f t="shared" si="133"/>
        <v>#REF!</v>
      </c>
      <c r="Z646" s="24" t="e">
        <f t="shared" si="151"/>
        <v>#REF!</v>
      </c>
    </row>
    <row r="647" spans="1:26" ht="16.5" x14ac:dyDescent="0.2">
      <c r="A647" s="8">
        <v>74</v>
      </c>
      <c r="C647" s="38" t="s">
        <v>36</v>
      </c>
      <c r="D647" s="37" t="s">
        <v>21</v>
      </c>
      <c r="E647" s="53">
        <v>60</v>
      </c>
      <c r="F647" s="15">
        <v>83294.117647058825</v>
      </c>
      <c r="G647" s="6">
        <f t="shared" si="145"/>
        <v>15825.882352941177</v>
      </c>
      <c r="H647" s="6">
        <f t="shared" si="146"/>
        <v>99120</v>
      </c>
      <c r="I647" s="6">
        <f t="shared" si="147"/>
        <v>5947200</v>
      </c>
      <c r="J647" s="48">
        <v>88235.294117647063</v>
      </c>
      <c r="K647" s="7">
        <f t="shared" si="148"/>
        <v>16764.705882352941</v>
      </c>
      <c r="L647" s="7">
        <f t="shared" si="149"/>
        <v>105000</v>
      </c>
      <c r="M647" s="7">
        <f t="shared" si="150"/>
        <v>6300000</v>
      </c>
      <c r="N647" s="48">
        <v>82588.23529411765</v>
      </c>
      <c r="O647" s="7">
        <f t="shared" si="123"/>
        <v>15691.764705882353</v>
      </c>
      <c r="P647" s="7">
        <f t="shared" si="135"/>
        <v>98280</v>
      </c>
      <c r="Q647" s="7">
        <f t="shared" si="144"/>
        <v>5896800</v>
      </c>
      <c r="R647" s="18" t="e">
        <f>MIN(#REF!,H647,L647)</f>
        <v>#REF!</v>
      </c>
      <c r="S647" s="18" t="e">
        <f>AVERAGE(#REF!,H647,L647)</f>
        <v>#REF!</v>
      </c>
      <c r="T647" s="18" t="e">
        <f>MEDIAN(#REF!,H647,L647)</f>
        <v>#REF!</v>
      </c>
      <c r="U647" s="18" t="e">
        <f>GEOMEAN(#REF!,H647,L647)</f>
        <v>#REF!</v>
      </c>
      <c r="V647" s="19" t="e">
        <f t="shared" si="132"/>
        <v>#REF!</v>
      </c>
      <c r="W647" s="20" t="e">
        <f t="shared" si="136"/>
        <v>#REF!</v>
      </c>
      <c r="X647" s="21" t="e">
        <f t="shared" si="137"/>
        <v>#REF!</v>
      </c>
      <c r="Y647" s="22" t="e">
        <f t="shared" si="133"/>
        <v>#REF!</v>
      </c>
      <c r="Z647" s="24" t="e">
        <f t="shared" si="151"/>
        <v>#REF!</v>
      </c>
    </row>
    <row r="648" spans="1:26" ht="16.5" x14ac:dyDescent="0.2">
      <c r="A648" s="8">
        <v>75</v>
      </c>
      <c r="C648" s="38" t="s">
        <v>37</v>
      </c>
      <c r="D648" s="37" t="s">
        <v>21</v>
      </c>
      <c r="E648" s="53">
        <v>33</v>
      </c>
      <c r="F648" s="15">
        <v>112058.82352941178</v>
      </c>
      <c r="G648" s="6">
        <f t="shared" si="145"/>
        <v>21291.176470588238</v>
      </c>
      <c r="H648" s="6">
        <f t="shared" si="146"/>
        <v>133350</v>
      </c>
      <c r="I648" s="6">
        <f t="shared" si="147"/>
        <v>4400550</v>
      </c>
      <c r="J648" s="48">
        <v>101470.58823529413</v>
      </c>
      <c r="K648" s="7">
        <f t="shared" si="148"/>
        <v>19279.411764705885</v>
      </c>
      <c r="L648" s="7">
        <f t="shared" si="149"/>
        <v>120750.00000000001</v>
      </c>
      <c r="M648" s="7">
        <f t="shared" si="150"/>
        <v>3984750.0000000005</v>
      </c>
      <c r="N648" s="48">
        <v>104117.64705882354</v>
      </c>
      <c r="O648" s="7">
        <f t="shared" si="123"/>
        <v>19782.352941176472</v>
      </c>
      <c r="P648" s="7">
        <f t="shared" si="135"/>
        <v>123900.00000000001</v>
      </c>
      <c r="Q648" s="7">
        <f t="shared" si="144"/>
        <v>4088700.0000000005</v>
      </c>
      <c r="R648" s="18" t="e">
        <f>MIN(#REF!,H648,L648)</f>
        <v>#REF!</v>
      </c>
      <c r="S648" s="18" t="e">
        <f>AVERAGE(#REF!,H648,L648)</f>
        <v>#REF!</v>
      </c>
      <c r="T648" s="18" t="e">
        <f>MEDIAN(#REF!,H648,L648)</f>
        <v>#REF!</v>
      </c>
      <c r="U648" s="18" t="e">
        <f>GEOMEAN(#REF!,H648,L648)</f>
        <v>#REF!</v>
      </c>
      <c r="V648" s="19" t="e">
        <f t="shared" si="132"/>
        <v>#REF!</v>
      </c>
      <c r="W648" s="20" t="e">
        <f t="shared" si="136"/>
        <v>#REF!</v>
      </c>
      <c r="X648" s="21" t="e">
        <f t="shared" si="137"/>
        <v>#REF!</v>
      </c>
      <c r="Y648" s="22" t="e">
        <f t="shared" si="133"/>
        <v>#REF!</v>
      </c>
      <c r="Z648" s="24" t="e">
        <f t="shared" si="151"/>
        <v>#REF!</v>
      </c>
    </row>
    <row r="649" spans="1:26" ht="16.5" x14ac:dyDescent="0.2">
      <c r="A649" s="8">
        <v>76</v>
      </c>
      <c r="C649" s="38" t="s">
        <v>38</v>
      </c>
      <c r="D649" s="37" t="s">
        <v>21</v>
      </c>
      <c r="E649" s="53">
        <v>30</v>
      </c>
      <c r="F649" s="15">
        <v>88500</v>
      </c>
      <c r="G649" s="6">
        <f t="shared" si="145"/>
        <v>16815</v>
      </c>
      <c r="H649" s="6">
        <f t="shared" si="146"/>
        <v>105315</v>
      </c>
      <c r="I649" s="6">
        <f t="shared" si="147"/>
        <v>3159450</v>
      </c>
      <c r="J649" s="48">
        <v>81063.025210084044</v>
      </c>
      <c r="K649" s="7">
        <f t="shared" si="148"/>
        <v>15401.974789915968</v>
      </c>
      <c r="L649" s="7">
        <f t="shared" si="149"/>
        <v>96465.000000000015</v>
      </c>
      <c r="M649" s="7">
        <f t="shared" si="150"/>
        <v>2893950.0000000005</v>
      </c>
      <c r="N649" s="48">
        <v>87756.302521008402</v>
      </c>
      <c r="O649" s="7">
        <f t="shared" si="123"/>
        <v>16673.697478991595</v>
      </c>
      <c r="P649" s="7">
        <f t="shared" si="135"/>
        <v>104430</v>
      </c>
      <c r="Q649" s="7">
        <f t="shared" si="144"/>
        <v>3132900</v>
      </c>
      <c r="R649" s="18" t="e">
        <f>MIN(#REF!,H649,L649)</f>
        <v>#REF!</v>
      </c>
      <c r="S649" s="18" t="e">
        <f>AVERAGE(#REF!,H649,L649)</f>
        <v>#REF!</v>
      </c>
      <c r="T649" s="18" t="e">
        <f>MEDIAN(#REF!,H649,L649)</f>
        <v>#REF!</v>
      </c>
      <c r="U649" s="18" t="e">
        <f>GEOMEAN(#REF!,H649,L649)</f>
        <v>#REF!</v>
      </c>
      <c r="V649" s="19" t="e">
        <f t="shared" si="132"/>
        <v>#REF!</v>
      </c>
      <c r="W649" s="20" t="e">
        <f t="shared" si="136"/>
        <v>#REF!</v>
      </c>
      <c r="X649" s="21" t="e">
        <f t="shared" si="137"/>
        <v>#REF!</v>
      </c>
      <c r="Y649" s="22" t="e">
        <f t="shared" si="133"/>
        <v>#REF!</v>
      </c>
      <c r="Z649" s="24" t="e">
        <f t="shared" si="151"/>
        <v>#REF!</v>
      </c>
    </row>
    <row r="650" spans="1:26" ht="16.5" x14ac:dyDescent="0.2">
      <c r="A650" s="8">
        <v>77</v>
      </c>
      <c r="C650" s="38" t="s">
        <v>39</v>
      </c>
      <c r="D650" s="37" t="s">
        <v>21</v>
      </c>
      <c r="E650" s="53">
        <v>32</v>
      </c>
      <c r="F650" s="15">
        <v>16438.655462184874</v>
      </c>
      <c r="G650" s="6">
        <f t="shared" si="145"/>
        <v>3123.3445378151259</v>
      </c>
      <c r="H650" s="6">
        <f t="shared" si="146"/>
        <v>19562</v>
      </c>
      <c r="I650" s="6">
        <f t="shared" si="147"/>
        <v>625984</v>
      </c>
      <c r="J650" s="48">
        <v>15058.823529411766</v>
      </c>
      <c r="K650" s="7">
        <f t="shared" si="148"/>
        <v>2861.1764705882356</v>
      </c>
      <c r="L650" s="7">
        <f t="shared" si="149"/>
        <v>17920</v>
      </c>
      <c r="M650" s="7">
        <f t="shared" si="150"/>
        <v>573440</v>
      </c>
      <c r="N650" s="48">
        <v>13552.941176470589</v>
      </c>
      <c r="O650" s="7">
        <f t="shared" si="123"/>
        <v>2575.0588235294122</v>
      </c>
      <c r="P650" s="7">
        <f t="shared" si="135"/>
        <v>16128.000000000002</v>
      </c>
      <c r="Q650" s="7">
        <f t="shared" si="144"/>
        <v>516096.00000000006</v>
      </c>
      <c r="R650" s="18" t="e">
        <f>MIN(#REF!,H650,L650)</f>
        <v>#REF!</v>
      </c>
      <c r="S650" s="18" t="e">
        <f>AVERAGE(#REF!,H650,L650)</f>
        <v>#REF!</v>
      </c>
      <c r="T650" s="18" t="e">
        <f>MEDIAN(#REF!,H650,L650)</f>
        <v>#REF!</v>
      </c>
      <c r="U650" s="18" t="e">
        <f>GEOMEAN(#REF!,H650,L650)</f>
        <v>#REF!</v>
      </c>
      <c r="V650" s="19" t="e">
        <f t="shared" si="132"/>
        <v>#REF!</v>
      </c>
      <c r="W650" s="20" t="e">
        <f t="shared" si="136"/>
        <v>#REF!</v>
      </c>
      <c r="X650" s="21" t="e">
        <f t="shared" si="137"/>
        <v>#REF!</v>
      </c>
      <c r="Y650" s="22" t="e">
        <f t="shared" si="133"/>
        <v>#REF!</v>
      </c>
      <c r="Z650" s="24" t="e">
        <f t="shared" si="151"/>
        <v>#REF!</v>
      </c>
    </row>
    <row r="651" spans="1:26" ht="16.5" x14ac:dyDescent="0.2">
      <c r="A651" s="8">
        <v>78</v>
      </c>
      <c r="C651" s="38" t="s">
        <v>40</v>
      </c>
      <c r="D651" s="37" t="s">
        <v>21</v>
      </c>
      <c r="E651" s="53">
        <v>32</v>
      </c>
      <c r="F651" s="15">
        <v>13521.848739495799</v>
      </c>
      <c r="G651" s="6">
        <f t="shared" si="145"/>
        <v>2569.1512605042017</v>
      </c>
      <c r="H651" s="6">
        <f t="shared" si="146"/>
        <v>16091</v>
      </c>
      <c r="I651" s="6">
        <f t="shared" si="147"/>
        <v>514912</v>
      </c>
      <c r="J651" s="48">
        <v>11147.899159663866</v>
      </c>
      <c r="K651" s="7">
        <f t="shared" si="148"/>
        <v>2118.1008403361348</v>
      </c>
      <c r="L651" s="7">
        <f t="shared" si="149"/>
        <v>13266</v>
      </c>
      <c r="M651" s="7">
        <f t="shared" si="150"/>
        <v>424512</v>
      </c>
      <c r="N651" s="48">
        <v>12695.798319327732</v>
      </c>
      <c r="O651" s="7">
        <f t="shared" si="123"/>
        <v>2412.201680672269</v>
      </c>
      <c r="P651" s="7">
        <f t="shared" si="135"/>
        <v>15108.000000000002</v>
      </c>
      <c r="Q651" s="7">
        <f t="shared" si="144"/>
        <v>483456.00000000006</v>
      </c>
      <c r="R651" s="18" t="e">
        <f>MIN(#REF!,H651,L651)</f>
        <v>#REF!</v>
      </c>
      <c r="S651" s="18" t="e">
        <f>AVERAGE(#REF!,H651,L651)</f>
        <v>#REF!</v>
      </c>
      <c r="T651" s="18" t="e">
        <f>MEDIAN(#REF!,H651,L651)</f>
        <v>#REF!</v>
      </c>
      <c r="U651" s="18" t="e">
        <f>GEOMEAN(#REF!,H651,L651)</f>
        <v>#REF!</v>
      </c>
      <c r="V651" s="19" t="e">
        <f t="shared" si="132"/>
        <v>#REF!</v>
      </c>
      <c r="W651" s="20" t="e">
        <f t="shared" si="136"/>
        <v>#REF!</v>
      </c>
      <c r="X651" s="21" t="e">
        <f t="shared" si="137"/>
        <v>#REF!</v>
      </c>
      <c r="Y651" s="22" t="e">
        <f t="shared" si="133"/>
        <v>#REF!</v>
      </c>
      <c r="Z651" s="24" t="e">
        <f t="shared" si="151"/>
        <v>#REF!</v>
      </c>
    </row>
    <row r="652" spans="1:26" ht="16.5" x14ac:dyDescent="0.2">
      <c r="A652" s="8">
        <v>79</v>
      </c>
      <c r="C652" s="38" t="s">
        <v>41</v>
      </c>
      <c r="D652" s="37" t="s">
        <v>21</v>
      </c>
      <c r="E652" s="53">
        <v>32</v>
      </c>
      <c r="F652" s="15">
        <v>119268.06722689077</v>
      </c>
      <c r="G652" s="6">
        <f t="shared" si="145"/>
        <v>22660.932773109245</v>
      </c>
      <c r="H652" s="6">
        <f t="shared" si="146"/>
        <v>141929</v>
      </c>
      <c r="I652" s="6">
        <f t="shared" si="147"/>
        <v>4541728</v>
      </c>
      <c r="J652" s="48">
        <v>104136.97478991597</v>
      </c>
      <c r="K652" s="7">
        <f t="shared" si="148"/>
        <v>19786.025210084033</v>
      </c>
      <c r="L652" s="7">
        <f t="shared" si="149"/>
        <v>123923</v>
      </c>
      <c r="M652" s="7">
        <f t="shared" si="150"/>
        <v>3965536</v>
      </c>
      <c r="N652" s="48">
        <v>107697.47899159664</v>
      </c>
      <c r="O652" s="7">
        <f t="shared" si="123"/>
        <v>20462.521008403361</v>
      </c>
      <c r="P652" s="7">
        <f t="shared" si="135"/>
        <v>128160</v>
      </c>
      <c r="Q652" s="7">
        <f t="shared" si="144"/>
        <v>4101120</v>
      </c>
      <c r="R652" s="18" t="e">
        <f>MIN(#REF!,H652,L652)</f>
        <v>#REF!</v>
      </c>
      <c r="S652" s="18" t="e">
        <f>AVERAGE(#REF!,H652,L652)</f>
        <v>#REF!</v>
      </c>
      <c r="T652" s="18" t="e">
        <f>MEDIAN(#REF!,H652,L652)</f>
        <v>#REF!</v>
      </c>
      <c r="U652" s="18" t="e">
        <f>GEOMEAN(#REF!,H652,L652)</f>
        <v>#REF!</v>
      </c>
      <c r="V652" s="19" t="e">
        <f t="shared" si="132"/>
        <v>#REF!</v>
      </c>
      <c r="W652" s="20" t="e">
        <f t="shared" si="136"/>
        <v>#REF!</v>
      </c>
      <c r="X652" s="21" t="e">
        <f t="shared" si="137"/>
        <v>#REF!</v>
      </c>
      <c r="Y652" s="22" t="e">
        <f t="shared" si="133"/>
        <v>#REF!</v>
      </c>
      <c r="Z652" s="24" t="e">
        <f t="shared" si="151"/>
        <v>#REF!</v>
      </c>
    </row>
    <row r="653" spans="1:26" ht="16.5" x14ac:dyDescent="0.2">
      <c r="A653" s="8">
        <v>80</v>
      </c>
      <c r="C653" s="38" t="s">
        <v>42</v>
      </c>
      <c r="D653" s="37" t="s">
        <v>21</v>
      </c>
      <c r="E653" s="53">
        <v>32</v>
      </c>
      <c r="F653" s="15">
        <v>101647.05882352941</v>
      </c>
      <c r="G653" s="6">
        <f t="shared" si="145"/>
        <v>19312.941176470587</v>
      </c>
      <c r="H653" s="6">
        <f t="shared" si="146"/>
        <v>120960</v>
      </c>
      <c r="I653" s="6">
        <f t="shared" si="147"/>
        <v>3870720</v>
      </c>
      <c r="J653" s="48">
        <v>87352.941176470587</v>
      </c>
      <c r="K653" s="7">
        <f t="shared" si="148"/>
        <v>16597.058823529413</v>
      </c>
      <c r="L653" s="7">
        <f t="shared" si="149"/>
        <v>103950</v>
      </c>
      <c r="M653" s="7">
        <f t="shared" si="150"/>
        <v>3326400</v>
      </c>
      <c r="N653" s="48">
        <v>97676.470588235301</v>
      </c>
      <c r="O653" s="7">
        <f t="shared" si="123"/>
        <v>18558.529411764706</v>
      </c>
      <c r="P653" s="7">
        <f t="shared" si="135"/>
        <v>116235</v>
      </c>
      <c r="Q653" s="7">
        <f t="shared" si="144"/>
        <v>3719520</v>
      </c>
      <c r="R653" s="18" t="e">
        <f>MIN(#REF!,H653,L653)</f>
        <v>#REF!</v>
      </c>
      <c r="S653" s="18" t="e">
        <f>AVERAGE(#REF!,H653,L653)</f>
        <v>#REF!</v>
      </c>
      <c r="T653" s="18" t="e">
        <f>MEDIAN(#REF!,H653,L653)</f>
        <v>#REF!</v>
      </c>
      <c r="U653" s="18" t="e">
        <f>GEOMEAN(#REF!,H653,L653)</f>
        <v>#REF!</v>
      </c>
      <c r="V653" s="19" t="e">
        <f t="shared" si="132"/>
        <v>#REF!</v>
      </c>
      <c r="W653" s="20" t="e">
        <f t="shared" si="136"/>
        <v>#REF!</v>
      </c>
      <c r="X653" s="21" t="e">
        <f t="shared" si="137"/>
        <v>#REF!</v>
      </c>
      <c r="Y653" s="22" t="e">
        <f t="shared" si="133"/>
        <v>#REF!</v>
      </c>
      <c r="Z653" s="24" t="e">
        <f t="shared" si="151"/>
        <v>#REF!</v>
      </c>
    </row>
    <row r="654" spans="1:26" ht="16.5" x14ac:dyDescent="0.2">
      <c r="A654" s="8">
        <v>81</v>
      </c>
      <c r="C654" s="39" t="s">
        <v>43</v>
      </c>
      <c r="D654" s="35" t="s">
        <v>21</v>
      </c>
      <c r="E654" s="50">
        <v>32</v>
      </c>
      <c r="F654" s="15">
        <v>94386.554621848743</v>
      </c>
      <c r="G654" s="6">
        <f t="shared" si="145"/>
        <v>17933.44537815126</v>
      </c>
      <c r="H654" s="6">
        <f t="shared" si="146"/>
        <v>112320</v>
      </c>
      <c r="I654" s="6">
        <f t="shared" si="147"/>
        <v>3594240</v>
      </c>
      <c r="J654" s="48">
        <v>92174.789915966394</v>
      </c>
      <c r="K654" s="7">
        <f t="shared" si="148"/>
        <v>17513.210084033613</v>
      </c>
      <c r="L654" s="7">
        <f t="shared" si="149"/>
        <v>109688</v>
      </c>
      <c r="M654" s="7">
        <f t="shared" si="150"/>
        <v>3510016</v>
      </c>
      <c r="N654" s="48">
        <v>86275.630252100847</v>
      </c>
      <c r="O654" s="7">
        <f t="shared" si="123"/>
        <v>16392.36974789916</v>
      </c>
      <c r="P654" s="7">
        <f t="shared" si="135"/>
        <v>102668</v>
      </c>
      <c r="Q654" s="7">
        <f t="shared" si="144"/>
        <v>3285376</v>
      </c>
      <c r="R654" s="18" t="e">
        <f>MIN(#REF!,H654,L654)</f>
        <v>#REF!</v>
      </c>
      <c r="S654" s="18" t="e">
        <f>AVERAGE(#REF!,H654,L654)</f>
        <v>#REF!</v>
      </c>
      <c r="T654" s="18" t="e">
        <f>MEDIAN(#REF!,H654,L654)</f>
        <v>#REF!</v>
      </c>
      <c r="U654" s="18" t="e">
        <f>GEOMEAN(#REF!,H654,L654)</f>
        <v>#REF!</v>
      </c>
      <c r="V654" s="19" t="e">
        <f t="shared" si="132"/>
        <v>#REF!</v>
      </c>
      <c r="W654" s="20" t="e">
        <f t="shared" si="136"/>
        <v>#REF!</v>
      </c>
      <c r="X654" s="21" t="e">
        <f t="shared" si="137"/>
        <v>#REF!</v>
      </c>
      <c r="Y654" s="22" t="e">
        <f t="shared" si="133"/>
        <v>#REF!</v>
      </c>
      <c r="Z654" s="24" t="e">
        <f t="shared" si="151"/>
        <v>#REF!</v>
      </c>
    </row>
    <row r="655" spans="1:26" ht="16.5" x14ac:dyDescent="0.2">
      <c r="A655" s="8">
        <v>82</v>
      </c>
      <c r="C655" s="39" t="s">
        <v>44</v>
      </c>
      <c r="D655" s="35" t="s">
        <v>21</v>
      </c>
      <c r="E655" s="50">
        <v>32</v>
      </c>
      <c r="F655" s="15">
        <v>92584.033613445383</v>
      </c>
      <c r="G655" s="6">
        <f t="shared" si="145"/>
        <v>17590.966386554624</v>
      </c>
      <c r="H655" s="6">
        <f t="shared" si="146"/>
        <v>110175</v>
      </c>
      <c r="I655" s="6">
        <f t="shared" si="147"/>
        <v>3525600</v>
      </c>
      <c r="J655" s="48">
        <v>94222.68907563026</v>
      </c>
      <c r="K655" s="7">
        <f t="shared" si="148"/>
        <v>17902.310924369751</v>
      </c>
      <c r="L655" s="7">
        <f t="shared" si="149"/>
        <v>112125.00000000001</v>
      </c>
      <c r="M655" s="7">
        <f t="shared" si="150"/>
        <v>3588000.0000000005</v>
      </c>
      <c r="N655" s="48">
        <v>101596.63865546219</v>
      </c>
      <c r="O655" s="7">
        <f t="shared" si="123"/>
        <v>19303.361344537814</v>
      </c>
      <c r="P655" s="7">
        <f t="shared" si="135"/>
        <v>120900</v>
      </c>
      <c r="Q655" s="7">
        <f t="shared" si="144"/>
        <v>3868800</v>
      </c>
      <c r="R655" s="18" t="e">
        <f>MIN(#REF!,H655,L655)</f>
        <v>#REF!</v>
      </c>
      <c r="S655" s="18" t="e">
        <f>AVERAGE(#REF!,H655,L655)</f>
        <v>#REF!</v>
      </c>
      <c r="T655" s="18" t="e">
        <f>MEDIAN(#REF!,H655,L655)</f>
        <v>#REF!</v>
      </c>
      <c r="U655" s="18" t="e">
        <f>GEOMEAN(#REF!,H655,L655)</f>
        <v>#REF!</v>
      </c>
      <c r="V655" s="19" t="e">
        <f t="shared" si="132"/>
        <v>#REF!</v>
      </c>
      <c r="W655" s="20" t="e">
        <f t="shared" si="136"/>
        <v>#REF!</v>
      </c>
      <c r="X655" s="21" t="e">
        <f t="shared" si="137"/>
        <v>#REF!</v>
      </c>
      <c r="Y655" s="22" t="e">
        <f t="shared" si="133"/>
        <v>#REF!</v>
      </c>
      <c r="Z655" s="24" t="e">
        <f t="shared" si="151"/>
        <v>#REF!</v>
      </c>
    </row>
    <row r="656" spans="1:26" ht="16.5" x14ac:dyDescent="0.2">
      <c r="A656" s="8">
        <v>83</v>
      </c>
      <c r="C656" s="39" t="s">
        <v>45</v>
      </c>
      <c r="D656" s="35" t="s">
        <v>21</v>
      </c>
      <c r="E656" s="50">
        <v>32</v>
      </c>
      <c r="F656" s="15">
        <v>106411.76470588236</v>
      </c>
      <c r="G656" s="6">
        <f t="shared" si="145"/>
        <v>20218.23529411765</v>
      </c>
      <c r="H656" s="6">
        <f t="shared" si="146"/>
        <v>126630.00000000001</v>
      </c>
      <c r="I656" s="6">
        <f t="shared" si="147"/>
        <v>4052160.0000000005</v>
      </c>
      <c r="J656" s="48">
        <v>96088.23529411765</v>
      </c>
      <c r="K656" s="7">
        <f t="shared" si="148"/>
        <v>18256.764705882353</v>
      </c>
      <c r="L656" s="7">
        <f t="shared" si="149"/>
        <v>114345</v>
      </c>
      <c r="M656" s="7">
        <f t="shared" si="150"/>
        <v>3659040</v>
      </c>
      <c r="N656" s="48">
        <v>88941.176470588238</v>
      </c>
      <c r="O656" s="7">
        <f t="shared" si="123"/>
        <v>16898.823529411766</v>
      </c>
      <c r="P656" s="7">
        <f t="shared" si="135"/>
        <v>105840</v>
      </c>
      <c r="Q656" s="7">
        <f t="shared" si="144"/>
        <v>3386880</v>
      </c>
      <c r="R656" s="18" t="e">
        <f>MIN(#REF!,H656,L656)</f>
        <v>#REF!</v>
      </c>
      <c r="S656" s="18" t="e">
        <f>AVERAGE(#REF!,H656,L656)</f>
        <v>#REF!</v>
      </c>
      <c r="T656" s="18" t="e">
        <f>MEDIAN(#REF!,H656,L656)</f>
        <v>#REF!</v>
      </c>
      <c r="U656" s="18" t="e">
        <f>GEOMEAN(#REF!,H656,L656)</f>
        <v>#REF!</v>
      </c>
      <c r="V656" s="19" t="e">
        <f t="shared" si="132"/>
        <v>#REF!</v>
      </c>
      <c r="W656" s="20" t="e">
        <f t="shared" si="136"/>
        <v>#REF!</v>
      </c>
      <c r="X656" s="21" t="e">
        <f t="shared" si="137"/>
        <v>#REF!</v>
      </c>
      <c r="Y656" s="22" t="e">
        <f t="shared" si="133"/>
        <v>#REF!</v>
      </c>
      <c r="Z656" s="24" t="e">
        <f t="shared" si="151"/>
        <v>#REF!</v>
      </c>
    </row>
    <row r="657" spans="1:26" ht="31.5" x14ac:dyDescent="0.2">
      <c r="A657" s="8">
        <v>84</v>
      </c>
      <c r="C657" s="40" t="s">
        <v>46</v>
      </c>
      <c r="D657" s="35" t="s">
        <v>21</v>
      </c>
      <c r="E657" s="50">
        <v>33</v>
      </c>
      <c r="F657" s="15">
        <v>74855.462184873948</v>
      </c>
      <c r="G657" s="6">
        <f t="shared" si="145"/>
        <v>14222.53781512605</v>
      </c>
      <c r="H657" s="6">
        <f t="shared" si="146"/>
        <v>89078</v>
      </c>
      <c r="I657" s="6">
        <f t="shared" si="147"/>
        <v>2939574</v>
      </c>
      <c r="J657" s="48">
        <v>87447.899159663866</v>
      </c>
      <c r="K657" s="7">
        <f t="shared" si="148"/>
        <v>16615.100840336134</v>
      </c>
      <c r="L657" s="7">
        <f t="shared" si="149"/>
        <v>104063</v>
      </c>
      <c r="M657" s="7">
        <f t="shared" si="150"/>
        <v>3434079</v>
      </c>
      <c r="N657" s="48">
        <v>79752.100840336134</v>
      </c>
      <c r="O657" s="7">
        <f t="shared" si="123"/>
        <v>15152.899159663866</v>
      </c>
      <c r="P657" s="7">
        <f t="shared" si="135"/>
        <v>94905</v>
      </c>
      <c r="Q657" s="7">
        <f t="shared" si="144"/>
        <v>3131865</v>
      </c>
      <c r="R657" s="18" t="e">
        <f>MIN(#REF!,H657,L657)</f>
        <v>#REF!</v>
      </c>
      <c r="S657" s="18" t="e">
        <f>AVERAGE(#REF!,H657,L657)</f>
        <v>#REF!</v>
      </c>
      <c r="T657" s="18" t="e">
        <f>MEDIAN(#REF!,H657,L657)</f>
        <v>#REF!</v>
      </c>
      <c r="U657" s="18" t="e">
        <f>GEOMEAN(#REF!,H657,L657)</f>
        <v>#REF!</v>
      </c>
      <c r="V657" s="19" t="e">
        <f t="shared" si="132"/>
        <v>#REF!</v>
      </c>
      <c r="W657" s="20" t="e">
        <f t="shared" si="136"/>
        <v>#REF!</v>
      </c>
      <c r="X657" s="21" t="e">
        <f t="shared" si="137"/>
        <v>#REF!</v>
      </c>
      <c r="Y657" s="22" t="e">
        <f t="shared" si="133"/>
        <v>#REF!</v>
      </c>
      <c r="Z657" s="24" t="e">
        <f t="shared" si="151"/>
        <v>#REF!</v>
      </c>
    </row>
    <row r="658" spans="1:26" ht="47.25" x14ac:dyDescent="0.2">
      <c r="A658" s="8">
        <v>85</v>
      </c>
      <c r="C658" s="40" t="s">
        <v>47</v>
      </c>
      <c r="D658" s="35" t="s">
        <v>21</v>
      </c>
      <c r="E658" s="50">
        <v>33</v>
      </c>
      <c r="F658" s="15">
        <v>53243.697478991598</v>
      </c>
      <c r="G658" s="6">
        <f t="shared" si="145"/>
        <v>10116.302521008403</v>
      </c>
      <c r="H658" s="6">
        <f t="shared" si="146"/>
        <v>63360</v>
      </c>
      <c r="I658" s="6">
        <f t="shared" si="147"/>
        <v>2090880</v>
      </c>
      <c r="J658" s="48">
        <v>54695.798319327732</v>
      </c>
      <c r="K658" s="7">
        <f t="shared" si="148"/>
        <v>10392.20168067227</v>
      </c>
      <c r="L658" s="7">
        <f t="shared" si="149"/>
        <v>65088</v>
      </c>
      <c r="M658" s="7">
        <f t="shared" si="150"/>
        <v>2147904</v>
      </c>
      <c r="N658" s="48">
        <v>54211.764705882357</v>
      </c>
      <c r="O658" s="7">
        <f t="shared" si="123"/>
        <v>10300.235294117649</v>
      </c>
      <c r="P658" s="7">
        <f t="shared" si="135"/>
        <v>64512.000000000007</v>
      </c>
      <c r="Q658" s="7">
        <f t="shared" si="144"/>
        <v>2128896.0000000005</v>
      </c>
      <c r="R658" s="18" t="e">
        <f>MIN(#REF!,H658,L658)</f>
        <v>#REF!</v>
      </c>
      <c r="S658" s="18" t="e">
        <f>AVERAGE(#REF!,H658,L658)</f>
        <v>#REF!</v>
      </c>
      <c r="T658" s="18" t="e">
        <f>MEDIAN(#REF!,H658,L658)</f>
        <v>#REF!</v>
      </c>
      <c r="U658" s="18" t="e">
        <f>GEOMEAN(#REF!,H658,L658)</f>
        <v>#REF!</v>
      </c>
      <c r="V658" s="19" t="e">
        <f t="shared" si="132"/>
        <v>#REF!</v>
      </c>
      <c r="W658" s="20" t="e">
        <f t="shared" si="136"/>
        <v>#REF!</v>
      </c>
      <c r="X658" s="21" t="e">
        <f t="shared" si="137"/>
        <v>#REF!</v>
      </c>
      <c r="Y658" s="22" t="e">
        <f t="shared" si="133"/>
        <v>#REF!</v>
      </c>
      <c r="Z658" s="24" t="e">
        <f t="shared" si="151"/>
        <v>#REF!</v>
      </c>
    </row>
    <row r="659" spans="1:26" ht="16.5" x14ac:dyDescent="0.2">
      <c r="A659" s="8">
        <v>86</v>
      </c>
      <c r="C659" s="39" t="s">
        <v>48</v>
      </c>
      <c r="D659" s="35" t="s">
        <v>21</v>
      </c>
      <c r="E659" s="50">
        <v>60</v>
      </c>
      <c r="F659" s="15">
        <v>60931.932773109249</v>
      </c>
      <c r="G659" s="6">
        <f t="shared" si="145"/>
        <v>11577.067226890758</v>
      </c>
      <c r="H659" s="6">
        <f t="shared" si="146"/>
        <v>72509</v>
      </c>
      <c r="I659" s="6">
        <f t="shared" si="147"/>
        <v>4350540</v>
      </c>
      <c r="J659" s="48">
        <v>62913.445378151264</v>
      </c>
      <c r="K659" s="7">
        <f t="shared" si="148"/>
        <v>11953.55462184874</v>
      </c>
      <c r="L659" s="7">
        <f t="shared" si="149"/>
        <v>74867</v>
      </c>
      <c r="M659" s="7">
        <f t="shared" si="150"/>
        <v>4492020</v>
      </c>
      <c r="N659" s="48">
        <v>61922.689075630253</v>
      </c>
      <c r="O659" s="7">
        <f t="shared" si="123"/>
        <v>11765.310924369749</v>
      </c>
      <c r="P659" s="7">
        <f t="shared" si="135"/>
        <v>73688</v>
      </c>
      <c r="Q659" s="7">
        <f t="shared" si="144"/>
        <v>4421280</v>
      </c>
      <c r="R659" s="18" t="e">
        <f>MIN(#REF!,H659,L659)</f>
        <v>#REF!</v>
      </c>
      <c r="S659" s="18" t="e">
        <f>AVERAGE(#REF!,H659,L659)</f>
        <v>#REF!</v>
      </c>
      <c r="T659" s="18" t="e">
        <f>MEDIAN(#REF!,H659,L659)</f>
        <v>#REF!</v>
      </c>
      <c r="U659" s="18" t="e">
        <f>GEOMEAN(#REF!,H659,L659)</f>
        <v>#REF!</v>
      </c>
      <c r="V659" s="19" t="e">
        <f t="shared" si="132"/>
        <v>#REF!</v>
      </c>
      <c r="W659" s="20" t="e">
        <f t="shared" si="136"/>
        <v>#REF!</v>
      </c>
      <c r="X659" s="21" t="e">
        <f t="shared" si="137"/>
        <v>#REF!</v>
      </c>
      <c r="Y659" s="22" t="e">
        <f t="shared" si="133"/>
        <v>#REF!</v>
      </c>
      <c r="Z659" s="24" t="e">
        <f t="shared" si="151"/>
        <v>#REF!</v>
      </c>
    </row>
    <row r="660" spans="1:26" ht="16.5" x14ac:dyDescent="0.2">
      <c r="A660" s="8">
        <v>87</v>
      </c>
      <c r="C660" s="39" t="s">
        <v>49</v>
      </c>
      <c r="D660" s="35" t="s">
        <v>21</v>
      </c>
      <c r="E660" s="50">
        <v>31</v>
      </c>
      <c r="F660" s="15">
        <v>49995.798319327732</v>
      </c>
      <c r="G660" s="6">
        <f t="shared" si="145"/>
        <v>9499.2016806722695</v>
      </c>
      <c r="H660" s="6">
        <f t="shared" si="146"/>
        <v>59495</v>
      </c>
      <c r="I660" s="6">
        <f t="shared" si="147"/>
        <v>1844345</v>
      </c>
      <c r="J660" s="48">
        <v>52986.554621848743</v>
      </c>
      <c r="K660" s="7">
        <f t="shared" si="148"/>
        <v>10067.445378151262</v>
      </c>
      <c r="L660" s="7">
        <f t="shared" si="149"/>
        <v>63054.000000000007</v>
      </c>
      <c r="M660" s="7">
        <f t="shared" si="150"/>
        <v>1954674.0000000002</v>
      </c>
      <c r="N660" s="48">
        <v>45722.689075630253</v>
      </c>
      <c r="O660" s="7">
        <f t="shared" si="123"/>
        <v>8687.3109243697472</v>
      </c>
      <c r="P660" s="7">
        <f t="shared" si="135"/>
        <v>54410</v>
      </c>
      <c r="Q660" s="7">
        <f t="shared" si="144"/>
        <v>1686710</v>
      </c>
      <c r="R660" s="18" t="e">
        <f>MIN(#REF!,H660,L660)</f>
        <v>#REF!</v>
      </c>
      <c r="S660" s="18" t="e">
        <f>AVERAGE(#REF!,H660,L660)</f>
        <v>#REF!</v>
      </c>
      <c r="T660" s="18" t="e">
        <f>MEDIAN(#REF!,H660,L660)</f>
        <v>#REF!</v>
      </c>
      <c r="U660" s="18" t="e">
        <f>GEOMEAN(#REF!,H660,L660)</f>
        <v>#REF!</v>
      </c>
      <c r="V660" s="19" t="e">
        <f t="shared" si="132"/>
        <v>#REF!</v>
      </c>
      <c r="W660" s="20" t="e">
        <f t="shared" si="136"/>
        <v>#REF!</v>
      </c>
      <c r="X660" s="21" t="e">
        <f t="shared" si="137"/>
        <v>#REF!</v>
      </c>
      <c r="Y660" s="22" t="e">
        <f t="shared" si="133"/>
        <v>#REF!</v>
      </c>
      <c r="Z660" s="24" t="e">
        <f t="shared" si="151"/>
        <v>#REF!</v>
      </c>
    </row>
    <row r="661" spans="1:26" ht="16.5" x14ac:dyDescent="0.2">
      <c r="A661" s="8">
        <v>88</v>
      </c>
      <c r="C661" s="39" t="s">
        <v>50</v>
      </c>
      <c r="D661" s="35" t="s">
        <v>21</v>
      </c>
      <c r="E661" s="50">
        <v>38</v>
      </c>
      <c r="F661" s="15">
        <v>55826.89075630252</v>
      </c>
      <c r="G661" s="6">
        <f t="shared" si="145"/>
        <v>10607.10924369748</v>
      </c>
      <c r="H661" s="6">
        <f t="shared" si="146"/>
        <v>66434</v>
      </c>
      <c r="I661" s="6">
        <f t="shared" si="147"/>
        <v>2524492</v>
      </c>
      <c r="J661" s="48">
        <v>63370.588235294119</v>
      </c>
      <c r="K661" s="7">
        <f t="shared" si="148"/>
        <v>12040.411764705883</v>
      </c>
      <c r="L661" s="7">
        <f t="shared" si="149"/>
        <v>75411</v>
      </c>
      <c r="M661" s="7">
        <f t="shared" si="150"/>
        <v>2865618</v>
      </c>
      <c r="N661" s="48">
        <v>55826.89075630252</v>
      </c>
      <c r="O661" s="7">
        <f t="shared" si="123"/>
        <v>10607.10924369748</v>
      </c>
      <c r="P661" s="7">
        <f t="shared" si="135"/>
        <v>66434</v>
      </c>
      <c r="Q661" s="7">
        <f t="shared" si="144"/>
        <v>2524492</v>
      </c>
      <c r="R661" s="18" t="e">
        <f>MIN(#REF!,H661,L661)</f>
        <v>#REF!</v>
      </c>
      <c r="S661" s="18" t="e">
        <f>AVERAGE(#REF!,H661,L661)</f>
        <v>#REF!</v>
      </c>
      <c r="T661" s="18" t="e">
        <f>MEDIAN(#REF!,H661,L661)</f>
        <v>#REF!</v>
      </c>
      <c r="U661" s="18" t="e">
        <f>GEOMEAN(#REF!,H661,L661)</f>
        <v>#REF!</v>
      </c>
      <c r="V661" s="19" t="e">
        <f t="shared" si="132"/>
        <v>#REF!</v>
      </c>
      <c r="W661" s="20" t="e">
        <f t="shared" si="136"/>
        <v>#REF!</v>
      </c>
      <c r="X661" s="21" t="e">
        <f t="shared" si="137"/>
        <v>#REF!</v>
      </c>
      <c r="Y661" s="22" t="e">
        <f t="shared" si="133"/>
        <v>#REF!</v>
      </c>
      <c r="Z661" s="24" t="e">
        <f t="shared" si="151"/>
        <v>#REF!</v>
      </c>
    </row>
    <row r="662" spans="1:26" ht="16.5" x14ac:dyDescent="0.2">
      <c r="A662" s="8">
        <v>89</v>
      </c>
      <c r="C662" s="39" t="s">
        <v>51</v>
      </c>
      <c r="D662" s="35" t="s">
        <v>21</v>
      </c>
      <c r="E662" s="50">
        <v>32</v>
      </c>
      <c r="F662" s="15">
        <v>53992.436974789918</v>
      </c>
      <c r="G662" s="6">
        <f t="shared" si="145"/>
        <v>10258.563025210085</v>
      </c>
      <c r="H662" s="6">
        <f t="shared" si="146"/>
        <v>64251</v>
      </c>
      <c r="I662" s="6">
        <f t="shared" si="147"/>
        <v>2056032</v>
      </c>
      <c r="J662" s="48">
        <v>54450.420168067227</v>
      </c>
      <c r="K662" s="7">
        <f t="shared" si="148"/>
        <v>10345.579831932773</v>
      </c>
      <c r="L662" s="7">
        <f t="shared" si="149"/>
        <v>64796</v>
      </c>
      <c r="M662" s="7">
        <f t="shared" si="150"/>
        <v>2073472</v>
      </c>
      <c r="N662" s="48">
        <v>53077.310924369747</v>
      </c>
      <c r="O662" s="7">
        <f t="shared" si="123"/>
        <v>10084.689075630253</v>
      </c>
      <c r="P662" s="7">
        <f t="shared" si="135"/>
        <v>63162</v>
      </c>
      <c r="Q662" s="7">
        <f t="shared" si="144"/>
        <v>2021184</v>
      </c>
      <c r="R662" s="18" t="e">
        <f>MIN(#REF!,H662,L662)</f>
        <v>#REF!</v>
      </c>
      <c r="S662" s="18" t="e">
        <f>AVERAGE(#REF!,H662,L662)</f>
        <v>#REF!</v>
      </c>
      <c r="T662" s="18" t="e">
        <f>MEDIAN(#REF!,H662,L662)</f>
        <v>#REF!</v>
      </c>
      <c r="U662" s="18" t="e">
        <f>GEOMEAN(#REF!,H662,L662)</f>
        <v>#REF!</v>
      </c>
      <c r="V662" s="19" t="e">
        <f t="shared" si="132"/>
        <v>#REF!</v>
      </c>
      <c r="W662" s="20" t="e">
        <f t="shared" si="136"/>
        <v>#REF!</v>
      </c>
      <c r="X662" s="21" t="e">
        <f t="shared" si="137"/>
        <v>#REF!</v>
      </c>
      <c r="Y662" s="22" t="e">
        <f t="shared" si="133"/>
        <v>#REF!</v>
      </c>
      <c r="Z662" s="24" t="e">
        <f t="shared" si="151"/>
        <v>#REF!</v>
      </c>
    </row>
    <row r="663" spans="1:26" ht="16.5" x14ac:dyDescent="0.2">
      <c r="A663" s="8">
        <v>90</v>
      </c>
      <c r="C663" s="39" t="s">
        <v>52</v>
      </c>
      <c r="D663" s="35" t="s">
        <v>21</v>
      </c>
      <c r="E663" s="50">
        <v>38</v>
      </c>
      <c r="F663" s="15">
        <v>57705.882352941182</v>
      </c>
      <c r="G663" s="6">
        <f t="shared" si="145"/>
        <v>10964.117647058825</v>
      </c>
      <c r="H663" s="6">
        <f t="shared" si="146"/>
        <v>68670</v>
      </c>
      <c r="I663" s="6">
        <f t="shared" si="147"/>
        <v>2609460</v>
      </c>
      <c r="J663" s="48">
        <v>61941.176470588238</v>
      </c>
      <c r="K663" s="7">
        <f t="shared" si="148"/>
        <v>11768.823529411766</v>
      </c>
      <c r="L663" s="7">
        <f t="shared" si="149"/>
        <v>73710</v>
      </c>
      <c r="M663" s="7">
        <f t="shared" si="150"/>
        <v>2800980</v>
      </c>
      <c r="N663" s="48">
        <v>64058.823529411769</v>
      </c>
      <c r="O663" s="7">
        <f t="shared" si="123"/>
        <v>12171.176470588236</v>
      </c>
      <c r="P663" s="7">
        <f t="shared" si="135"/>
        <v>76230</v>
      </c>
      <c r="Q663" s="7">
        <f t="shared" si="144"/>
        <v>2896740</v>
      </c>
      <c r="R663" s="18" t="e">
        <f>MIN(#REF!,H663,L663)</f>
        <v>#REF!</v>
      </c>
      <c r="S663" s="18" t="e">
        <f>AVERAGE(#REF!,H663,L663)</f>
        <v>#REF!</v>
      </c>
      <c r="T663" s="18" t="e">
        <f>MEDIAN(#REF!,H663,L663)</f>
        <v>#REF!</v>
      </c>
      <c r="U663" s="18" t="e">
        <f>GEOMEAN(#REF!,H663,L663)</f>
        <v>#REF!</v>
      </c>
      <c r="V663" s="19" t="e">
        <f t="shared" si="132"/>
        <v>#REF!</v>
      </c>
      <c r="W663" s="20" t="e">
        <f t="shared" si="136"/>
        <v>#REF!</v>
      </c>
      <c r="X663" s="21" t="e">
        <f t="shared" si="137"/>
        <v>#REF!</v>
      </c>
      <c r="Y663" s="22" t="e">
        <f t="shared" si="133"/>
        <v>#REF!</v>
      </c>
      <c r="Z663" s="24" t="e">
        <f t="shared" si="151"/>
        <v>#REF!</v>
      </c>
    </row>
    <row r="664" spans="1:26" ht="16.5" x14ac:dyDescent="0.2">
      <c r="A664" s="8">
        <v>91</v>
      </c>
      <c r="C664" s="39" t="s">
        <v>53</v>
      </c>
      <c r="D664" s="35" t="s">
        <v>21</v>
      </c>
      <c r="E664" s="50">
        <v>38</v>
      </c>
      <c r="F664" s="15">
        <v>77517.647058823539</v>
      </c>
      <c r="G664" s="6">
        <f t="shared" si="145"/>
        <v>14728.352941176472</v>
      </c>
      <c r="H664" s="6">
        <f t="shared" si="146"/>
        <v>92246.000000000015</v>
      </c>
      <c r="I664" s="6">
        <f t="shared" si="147"/>
        <v>3505348.0000000005</v>
      </c>
      <c r="J664" s="48">
        <v>69418.487394957992</v>
      </c>
      <c r="K664" s="7">
        <f t="shared" si="148"/>
        <v>13189.512605042019</v>
      </c>
      <c r="L664" s="7">
        <f t="shared" si="149"/>
        <v>82608.000000000015</v>
      </c>
      <c r="M664" s="7">
        <f t="shared" si="150"/>
        <v>3139104.0000000005</v>
      </c>
      <c r="N664" s="48">
        <v>62476.470588235294</v>
      </c>
      <c r="O664" s="7">
        <f t="shared" si="123"/>
        <v>11870.529411764706</v>
      </c>
      <c r="P664" s="7">
        <f t="shared" si="135"/>
        <v>74347</v>
      </c>
      <c r="Q664" s="7">
        <f t="shared" si="144"/>
        <v>2825186</v>
      </c>
      <c r="R664" s="18" t="e">
        <f>MIN(#REF!,H664,L664)</f>
        <v>#REF!</v>
      </c>
      <c r="S664" s="18" t="e">
        <f>AVERAGE(#REF!,H664,L664)</f>
        <v>#REF!</v>
      </c>
      <c r="T664" s="18" t="e">
        <f>MEDIAN(#REF!,H664,L664)</f>
        <v>#REF!</v>
      </c>
      <c r="U664" s="18" t="e">
        <f>GEOMEAN(#REF!,H664,L664)</f>
        <v>#REF!</v>
      </c>
      <c r="V664" s="19" t="e">
        <f t="shared" si="132"/>
        <v>#REF!</v>
      </c>
      <c r="W664" s="20" t="e">
        <f t="shared" si="136"/>
        <v>#REF!</v>
      </c>
      <c r="X664" s="21" t="e">
        <f t="shared" si="137"/>
        <v>#REF!</v>
      </c>
      <c r="Y664" s="22" t="e">
        <f t="shared" si="133"/>
        <v>#REF!</v>
      </c>
      <c r="Z664" s="24" t="e">
        <f t="shared" si="151"/>
        <v>#REF!</v>
      </c>
    </row>
    <row r="665" spans="1:26" ht="16.5" x14ac:dyDescent="0.2">
      <c r="A665" s="8">
        <v>92</v>
      </c>
      <c r="C665" s="39" t="s">
        <v>54</v>
      </c>
      <c r="D665" s="35" t="s">
        <v>21</v>
      </c>
      <c r="E665" s="50">
        <v>38</v>
      </c>
      <c r="F665" s="15">
        <v>93579.831932773115</v>
      </c>
      <c r="G665" s="6">
        <f t="shared" si="145"/>
        <v>17780.168067226892</v>
      </c>
      <c r="H665" s="6">
        <f t="shared" si="146"/>
        <v>111360</v>
      </c>
      <c r="I665" s="6">
        <f t="shared" si="147"/>
        <v>4231680</v>
      </c>
      <c r="J665" s="48">
        <v>78226.890756302528</v>
      </c>
      <c r="K665" s="7">
        <f t="shared" si="148"/>
        <v>14863.10924369748</v>
      </c>
      <c r="L665" s="7">
        <f t="shared" si="149"/>
        <v>93090</v>
      </c>
      <c r="M665" s="7">
        <f t="shared" si="150"/>
        <v>3537420</v>
      </c>
      <c r="N665" s="48">
        <v>81151.26050420168</v>
      </c>
      <c r="O665" s="7">
        <f t="shared" ref="O665:O728" si="152">+N665*19%</f>
        <v>15418.73949579832</v>
      </c>
      <c r="P665" s="7">
        <f t="shared" si="135"/>
        <v>96570</v>
      </c>
      <c r="Q665" s="7">
        <f t="shared" si="144"/>
        <v>3669660</v>
      </c>
      <c r="R665" s="18" t="e">
        <f>MIN(#REF!,H665,L665)</f>
        <v>#REF!</v>
      </c>
      <c r="S665" s="18" t="e">
        <f>AVERAGE(#REF!,H665,L665)</f>
        <v>#REF!</v>
      </c>
      <c r="T665" s="18" t="e">
        <f>MEDIAN(#REF!,H665,L665)</f>
        <v>#REF!</v>
      </c>
      <c r="U665" s="18" t="e">
        <f>GEOMEAN(#REF!,H665,L665)</f>
        <v>#REF!</v>
      </c>
      <c r="V665" s="19" t="e">
        <f t="shared" si="132"/>
        <v>#REF!</v>
      </c>
      <c r="W665" s="20" t="e">
        <f t="shared" si="136"/>
        <v>#REF!</v>
      </c>
      <c r="X665" s="21" t="e">
        <f t="shared" si="137"/>
        <v>#REF!</v>
      </c>
      <c r="Y665" s="22" t="e">
        <f t="shared" si="133"/>
        <v>#REF!</v>
      </c>
      <c r="Z665" s="24" t="e">
        <f t="shared" si="151"/>
        <v>#REF!</v>
      </c>
    </row>
    <row r="666" spans="1:26" ht="16.5" x14ac:dyDescent="0.2">
      <c r="A666" s="8">
        <v>93</v>
      </c>
      <c r="C666" s="39" t="s">
        <v>55</v>
      </c>
      <c r="D666" s="35" t="s">
        <v>21</v>
      </c>
      <c r="E666" s="50">
        <v>33</v>
      </c>
      <c r="F666" s="15">
        <v>64453.781512605048</v>
      </c>
      <c r="G666" s="6">
        <f t="shared" si="145"/>
        <v>12246.218487394959</v>
      </c>
      <c r="H666" s="6">
        <f t="shared" si="146"/>
        <v>76700</v>
      </c>
      <c r="I666" s="6">
        <f t="shared" si="147"/>
        <v>2531100</v>
      </c>
      <c r="J666" s="48">
        <v>68823.529411764714</v>
      </c>
      <c r="K666" s="7">
        <f t="shared" si="148"/>
        <v>13076.470588235296</v>
      </c>
      <c r="L666" s="7">
        <f t="shared" si="149"/>
        <v>81900.000000000015</v>
      </c>
      <c r="M666" s="7">
        <f t="shared" si="150"/>
        <v>2702700.0000000005</v>
      </c>
      <c r="N666" s="48">
        <v>61722.689075630253</v>
      </c>
      <c r="O666" s="7">
        <f t="shared" si="152"/>
        <v>11727.310924369749</v>
      </c>
      <c r="P666" s="7">
        <f t="shared" si="135"/>
        <v>73450</v>
      </c>
      <c r="Q666" s="7">
        <f t="shared" si="144"/>
        <v>2423850</v>
      </c>
      <c r="R666" s="18" t="e">
        <f>MIN(#REF!,H666,L666)</f>
        <v>#REF!</v>
      </c>
      <c r="S666" s="18" t="e">
        <f>AVERAGE(#REF!,H666,L666)</f>
        <v>#REF!</v>
      </c>
      <c r="T666" s="18" t="e">
        <f>MEDIAN(#REF!,H666,L666)</f>
        <v>#REF!</v>
      </c>
      <c r="U666" s="18" t="e">
        <f>GEOMEAN(#REF!,H666,L666)</f>
        <v>#REF!</v>
      </c>
      <c r="V666" s="19" t="e">
        <f t="shared" si="132"/>
        <v>#REF!</v>
      </c>
      <c r="W666" s="20" t="e">
        <f t="shared" si="136"/>
        <v>#REF!</v>
      </c>
      <c r="X666" s="21" t="e">
        <f t="shared" si="137"/>
        <v>#REF!</v>
      </c>
      <c r="Y666" s="22" t="e">
        <f t="shared" si="133"/>
        <v>#REF!</v>
      </c>
      <c r="Z666" s="24" t="e">
        <f t="shared" si="151"/>
        <v>#REF!</v>
      </c>
    </row>
    <row r="667" spans="1:26" ht="16.5" x14ac:dyDescent="0.2">
      <c r="A667" s="8">
        <v>94</v>
      </c>
      <c r="C667" s="39" t="s">
        <v>56</v>
      </c>
      <c r="D667" s="35" t="s">
        <v>21</v>
      </c>
      <c r="E667" s="50">
        <v>33</v>
      </c>
      <c r="F667" s="15">
        <v>70159.663865546216</v>
      </c>
      <c r="G667" s="6">
        <f t="shared" si="145"/>
        <v>13330.336134453781</v>
      </c>
      <c r="H667" s="6">
        <f t="shared" si="146"/>
        <v>83490</v>
      </c>
      <c r="I667" s="6">
        <f t="shared" si="147"/>
        <v>2755170</v>
      </c>
      <c r="J667" s="48">
        <v>62621.848739495799</v>
      </c>
      <c r="K667" s="7">
        <f t="shared" si="148"/>
        <v>11898.151260504203</v>
      </c>
      <c r="L667" s="7">
        <f t="shared" si="149"/>
        <v>74520</v>
      </c>
      <c r="M667" s="7">
        <f t="shared" si="150"/>
        <v>2459160</v>
      </c>
      <c r="N667" s="48">
        <v>64941.176470588238</v>
      </c>
      <c r="O667" s="7">
        <f t="shared" si="152"/>
        <v>12338.823529411766</v>
      </c>
      <c r="P667" s="7">
        <f t="shared" si="135"/>
        <v>77280</v>
      </c>
      <c r="Q667" s="7">
        <f t="shared" si="144"/>
        <v>2550240</v>
      </c>
      <c r="R667" s="18" t="e">
        <f>MIN(#REF!,H667,L667)</f>
        <v>#REF!</v>
      </c>
      <c r="S667" s="18" t="e">
        <f>AVERAGE(#REF!,H667,L667)</f>
        <v>#REF!</v>
      </c>
      <c r="T667" s="18" t="e">
        <f>MEDIAN(#REF!,H667,L667)</f>
        <v>#REF!</v>
      </c>
      <c r="U667" s="18" t="e">
        <f>GEOMEAN(#REF!,H667,L667)</f>
        <v>#REF!</v>
      </c>
      <c r="V667" s="19" t="e">
        <f t="shared" si="132"/>
        <v>#REF!</v>
      </c>
      <c r="W667" s="20" t="e">
        <f t="shared" si="136"/>
        <v>#REF!</v>
      </c>
      <c r="X667" s="21" t="e">
        <f t="shared" si="137"/>
        <v>#REF!</v>
      </c>
      <c r="Y667" s="22" t="e">
        <f t="shared" si="133"/>
        <v>#REF!</v>
      </c>
      <c r="Z667" s="24" t="e">
        <f t="shared" si="151"/>
        <v>#REF!</v>
      </c>
    </row>
    <row r="668" spans="1:26" ht="16.5" x14ac:dyDescent="0.2">
      <c r="A668" s="8">
        <v>95</v>
      </c>
      <c r="C668" s="39" t="s">
        <v>57</v>
      </c>
      <c r="D668" s="35" t="s">
        <v>21</v>
      </c>
      <c r="E668" s="50">
        <v>33</v>
      </c>
      <c r="F668" s="15">
        <v>112323.52941176471</v>
      </c>
      <c r="G668" s="6">
        <f t="shared" si="145"/>
        <v>21341.470588235297</v>
      </c>
      <c r="H668" s="6">
        <f t="shared" si="146"/>
        <v>133665</v>
      </c>
      <c r="I668" s="6">
        <f t="shared" si="147"/>
        <v>4410945</v>
      </c>
      <c r="J668" s="48">
        <v>105567.22689075631</v>
      </c>
      <c r="K668" s="7">
        <f t="shared" si="148"/>
        <v>20057.773109243699</v>
      </c>
      <c r="L668" s="7">
        <f t="shared" si="149"/>
        <v>125625.00000000001</v>
      </c>
      <c r="M668" s="7">
        <f t="shared" si="150"/>
        <v>4145625.0000000005</v>
      </c>
      <c r="N668" s="48">
        <v>99655.462184873948</v>
      </c>
      <c r="O668" s="7">
        <f t="shared" si="152"/>
        <v>18934.537815126052</v>
      </c>
      <c r="P668" s="7">
        <f t="shared" si="135"/>
        <v>118590</v>
      </c>
      <c r="Q668" s="7">
        <f t="shared" si="144"/>
        <v>3913470</v>
      </c>
      <c r="R668" s="18" t="e">
        <f>MIN(#REF!,H668,L668)</f>
        <v>#REF!</v>
      </c>
      <c r="S668" s="18" t="e">
        <f>AVERAGE(#REF!,H668,L668)</f>
        <v>#REF!</v>
      </c>
      <c r="T668" s="18" t="e">
        <f>MEDIAN(#REF!,H668,L668)</f>
        <v>#REF!</v>
      </c>
      <c r="U668" s="18" t="e">
        <f>GEOMEAN(#REF!,H668,L668)</f>
        <v>#REF!</v>
      </c>
      <c r="V668" s="19" t="e">
        <f t="shared" si="132"/>
        <v>#REF!</v>
      </c>
      <c r="W668" s="20" t="e">
        <f t="shared" si="136"/>
        <v>#REF!</v>
      </c>
      <c r="X668" s="21" t="e">
        <f t="shared" si="137"/>
        <v>#REF!</v>
      </c>
      <c r="Y668" s="22" t="e">
        <f t="shared" si="133"/>
        <v>#REF!</v>
      </c>
      <c r="Z668" s="24" t="e">
        <f t="shared" si="151"/>
        <v>#REF!</v>
      </c>
    </row>
    <row r="669" spans="1:26" ht="16.5" x14ac:dyDescent="0.2">
      <c r="A669" s="8">
        <v>96</v>
      </c>
      <c r="C669" s="39" t="s">
        <v>58</v>
      </c>
      <c r="D669" s="35" t="s">
        <v>21</v>
      </c>
      <c r="E669" s="50">
        <v>32</v>
      </c>
      <c r="F669" s="15">
        <v>84705.882352941175</v>
      </c>
      <c r="G669" s="6">
        <f t="shared" si="145"/>
        <v>16094.117647058823</v>
      </c>
      <c r="H669" s="6">
        <f t="shared" si="146"/>
        <v>100800</v>
      </c>
      <c r="I669" s="6">
        <f t="shared" si="147"/>
        <v>3225600</v>
      </c>
      <c r="J669" s="48">
        <v>75529.411764705888</v>
      </c>
      <c r="K669" s="7">
        <f t="shared" si="148"/>
        <v>14350.588235294119</v>
      </c>
      <c r="L669" s="7">
        <f t="shared" si="149"/>
        <v>89880</v>
      </c>
      <c r="M669" s="7">
        <f t="shared" si="150"/>
        <v>2876160</v>
      </c>
      <c r="N669" s="48">
        <v>80470.588235294126</v>
      </c>
      <c r="O669" s="7">
        <f t="shared" si="152"/>
        <v>15289.411764705885</v>
      </c>
      <c r="P669" s="7">
        <f t="shared" si="135"/>
        <v>95760.000000000015</v>
      </c>
      <c r="Q669" s="7">
        <f t="shared" si="144"/>
        <v>3064320.0000000005</v>
      </c>
      <c r="R669" s="18" t="e">
        <f>MIN(#REF!,H669,L669)</f>
        <v>#REF!</v>
      </c>
      <c r="S669" s="18" t="e">
        <f>AVERAGE(#REF!,H669,L669)</f>
        <v>#REF!</v>
      </c>
      <c r="T669" s="18" t="e">
        <f>MEDIAN(#REF!,H669,L669)</f>
        <v>#REF!</v>
      </c>
      <c r="U669" s="18" t="e">
        <f>GEOMEAN(#REF!,H669,L669)</f>
        <v>#REF!</v>
      </c>
      <c r="V669" s="19" t="e">
        <f t="shared" si="132"/>
        <v>#REF!</v>
      </c>
      <c r="W669" s="20" t="e">
        <f t="shared" si="136"/>
        <v>#REF!</v>
      </c>
      <c r="X669" s="21" t="e">
        <f t="shared" ref="X669:X732" si="153">+IF(W669&lt;=35%,"MINIMA","MEDIANA")</f>
        <v>#REF!</v>
      </c>
      <c r="Y669" s="22" t="e">
        <f t="shared" si="133"/>
        <v>#REF!</v>
      </c>
      <c r="Z669" s="24" t="e">
        <f t="shared" si="151"/>
        <v>#REF!</v>
      </c>
    </row>
    <row r="670" spans="1:26" ht="16.5" x14ac:dyDescent="0.2">
      <c r="A670" s="8">
        <v>97</v>
      </c>
      <c r="C670" s="39" t="s">
        <v>59</v>
      </c>
      <c r="D670" s="35" t="s">
        <v>21</v>
      </c>
      <c r="E670" s="50">
        <v>30</v>
      </c>
      <c r="F670" s="15">
        <v>101905.04201680672</v>
      </c>
      <c r="G670" s="6">
        <f t="shared" si="145"/>
        <v>19361.957983193279</v>
      </c>
      <c r="H670" s="6">
        <f t="shared" si="146"/>
        <v>121267</v>
      </c>
      <c r="I670" s="6">
        <f t="shared" si="147"/>
        <v>3638010</v>
      </c>
      <c r="J670" s="48">
        <v>91792.436974789918</v>
      </c>
      <c r="K670" s="7">
        <f t="shared" si="148"/>
        <v>17440.563025210085</v>
      </c>
      <c r="L670" s="7">
        <f t="shared" si="149"/>
        <v>109233</v>
      </c>
      <c r="M670" s="7">
        <f t="shared" si="150"/>
        <v>3276990</v>
      </c>
      <c r="N670" s="48">
        <v>83235.294117647063</v>
      </c>
      <c r="O670" s="7">
        <f t="shared" si="152"/>
        <v>15814.705882352942</v>
      </c>
      <c r="P670" s="7">
        <f t="shared" si="135"/>
        <v>99050</v>
      </c>
      <c r="Q670" s="7">
        <f t="shared" si="144"/>
        <v>2971500</v>
      </c>
      <c r="R670" s="18" t="e">
        <f>MIN(#REF!,H670,L670)</f>
        <v>#REF!</v>
      </c>
      <c r="S670" s="18" t="e">
        <f>AVERAGE(#REF!,H670,L670)</f>
        <v>#REF!</v>
      </c>
      <c r="T670" s="18" t="e">
        <f>MEDIAN(#REF!,H670,L670)</f>
        <v>#REF!</v>
      </c>
      <c r="U670" s="18" t="e">
        <f>GEOMEAN(#REF!,H670,L670)</f>
        <v>#REF!</v>
      </c>
      <c r="V670" s="19" t="e">
        <f t="shared" si="132"/>
        <v>#REF!</v>
      </c>
      <c r="W670" s="20" t="e">
        <f t="shared" si="136"/>
        <v>#REF!</v>
      </c>
      <c r="X670" s="21" t="e">
        <f t="shared" si="153"/>
        <v>#REF!</v>
      </c>
      <c r="Y670" s="22" t="e">
        <f t="shared" si="133"/>
        <v>#REF!</v>
      </c>
      <c r="Z670" s="24" t="e">
        <f t="shared" si="151"/>
        <v>#REF!</v>
      </c>
    </row>
    <row r="671" spans="1:26" ht="267.75" x14ac:dyDescent="0.2">
      <c r="A671" s="8">
        <v>98</v>
      </c>
      <c r="C671" s="41" t="s">
        <v>60</v>
      </c>
      <c r="D671" s="31" t="s">
        <v>21</v>
      </c>
      <c r="E671" s="51">
        <v>5</v>
      </c>
      <c r="F671" s="15">
        <v>676470.5882352941</v>
      </c>
      <c r="G671" s="6">
        <f t="shared" si="145"/>
        <v>128529.41176470587</v>
      </c>
      <c r="H671" s="6">
        <f t="shared" si="146"/>
        <v>805000</v>
      </c>
      <c r="I671" s="6">
        <f t="shared" si="147"/>
        <v>4025000</v>
      </c>
      <c r="J671" s="48">
        <v>741176.4705882353</v>
      </c>
      <c r="K671" s="7">
        <f t="shared" si="148"/>
        <v>140823.5294117647</v>
      </c>
      <c r="L671" s="7">
        <f t="shared" si="149"/>
        <v>882000</v>
      </c>
      <c r="M671" s="7">
        <f t="shared" si="150"/>
        <v>4410000</v>
      </c>
      <c r="N671" s="48">
        <v>717647.0588235294</v>
      </c>
      <c r="O671" s="7">
        <f t="shared" si="152"/>
        <v>136352.94117647057</v>
      </c>
      <c r="P671" s="7">
        <f t="shared" si="135"/>
        <v>854000</v>
      </c>
      <c r="Q671" s="7">
        <f t="shared" si="144"/>
        <v>4270000</v>
      </c>
      <c r="R671" s="18" t="e">
        <f>MIN(#REF!,H671,L671)</f>
        <v>#REF!</v>
      </c>
      <c r="S671" s="18" t="e">
        <f>AVERAGE(#REF!,H671,L671)</f>
        <v>#REF!</v>
      </c>
      <c r="T671" s="18" t="e">
        <f>MEDIAN(#REF!,H671,L671)</f>
        <v>#REF!</v>
      </c>
      <c r="U671" s="18" t="e">
        <f>GEOMEAN(#REF!,H671,L671)</f>
        <v>#REF!</v>
      </c>
      <c r="V671" s="19" t="e">
        <f t="shared" si="132"/>
        <v>#REF!</v>
      </c>
      <c r="W671" s="20" t="e">
        <f t="shared" si="136"/>
        <v>#REF!</v>
      </c>
      <c r="X671" s="21" t="e">
        <f t="shared" si="153"/>
        <v>#REF!</v>
      </c>
      <c r="Y671" s="22" t="e">
        <f t="shared" si="133"/>
        <v>#REF!</v>
      </c>
      <c r="Z671" s="24" t="e">
        <f t="shared" si="151"/>
        <v>#REF!</v>
      </c>
    </row>
    <row r="672" spans="1:26" ht="31.5" x14ac:dyDescent="0.2">
      <c r="A672" s="8">
        <v>99</v>
      </c>
      <c r="C672" s="41" t="s">
        <v>61</v>
      </c>
      <c r="D672" s="31" t="s">
        <v>21</v>
      </c>
      <c r="E672" s="51">
        <v>5</v>
      </c>
      <c r="F672" s="15">
        <v>206722.68907563027</v>
      </c>
      <c r="G672" s="6">
        <f t="shared" si="145"/>
        <v>39277.310924369755</v>
      </c>
      <c r="H672" s="6">
        <f t="shared" si="146"/>
        <v>246000.00000000003</v>
      </c>
      <c r="I672" s="6">
        <f t="shared" si="147"/>
        <v>1230000.0000000002</v>
      </c>
      <c r="J672" s="48">
        <v>201680.67226890757</v>
      </c>
      <c r="K672" s="7">
        <f t="shared" si="148"/>
        <v>38319.327731092439</v>
      </c>
      <c r="L672" s="7">
        <f t="shared" si="149"/>
        <v>240000</v>
      </c>
      <c r="M672" s="7">
        <f t="shared" si="150"/>
        <v>1200000</v>
      </c>
      <c r="N672" s="48">
        <v>201680.67226890757</v>
      </c>
      <c r="O672" s="7">
        <f t="shared" si="152"/>
        <v>38319.327731092439</v>
      </c>
      <c r="P672" s="7">
        <f t="shared" si="135"/>
        <v>240000</v>
      </c>
      <c r="Q672" s="7">
        <f t="shared" si="144"/>
        <v>1200000</v>
      </c>
      <c r="R672" s="18" t="e">
        <f>MIN(#REF!,H672,L672)</f>
        <v>#REF!</v>
      </c>
      <c r="S672" s="18" t="e">
        <f>AVERAGE(#REF!,H672,L672)</f>
        <v>#REF!</v>
      </c>
      <c r="T672" s="18" t="e">
        <f>MEDIAN(#REF!,H672,L672)</f>
        <v>#REF!</v>
      </c>
      <c r="U672" s="18" t="e">
        <f>GEOMEAN(#REF!,H672,L672)</f>
        <v>#REF!</v>
      </c>
      <c r="V672" s="19" t="e">
        <f t="shared" si="132"/>
        <v>#REF!</v>
      </c>
      <c r="W672" s="20" t="e">
        <f t="shared" si="136"/>
        <v>#REF!</v>
      </c>
      <c r="X672" s="21" t="e">
        <f t="shared" si="153"/>
        <v>#REF!</v>
      </c>
      <c r="Y672" s="22" t="e">
        <f t="shared" si="133"/>
        <v>#REF!</v>
      </c>
      <c r="Z672" s="24" t="e">
        <f t="shared" si="151"/>
        <v>#REF!</v>
      </c>
    </row>
    <row r="673" spans="1:26" ht="16.5" x14ac:dyDescent="0.2">
      <c r="A673" s="8">
        <v>100</v>
      </c>
      <c r="C673" s="41" t="s">
        <v>62</v>
      </c>
      <c r="D673" s="31" t="s">
        <v>21</v>
      </c>
      <c r="E673" s="51">
        <v>5</v>
      </c>
      <c r="F673" s="15">
        <v>11899.159663865546</v>
      </c>
      <c r="G673" s="6">
        <f t="shared" si="145"/>
        <v>2260.840336134454</v>
      </c>
      <c r="H673" s="6">
        <f t="shared" si="146"/>
        <v>14160</v>
      </c>
      <c r="I673" s="6">
        <f t="shared" si="147"/>
        <v>70800</v>
      </c>
      <c r="J673" s="48">
        <v>11596.638655462186</v>
      </c>
      <c r="K673" s="7">
        <f t="shared" si="148"/>
        <v>2203.3613445378155</v>
      </c>
      <c r="L673" s="7">
        <f t="shared" si="149"/>
        <v>13800.000000000002</v>
      </c>
      <c r="M673" s="7">
        <f t="shared" si="150"/>
        <v>69000.000000000015</v>
      </c>
      <c r="N673" s="48">
        <v>11697.478991596639</v>
      </c>
      <c r="O673" s="7">
        <f t="shared" si="152"/>
        <v>2222.5210084033615</v>
      </c>
      <c r="P673" s="7">
        <f t="shared" si="135"/>
        <v>13920</v>
      </c>
      <c r="Q673" s="7">
        <f t="shared" si="144"/>
        <v>69600</v>
      </c>
      <c r="R673" s="18" t="e">
        <f>MIN(#REF!,H673,L673)</f>
        <v>#REF!</v>
      </c>
      <c r="S673" s="18" t="e">
        <f>AVERAGE(#REF!,H673,L673)</f>
        <v>#REF!</v>
      </c>
      <c r="T673" s="18" t="e">
        <f>MEDIAN(#REF!,H673,L673)</f>
        <v>#REF!</v>
      </c>
      <c r="U673" s="18" t="e">
        <f>GEOMEAN(#REF!,H673,L673)</f>
        <v>#REF!</v>
      </c>
      <c r="V673" s="19" t="e">
        <f t="shared" si="132"/>
        <v>#REF!</v>
      </c>
      <c r="W673" s="20" t="e">
        <f t="shared" si="136"/>
        <v>#REF!</v>
      </c>
      <c r="X673" s="21" t="e">
        <f t="shared" si="153"/>
        <v>#REF!</v>
      </c>
      <c r="Y673" s="22" t="e">
        <f t="shared" si="133"/>
        <v>#REF!</v>
      </c>
      <c r="Z673" s="24" t="e">
        <f t="shared" si="151"/>
        <v>#REF!</v>
      </c>
    </row>
    <row r="674" spans="1:26" ht="31.5" x14ac:dyDescent="0.2">
      <c r="A674" s="8">
        <v>101</v>
      </c>
      <c r="C674" s="41" t="s">
        <v>63</v>
      </c>
      <c r="D674" s="31" t="s">
        <v>21</v>
      </c>
      <c r="E674" s="51">
        <v>5</v>
      </c>
      <c r="F674" s="15">
        <v>11462.18487394958</v>
      </c>
      <c r="G674" s="6">
        <f t="shared" si="145"/>
        <v>2177.8151260504201</v>
      </c>
      <c r="H674" s="6">
        <f t="shared" si="146"/>
        <v>13640</v>
      </c>
      <c r="I674" s="6">
        <f t="shared" si="147"/>
        <v>68200</v>
      </c>
      <c r="J674" s="48">
        <v>11184.873949579833</v>
      </c>
      <c r="K674" s="7">
        <f t="shared" si="148"/>
        <v>2125.1260504201682</v>
      </c>
      <c r="L674" s="7">
        <f t="shared" si="149"/>
        <v>13310</v>
      </c>
      <c r="M674" s="7">
        <f t="shared" si="150"/>
        <v>66550</v>
      </c>
      <c r="N674" s="48">
        <v>10630.252100840336</v>
      </c>
      <c r="O674" s="7">
        <f t="shared" si="152"/>
        <v>2019.747899159664</v>
      </c>
      <c r="P674" s="7">
        <f t="shared" si="135"/>
        <v>12650</v>
      </c>
      <c r="Q674" s="7">
        <f t="shared" si="144"/>
        <v>63250</v>
      </c>
      <c r="R674" s="18" t="e">
        <f>MIN(#REF!,H674,L674)</f>
        <v>#REF!</v>
      </c>
      <c r="S674" s="18" t="e">
        <f>AVERAGE(#REF!,H674,L674)</f>
        <v>#REF!</v>
      </c>
      <c r="T674" s="18" t="e">
        <f>MEDIAN(#REF!,H674,L674)</f>
        <v>#REF!</v>
      </c>
      <c r="U674" s="18" t="e">
        <f>GEOMEAN(#REF!,H674,L674)</f>
        <v>#REF!</v>
      </c>
      <c r="V674" s="19" t="e">
        <f t="shared" si="132"/>
        <v>#REF!</v>
      </c>
      <c r="W674" s="20" t="e">
        <f t="shared" si="136"/>
        <v>#REF!</v>
      </c>
      <c r="X674" s="21" t="e">
        <f t="shared" si="153"/>
        <v>#REF!</v>
      </c>
      <c r="Y674" s="22" t="e">
        <f t="shared" si="133"/>
        <v>#REF!</v>
      </c>
      <c r="Z674" s="24" t="e">
        <f t="shared" si="151"/>
        <v>#REF!</v>
      </c>
    </row>
    <row r="675" spans="1:26" ht="31.5" x14ac:dyDescent="0.2">
      <c r="A675" s="8">
        <v>102</v>
      </c>
      <c r="C675" s="41" t="s">
        <v>64</v>
      </c>
      <c r="D675" s="31" t="s">
        <v>21</v>
      </c>
      <c r="E675" s="51">
        <v>5</v>
      </c>
      <c r="F675" s="15">
        <v>12403.361344537816</v>
      </c>
      <c r="G675" s="6">
        <f t="shared" si="145"/>
        <v>2356.6386554621849</v>
      </c>
      <c r="H675" s="6">
        <f t="shared" si="146"/>
        <v>14760</v>
      </c>
      <c r="I675" s="6">
        <f t="shared" si="147"/>
        <v>73800</v>
      </c>
      <c r="J675" s="48">
        <v>10890.756302521009</v>
      </c>
      <c r="K675" s="7">
        <f t="shared" si="148"/>
        <v>2069.2436974789916</v>
      </c>
      <c r="L675" s="7">
        <f t="shared" si="149"/>
        <v>12960</v>
      </c>
      <c r="M675" s="7">
        <f t="shared" si="150"/>
        <v>64800</v>
      </c>
      <c r="N675" s="48">
        <v>10991.596638655463</v>
      </c>
      <c r="O675" s="7">
        <f t="shared" si="152"/>
        <v>2088.4033613445381</v>
      </c>
      <c r="P675" s="7">
        <f t="shared" si="135"/>
        <v>13080</v>
      </c>
      <c r="Q675" s="7">
        <f t="shared" si="144"/>
        <v>65400</v>
      </c>
      <c r="R675" s="18" t="e">
        <f>MIN(#REF!,H675,L675)</f>
        <v>#REF!</v>
      </c>
      <c r="S675" s="18" t="e">
        <f>AVERAGE(#REF!,H675,L675)</f>
        <v>#REF!</v>
      </c>
      <c r="T675" s="18" t="e">
        <f>MEDIAN(#REF!,H675,L675)</f>
        <v>#REF!</v>
      </c>
      <c r="U675" s="18" t="e">
        <f>GEOMEAN(#REF!,H675,L675)</f>
        <v>#REF!</v>
      </c>
      <c r="V675" s="19" t="e">
        <f t="shared" si="132"/>
        <v>#REF!</v>
      </c>
      <c r="W675" s="20" t="e">
        <f t="shared" si="136"/>
        <v>#REF!</v>
      </c>
      <c r="X675" s="21" t="e">
        <f t="shared" si="153"/>
        <v>#REF!</v>
      </c>
      <c r="Y675" s="22" t="e">
        <f t="shared" si="133"/>
        <v>#REF!</v>
      </c>
      <c r="Z675" s="24" t="e">
        <f t="shared" si="151"/>
        <v>#REF!</v>
      </c>
    </row>
    <row r="676" spans="1:26" ht="16.5" x14ac:dyDescent="0.2">
      <c r="A676" s="8">
        <v>103</v>
      </c>
      <c r="C676" s="41" t="s">
        <v>65</v>
      </c>
      <c r="D676" s="31" t="s">
        <v>21</v>
      </c>
      <c r="E676" s="51">
        <v>5</v>
      </c>
      <c r="F676" s="15">
        <v>5126.0504201680678</v>
      </c>
      <c r="G676" s="6">
        <f t="shared" si="145"/>
        <v>973.94957983193285</v>
      </c>
      <c r="H676" s="6">
        <f t="shared" si="146"/>
        <v>6100.0000000000009</v>
      </c>
      <c r="I676" s="6">
        <f t="shared" si="147"/>
        <v>30500.000000000004</v>
      </c>
      <c r="J676" s="48">
        <v>4915.9663865546217</v>
      </c>
      <c r="K676" s="7">
        <f t="shared" si="148"/>
        <v>934.03361344537814</v>
      </c>
      <c r="L676" s="7">
        <f t="shared" si="149"/>
        <v>5850</v>
      </c>
      <c r="M676" s="7">
        <f t="shared" si="150"/>
        <v>29250</v>
      </c>
      <c r="N676" s="48">
        <v>4957.9831932773113</v>
      </c>
      <c r="O676" s="7">
        <f t="shared" si="152"/>
        <v>942.01680672268913</v>
      </c>
      <c r="P676" s="7">
        <f t="shared" si="135"/>
        <v>5900</v>
      </c>
      <c r="Q676" s="7">
        <f t="shared" si="144"/>
        <v>29500</v>
      </c>
      <c r="R676" s="18" t="e">
        <f>MIN(#REF!,H676,L676)</f>
        <v>#REF!</v>
      </c>
      <c r="S676" s="18" t="e">
        <f>AVERAGE(#REF!,H676,L676)</f>
        <v>#REF!</v>
      </c>
      <c r="T676" s="18" t="e">
        <f>MEDIAN(#REF!,H676,L676)</f>
        <v>#REF!</v>
      </c>
      <c r="U676" s="18" t="e">
        <f>GEOMEAN(#REF!,H676,L676)</f>
        <v>#REF!</v>
      </c>
      <c r="V676" s="19" t="e">
        <f t="shared" si="132"/>
        <v>#REF!</v>
      </c>
      <c r="W676" s="20" t="e">
        <f t="shared" si="136"/>
        <v>#REF!</v>
      </c>
      <c r="X676" s="21" t="e">
        <f t="shared" si="153"/>
        <v>#REF!</v>
      </c>
      <c r="Y676" s="22" t="e">
        <f t="shared" si="133"/>
        <v>#REF!</v>
      </c>
      <c r="Z676" s="24" t="e">
        <f t="shared" si="151"/>
        <v>#REF!</v>
      </c>
    </row>
    <row r="677" spans="1:26" ht="63" x14ac:dyDescent="0.2">
      <c r="A677" s="8">
        <v>104</v>
      </c>
      <c r="C677" s="41" t="s">
        <v>66</v>
      </c>
      <c r="D677" s="31" t="s">
        <v>21</v>
      </c>
      <c r="E677" s="51">
        <v>5</v>
      </c>
      <c r="F677" s="15">
        <v>5336.134453781513</v>
      </c>
      <c r="G677" s="6">
        <f t="shared" si="145"/>
        <v>1013.8655462184875</v>
      </c>
      <c r="H677" s="6">
        <f t="shared" si="146"/>
        <v>6350</v>
      </c>
      <c r="I677" s="6">
        <f t="shared" si="147"/>
        <v>31750</v>
      </c>
      <c r="J677" s="48">
        <v>5000</v>
      </c>
      <c r="K677" s="7">
        <f t="shared" si="148"/>
        <v>950</v>
      </c>
      <c r="L677" s="7">
        <f t="shared" si="149"/>
        <v>5950</v>
      </c>
      <c r="M677" s="7">
        <f t="shared" si="150"/>
        <v>29750</v>
      </c>
      <c r="N677" s="48">
        <v>4537.8151260504201</v>
      </c>
      <c r="O677" s="7">
        <f t="shared" si="152"/>
        <v>862.18487394957981</v>
      </c>
      <c r="P677" s="7">
        <f t="shared" si="135"/>
        <v>5400</v>
      </c>
      <c r="Q677" s="7">
        <f t="shared" si="144"/>
        <v>27000</v>
      </c>
      <c r="R677" s="18" t="e">
        <f>MIN(#REF!,H677,L677)</f>
        <v>#REF!</v>
      </c>
      <c r="S677" s="18" t="e">
        <f>AVERAGE(#REF!,H677,L677)</f>
        <v>#REF!</v>
      </c>
      <c r="T677" s="18" t="e">
        <f>MEDIAN(#REF!,H677,L677)</f>
        <v>#REF!</v>
      </c>
      <c r="U677" s="18" t="e">
        <f>GEOMEAN(#REF!,H677,L677)</f>
        <v>#REF!</v>
      </c>
      <c r="V677" s="19" t="e">
        <f t="shared" si="132"/>
        <v>#REF!</v>
      </c>
      <c r="W677" s="20" t="e">
        <f t="shared" si="136"/>
        <v>#REF!</v>
      </c>
      <c r="X677" s="21" t="e">
        <f t="shared" si="153"/>
        <v>#REF!</v>
      </c>
      <c r="Y677" s="22" t="e">
        <f t="shared" si="133"/>
        <v>#REF!</v>
      </c>
      <c r="Z677" s="24" t="e">
        <f t="shared" si="151"/>
        <v>#REF!</v>
      </c>
    </row>
    <row r="678" spans="1:26" ht="16.5" x14ac:dyDescent="0.2">
      <c r="A678" s="8">
        <v>105</v>
      </c>
      <c r="C678" s="41" t="s">
        <v>67</v>
      </c>
      <c r="D678" s="31" t="s">
        <v>21</v>
      </c>
      <c r="E678" s="51">
        <v>5</v>
      </c>
      <c r="F678" s="15">
        <v>6008.4033613445381</v>
      </c>
      <c r="G678" s="6">
        <f t="shared" si="145"/>
        <v>1141.5966386554624</v>
      </c>
      <c r="H678" s="6">
        <f t="shared" si="146"/>
        <v>7150</v>
      </c>
      <c r="I678" s="6">
        <f t="shared" si="147"/>
        <v>35750</v>
      </c>
      <c r="J678" s="48">
        <v>5315.1260504201682</v>
      </c>
      <c r="K678" s="7">
        <f t="shared" si="148"/>
        <v>1009.873949579832</v>
      </c>
      <c r="L678" s="7">
        <f t="shared" si="149"/>
        <v>6325</v>
      </c>
      <c r="M678" s="7">
        <f t="shared" si="150"/>
        <v>31625</v>
      </c>
      <c r="N678" s="48">
        <v>5546.2184873949582</v>
      </c>
      <c r="O678" s="7">
        <f t="shared" si="152"/>
        <v>1053.7815126050421</v>
      </c>
      <c r="P678" s="7">
        <f t="shared" si="135"/>
        <v>6600</v>
      </c>
      <c r="Q678" s="7">
        <f t="shared" si="144"/>
        <v>33000</v>
      </c>
      <c r="R678" s="18" t="e">
        <f>MIN(#REF!,H678,L678)</f>
        <v>#REF!</v>
      </c>
      <c r="S678" s="18" t="e">
        <f>AVERAGE(#REF!,H678,L678)</f>
        <v>#REF!</v>
      </c>
      <c r="T678" s="18" t="e">
        <f>MEDIAN(#REF!,H678,L678)</f>
        <v>#REF!</v>
      </c>
      <c r="U678" s="18" t="e">
        <f>GEOMEAN(#REF!,H678,L678)</f>
        <v>#REF!</v>
      </c>
      <c r="V678" s="19" t="e">
        <f t="shared" si="132"/>
        <v>#REF!</v>
      </c>
      <c r="W678" s="20" t="e">
        <f t="shared" si="136"/>
        <v>#REF!</v>
      </c>
      <c r="X678" s="21" t="e">
        <f t="shared" si="153"/>
        <v>#REF!</v>
      </c>
      <c r="Y678" s="22" t="e">
        <f t="shared" si="133"/>
        <v>#REF!</v>
      </c>
      <c r="Z678" s="24" t="e">
        <f t="shared" si="151"/>
        <v>#REF!</v>
      </c>
    </row>
    <row r="679" spans="1:26" ht="31.5" x14ac:dyDescent="0.2">
      <c r="A679" s="8">
        <v>106</v>
      </c>
      <c r="C679" s="41" t="s">
        <v>68</v>
      </c>
      <c r="D679" s="31" t="s">
        <v>21</v>
      </c>
      <c r="E679" s="51">
        <v>5</v>
      </c>
      <c r="F679" s="15">
        <v>8470.5882352941189</v>
      </c>
      <c r="G679" s="6">
        <f t="shared" si="145"/>
        <v>1609.4117647058827</v>
      </c>
      <c r="H679" s="6">
        <f t="shared" si="146"/>
        <v>10080.000000000002</v>
      </c>
      <c r="I679" s="6">
        <f t="shared" si="147"/>
        <v>50400.000000000007</v>
      </c>
      <c r="J679" s="48">
        <v>9151.2605042016803</v>
      </c>
      <c r="K679" s="7">
        <f t="shared" si="148"/>
        <v>1738.7394957983192</v>
      </c>
      <c r="L679" s="7">
        <f t="shared" si="149"/>
        <v>10890</v>
      </c>
      <c r="M679" s="7">
        <f t="shared" si="150"/>
        <v>54450</v>
      </c>
      <c r="N679" s="48">
        <v>8394.957983193277</v>
      </c>
      <c r="O679" s="7">
        <f t="shared" si="152"/>
        <v>1595.0420168067226</v>
      </c>
      <c r="P679" s="7">
        <f t="shared" si="135"/>
        <v>9990</v>
      </c>
      <c r="Q679" s="7">
        <f t="shared" si="144"/>
        <v>49950</v>
      </c>
      <c r="R679" s="18" t="e">
        <f>MIN(#REF!,H679,L679)</f>
        <v>#REF!</v>
      </c>
      <c r="S679" s="18" t="e">
        <f>AVERAGE(#REF!,H679,L679)</f>
        <v>#REF!</v>
      </c>
      <c r="T679" s="18" t="e">
        <f>MEDIAN(#REF!,H679,L679)</f>
        <v>#REF!</v>
      </c>
      <c r="U679" s="18" t="e">
        <f>GEOMEAN(#REF!,H679,L679)</f>
        <v>#REF!</v>
      </c>
      <c r="V679" s="19" t="e">
        <f t="shared" si="132"/>
        <v>#REF!</v>
      </c>
      <c r="W679" s="20" t="e">
        <f t="shared" si="136"/>
        <v>#REF!</v>
      </c>
      <c r="X679" s="21" t="e">
        <f t="shared" si="153"/>
        <v>#REF!</v>
      </c>
      <c r="Y679" s="22" t="e">
        <f t="shared" si="133"/>
        <v>#REF!</v>
      </c>
      <c r="Z679" s="24" t="e">
        <f t="shared" si="151"/>
        <v>#REF!</v>
      </c>
    </row>
    <row r="680" spans="1:26" ht="110.25" x14ac:dyDescent="0.2">
      <c r="A680" s="8">
        <v>107</v>
      </c>
      <c r="C680" s="41" t="s">
        <v>69</v>
      </c>
      <c r="D680" s="31" t="s">
        <v>21</v>
      </c>
      <c r="E680" s="51">
        <v>5</v>
      </c>
      <c r="F680" s="15">
        <v>156302.52100840336</v>
      </c>
      <c r="G680" s="6">
        <f t="shared" si="145"/>
        <v>29697.478991596639</v>
      </c>
      <c r="H680" s="6">
        <f t="shared" si="146"/>
        <v>186000</v>
      </c>
      <c r="I680" s="6">
        <f t="shared" si="147"/>
        <v>930000</v>
      </c>
      <c r="J680" s="48">
        <v>151260.50420168068</v>
      </c>
      <c r="K680" s="7">
        <f t="shared" si="148"/>
        <v>28739.495798319331</v>
      </c>
      <c r="L680" s="7">
        <f t="shared" si="149"/>
        <v>180000</v>
      </c>
      <c r="M680" s="7">
        <f t="shared" si="150"/>
        <v>900000</v>
      </c>
      <c r="N680" s="48">
        <v>141176.4705882353</v>
      </c>
      <c r="O680" s="7">
        <f t="shared" si="152"/>
        <v>26823.529411764706</v>
      </c>
      <c r="P680" s="7">
        <f t="shared" si="135"/>
        <v>168000</v>
      </c>
      <c r="Q680" s="7">
        <f t="shared" si="144"/>
        <v>840000</v>
      </c>
      <c r="R680" s="18" t="e">
        <f>MIN(#REF!,H680,L680)</f>
        <v>#REF!</v>
      </c>
      <c r="S680" s="18" t="e">
        <f>AVERAGE(#REF!,H680,L680)</f>
        <v>#REF!</v>
      </c>
      <c r="T680" s="18" t="e">
        <f>MEDIAN(#REF!,H680,L680)</f>
        <v>#REF!</v>
      </c>
      <c r="U680" s="18" t="e">
        <f>GEOMEAN(#REF!,H680,L680)</f>
        <v>#REF!</v>
      </c>
      <c r="V680" s="19" t="e">
        <f t="shared" si="132"/>
        <v>#REF!</v>
      </c>
      <c r="W680" s="20" t="e">
        <f t="shared" si="136"/>
        <v>#REF!</v>
      </c>
      <c r="X680" s="21" t="e">
        <f t="shared" si="153"/>
        <v>#REF!</v>
      </c>
      <c r="Y680" s="22" t="e">
        <f t="shared" si="133"/>
        <v>#REF!</v>
      </c>
      <c r="Z680" s="24" t="e">
        <f t="shared" si="151"/>
        <v>#REF!</v>
      </c>
    </row>
    <row r="681" spans="1:26" ht="31.5" x14ac:dyDescent="0.2">
      <c r="A681" s="8">
        <v>108</v>
      </c>
      <c r="C681" s="41" t="s">
        <v>70</v>
      </c>
      <c r="D681" s="31" t="s">
        <v>21</v>
      </c>
      <c r="E681" s="51">
        <v>5</v>
      </c>
      <c r="F681" s="15">
        <v>22016.806722689078</v>
      </c>
      <c r="G681" s="6">
        <f t="shared" si="145"/>
        <v>4183.1932773109247</v>
      </c>
      <c r="H681" s="6">
        <f t="shared" si="146"/>
        <v>26200.000000000004</v>
      </c>
      <c r="I681" s="6">
        <f t="shared" si="147"/>
        <v>131000.00000000001</v>
      </c>
      <c r="J681" s="48">
        <v>18823.529411764706</v>
      </c>
      <c r="K681" s="7">
        <f t="shared" si="148"/>
        <v>3576.4705882352941</v>
      </c>
      <c r="L681" s="7">
        <f t="shared" si="149"/>
        <v>22400</v>
      </c>
      <c r="M681" s="7">
        <f t="shared" si="150"/>
        <v>112000</v>
      </c>
      <c r="N681" s="48">
        <v>19495.798319327732</v>
      </c>
      <c r="O681" s="7">
        <f t="shared" si="152"/>
        <v>3704.201680672269</v>
      </c>
      <c r="P681" s="7">
        <f t="shared" si="135"/>
        <v>23200</v>
      </c>
      <c r="Q681" s="7">
        <f t="shared" si="144"/>
        <v>116000</v>
      </c>
      <c r="R681" s="18" t="e">
        <f>MIN(#REF!,H681,L681)</f>
        <v>#REF!</v>
      </c>
      <c r="S681" s="18" t="e">
        <f>AVERAGE(#REF!,H681,L681)</f>
        <v>#REF!</v>
      </c>
      <c r="T681" s="18" t="e">
        <f>MEDIAN(#REF!,H681,L681)</f>
        <v>#REF!</v>
      </c>
      <c r="U681" s="18" t="e">
        <f>GEOMEAN(#REF!,H681,L681)</f>
        <v>#REF!</v>
      </c>
      <c r="V681" s="19" t="e">
        <f t="shared" si="132"/>
        <v>#REF!</v>
      </c>
      <c r="W681" s="20" t="e">
        <f t="shared" si="136"/>
        <v>#REF!</v>
      </c>
      <c r="X681" s="21" t="e">
        <f t="shared" si="153"/>
        <v>#REF!</v>
      </c>
      <c r="Y681" s="22" t="e">
        <f t="shared" si="133"/>
        <v>#REF!</v>
      </c>
      <c r="Z681" s="24" t="e">
        <f t="shared" si="151"/>
        <v>#REF!</v>
      </c>
    </row>
    <row r="682" spans="1:26" ht="47.25" x14ac:dyDescent="0.2">
      <c r="A682" s="8">
        <v>109</v>
      </c>
      <c r="C682" s="41" t="s">
        <v>71</v>
      </c>
      <c r="D682" s="31" t="s">
        <v>21</v>
      </c>
      <c r="E682" s="51">
        <v>5</v>
      </c>
      <c r="F682" s="15">
        <v>3596.6386554621849</v>
      </c>
      <c r="G682" s="6">
        <f t="shared" si="145"/>
        <v>683.36134453781517</v>
      </c>
      <c r="H682" s="6">
        <f t="shared" si="146"/>
        <v>4280</v>
      </c>
      <c r="I682" s="6">
        <f t="shared" si="147"/>
        <v>21400</v>
      </c>
      <c r="J682" s="48">
        <v>4201.680672268908</v>
      </c>
      <c r="K682" s="7">
        <f t="shared" si="148"/>
        <v>798.31932773109247</v>
      </c>
      <c r="L682" s="7">
        <f t="shared" si="149"/>
        <v>5000</v>
      </c>
      <c r="M682" s="7">
        <f t="shared" si="150"/>
        <v>25000</v>
      </c>
      <c r="N682" s="48">
        <v>4033.6134453781515</v>
      </c>
      <c r="O682" s="7">
        <f t="shared" si="152"/>
        <v>766.38655462184875</v>
      </c>
      <c r="P682" s="7">
        <f t="shared" si="135"/>
        <v>4800</v>
      </c>
      <c r="Q682" s="7">
        <f t="shared" si="144"/>
        <v>24000</v>
      </c>
      <c r="R682" s="18" t="e">
        <f>MIN(#REF!,H682,L682)</f>
        <v>#REF!</v>
      </c>
      <c r="S682" s="18" t="e">
        <f>AVERAGE(#REF!,H682,L682)</f>
        <v>#REF!</v>
      </c>
      <c r="T682" s="18" t="e">
        <f>MEDIAN(#REF!,H682,L682)</f>
        <v>#REF!</v>
      </c>
      <c r="U682" s="18" t="e">
        <f>GEOMEAN(#REF!,H682,L682)</f>
        <v>#REF!</v>
      </c>
      <c r="V682" s="19" t="e">
        <f t="shared" si="132"/>
        <v>#REF!</v>
      </c>
      <c r="W682" s="20" t="e">
        <f t="shared" si="136"/>
        <v>#REF!</v>
      </c>
      <c r="X682" s="21" t="e">
        <f t="shared" si="153"/>
        <v>#REF!</v>
      </c>
      <c r="Y682" s="22" t="e">
        <f t="shared" si="133"/>
        <v>#REF!</v>
      </c>
      <c r="Z682" s="24" t="e">
        <f t="shared" si="151"/>
        <v>#REF!</v>
      </c>
    </row>
    <row r="683" spans="1:26" ht="47.25" x14ac:dyDescent="0.2">
      <c r="A683" s="8">
        <v>110</v>
      </c>
      <c r="C683" s="41" t="s">
        <v>72</v>
      </c>
      <c r="D683" s="31" t="s">
        <v>21</v>
      </c>
      <c r="E683" s="51">
        <v>5</v>
      </c>
      <c r="F683" s="15">
        <v>394117.64705882355</v>
      </c>
      <c r="G683" s="6">
        <f t="shared" si="145"/>
        <v>74882.352941176476</v>
      </c>
      <c r="H683" s="6">
        <f t="shared" si="146"/>
        <v>469000</v>
      </c>
      <c r="I683" s="6">
        <f t="shared" si="147"/>
        <v>2345000</v>
      </c>
      <c r="J683" s="48">
        <v>350000</v>
      </c>
      <c r="K683" s="7">
        <f t="shared" si="148"/>
        <v>66500</v>
      </c>
      <c r="L683" s="7">
        <f t="shared" si="149"/>
        <v>416500</v>
      </c>
      <c r="M683" s="7">
        <f t="shared" si="150"/>
        <v>2082500</v>
      </c>
      <c r="N683" s="48">
        <v>344117.64705882355</v>
      </c>
      <c r="O683" s="7">
        <f t="shared" si="152"/>
        <v>65382.352941176476</v>
      </c>
      <c r="P683" s="7">
        <f t="shared" si="135"/>
        <v>409500</v>
      </c>
      <c r="Q683" s="7">
        <f t="shared" si="144"/>
        <v>2047500</v>
      </c>
      <c r="R683" s="18" t="e">
        <f>MIN(#REF!,H683,L683)</f>
        <v>#REF!</v>
      </c>
      <c r="S683" s="18" t="e">
        <f>AVERAGE(#REF!,H683,L683)</f>
        <v>#REF!</v>
      </c>
      <c r="T683" s="18" t="e">
        <f>MEDIAN(#REF!,H683,L683)</f>
        <v>#REF!</v>
      </c>
      <c r="U683" s="18" t="e">
        <f>GEOMEAN(#REF!,H683,L683)</f>
        <v>#REF!</v>
      </c>
      <c r="V683" s="19" t="e">
        <f t="shared" si="132"/>
        <v>#REF!</v>
      </c>
      <c r="W683" s="20" t="e">
        <f t="shared" si="136"/>
        <v>#REF!</v>
      </c>
      <c r="X683" s="21" t="e">
        <f t="shared" si="153"/>
        <v>#REF!</v>
      </c>
      <c r="Y683" s="22" t="e">
        <f t="shared" si="133"/>
        <v>#REF!</v>
      </c>
      <c r="Z683" s="24" t="e">
        <f t="shared" si="151"/>
        <v>#REF!</v>
      </c>
    </row>
    <row r="684" spans="1:26" ht="47.25" x14ac:dyDescent="0.2">
      <c r="A684" s="8">
        <v>111</v>
      </c>
      <c r="C684" s="41" t="s">
        <v>73</v>
      </c>
      <c r="D684" s="31" t="s">
        <v>21</v>
      </c>
      <c r="E684" s="51">
        <v>5</v>
      </c>
      <c r="F684" s="15">
        <v>226890.75630252101</v>
      </c>
      <c r="G684" s="6">
        <f t="shared" si="145"/>
        <v>43109.243697478996</v>
      </c>
      <c r="H684" s="6">
        <f t="shared" si="146"/>
        <v>270000</v>
      </c>
      <c r="I684" s="6">
        <f t="shared" si="147"/>
        <v>1350000</v>
      </c>
      <c r="J684" s="48">
        <v>198319.32773109243</v>
      </c>
      <c r="K684" s="7">
        <f t="shared" si="148"/>
        <v>37680.672268907561</v>
      </c>
      <c r="L684" s="7">
        <f t="shared" si="149"/>
        <v>236000</v>
      </c>
      <c r="M684" s="7">
        <f t="shared" si="150"/>
        <v>1180000</v>
      </c>
      <c r="N684" s="48">
        <v>198319.32773109243</v>
      </c>
      <c r="O684" s="7">
        <f t="shared" si="152"/>
        <v>37680.672268907561</v>
      </c>
      <c r="P684" s="7">
        <f t="shared" si="135"/>
        <v>236000</v>
      </c>
      <c r="Q684" s="7">
        <f t="shared" si="144"/>
        <v>1180000</v>
      </c>
      <c r="R684" s="18" t="e">
        <f>MIN(#REF!,H684,L684)</f>
        <v>#REF!</v>
      </c>
      <c r="S684" s="18" t="e">
        <f>AVERAGE(#REF!,H684,L684)</f>
        <v>#REF!</v>
      </c>
      <c r="T684" s="18" t="e">
        <f>MEDIAN(#REF!,H684,L684)</f>
        <v>#REF!</v>
      </c>
      <c r="U684" s="18" t="e">
        <f>GEOMEAN(#REF!,H684,L684)</f>
        <v>#REF!</v>
      </c>
      <c r="V684" s="19" t="e">
        <f t="shared" si="132"/>
        <v>#REF!</v>
      </c>
      <c r="W684" s="20" t="e">
        <f t="shared" si="136"/>
        <v>#REF!</v>
      </c>
      <c r="X684" s="21" t="e">
        <f t="shared" si="153"/>
        <v>#REF!</v>
      </c>
      <c r="Y684" s="22" t="e">
        <f t="shared" si="133"/>
        <v>#REF!</v>
      </c>
      <c r="Z684" s="24" t="e">
        <f t="shared" si="151"/>
        <v>#REF!</v>
      </c>
    </row>
    <row r="685" spans="1:26" ht="63" x14ac:dyDescent="0.2">
      <c r="A685" s="8">
        <v>112</v>
      </c>
      <c r="C685" s="41" t="s">
        <v>74</v>
      </c>
      <c r="D685" s="31" t="s">
        <v>21</v>
      </c>
      <c r="E685" s="51">
        <v>5</v>
      </c>
      <c r="F685" s="15">
        <v>28235.294117647059</v>
      </c>
      <c r="G685" s="6">
        <f t="shared" si="145"/>
        <v>5364.7058823529414</v>
      </c>
      <c r="H685" s="6">
        <f t="shared" si="146"/>
        <v>33600</v>
      </c>
      <c r="I685" s="6">
        <f t="shared" si="147"/>
        <v>168000</v>
      </c>
      <c r="J685" s="48">
        <v>30504.201680672271</v>
      </c>
      <c r="K685" s="7">
        <f t="shared" si="148"/>
        <v>5795.7983193277314</v>
      </c>
      <c r="L685" s="7">
        <f t="shared" si="149"/>
        <v>36300</v>
      </c>
      <c r="M685" s="7">
        <f t="shared" si="150"/>
        <v>181500</v>
      </c>
      <c r="N685" s="48">
        <v>29747.899159663866</v>
      </c>
      <c r="O685" s="7">
        <f t="shared" si="152"/>
        <v>5652.1008403361348</v>
      </c>
      <c r="P685" s="7">
        <f t="shared" si="135"/>
        <v>35400</v>
      </c>
      <c r="Q685" s="7">
        <f t="shared" si="144"/>
        <v>177000</v>
      </c>
      <c r="R685" s="18" t="e">
        <f>MIN(#REF!,H685,L685)</f>
        <v>#REF!</v>
      </c>
      <c r="S685" s="18" t="e">
        <f>AVERAGE(#REF!,H685,L685)</f>
        <v>#REF!</v>
      </c>
      <c r="T685" s="18" t="e">
        <f>MEDIAN(#REF!,H685,L685)</f>
        <v>#REF!</v>
      </c>
      <c r="U685" s="18" t="e">
        <f>GEOMEAN(#REF!,H685,L685)</f>
        <v>#REF!</v>
      </c>
      <c r="V685" s="19" t="e">
        <f t="shared" si="132"/>
        <v>#REF!</v>
      </c>
      <c r="W685" s="20" t="e">
        <f t="shared" si="136"/>
        <v>#REF!</v>
      </c>
      <c r="X685" s="21" t="e">
        <f t="shared" si="153"/>
        <v>#REF!</v>
      </c>
      <c r="Y685" s="22" t="e">
        <f t="shared" si="133"/>
        <v>#REF!</v>
      </c>
      <c r="Z685" s="24" t="e">
        <f t="shared" si="151"/>
        <v>#REF!</v>
      </c>
    </row>
    <row r="686" spans="1:26" ht="31.5" x14ac:dyDescent="0.2">
      <c r="A686" s="8">
        <v>113</v>
      </c>
      <c r="C686" s="41" t="s">
        <v>75</v>
      </c>
      <c r="D686" s="31" t="s">
        <v>21</v>
      </c>
      <c r="E686" s="51">
        <v>5</v>
      </c>
      <c r="F686" s="15">
        <v>206806.72268907563</v>
      </c>
      <c r="G686" s="6">
        <f t="shared" si="145"/>
        <v>39293.277310924372</v>
      </c>
      <c r="H686" s="6">
        <f t="shared" si="146"/>
        <v>246100</v>
      </c>
      <c r="I686" s="6">
        <f t="shared" si="147"/>
        <v>1230500</v>
      </c>
      <c r="J686" s="48">
        <v>224201.68067226891</v>
      </c>
      <c r="K686" s="7">
        <f t="shared" si="148"/>
        <v>42598.319327731093</v>
      </c>
      <c r="L686" s="7">
        <f t="shared" si="149"/>
        <v>266800</v>
      </c>
      <c r="M686" s="7">
        <f t="shared" si="150"/>
        <v>1334000</v>
      </c>
      <c r="N686" s="48">
        <v>237731.09243697481</v>
      </c>
      <c r="O686" s="7">
        <f t="shared" si="152"/>
        <v>45168.907563025212</v>
      </c>
      <c r="P686" s="7">
        <f t="shared" si="135"/>
        <v>282900</v>
      </c>
      <c r="Q686" s="7">
        <f t="shared" si="144"/>
        <v>1414500</v>
      </c>
      <c r="R686" s="18" t="e">
        <f>MIN(#REF!,H686,L686)</f>
        <v>#REF!</v>
      </c>
      <c r="S686" s="18" t="e">
        <f>AVERAGE(#REF!,H686,L686)</f>
        <v>#REF!</v>
      </c>
      <c r="T686" s="18" t="e">
        <f>MEDIAN(#REF!,H686,L686)</f>
        <v>#REF!</v>
      </c>
      <c r="U686" s="18" t="e">
        <f>GEOMEAN(#REF!,H686,L686)</f>
        <v>#REF!</v>
      </c>
      <c r="V686" s="19" t="e">
        <f t="shared" si="132"/>
        <v>#REF!</v>
      </c>
      <c r="W686" s="20" t="e">
        <f t="shared" si="136"/>
        <v>#REF!</v>
      </c>
      <c r="X686" s="21" t="e">
        <f t="shared" si="153"/>
        <v>#REF!</v>
      </c>
      <c r="Y686" s="22" t="e">
        <f t="shared" si="133"/>
        <v>#REF!</v>
      </c>
      <c r="Z686" s="24" t="e">
        <f t="shared" si="151"/>
        <v>#REF!</v>
      </c>
    </row>
    <row r="687" spans="1:26" ht="16.5" x14ac:dyDescent="0.2">
      <c r="A687" s="8">
        <v>114</v>
      </c>
      <c r="C687" s="41" t="s">
        <v>76</v>
      </c>
      <c r="D687" s="31" t="s">
        <v>21</v>
      </c>
      <c r="E687" s="51">
        <v>5</v>
      </c>
      <c r="F687" s="15">
        <v>128067.22689075631</v>
      </c>
      <c r="G687" s="6">
        <f t="shared" si="145"/>
        <v>24332.773109243699</v>
      </c>
      <c r="H687" s="6">
        <f t="shared" si="146"/>
        <v>152400</v>
      </c>
      <c r="I687" s="6">
        <f t="shared" si="147"/>
        <v>762000</v>
      </c>
      <c r="J687" s="48">
        <v>124033.61344537816</v>
      </c>
      <c r="K687" s="7">
        <f t="shared" si="148"/>
        <v>23566.386554621851</v>
      </c>
      <c r="L687" s="7">
        <f t="shared" si="149"/>
        <v>147600</v>
      </c>
      <c r="M687" s="7">
        <f t="shared" si="150"/>
        <v>738000</v>
      </c>
      <c r="N687" s="48">
        <v>126050.42016806723</v>
      </c>
      <c r="O687" s="7">
        <f t="shared" si="152"/>
        <v>23949.579831932773</v>
      </c>
      <c r="P687" s="7">
        <f t="shared" ref="P687:P750" si="154">+N687+O687</f>
        <v>150000</v>
      </c>
      <c r="Q687" s="7">
        <f t="shared" si="144"/>
        <v>750000</v>
      </c>
      <c r="R687" s="18" t="e">
        <f>MIN(#REF!,H687,L687)</f>
        <v>#REF!</v>
      </c>
      <c r="S687" s="18" t="e">
        <f>AVERAGE(#REF!,H687,L687)</f>
        <v>#REF!</v>
      </c>
      <c r="T687" s="18" t="e">
        <f>MEDIAN(#REF!,H687,L687)</f>
        <v>#REF!</v>
      </c>
      <c r="U687" s="18" t="e">
        <f>GEOMEAN(#REF!,H687,L687)</f>
        <v>#REF!</v>
      </c>
      <c r="V687" s="19" t="e">
        <f t="shared" si="132"/>
        <v>#REF!</v>
      </c>
      <c r="W687" s="20" t="e">
        <f t="shared" si="136"/>
        <v>#REF!</v>
      </c>
      <c r="X687" s="21" t="e">
        <f t="shared" si="153"/>
        <v>#REF!</v>
      </c>
      <c r="Y687" s="22" t="e">
        <f t="shared" si="133"/>
        <v>#REF!</v>
      </c>
      <c r="Z687" s="24" t="e">
        <f t="shared" si="151"/>
        <v>#REF!</v>
      </c>
    </row>
    <row r="688" spans="1:26" ht="16.5" x14ac:dyDescent="0.2">
      <c r="A688" s="8">
        <v>115</v>
      </c>
      <c r="C688" s="41" t="s">
        <v>77</v>
      </c>
      <c r="D688" s="31" t="s">
        <v>21</v>
      </c>
      <c r="E688" s="51">
        <v>5</v>
      </c>
      <c r="F688" s="15">
        <v>37310.924369747903</v>
      </c>
      <c r="G688" s="6">
        <f t="shared" si="145"/>
        <v>7089.0756302521013</v>
      </c>
      <c r="H688" s="6">
        <f t="shared" si="146"/>
        <v>44400.000000000007</v>
      </c>
      <c r="I688" s="6">
        <f t="shared" si="147"/>
        <v>222000.00000000003</v>
      </c>
      <c r="J688" s="48">
        <v>41344.537815126052</v>
      </c>
      <c r="K688" s="7">
        <f t="shared" si="148"/>
        <v>7855.4621848739498</v>
      </c>
      <c r="L688" s="7">
        <f t="shared" si="149"/>
        <v>49200</v>
      </c>
      <c r="M688" s="7">
        <f t="shared" si="150"/>
        <v>246000</v>
      </c>
      <c r="N688" s="48">
        <v>39327.731092436974</v>
      </c>
      <c r="O688" s="7">
        <f t="shared" si="152"/>
        <v>7472.2689075630251</v>
      </c>
      <c r="P688" s="7">
        <f t="shared" si="154"/>
        <v>46800</v>
      </c>
      <c r="Q688" s="7">
        <f t="shared" si="144"/>
        <v>234000</v>
      </c>
      <c r="R688" s="18" t="e">
        <f>MIN(#REF!,H688,L688)</f>
        <v>#REF!</v>
      </c>
      <c r="S688" s="18" t="e">
        <f>AVERAGE(#REF!,H688,L688)</f>
        <v>#REF!</v>
      </c>
      <c r="T688" s="18" t="e">
        <f>MEDIAN(#REF!,H688,L688)</f>
        <v>#REF!</v>
      </c>
      <c r="U688" s="18" t="e">
        <f>GEOMEAN(#REF!,H688,L688)</f>
        <v>#REF!</v>
      </c>
      <c r="V688" s="19" t="e">
        <f t="shared" si="132"/>
        <v>#REF!</v>
      </c>
      <c r="W688" s="20" t="e">
        <f t="shared" si="136"/>
        <v>#REF!</v>
      </c>
      <c r="X688" s="21" t="e">
        <f t="shared" si="153"/>
        <v>#REF!</v>
      </c>
      <c r="Y688" s="22" t="e">
        <f t="shared" si="133"/>
        <v>#REF!</v>
      </c>
      <c r="Z688" s="24" t="e">
        <f t="shared" si="151"/>
        <v>#REF!</v>
      </c>
    </row>
    <row r="689" spans="1:26" ht="63" x14ac:dyDescent="0.2">
      <c r="A689" s="8">
        <v>116</v>
      </c>
      <c r="C689" s="41" t="s">
        <v>78</v>
      </c>
      <c r="D689" s="31" t="s">
        <v>21</v>
      </c>
      <c r="E689" s="51">
        <v>5</v>
      </c>
      <c r="F689" s="15">
        <v>124033.61344537816</v>
      </c>
      <c r="G689" s="6">
        <f t="shared" si="145"/>
        <v>23566.386554621851</v>
      </c>
      <c r="H689" s="6">
        <f t="shared" si="146"/>
        <v>147600</v>
      </c>
      <c r="I689" s="6">
        <f t="shared" si="147"/>
        <v>738000</v>
      </c>
      <c r="J689" s="48">
        <v>128067.22689075631</v>
      </c>
      <c r="K689" s="7">
        <f t="shared" si="148"/>
        <v>24332.773109243699</v>
      </c>
      <c r="L689" s="7">
        <f t="shared" si="149"/>
        <v>152400</v>
      </c>
      <c r="M689" s="7">
        <f t="shared" si="150"/>
        <v>762000</v>
      </c>
      <c r="N689" s="48">
        <v>109915.96638655463</v>
      </c>
      <c r="O689" s="7">
        <f t="shared" si="152"/>
        <v>20884.033613445379</v>
      </c>
      <c r="P689" s="7">
        <f t="shared" si="154"/>
        <v>130800.00000000001</v>
      </c>
      <c r="Q689" s="7">
        <f t="shared" si="144"/>
        <v>654000.00000000012</v>
      </c>
      <c r="R689" s="18" t="e">
        <f>MIN(#REF!,H689,L689)</f>
        <v>#REF!</v>
      </c>
      <c r="S689" s="18" t="e">
        <f>AVERAGE(#REF!,H689,L689)</f>
        <v>#REF!</v>
      </c>
      <c r="T689" s="18" t="e">
        <f>MEDIAN(#REF!,H689,L689)</f>
        <v>#REF!</v>
      </c>
      <c r="U689" s="18" t="e">
        <f>GEOMEAN(#REF!,H689,L689)</f>
        <v>#REF!</v>
      </c>
      <c r="V689" s="19" t="e">
        <f t="shared" si="132"/>
        <v>#REF!</v>
      </c>
      <c r="W689" s="20" t="e">
        <f t="shared" si="136"/>
        <v>#REF!</v>
      </c>
      <c r="X689" s="21" t="e">
        <f t="shared" si="153"/>
        <v>#REF!</v>
      </c>
      <c r="Y689" s="22" t="e">
        <f t="shared" si="133"/>
        <v>#REF!</v>
      </c>
      <c r="Z689" s="24" t="e">
        <f t="shared" si="151"/>
        <v>#REF!</v>
      </c>
    </row>
    <row r="690" spans="1:26" ht="31.5" x14ac:dyDescent="0.2">
      <c r="A690" s="8">
        <v>117</v>
      </c>
      <c r="C690" s="41" t="s">
        <v>79</v>
      </c>
      <c r="D690" s="31" t="s">
        <v>21</v>
      </c>
      <c r="E690" s="51">
        <v>5</v>
      </c>
      <c r="F690" s="15">
        <v>72352.941176470587</v>
      </c>
      <c r="G690" s="6">
        <f t="shared" si="145"/>
        <v>13747.058823529413</v>
      </c>
      <c r="H690" s="6">
        <f t="shared" si="146"/>
        <v>86100</v>
      </c>
      <c r="I690" s="6">
        <f t="shared" si="147"/>
        <v>430500</v>
      </c>
      <c r="J690" s="48">
        <v>67058.823529411762</v>
      </c>
      <c r="K690" s="7">
        <f t="shared" si="148"/>
        <v>12741.176470588234</v>
      </c>
      <c r="L690" s="7">
        <f t="shared" si="149"/>
        <v>79800</v>
      </c>
      <c r="M690" s="7">
        <f t="shared" si="150"/>
        <v>399000</v>
      </c>
      <c r="N690" s="48">
        <v>66470.588235294126</v>
      </c>
      <c r="O690" s="7">
        <f t="shared" si="152"/>
        <v>12629.411764705885</v>
      </c>
      <c r="P690" s="7">
        <f t="shared" si="154"/>
        <v>79100.000000000015</v>
      </c>
      <c r="Q690" s="7">
        <f t="shared" si="144"/>
        <v>395500.00000000006</v>
      </c>
      <c r="R690" s="18" t="e">
        <f>MIN(#REF!,H690,L690)</f>
        <v>#REF!</v>
      </c>
      <c r="S690" s="18" t="e">
        <f>AVERAGE(#REF!,H690,L690)</f>
        <v>#REF!</v>
      </c>
      <c r="T690" s="18" t="e">
        <f>MEDIAN(#REF!,H690,L690)</f>
        <v>#REF!</v>
      </c>
      <c r="U690" s="18" t="e">
        <f>GEOMEAN(#REF!,H690,L690)</f>
        <v>#REF!</v>
      </c>
      <c r="V690" s="19" t="e">
        <f t="shared" si="132"/>
        <v>#REF!</v>
      </c>
      <c r="W690" s="20" t="e">
        <f t="shared" si="136"/>
        <v>#REF!</v>
      </c>
      <c r="X690" s="21" t="e">
        <f t="shared" si="153"/>
        <v>#REF!</v>
      </c>
      <c r="Y690" s="22" t="e">
        <f t="shared" si="133"/>
        <v>#REF!</v>
      </c>
      <c r="Z690" s="24" t="e">
        <f t="shared" si="151"/>
        <v>#REF!</v>
      </c>
    </row>
    <row r="691" spans="1:26" ht="141.75" x14ac:dyDescent="0.2">
      <c r="A691" s="8">
        <v>118</v>
      </c>
      <c r="C691" s="41" t="s">
        <v>80</v>
      </c>
      <c r="D691" s="31" t="s">
        <v>21</v>
      </c>
      <c r="E691" s="51">
        <v>5</v>
      </c>
      <c r="F691" s="15">
        <v>66470.588235294126</v>
      </c>
      <c r="G691" s="6">
        <f t="shared" si="145"/>
        <v>12629.411764705885</v>
      </c>
      <c r="H691" s="6">
        <f t="shared" si="146"/>
        <v>79100.000000000015</v>
      </c>
      <c r="I691" s="6">
        <f t="shared" si="147"/>
        <v>395500.00000000006</v>
      </c>
      <c r="J691" s="48">
        <v>68235.294117647063</v>
      </c>
      <c r="K691" s="7">
        <f t="shared" si="148"/>
        <v>12964.705882352942</v>
      </c>
      <c r="L691" s="7">
        <f t="shared" si="149"/>
        <v>81200</v>
      </c>
      <c r="M691" s="7">
        <f t="shared" si="150"/>
        <v>406000</v>
      </c>
      <c r="N691" s="48">
        <v>64705.882352941182</v>
      </c>
      <c r="O691" s="7">
        <f t="shared" si="152"/>
        <v>12294.117647058825</v>
      </c>
      <c r="P691" s="7">
        <f t="shared" si="154"/>
        <v>77000</v>
      </c>
      <c r="Q691" s="7">
        <f t="shared" si="144"/>
        <v>385000</v>
      </c>
      <c r="R691" s="18" t="e">
        <f>MIN(#REF!,H691,L691)</f>
        <v>#REF!</v>
      </c>
      <c r="S691" s="18" t="e">
        <f>AVERAGE(#REF!,H691,L691)</f>
        <v>#REF!</v>
      </c>
      <c r="T691" s="18" t="e">
        <f>MEDIAN(#REF!,H691,L691)</f>
        <v>#REF!</v>
      </c>
      <c r="U691" s="18" t="e">
        <f>GEOMEAN(#REF!,H691,L691)</f>
        <v>#REF!</v>
      </c>
      <c r="V691" s="19" t="e">
        <f t="shared" si="132"/>
        <v>#REF!</v>
      </c>
      <c r="W691" s="20" t="e">
        <f t="shared" si="136"/>
        <v>#REF!</v>
      </c>
      <c r="X691" s="21" t="e">
        <f t="shared" si="153"/>
        <v>#REF!</v>
      </c>
      <c r="Y691" s="22" t="e">
        <f t="shared" si="133"/>
        <v>#REF!</v>
      </c>
      <c r="Z691" s="24" t="e">
        <f t="shared" si="151"/>
        <v>#REF!</v>
      </c>
    </row>
    <row r="692" spans="1:26" ht="78.75" x14ac:dyDescent="0.2">
      <c r="A692" s="8">
        <v>119</v>
      </c>
      <c r="C692" s="41" t="s">
        <v>81</v>
      </c>
      <c r="D692" s="31" t="s">
        <v>21</v>
      </c>
      <c r="E692" s="51">
        <v>5</v>
      </c>
      <c r="F692" s="15">
        <v>54957.983193277316</v>
      </c>
      <c r="G692" s="6">
        <f t="shared" si="145"/>
        <v>10442.01680672269</v>
      </c>
      <c r="H692" s="6">
        <f t="shared" si="146"/>
        <v>65400.000000000007</v>
      </c>
      <c r="I692" s="6">
        <f t="shared" si="147"/>
        <v>327000.00000000006</v>
      </c>
      <c r="J692" s="48">
        <v>63529.411764705888</v>
      </c>
      <c r="K692" s="7">
        <f t="shared" si="148"/>
        <v>12070.588235294119</v>
      </c>
      <c r="L692" s="7">
        <f t="shared" si="149"/>
        <v>75600</v>
      </c>
      <c r="M692" s="7">
        <f t="shared" si="150"/>
        <v>378000</v>
      </c>
      <c r="N692" s="48">
        <v>63025.210084033613</v>
      </c>
      <c r="O692" s="7">
        <f t="shared" si="152"/>
        <v>11974.789915966387</v>
      </c>
      <c r="P692" s="7">
        <f t="shared" si="154"/>
        <v>75000</v>
      </c>
      <c r="Q692" s="7">
        <f t="shared" si="144"/>
        <v>375000</v>
      </c>
      <c r="R692" s="18" t="e">
        <f>MIN(#REF!,H692,L692)</f>
        <v>#REF!</v>
      </c>
      <c r="S692" s="18" t="e">
        <f>AVERAGE(#REF!,H692,L692)</f>
        <v>#REF!</v>
      </c>
      <c r="T692" s="18" t="e">
        <f>MEDIAN(#REF!,H692,L692)</f>
        <v>#REF!</v>
      </c>
      <c r="U692" s="18" t="e">
        <f>GEOMEAN(#REF!,H692,L692)</f>
        <v>#REF!</v>
      </c>
      <c r="V692" s="19" t="e">
        <f t="shared" si="132"/>
        <v>#REF!</v>
      </c>
      <c r="W692" s="20" t="e">
        <f t="shared" si="136"/>
        <v>#REF!</v>
      </c>
      <c r="X692" s="21" t="e">
        <f t="shared" si="153"/>
        <v>#REF!</v>
      </c>
      <c r="Y692" s="22" t="e">
        <f t="shared" si="133"/>
        <v>#REF!</v>
      </c>
      <c r="Z692" s="24" t="e">
        <f t="shared" si="151"/>
        <v>#REF!</v>
      </c>
    </row>
    <row r="693" spans="1:26" ht="31.5" x14ac:dyDescent="0.2">
      <c r="A693" s="8">
        <v>120</v>
      </c>
      <c r="C693" s="41" t="s">
        <v>82</v>
      </c>
      <c r="D693" s="31" t="s">
        <v>21</v>
      </c>
      <c r="E693" s="51">
        <v>5</v>
      </c>
      <c r="F693" s="15">
        <v>60504.201680672275</v>
      </c>
      <c r="G693" s="6">
        <f t="shared" si="145"/>
        <v>11495.798319327732</v>
      </c>
      <c r="H693" s="6">
        <f t="shared" si="146"/>
        <v>72000</v>
      </c>
      <c r="I693" s="6">
        <f t="shared" si="147"/>
        <v>360000</v>
      </c>
      <c r="J693" s="48">
        <v>62521.008403361346</v>
      </c>
      <c r="K693" s="7">
        <f t="shared" si="148"/>
        <v>11878.991596638656</v>
      </c>
      <c r="L693" s="7">
        <f t="shared" si="149"/>
        <v>74400</v>
      </c>
      <c r="M693" s="7">
        <f t="shared" si="150"/>
        <v>372000</v>
      </c>
      <c r="N693" s="48">
        <v>56974.789915966387</v>
      </c>
      <c r="O693" s="7">
        <f t="shared" si="152"/>
        <v>10825.210084033613</v>
      </c>
      <c r="P693" s="7">
        <f t="shared" si="154"/>
        <v>67800</v>
      </c>
      <c r="Q693" s="7">
        <f t="shared" si="144"/>
        <v>339000</v>
      </c>
      <c r="R693" s="18" t="e">
        <f>MIN(#REF!,H693,L693)</f>
        <v>#REF!</v>
      </c>
      <c r="S693" s="18" t="e">
        <f>AVERAGE(#REF!,H693,L693)</f>
        <v>#REF!</v>
      </c>
      <c r="T693" s="18" t="e">
        <f>MEDIAN(#REF!,H693,L693)</f>
        <v>#REF!</v>
      </c>
      <c r="U693" s="18" t="e">
        <f>GEOMEAN(#REF!,H693,L693)</f>
        <v>#REF!</v>
      </c>
      <c r="V693" s="19" t="e">
        <f t="shared" si="132"/>
        <v>#REF!</v>
      </c>
      <c r="W693" s="20" t="e">
        <f t="shared" si="136"/>
        <v>#REF!</v>
      </c>
      <c r="X693" s="21" t="e">
        <f t="shared" si="153"/>
        <v>#REF!</v>
      </c>
      <c r="Y693" s="22" t="e">
        <f t="shared" si="133"/>
        <v>#REF!</v>
      </c>
      <c r="Z693" s="24" t="e">
        <f t="shared" si="151"/>
        <v>#REF!</v>
      </c>
    </row>
    <row r="694" spans="1:26" ht="126" x14ac:dyDescent="0.2">
      <c r="A694" s="8">
        <v>121</v>
      </c>
      <c r="C694" s="41" t="s">
        <v>83</v>
      </c>
      <c r="D694" s="31" t="s">
        <v>21</v>
      </c>
      <c r="E694" s="51">
        <v>5</v>
      </c>
      <c r="F694" s="15">
        <v>61008.403361344543</v>
      </c>
      <c r="G694" s="6">
        <f t="shared" si="145"/>
        <v>11591.596638655463</v>
      </c>
      <c r="H694" s="6">
        <f t="shared" si="146"/>
        <v>72600</v>
      </c>
      <c r="I694" s="6">
        <f t="shared" si="147"/>
        <v>363000</v>
      </c>
      <c r="J694" s="48">
        <v>50840.336134453784</v>
      </c>
      <c r="K694" s="7">
        <f t="shared" si="148"/>
        <v>9659.6638655462193</v>
      </c>
      <c r="L694" s="7">
        <f t="shared" si="149"/>
        <v>60500</v>
      </c>
      <c r="M694" s="7">
        <f t="shared" si="150"/>
        <v>302500</v>
      </c>
      <c r="N694" s="48">
        <v>52689.075630252104</v>
      </c>
      <c r="O694" s="7">
        <f t="shared" si="152"/>
        <v>10010.9243697479</v>
      </c>
      <c r="P694" s="7">
        <f t="shared" si="154"/>
        <v>62700</v>
      </c>
      <c r="Q694" s="7">
        <f t="shared" si="144"/>
        <v>313500</v>
      </c>
      <c r="R694" s="18" t="e">
        <f>MIN(#REF!,H694,L694)</f>
        <v>#REF!</v>
      </c>
      <c r="S694" s="18" t="e">
        <f>AVERAGE(#REF!,H694,L694)</f>
        <v>#REF!</v>
      </c>
      <c r="T694" s="18" t="e">
        <f>MEDIAN(#REF!,H694,L694)</f>
        <v>#REF!</v>
      </c>
      <c r="U694" s="18" t="e">
        <f>GEOMEAN(#REF!,H694,L694)</f>
        <v>#REF!</v>
      </c>
      <c r="V694" s="19" t="e">
        <f t="shared" si="132"/>
        <v>#REF!</v>
      </c>
      <c r="W694" s="20" t="e">
        <f t="shared" si="136"/>
        <v>#REF!</v>
      </c>
      <c r="X694" s="21" t="e">
        <f t="shared" si="153"/>
        <v>#REF!</v>
      </c>
      <c r="Y694" s="22" t="e">
        <f t="shared" si="133"/>
        <v>#REF!</v>
      </c>
      <c r="Z694" s="24" t="e">
        <f t="shared" si="151"/>
        <v>#REF!</v>
      </c>
    </row>
    <row r="695" spans="1:26" ht="31.5" x14ac:dyDescent="0.2">
      <c r="A695" s="8">
        <v>122</v>
      </c>
      <c r="C695" s="41" t="s">
        <v>84</v>
      </c>
      <c r="D695" s="31" t="s">
        <v>21</v>
      </c>
      <c r="E695" s="51">
        <v>5</v>
      </c>
      <c r="F695" s="15">
        <v>96504.201680672268</v>
      </c>
      <c r="G695" s="6">
        <f t="shared" si="145"/>
        <v>18335.798319327732</v>
      </c>
      <c r="H695" s="6">
        <f t="shared" si="146"/>
        <v>114840</v>
      </c>
      <c r="I695" s="6">
        <f t="shared" si="147"/>
        <v>574200</v>
      </c>
      <c r="J695" s="48">
        <v>81151.26050420168</v>
      </c>
      <c r="K695" s="7">
        <f t="shared" si="148"/>
        <v>15418.73949579832</v>
      </c>
      <c r="L695" s="7">
        <f t="shared" si="149"/>
        <v>96570</v>
      </c>
      <c r="M695" s="7">
        <f t="shared" si="150"/>
        <v>482850</v>
      </c>
      <c r="N695" s="48">
        <v>79689.075630252104</v>
      </c>
      <c r="O695" s="7">
        <f t="shared" si="152"/>
        <v>15140.9243697479</v>
      </c>
      <c r="P695" s="7">
        <f t="shared" si="154"/>
        <v>94830</v>
      </c>
      <c r="Q695" s="7">
        <f t="shared" si="144"/>
        <v>474150</v>
      </c>
      <c r="R695" s="18" t="e">
        <f>MIN(#REF!,H695,L695)</f>
        <v>#REF!</v>
      </c>
      <c r="S695" s="18" t="e">
        <f>AVERAGE(#REF!,H695,L695)</f>
        <v>#REF!</v>
      </c>
      <c r="T695" s="18" t="e">
        <f>MEDIAN(#REF!,H695,L695)</f>
        <v>#REF!</v>
      </c>
      <c r="U695" s="18" t="e">
        <f>GEOMEAN(#REF!,H695,L695)</f>
        <v>#REF!</v>
      </c>
      <c r="V695" s="19" t="e">
        <f t="shared" si="132"/>
        <v>#REF!</v>
      </c>
      <c r="W695" s="20" t="e">
        <f t="shared" si="136"/>
        <v>#REF!</v>
      </c>
      <c r="X695" s="21" t="e">
        <f t="shared" si="153"/>
        <v>#REF!</v>
      </c>
      <c r="Y695" s="22" t="e">
        <f t="shared" si="133"/>
        <v>#REF!</v>
      </c>
      <c r="Z695" s="24" t="e">
        <f t="shared" si="151"/>
        <v>#REF!</v>
      </c>
    </row>
    <row r="696" spans="1:26" ht="31.5" x14ac:dyDescent="0.2">
      <c r="A696" s="8">
        <v>123</v>
      </c>
      <c r="C696" s="41" t="s">
        <v>85</v>
      </c>
      <c r="D696" s="31" t="s">
        <v>21</v>
      </c>
      <c r="E696" s="51">
        <v>5</v>
      </c>
      <c r="F696" s="15">
        <v>183025.21008403364</v>
      </c>
      <c r="G696" s="6">
        <f t="shared" si="145"/>
        <v>34774.789915966394</v>
      </c>
      <c r="H696" s="6">
        <f t="shared" si="146"/>
        <v>217800.00000000003</v>
      </c>
      <c r="I696" s="6">
        <f t="shared" si="147"/>
        <v>1089000.0000000002</v>
      </c>
      <c r="J696" s="48">
        <v>192100.84033613445</v>
      </c>
      <c r="K696" s="7">
        <f t="shared" si="148"/>
        <v>36499.159663865546</v>
      </c>
      <c r="L696" s="7">
        <f t="shared" si="149"/>
        <v>228600</v>
      </c>
      <c r="M696" s="7">
        <f t="shared" si="150"/>
        <v>1143000</v>
      </c>
      <c r="N696" s="48">
        <v>181512.6050420168</v>
      </c>
      <c r="O696" s="7">
        <f t="shared" si="152"/>
        <v>34487.39495798319</v>
      </c>
      <c r="P696" s="7">
        <f t="shared" si="154"/>
        <v>216000</v>
      </c>
      <c r="Q696" s="7">
        <f t="shared" si="144"/>
        <v>1080000</v>
      </c>
      <c r="R696" s="18" t="e">
        <f>MIN(#REF!,H696,L696)</f>
        <v>#REF!</v>
      </c>
      <c r="S696" s="18" t="e">
        <f>AVERAGE(#REF!,H696,L696)</f>
        <v>#REF!</v>
      </c>
      <c r="T696" s="18" t="e">
        <f>MEDIAN(#REF!,H696,L696)</f>
        <v>#REF!</v>
      </c>
      <c r="U696" s="18" t="e">
        <f>GEOMEAN(#REF!,H696,L696)</f>
        <v>#REF!</v>
      </c>
      <c r="V696" s="19" t="e">
        <f t="shared" si="132"/>
        <v>#REF!</v>
      </c>
      <c r="W696" s="20" t="e">
        <f t="shared" si="136"/>
        <v>#REF!</v>
      </c>
      <c r="X696" s="21" t="e">
        <f t="shared" si="153"/>
        <v>#REF!</v>
      </c>
      <c r="Y696" s="22" t="e">
        <f t="shared" si="133"/>
        <v>#REF!</v>
      </c>
      <c r="Z696" s="24" t="e">
        <f t="shared" si="151"/>
        <v>#REF!</v>
      </c>
    </row>
    <row r="697" spans="1:26" ht="31.5" x14ac:dyDescent="0.2">
      <c r="A697" s="8">
        <v>124</v>
      </c>
      <c r="C697" s="41" t="s">
        <v>86</v>
      </c>
      <c r="D697" s="31" t="s">
        <v>21</v>
      </c>
      <c r="E697" s="51">
        <v>5</v>
      </c>
      <c r="F697" s="15">
        <v>108151.26050420168</v>
      </c>
      <c r="G697" s="6">
        <f t="shared" si="145"/>
        <v>20548.73949579832</v>
      </c>
      <c r="H697" s="6">
        <f t="shared" si="146"/>
        <v>128700</v>
      </c>
      <c r="I697" s="6">
        <f t="shared" si="147"/>
        <v>643500</v>
      </c>
      <c r="J697" s="48">
        <v>105378.15126050421</v>
      </c>
      <c r="K697" s="7">
        <f t="shared" si="148"/>
        <v>20021.848739495799</v>
      </c>
      <c r="L697" s="7">
        <f t="shared" si="149"/>
        <v>125400</v>
      </c>
      <c r="M697" s="7">
        <f t="shared" si="150"/>
        <v>627000</v>
      </c>
      <c r="N697" s="48">
        <v>106302.52100840336</v>
      </c>
      <c r="O697" s="7">
        <f t="shared" si="152"/>
        <v>20197.478991596639</v>
      </c>
      <c r="P697" s="7">
        <f t="shared" si="154"/>
        <v>126500</v>
      </c>
      <c r="Q697" s="7">
        <f t="shared" si="144"/>
        <v>632500</v>
      </c>
      <c r="R697" s="18" t="e">
        <f>MIN(#REF!,H697,L697)</f>
        <v>#REF!</v>
      </c>
      <c r="S697" s="18" t="e">
        <f>AVERAGE(#REF!,H697,L697)</f>
        <v>#REF!</v>
      </c>
      <c r="T697" s="18" t="e">
        <f>MEDIAN(#REF!,H697,L697)</f>
        <v>#REF!</v>
      </c>
      <c r="U697" s="18" t="e">
        <f>GEOMEAN(#REF!,H697,L697)</f>
        <v>#REF!</v>
      </c>
      <c r="V697" s="19" t="e">
        <f t="shared" si="132"/>
        <v>#REF!</v>
      </c>
      <c r="W697" s="20" t="e">
        <f t="shared" si="136"/>
        <v>#REF!</v>
      </c>
      <c r="X697" s="21" t="e">
        <f t="shared" si="153"/>
        <v>#REF!</v>
      </c>
      <c r="Y697" s="22" t="e">
        <f t="shared" si="133"/>
        <v>#REF!</v>
      </c>
      <c r="Z697" s="24" t="e">
        <f t="shared" si="151"/>
        <v>#REF!</v>
      </c>
    </row>
    <row r="698" spans="1:26" ht="16.5" x14ac:dyDescent="0.2">
      <c r="A698" s="8">
        <v>125</v>
      </c>
      <c r="C698" s="41" t="s">
        <v>87</v>
      </c>
      <c r="D698" s="31" t="s">
        <v>21</v>
      </c>
      <c r="E698" s="51">
        <v>5</v>
      </c>
      <c r="F698" s="15">
        <v>14243.697478991597</v>
      </c>
      <c r="G698" s="6">
        <f t="shared" si="145"/>
        <v>2706.3025210084033</v>
      </c>
      <c r="H698" s="6">
        <f t="shared" si="146"/>
        <v>16950</v>
      </c>
      <c r="I698" s="6">
        <f t="shared" si="147"/>
        <v>84750</v>
      </c>
      <c r="J698" s="48">
        <v>15882.352941176472</v>
      </c>
      <c r="K698" s="7">
        <f t="shared" si="148"/>
        <v>3017.6470588235297</v>
      </c>
      <c r="L698" s="7">
        <f t="shared" si="149"/>
        <v>18900</v>
      </c>
      <c r="M698" s="7">
        <f t="shared" si="150"/>
        <v>94500</v>
      </c>
      <c r="N698" s="48">
        <v>15756.302521008403</v>
      </c>
      <c r="O698" s="7">
        <f t="shared" si="152"/>
        <v>2993.6974789915967</v>
      </c>
      <c r="P698" s="7">
        <f t="shared" si="154"/>
        <v>18750</v>
      </c>
      <c r="Q698" s="7">
        <f t="shared" ref="Q698:Q761" si="155">+P698*E698</f>
        <v>93750</v>
      </c>
      <c r="R698" s="18" t="e">
        <f>MIN(#REF!,H698,L698)</f>
        <v>#REF!</v>
      </c>
      <c r="S698" s="18" t="e">
        <f>AVERAGE(#REF!,H698,L698)</f>
        <v>#REF!</v>
      </c>
      <c r="T698" s="18" t="e">
        <f>MEDIAN(#REF!,H698,L698)</f>
        <v>#REF!</v>
      </c>
      <c r="U698" s="18" t="e">
        <f>GEOMEAN(#REF!,H698,L698)</f>
        <v>#REF!</v>
      </c>
      <c r="V698" s="19" t="e">
        <f t="shared" si="132"/>
        <v>#REF!</v>
      </c>
      <c r="W698" s="20" t="e">
        <f t="shared" si="136"/>
        <v>#REF!</v>
      </c>
      <c r="X698" s="21" t="e">
        <f t="shared" si="153"/>
        <v>#REF!</v>
      </c>
      <c r="Y698" s="22" t="e">
        <f t="shared" si="133"/>
        <v>#REF!</v>
      </c>
      <c r="Z698" s="24" t="e">
        <f t="shared" si="151"/>
        <v>#REF!</v>
      </c>
    </row>
    <row r="699" spans="1:26" ht="31.5" x14ac:dyDescent="0.2">
      <c r="A699" s="8">
        <v>126</v>
      </c>
      <c r="C699" s="41" t="s">
        <v>88</v>
      </c>
      <c r="D699" s="31" t="s">
        <v>21</v>
      </c>
      <c r="E699" s="51">
        <v>5</v>
      </c>
      <c r="F699" s="15">
        <v>135126.05042016806</v>
      </c>
      <c r="G699" s="6">
        <f t="shared" si="145"/>
        <v>25673.949579831933</v>
      </c>
      <c r="H699" s="6">
        <f t="shared" si="146"/>
        <v>160800</v>
      </c>
      <c r="I699" s="6">
        <f t="shared" si="147"/>
        <v>804000</v>
      </c>
      <c r="J699" s="48">
        <v>128067.22689075631</v>
      </c>
      <c r="K699" s="7">
        <f t="shared" si="148"/>
        <v>24332.773109243699</v>
      </c>
      <c r="L699" s="7">
        <f t="shared" si="149"/>
        <v>152400</v>
      </c>
      <c r="M699" s="7">
        <f t="shared" si="150"/>
        <v>762000</v>
      </c>
      <c r="N699" s="48">
        <v>121008.40336134455</v>
      </c>
      <c r="O699" s="7">
        <f t="shared" si="152"/>
        <v>22991.596638655465</v>
      </c>
      <c r="P699" s="7">
        <f t="shared" si="154"/>
        <v>144000</v>
      </c>
      <c r="Q699" s="7">
        <f t="shared" si="155"/>
        <v>720000</v>
      </c>
      <c r="R699" s="18" t="e">
        <f>MIN(#REF!,H699,L699)</f>
        <v>#REF!</v>
      </c>
      <c r="S699" s="18" t="e">
        <f>AVERAGE(#REF!,H699,L699)</f>
        <v>#REF!</v>
      </c>
      <c r="T699" s="18" t="e">
        <f>MEDIAN(#REF!,H699,L699)</f>
        <v>#REF!</v>
      </c>
      <c r="U699" s="18" t="e">
        <f>GEOMEAN(#REF!,H699,L699)</f>
        <v>#REF!</v>
      </c>
      <c r="V699" s="19" t="e">
        <f t="shared" si="132"/>
        <v>#REF!</v>
      </c>
      <c r="W699" s="20" t="e">
        <f t="shared" si="136"/>
        <v>#REF!</v>
      </c>
      <c r="X699" s="21" t="e">
        <f t="shared" si="153"/>
        <v>#REF!</v>
      </c>
      <c r="Y699" s="22" t="e">
        <f t="shared" si="133"/>
        <v>#REF!</v>
      </c>
      <c r="Z699" s="24" t="e">
        <f t="shared" si="151"/>
        <v>#REF!</v>
      </c>
    </row>
    <row r="700" spans="1:26" ht="63" x14ac:dyDescent="0.2">
      <c r="A700" s="8">
        <v>127</v>
      </c>
      <c r="C700" s="41" t="s">
        <v>89</v>
      </c>
      <c r="D700" s="31" t="s">
        <v>21</v>
      </c>
      <c r="E700" s="51">
        <v>5</v>
      </c>
      <c r="F700" s="15">
        <v>113445.37815126051</v>
      </c>
      <c r="G700" s="6">
        <f t="shared" si="145"/>
        <v>21554.621848739498</v>
      </c>
      <c r="H700" s="6">
        <f t="shared" si="146"/>
        <v>135000</v>
      </c>
      <c r="I700" s="6">
        <f t="shared" si="147"/>
        <v>675000</v>
      </c>
      <c r="J700" s="48">
        <v>96638.655462184877</v>
      </c>
      <c r="K700" s="7">
        <f t="shared" si="148"/>
        <v>18361.344537815126</v>
      </c>
      <c r="L700" s="7">
        <f t="shared" si="149"/>
        <v>115000</v>
      </c>
      <c r="M700" s="7">
        <f t="shared" si="150"/>
        <v>575000</v>
      </c>
      <c r="N700" s="48">
        <v>99159.663865546216</v>
      </c>
      <c r="O700" s="7">
        <f t="shared" si="152"/>
        <v>18840.336134453781</v>
      </c>
      <c r="P700" s="7">
        <f t="shared" si="154"/>
        <v>118000</v>
      </c>
      <c r="Q700" s="7">
        <f t="shared" si="155"/>
        <v>590000</v>
      </c>
      <c r="R700" s="18" t="e">
        <f>MIN(#REF!,H700,L700)</f>
        <v>#REF!</v>
      </c>
      <c r="S700" s="18" t="e">
        <f>AVERAGE(#REF!,H700,L700)</f>
        <v>#REF!</v>
      </c>
      <c r="T700" s="18" t="e">
        <f>MEDIAN(#REF!,H700,L700)</f>
        <v>#REF!</v>
      </c>
      <c r="U700" s="18" t="e">
        <f>GEOMEAN(#REF!,H700,L700)</f>
        <v>#REF!</v>
      </c>
      <c r="V700" s="19" t="e">
        <f t="shared" si="132"/>
        <v>#REF!</v>
      </c>
      <c r="W700" s="20" t="e">
        <f t="shared" si="136"/>
        <v>#REF!</v>
      </c>
      <c r="X700" s="21" t="e">
        <f t="shared" si="153"/>
        <v>#REF!</v>
      </c>
      <c r="Y700" s="22" t="e">
        <f t="shared" si="133"/>
        <v>#REF!</v>
      </c>
      <c r="Z700" s="24" t="e">
        <f t="shared" si="151"/>
        <v>#REF!</v>
      </c>
    </row>
    <row r="701" spans="1:26" ht="31.5" x14ac:dyDescent="0.2">
      <c r="A701" s="8">
        <v>128</v>
      </c>
      <c r="C701" s="41" t="s">
        <v>90</v>
      </c>
      <c r="D701" s="31" t="s">
        <v>21</v>
      </c>
      <c r="E701" s="51">
        <v>5</v>
      </c>
      <c r="F701" s="15">
        <v>84285.71428571429</v>
      </c>
      <c r="G701" s="6">
        <f t="shared" si="145"/>
        <v>16014.285714285716</v>
      </c>
      <c r="H701" s="6">
        <f t="shared" si="146"/>
        <v>100300</v>
      </c>
      <c r="I701" s="6">
        <f t="shared" si="147"/>
        <v>501500</v>
      </c>
      <c r="J701" s="48">
        <v>85000</v>
      </c>
      <c r="K701" s="7">
        <f t="shared" si="148"/>
        <v>16150</v>
      </c>
      <c r="L701" s="7">
        <f t="shared" si="149"/>
        <v>101150</v>
      </c>
      <c r="M701" s="7">
        <f t="shared" si="150"/>
        <v>505750</v>
      </c>
      <c r="N701" s="48">
        <v>87142.857142857145</v>
      </c>
      <c r="O701" s="7">
        <f t="shared" si="152"/>
        <v>16557.142857142859</v>
      </c>
      <c r="P701" s="7">
        <f t="shared" si="154"/>
        <v>103700</v>
      </c>
      <c r="Q701" s="7">
        <f t="shared" si="155"/>
        <v>518500</v>
      </c>
      <c r="R701" s="18" t="e">
        <f>MIN(#REF!,H701,L701)</f>
        <v>#REF!</v>
      </c>
      <c r="S701" s="18" t="e">
        <f>AVERAGE(#REF!,H701,L701)</f>
        <v>#REF!</v>
      </c>
      <c r="T701" s="18" t="e">
        <f>MEDIAN(#REF!,H701,L701)</f>
        <v>#REF!</v>
      </c>
      <c r="U701" s="18" t="e">
        <f>GEOMEAN(#REF!,H701,L701)</f>
        <v>#REF!</v>
      </c>
      <c r="V701" s="19" t="e">
        <f t="shared" si="132"/>
        <v>#REF!</v>
      </c>
      <c r="W701" s="20" t="e">
        <f t="shared" si="136"/>
        <v>#REF!</v>
      </c>
      <c r="X701" s="21" t="e">
        <f t="shared" si="153"/>
        <v>#REF!</v>
      </c>
      <c r="Y701" s="22" t="e">
        <f t="shared" si="133"/>
        <v>#REF!</v>
      </c>
      <c r="Z701" s="24" t="e">
        <f t="shared" si="151"/>
        <v>#REF!</v>
      </c>
    </row>
    <row r="702" spans="1:26" ht="16.5" x14ac:dyDescent="0.2">
      <c r="A702" s="8">
        <v>129</v>
      </c>
      <c r="C702" s="41" t="s">
        <v>91</v>
      </c>
      <c r="D702" s="31" t="s">
        <v>21</v>
      </c>
      <c r="E702" s="51">
        <v>5</v>
      </c>
      <c r="F702" s="15">
        <v>45378.151260504201</v>
      </c>
      <c r="G702" s="6">
        <f t="shared" si="145"/>
        <v>8621.8487394957974</v>
      </c>
      <c r="H702" s="6">
        <f t="shared" si="146"/>
        <v>54000</v>
      </c>
      <c r="I702" s="6">
        <f t="shared" si="147"/>
        <v>270000</v>
      </c>
      <c r="J702" s="48">
        <v>49159.663865546223</v>
      </c>
      <c r="K702" s="7">
        <f t="shared" si="148"/>
        <v>9340.3361344537825</v>
      </c>
      <c r="L702" s="7">
        <f t="shared" si="149"/>
        <v>58500.000000000007</v>
      </c>
      <c r="M702" s="7">
        <f t="shared" si="150"/>
        <v>292500.00000000006</v>
      </c>
      <c r="N702" s="48">
        <v>47478.991596638654</v>
      </c>
      <c r="O702" s="7">
        <f t="shared" si="152"/>
        <v>9021.0084033613439</v>
      </c>
      <c r="P702" s="7">
        <f t="shared" si="154"/>
        <v>56500</v>
      </c>
      <c r="Q702" s="7">
        <f t="shared" si="155"/>
        <v>282500</v>
      </c>
      <c r="R702" s="18" t="e">
        <f>MIN(#REF!,H702,L702)</f>
        <v>#REF!</v>
      </c>
      <c r="S702" s="18" t="e">
        <f>AVERAGE(#REF!,H702,L702)</f>
        <v>#REF!</v>
      </c>
      <c r="T702" s="18" t="e">
        <f>MEDIAN(#REF!,H702,L702)</f>
        <v>#REF!</v>
      </c>
      <c r="U702" s="18" t="e">
        <f>GEOMEAN(#REF!,H702,L702)</f>
        <v>#REF!</v>
      </c>
      <c r="V702" s="19" t="e">
        <f t="shared" si="132"/>
        <v>#REF!</v>
      </c>
      <c r="W702" s="20" t="e">
        <f t="shared" si="136"/>
        <v>#REF!</v>
      </c>
      <c r="X702" s="21" t="e">
        <f t="shared" si="153"/>
        <v>#REF!</v>
      </c>
      <c r="Y702" s="22" t="e">
        <f t="shared" si="133"/>
        <v>#REF!</v>
      </c>
      <c r="Z702" s="24" t="e">
        <f t="shared" si="151"/>
        <v>#REF!</v>
      </c>
    </row>
    <row r="703" spans="1:26" ht="16.5" x14ac:dyDescent="0.2">
      <c r="A703" s="8">
        <v>130</v>
      </c>
      <c r="C703" s="41" t="s">
        <v>92</v>
      </c>
      <c r="D703" s="31" t="s">
        <v>21</v>
      </c>
      <c r="E703" s="51">
        <v>5</v>
      </c>
      <c r="F703" s="15">
        <v>221848.73949579833</v>
      </c>
      <c r="G703" s="6">
        <f t="shared" si="145"/>
        <v>42151.260504201688</v>
      </c>
      <c r="H703" s="6">
        <f t="shared" si="146"/>
        <v>264000</v>
      </c>
      <c r="I703" s="6">
        <f t="shared" si="147"/>
        <v>1320000</v>
      </c>
      <c r="J703" s="48">
        <v>219831.93277310926</v>
      </c>
      <c r="K703" s="7">
        <f t="shared" si="148"/>
        <v>41768.067226890758</v>
      </c>
      <c r="L703" s="7">
        <f t="shared" si="149"/>
        <v>261600.00000000003</v>
      </c>
      <c r="M703" s="7">
        <f t="shared" si="150"/>
        <v>1308000.0000000002</v>
      </c>
      <c r="N703" s="48">
        <v>231932.77310924372</v>
      </c>
      <c r="O703" s="7">
        <f t="shared" si="152"/>
        <v>44067.226890756305</v>
      </c>
      <c r="P703" s="7">
        <f t="shared" si="154"/>
        <v>276000</v>
      </c>
      <c r="Q703" s="7">
        <f t="shared" si="155"/>
        <v>1380000</v>
      </c>
      <c r="R703" s="18" t="e">
        <f>MIN(#REF!,H703,L703)</f>
        <v>#REF!</v>
      </c>
      <c r="S703" s="18" t="e">
        <f>AVERAGE(#REF!,H703,L703)</f>
        <v>#REF!</v>
      </c>
      <c r="T703" s="18" t="e">
        <f>MEDIAN(#REF!,H703,L703)</f>
        <v>#REF!</v>
      </c>
      <c r="U703" s="18" t="e">
        <f>GEOMEAN(#REF!,H703,L703)</f>
        <v>#REF!</v>
      </c>
      <c r="V703" s="19" t="e">
        <f t="shared" si="132"/>
        <v>#REF!</v>
      </c>
      <c r="W703" s="20" t="e">
        <f t="shared" si="136"/>
        <v>#REF!</v>
      </c>
      <c r="X703" s="21" t="e">
        <f t="shared" si="153"/>
        <v>#REF!</v>
      </c>
      <c r="Y703" s="22" t="e">
        <f t="shared" si="133"/>
        <v>#REF!</v>
      </c>
      <c r="Z703" s="24" t="e">
        <f t="shared" si="151"/>
        <v>#REF!</v>
      </c>
    </row>
    <row r="704" spans="1:26" ht="47.25" x14ac:dyDescent="0.2">
      <c r="A704" s="8">
        <v>131</v>
      </c>
      <c r="C704" s="41" t="s">
        <v>93</v>
      </c>
      <c r="D704" s="31" t="s">
        <v>21</v>
      </c>
      <c r="E704" s="51">
        <v>5</v>
      </c>
      <c r="F704" s="15">
        <v>49427.731092436974</v>
      </c>
      <c r="G704" s="6">
        <f t="shared" ref="G704:G767" si="156">+F704*19%</f>
        <v>9391.268907563026</v>
      </c>
      <c r="H704" s="6">
        <f t="shared" ref="H704:H767" si="157">+F704+G704</f>
        <v>58819</v>
      </c>
      <c r="I704" s="6">
        <f t="shared" ref="I704:I767" si="158">+H704*E704</f>
        <v>294095</v>
      </c>
      <c r="J704" s="48">
        <v>42258.823529411769</v>
      </c>
      <c r="K704" s="7">
        <f t="shared" ref="K704:K767" si="159">+J704*19%</f>
        <v>8029.176470588236</v>
      </c>
      <c r="L704" s="7">
        <f t="shared" ref="L704:L767" si="160">+J704+K704</f>
        <v>50288.000000000007</v>
      </c>
      <c r="M704" s="7">
        <f t="shared" ref="M704:M767" si="161">+L704*E704</f>
        <v>251440.00000000003</v>
      </c>
      <c r="N704" s="48">
        <v>41504.201680672268</v>
      </c>
      <c r="O704" s="7">
        <f t="shared" si="152"/>
        <v>7885.7983193277314</v>
      </c>
      <c r="P704" s="7">
        <f t="shared" si="154"/>
        <v>49390</v>
      </c>
      <c r="Q704" s="7">
        <f t="shared" si="155"/>
        <v>246950</v>
      </c>
      <c r="R704" s="18" t="e">
        <f>MIN(#REF!,H704,L704)</f>
        <v>#REF!</v>
      </c>
      <c r="S704" s="18" t="e">
        <f>AVERAGE(#REF!,H704,L704)</f>
        <v>#REF!</v>
      </c>
      <c r="T704" s="18" t="e">
        <f>MEDIAN(#REF!,H704,L704)</f>
        <v>#REF!</v>
      </c>
      <c r="U704" s="18" t="e">
        <f>GEOMEAN(#REF!,H704,L704)</f>
        <v>#REF!</v>
      </c>
      <c r="V704" s="19" t="e">
        <f t="shared" si="132"/>
        <v>#REF!</v>
      </c>
      <c r="W704" s="20" t="e">
        <f t="shared" si="136"/>
        <v>#REF!</v>
      </c>
      <c r="X704" s="21" t="e">
        <f t="shared" si="153"/>
        <v>#REF!</v>
      </c>
      <c r="Y704" s="22" t="e">
        <f t="shared" si="133"/>
        <v>#REF!</v>
      </c>
      <c r="Z704" s="24" t="e">
        <f t="shared" ref="Z704:Z767" si="162">+Y704*E704</f>
        <v>#REF!</v>
      </c>
    </row>
    <row r="705" spans="1:26" ht="31.5" x14ac:dyDescent="0.2">
      <c r="A705" s="8">
        <v>132</v>
      </c>
      <c r="C705" s="41" t="s">
        <v>94</v>
      </c>
      <c r="D705" s="31" t="s">
        <v>21</v>
      </c>
      <c r="E705" s="51">
        <v>5</v>
      </c>
      <c r="F705" s="15">
        <v>105840.33613445378</v>
      </c>
      <c r="G705" s="6">
        <f t="shared" si="156"/>
        <v>20109.663865546219</v>
      </c>
      <c r="H705" s="6">
        <f t="shared" si="157"/>
        <v>125950</v>
      </c>
      <c r="I705" s="6">
        <f t="shared" si="158"/>
        <v>629750</v>
      </c>
      <c r="J705" s="48">
        <v>114500</v>
      </c>
      <c r="K705" s="7">
        <f t="shared" si="159"/>
        <v>21755</v>
      </c>
      <c r="L705" s="7">
        <f t="shared" si="160"/>
        <v>136255</v>
      </c>
      <c r="M705" s="7">
        <f t="shared" si="161"/>
        <v>681275</v>
      </c>
      <c r="N705" s="48">
        <v>120273.10924369749</v>
      </c>
      <c r="O705" s="7">
        <f t="shared" si="152"/>
        <v>22851.890756302524</v>
      </c>
      <c r="P705" s="7">
        <f t="shared" si="154"/>
        <v>143125</v>
      </c>
      <c r="Q705" s="7">
        <f t="shared" si="155"/>
        <v>715625</v>
      </c>
      <c r="R705" s="18" t="e">
        <f>MIN(#REF!,H705,L705)</f>
        <v>#REF!</v>
      </c>
      <c r="S705" s="18" t="e">
        <f>AVERAGE(#REF!,H705,L705)</f>
        <v>#REF!</v>
      </c>
      <c r="T705" s="18" t="e">
        <f>MEDIAN(#REF!,H705,L705)</f>
        <v>#REF!</v>
      </c>
      <c r="U705" s="18" t="e">
        <f>GEOMEAN(#REF!,H705,L705)</f>
        <v>#REF!</v>
      </c>
      <c r="V705" s="19" t="e">
        <f t="shared" si="132"/>
        <v>#REF!</v>
      </c>
      <c r="W705" s="20" t="e">
        <f t="shared" si="136"/>
        <v>#REF!</v>
      </c>
      <c r="X705" s="21" t="e">
        <f t="shared" si="153"/>
        <v>#REF!</v>
      </c>
      <c r="Y705" s="22" t="e">
        <f t="shared" si="133"/>
        <v>#REF!</v>
      </c>
      <c r="Z705" s="24" t="e">
        <f t="shared" si="162"/>
        <v>#REF!</v>
      </c>
    </row>
    <row r="706" spans="1:26" ht="31.5" x14ac:dyDescent="0.2">
      <c r="A706" s="8">
        <v>133</v>
      </c>
      <c r="C706" s="41" t="s">
        <v>95</v>
      </c>
      <c r="D706" s="31" t="s">
        <v>21</v>
      </c>
      <c r="E706" s="51">
        <v>5</v>
      </c>
      <c r="F706" s="15">
        <v>68172.268907563033</v>
      </c>
      <c r="G706" s="6">
        <f t="shared" si="156"/>
        <v>12952.731092436976</v>
      </c>
      <c r="H706" s="6">
        <f t="shared" si="157"/>
        <v>81125.000000000015</v>
      </c>
      <c r="I706" s="6">
        <f t="shared" si="158"/>
        <v>405625.00000000006</v>
      </c>
      <c r="J706" s="48">
        <v>64900</v>
      </c>
      <c r="K706" s="7">
        <f t="shared" si="159"/>
        <v>12331</v>
      </c>
      <c r="L706" s="7">
        <f t="shared" si="160"/>
        <v>77231</v>
      </c>
      <c r="M706" s="7">
        <f t="shared" si="161"/>
        <v>386155</v>
      </c>
      <c r="N706" s="48">
        <v>63809.243697478996</v>
      </c>
      <c r="O706" s="7">
        <f t="shared" si="152"/>
        <v>12123.756302521009</v>
      </c>
      <c r="P706" s="7">
        <f t="shared" si="154"/>
        <v>75933</v>
      </c>
      <c r="Q706" s="7">
        <f t="shared" si="155"/>
        <v>379665</v>
      </c>
      <c r="R706" s="18" t="e">
        <f>MIN(#REF!,H706,L706)</f>
        <v>#REF!</v>
      </c>
      <c r="S706" s="18" t="e">
        <f>AVERAGE(#REF!,H706,L706)</f>
        <v>#REF!</v>
      </c>
      <c r="T706" s="18" t="e">
        <f>MEDIAN(#REF!,H706,L706)</f>
        <v>#REF!</v>
      </c>
      <c r="U706" s="18" t="e">
        <f>GEOMEAN(#REF!,H706,L706)</f>
        <v>#REF!</v>
      </c>
      <c r="V706" s="19" t="e">
        <f t="shared" si="132"/>
        <v>#REF!</v>
      </c>
      <c r="W706" s="20" t="e">
        <f t="shared" si="136"/>
        <v>#REF!</v>
      </c>
      <c r="X706" s="21" t="e">
        <f t="shared" si="153"/>
        <v>#REF!</v>
      </c>
      <c r="Y706" s="22" t="e">
        <f t="shared" si="133"/>
        <v>#REF!</v>
      </c>
      <c r="Z706" s="24" t="e">
        <f t="shared" si="162"/>
        <v>#REF!</v>
      </c>
    </row>
    <row r="707" spans="1:26" ht="31.5" x14ac:dyDescent="0.2">
      <c r="A707" s="8">
        <v>134</v>
      </c>
      <c r="C707" s="41" t="s">
        <v>96</v>
      </c>
      <c r="D707" s="31" t="s">
        <v>21</v>
      </c>
      <c r="E707" s="51">
        <v>5</v>
      </c>
      <c r="F707" s="15">
        <v>28886.55462184874</v>
      </c>
      <c r="G707" s="6">
        <f t="shared" si="156"/>
        <v>5488.4453781512602</v>
      </c>
      <c r="H707" s="6">
        <f t="shared" si="157"/>
        <v>34375</v>
      </c>
      <c r="I707" s="6">
        <f t="shared" si="158"/>
        <v>171875</v>
      </c>
      <c r="J707" s="48">
        <v>27731.092436974792</v>
      </c>
      <c r="K707" s="7">
        <f t="shared" si="159"/>
        <v>5268.9075630252109</v>
      </c>
      <c r="L707" s="7">
        <f t="shared" si="160"/>
        <v>33000</v>
      </c>
      <c r="M707" s="7">
        <f t="shared" si="161"/>
        <v>165000</v>
      </c>
      <c r="N707" s="48">
        <v>26806.722689075632</v>
      </c>
      <c r="O707" s="7">
        <f t="shared" si="152"/>
        <v>5093.2773109243699</v>
      </c>
      <c r="P707" s="7">
        <f t="shared" si="154"/>
        <v>31900</v>
      </c>
      <c r="Q707" s="7">
        <f t="shared" si="155"/>
        <v>159500</v>
      </c>
      <c r="R707" s="18" t="e">
        <f>MIN(#REF!,H707,L707)</f>
        <v>#REF!</v>
      </c>
      <c r="S707" s="18" t="e">
        <f>AVERAGE(#REF!,H707,L707)</f>
        <v>#REF!</v>
      </c>
      <c r="T707" s="18" t="e">
        <f>MEDIAN(#REF!,H707,L707)</f>
        <v>#REF!</v>
      </c>
      <c r="U707" s="18" t="e">
        <f>GEOMEAN(#REF!,H707,L707)</f>
        <v>#REF!</v>
      </c>
      <c r="V707" s="19" t="e">
        <f t="shared" si="132"/>
        <v>#REF!</v>
      </c>
      <c r="W707" s="20" t="e">
        <f t="shared" si="136"/>
        <v>#REF!</v>
      </c>
      <c r="X707" s="21" t="e">
        <f t="shared" si="153"/>
        <v>#REF!</v>
      </c>
      <c r="Y707" s="22" t="e">
        <f t="shared" si="133"/>
        <v>#REF!</v>
      </c>
      <c r="Z707" s="24" t="e">
        <f t="shared" si="162"/>
        <v>#REF!</v>
      </c>
    </row>
    <row r="708" spans="1:26" ht="31.5" x14ac:dyDescent="0.2">
      <c r="A708" s="8">
        <v>135</v>
      </c>
      <c r="C708" s="41" t="s">
        <v>97</v>
      </c>
      <c r="D708" s="31" t="s">
        <v>21</v>
      </c>
      <c r="E708" s="51">
        <v>5</v>
      </c>
      <c r="F708" s="15">
        <v>28683.193277310926</v>
      </c>
      <c r="G708" s="6">
        <f t="shared" si="156"/>
        <v>5449.8067226890762</v>
      </c>
      <c r="H708" s="6">
        <f t="shared" si="157"/>
        <v>34133</v>
      </c>
      <c r="I708" s="6">
        <f t="shared" si="158"/>
        <v>170665</v>
      </c>
      <c r="J708" s="48">
        <v>32168.067226890758</v>
      </c>
      <c r="K708" s="7">
        <f t="shared" si="159"/>
        <v>6111.9327731092444</v>
      </c>
      <c r="L708" s="7">
        <f t="shared" si="160"/>
        <v>38280</v>
      </c>
      <c r="M708" s="7">
        <f t="shared" si="161"/>
        <v>191400</v>
      </c>
      <c r="N708" s="48">
        <v>30559.663865546219</v>
      </c>
      <c r="O708" s="7">
        <f t="shared" si="152"/>
        <v>5806.3361344537816</v>
      </c>
      <c r="P708" s="7">
        <f t="shared" si="154"/>
        <v>36366</v>
      </c>
      <c r="Q708" s="7">
        <f t="shared" si="155"/>
        <v>181830</v>
      </c>
      <c r="R708" s="18" t="e">
        <f>MIN(#REF!,H708,L708)</f>
        <v>#REF!</v>
      </c>
      <c r="S708" s="18" t="e">
        <f>AVERAGE(#REF!,H708,L708)</f>
        <v>#REF!</v>
      </c>
      <c r="T708" s="18" t="e">
        <f>MEDIAN(#REF!,H708,L708)</f>
        <v>#REF!</v>
      </c>
      <c r="U708" s="18" t="e">
        <f>GEOMEAN(#REF!,H708,L708)</f>
        <v>#REF!</v>
      </c>
      <c r="V708" s="19" t="e">
        <f t="shared" si="132"/>
        <v>#REF!</v>
      </c>
      <c r="W708" s="20" t="e">
        <f t="shared" si="136"/>
        <v>#REF!</v>
      </c>
      <c r="X708" s="21" t="e">
        <f t="shared" si="153"/>
        <v>#REF!</v>
      </c>
      <c r="Y708" s="22" t="e">
        <f t="shared" si="133"/>
        <v>#REF!</v>
      </c>
      <c r="Z708" s="24" t="e">
        <f t="shared" si="162"/>
        <v>#REF!</v>
      </c>
    </row>
    <row r="709" spans="1:26" ht="31.5" x14ac:dyDescent="0.2">
      <c r="A709" s="8">
        <v>136</v>
      </c>
      <c r="C709" s="41" t="s">
        <v>98</v>
      </c>
      <c r="D709" s="31" t="s">
        <v>21</v>
      </c>
      <c r="E709" s="51">
        <v>5</v>
      </c>
      <c r="F709" s="15">
        <v>20193.277310924372</v>
      </c>
      <c r="G709" s="6">
        <f t="shared" si="156"/>
        <v>3836.7226890756306</v>
      </c>
      <c r="H709" s="6">
        <f t="shared" si="157"/>
        <v>24030.000000000004</v>
      </c>
      <c r="I709" s="6">
        <f t="shared" si="158"/>
        <v>120150.00000000001</v>
      </c>
      <c r="J709" s="48">
        <v>16453.781512605045</v>
      </c>
      <c r="K709" s="7">
        <f t="shared" si="159"/>
        <v>3126.2184873949586</v>
      </c>
      <c r="L709" s="7">
        <f t="shared" si="160"/>
        <v>19580.000000000004</v>
      </c>
      <c r="M709" s="7">
        <f t="shared" si="161"/>
        <v>97900.000000000015</v>
      </c>
      <c r="N709" s="48">
        <v>17201.680672268907</v>
      </c>
      <c r="O709" s="7">
        <f t="shared" si="152"/>
        <v>3268.3193277310925</v>
      </c>
      <c r="P709" s="7">
        <f t="shared" si="154"/>
        <v>20470</v>
      </c>
      <c r="Q709" s="7">
        <f t="shared" si="155"/>
        <v>102350</v>
      </c>
      <c r="R709" s="18" t="e">
        <f>MIN(#REF!,H709,L709)</f>
        <v>#REF!</v>
      </c>
      <c r="S709" s="18" t="e">
        <f>AVERAGE(#REF!,H709,L709)</f>
        <v>#REF!</v>
      </c>
      <c r="T709" s="18" t="e">
        <f>MEDIAN(#REF!,H709,L709)</f>
        <v>#REF!</v>
      </c>
      <c r="U709" s="18" t="e">
        <f>GEOMEAN(#REF!,H709,L709)</f>
        <v>#REF!</v>
      </c>
      <c r="V709" s="19" t="e">
        <f t="shared" si="132"/>
        <v>#REF!</v>
      </c>
      <c r="W709" s="20" t="e">
        <f t="shared" si="136"/>
        <v>#REF!</v>
      </c>
      <c r="X709" s="21" t="e">
        <f t="shared" si="153"/>
        <v>#REF!</v>
      </c>
      <c r="Y709" s="22" t="e">
        <f t="shared" si="133"/>
        <v>#REF!</v>
      </c>
      <c r="Z709" s="24" t="e">
        <f t="shared" si="162"/>
        <v>#REF!</v>
      </c>
    </row>
    <row r="710" spans="1:26" ht="31.5" x14ac:dyDescent="0.2">
      <c r="A710" s="8">
        <v>137</v>
      </c>
      <c r="C710" s="41" t="s">
        <v>99</v>
      </c>
      <c r="D710" s="31" t="s">
        <v>21</v>
      </c>
      <c r="E710" s="51">
        <v>5</v>
      </c>
      <c r="F710" s="15">
        <v>26584.033613445379</v>
      </c>
      <c r="G710" s="6">
        <f t="shared" si="156"/>
        <v>5050.9663865546217</v>
      </c>
      <c r="H710" s="6">
        <f t="shared" si="157"/>
        <v>31635</v>
      </c>
      <c r="I710" s="6">
        <f t="shared" si="158"/>
        <v>158175</v>
      </c>
      <c r="J710" s="48">
        <v>29936.974789915967</v>
      </c>
      <c r="K710" s="7">
        <f t="shared" si="159"/>
        <v>5688.0252100840335</v>
      </c>
      <c r="L710" s="7">
        <f t="shared" si="160"/>
        <v>35625</v>
      </c>
      <c r="M710" s="7">
        <f t="shared" si="161"/>
        <v>178125</v>
      </c>
      <c r="N710" s="48">
        <v>26344.537815126052</v>
      </c>
      <c r="O710" s="7">
        <f t="shared" si="152"/>
        <v>5005.4621848739498</v>
      </c>
      <c r="P710" s="7">
        <f t="shared" si="154"/>
        <v>31350</v>
      </c>
      <c r="Q710" s="7">
        <f t="shared" si="155"/>
        <v>156750</v>
      </c>
      <c r="R710" s="18" t="e">
        <f>MIN(#REF!,H710,L710)</f>
        <v>#REF!</v>
      </c>
      <c r="S710" s="18" t="e">
        <f>AVERAGE(#REF!,H710,L710)</f>
        <v>#REF!</v>
      </c>
      <c r="T710" s="18" t="e">
        <f>MEDIAN(#REF!,H710,L710)</f>
        <v>#REF!</v>
      </c>
      <c r="U710" s="18" t="e">
        <f>GEOMEAN(#REF!,H710,L710)</f>
        <v>#REF!</v>
      </c>
      <c r="V710" s="19" t="e">
        <f t="shared" si="132"/>
        <v>#REF!</v>
      </c>
      <c r="W710" s="20" t="e">
        <f t="shared" si="136"/>
        <v>#REF!</v>
      </c>
      <c r="X710" s="21" t="e">
        <f t="shared" si="153"/>
        <v>#REF!</v>
      </c>
      <c r="Y710" s="22" t="e">
        <f t="shared" si="133"/>
        <v>#REF!</v>
      </c>
      <c r="Z710" s="24" t="e">
        <f t="shared" si="162"/>
        <v>#REF!</v>
      </c>
    </row>
    <row r="711" spans="1:26" ht="31.5" x14ac:dyDescent="0.2">
      <c r="A711" s="8">
        <v>138</v>
      </c>
      <c r="C711" s="41" t="s">
        <v>100</v>
      </c>
      <c r="D711" s="31" t="s">
        <v>21</v>
      </c>
      <c r="E711" s="51">
        <v>5</v>
      </c>
      <c r="F711" s="15">
        <v>36239.495798319331</v>
      </c>
      <c r="G711" s="6">
        <f t="shared" si="156"/>
        <v>6885.5042016806728</v>
      </c>
      <c r="H711" s="6">
        <f t="shared" si="157"/>
        <v>43125</v>
      </c>
      <c r="I711" s="6">
        <f t="shared" si="158"/>
        <v>215625</v>
      </c>
      <c r="J711" s="48">
        <v>31600.840336134454</v>
      </c>
      <c r="K711" s="7">
        <f t="shared" si="159"/>
        <v>6004.1596638655465</v>
      </c>
      <c r="L711" s="7">
        <f t="shared" si="160"/>
        <v>37605</v>
      </c>
      <c r="M711" s="7">
        <f t="shared" si="161"/>
        <v>188025</v>
      </c>
      <c r="N711" s="48">
        <v>31890.756302521011</v>
      </c>
      <c r="O711" s="7">
        <f t="shared" si="152"/>
        <v>6059.2436974789925</v>
      </c>
      <c r="P711" s="7">
        <f t="shared" si="154"/>
        <v>37950</v>
      </c>
      <c r="Q711" s="7">
        <f t="shared" si="155"/>
        <v>189750</v>
      </c>
      <c r="R711" s="18" t="e">
        <f>MIN(#REF!,H711,L711)</f>
        <v>#REF!</v>
      </c>
      <c r="S711" s="18" t="e">
        <f>AVERAGE(#REF!,H711,L711)</f>
        <v>#REF!</v>
      </c>
      <c r="T711" s="18" t="e">
        <f>MEDIAN(#REF!,H711,L711)</f>
        <v>#REF!</v>
      </c>
      <c r="U711" s="18" t="e">
        <f>GEOMEAN(#REF!,H711,L711)</f>
        <v>#REF!</v>
      </c>
      <c r="V711" s="19" t="e">
        <f t="shared" si="132"/>
        <v>#REF!</v>
      </c>
      <c r="W711" s="20" t="e">
        <f t="shared" si="136"/>
        <v>#REF!</v>
      </c>
      <c r="X711" s="21" t="e">
        <f t="shared" si="153"/>
        <v>#REF!</v>
      </c>
      <c r="Y711" s="22" t="e">
        <f t="shared" si="133"/>
        <v>#REF!</v>
      </c>
      <c r="Z711" s="24" t="e">
        <f t="shared" si="162"/>
        <v>#REF!</v>
      </c>
    </row>
    <row r="712" spans="1:26" ht="110.25" x14ac:dyDescent="0.2">
      <c r="A712" s="8">
        <v>139</v>
      </c>
      <c r="C712" s="41" t="s">
        <v>101</v>
      </c>
      <c r="D712" s="31" t="s">
        <v>21</v>
      </c>
      <c r="E712" s="51">
        <v>5</v>
      </c>
      <c r="F712" s="15">
        <v>50315.126050420171</v>
      </c>
      <c r="G712" s="6">
        <f t="shared" si="156"/>
        <v>9559.8739495798327</v>
      </c>
      <c r="H712" s="6">
        <f t="shared" si="157"/>
        <v>59875</v>
      </c>
      <c r="I712" s="6">
        <f t="shared" si="158"/>
        <v>299375</v>
      </c>
      <c r="J712" s="48">
        <v>51120.168067226892</v>
      </c>
      <c r="K712" s="7">
        <f t="shared" si="159"/>
        <v>9712.8319327731097</v>
      </c>
      <c r="L712" s="7">
        <f t="shared" si="160"/>
        <v>60833</v>
      </c>
      <c r="M712" s="7">
        <f t="shared" si="161"/>
        <v>304165</v>
      </c>
      <c r="N712" s="48">
        <v>45887.394957983197</v>
      </c>
      <c r="O712" s="7">
        <f t="shared" si="152"/>
        <v>8718.6050420168067</v>
      </c>
      <c r="P712" s="7">
        <f t="shared" si="154"/>
        <v>54606</v>
      </c>
      <c r="Q712" s="7">
        <f t="shared" si="155"/>
        <v>273030</v>
      </c>
      <c r="R712" s="18" t="e">
        <f>MIN(#REF!,H712,L712)</f>
        <v>#REF!</v>
      </c>
      <c r="S712" s="18" t="e">
        <f>AVERAGE(#REF!,H712,L712)</f>
        <v>#REF!</v>
      </c>
      <c r="T712" s="18" t="e">
        <f>MEDIAN(#REF!,H712,L712)</f>
        <v>#REF!</v>
      </c>
      <c r="U712" s="18" t="e">
        <f>GEOMEAN(#REF!,H712,L712)</f>
        <v>#REF!</v>
      </c>
      <c r="V712" s="19" t="e">
        <f t="shared" si="132"/>
        <v>#REF!</v>
      </c>
      <c r="W712" s="20" t="e">
        <f t="shared" si="136"/>
        <v>#REF!</v>
      </c>
      <c r="X712" s="21" t="e">
        <f t="shared" si="153"/>
        <v>#REF!</v>
      </c>
      <c r="Y712" s="22" t="e">
        <f t="shared" si="133"/>
        <v>#REF!</v>
      </c>
      <c r="Z712" s="24" t="e">
        <f t="shared" si="162"/>
        <v>#REF!</v>
      </c>
    </row>
    <row r="713" spans="1:26" ht="110.25" x14ac:dyDescent="0.2">
      <c r="A713" s="8">
        <v>140</v>
      </c>
      <c r="C713" s="41" t="s">
        <v>102</v>
      </c>
      <c r="D713" s="31" t="s">
        <v>21</v>
      </c>
      <c r="E713" s="51">
        <v>5</v>
      </c>
      <c r="F713" s="15">
        <v>35132.773109243702</v>
      </c>
      <c r="G713" s="6">
        <f t="shared" si="156"/>
        <v>6675.2268907563039</v>
      </c>
      <c r="H713" s="6">
        <f t="shared" si="157"/>
        <v>41808.000000000007</v>
      </c>
      <c r="I713" s="6">
        <f t="shared" si="158"/>
        <v>209040.00000000003</v>
      </c>
      <c r="J713" s="48">
        <v>28840.336134453784</v>
      </c>
      <c r="K713" s="7">
        <f t="shared" si="159"/>
        <v>5479.6638655462193</v>
      </c>
      <c r="L713" s="7">
        <f t="shared" si="160"/>
        <v>34320</v>
      </c>
      <c r="M713" s="7">
        <f t="shared" si="161"/>
        <v>171600</v>
      </c>
      <c r="N713" s="48">
        <v>30937.81512605042</v>
      </c>
      <c r="O713" s="7">
        <f t="shared" si="152"/>
        <v>5878.1848739495799</v>
      </c>
      <c r="P713" s="7">
        <f t="shared" si="154"/>
        <v>36816</v>
      </c>
      <c r="Q713" s="7">
        <f t="shared" si="155"/>
        <v>184080</v>
      </c>
      <c r="R713" s="18" t="e">
        <f>MIN(#REF!,H713,L713)</f>
        <v>#REF!</v>
      </c>
      <c r="S713" s="18" t="e">
        <f>AVERAGE(#REF!,H713,L713)</f>
        <v>#REF!</v>
      </c>
      <c r="T713" s="18" t="e">
        <f>MEDIAN(#REF!,H713,L713)</f>
        <v>#REF!</v>
      </c>
      <c r="U713" s="18" t="e">
        <f>GEOMEAN(#REF!,H713,L713)</f>
        <v>#REF!</v>
      </c>
      <c r="V713" s="19" t="e">
        <f t="shared" si="132"/>
        <v>#REF!</v>
      </c>
      <c r="W713" s="20" t="e">
        <f t="shared" si="136"/>
        <v>#REF!</v>
      </c>
      <c r="X713" s="21" t="e">
        <f t="shared" si="153"/>
        <v>#REF!</v>
      </c>
      <c r="Y713" s="22" t="e">
        <f t="shared" si="133"/>
        <v>#REF!</v>
      </c>
      <c r="Z713" s="24" t="e">
        <f t="shared" si="162"/>
        <v>#REF!</v>
      </c>
    </row>
    <row r="714" spans="1:26" ht="110.25" x14ac:dyDescent="0.2">
      <c r="A714" s="8">
        <v>141</v>
      </c>
      <c r="C714" s="41" t="s">
        <v>103</v>
      </c>
      <c r="D714" s="31" t="s">
        <v>21</v>
      </c>
      <c r="E714" s="51">
        <v>5</v>
      </c>
      <c r="F714" s="15">
        <v>64399.159663865546</v>
      </c>
      <c r="G714" s="6">
        <f t="shared" si="156"/>
        <v>12235.840336134454</v>
      </c>
      <c r="H714" s="6">
        <f t="shared" si="157"/>
        <v>76635</v>
      </c>
      <c r="I714" s="6">
        <f t="shared" si="158"/>
        <v>383175</v>
      </c>
      <c r="J714" s="48">
        <v>54567.226890756305</v>
      </c>
      <c r="K714" s="7">
        <f t="shared" si="159"/>
        <v>10367.773109243699</v>
      </c>
      <c r="L714" s="7">
        <f t="shared" si="160"/>
        <v>64935</v>
      </c>
      <c r="M714" s="7">
        <f t="shared" si="161"/>
        <v>324675</v>
      </c>
      <c r="N714" s="48">
        <v>54075.63025210084</v>
      </c>
      <c r="O714" s="7">
        <f t="shared" si="152"/>
        <v>10274.36974789916</v>
      </c>
      <c r="P714" s="7">
        <f t="shared" si="154"/>
        <v>64350</v>
      </c>
      <c r="Q714" s="7">
        <f t="shared" si="155"/>
        <v>321750</v>
      </c>
      <c r="R714" s="18" t="e">
        <f>MIN(#REF!,H714,L714)</f>
        <v>#REF!</v>
      </c>
      <c r="S714" s="18" t="e">
        <f>AVERAGE(#REF!,H714,L714)</f>
        <v>#REF!</v>
      </c>
      <c r="T714" s="18" t="e">
        <f>MEDIAN(#REF!,H714,L714)</f>
        <v>#REF!</v>
      </c>
      <c r="U714" s="18" t="e">
        <f>GEOMEAN(#REF!,H714,L714)</f>
        <v>#REF!</v>
      </c>
      <c r="V714" s="19" t="e">
        <f t="shared" si="132"/>
        <v>#REF!</v>
      </c>
      <c r="W714" s="20" t="e">
        <f t="shared" si="136"/>
        <v>#REF!</v>
      </c>
      <c r="X714" s="21" t="e">
        <f t="shared" si="153"/>
        <v>#REF!</v>
      </c>
      <c r="Y714" s="22" t="e">
        <f t="shared" si="133"/>
        <v>#REF!</v>
      </c>
      <c r="Z714" s="24" t="e">
        <f t="shared" si="162"/>
        <v>#REF!</v>
      </c>
    </row>
    <row r="715" spans="1:26" ht="31.5" x14ac:dyDescent="0.2">
      <c r="A715" s="8">
        <v>142</v>
      </c>
      <c r="C715" s="41" t="s">
        <v>104</v>
      </c>
      <c r="D715" s="31" t="s">
        <v>21</v>
      </c>
      <c r="E715" s="51">
        <v>5</v>
      </c>
      <c r="F715" s="15">
        <v>16292.436974789916</v>
      </c>
      <c r="G715" s="6">
        <f t="shared" si="156"/>
        <v>3095.5630252100841</v>
      </c>
      <c r="H715" s="6">
        <f t="shared" si="157"/>
        <v>19388</v>
      </c>
      <c r="I715" s="6">
        <f t="shared" si="158"/>
        <v>96940</v>
      </c>
      <c r="J715" s="48">
        <v>13307.563025210085</v>
      </c>
      <c r="K715" s="7">
        <f t="shared" si="159"/>
        <v>2528.4369747899163</v>
      </c>
      <c r="L715" s="7">
        <f t="shared" si="160"/>
        <v>15836.000000000002</v>
      </c>
      <c r="M715" s="7">
        <f t="shared" si="161"/>
        <v>79180.000000000015</v>
      </c>
      <c r="N715" s="48">
        <v>13431.932773109243</v>
      </c>
      <c r="O715" s="7">
        <f t="shared" si="152"/>
        <v>2552.0672268907565</v>
      </c>
      <c r="P715" s="7">
        <f t="shared" si="154"/>
        <v>15984</v>
      </c>
      <c r="Q715" s="7">
        <f t="shared" si="155"/>
        <v>79920</v>
      </c>
      <c r="R715" s="18" t="e">
        <f>MIN(#REF!,H715,L715)</f>
        <v>#REF!</v>
      </c>
      <c r="S715" s="18" t="e">
        <f>AVERAGE(#REF!,H715,L715)</f>
        <v>#REF!</v>
      </c>
      <c r="T715" s="18" t="e">
        <f>MEDIAN(#REF!,H715,L715)</f>
        <v>#REF!</v>
      </c>
      <c r="U715" s="18" t="e">
        <f>GEOMEAN(#REF!,H715,L715)</f>
        <v>#REF!</v>
      </c>
      <c r="V715" s="19" t="e">
        <f t="shared" si="132"/>
        <v>#REF!</v>
      </c>
      <c r="W715" s="20" t="e">
        <f t="shared" si="136"/>
        <v>#REF!</v>
      </c>
      <c r="X715" s="21" t="e">
        <f t="shared" si="153"/>
        <v>#REF!</v>
      </c>
      <c r="Y715" s="22" t="e">
        <f t="shared" si="133"/>
        <v>#REF!</v>
      </c>
      <c r="Z715" s="24" t="e">
        <f t="shared" si="162"/>
        <v>#REF!</v>
      </c>
    </row>
    <row r="716" spans="1:26" ht="31.5" x14ac:dyDescent="0.2">
      <c r="A716" s="8">
        <v>143</v>
      </c>
      <c r="C716" s="41" t="s">
        <v>105</v>
      </c>
      <c r="D716" s="31" t="s">
        <v>21</v>
      </c>
      <c r="E716" s="51">
        <v>5</v>
      </c>
      <c r="F716" s="15">
        <v>22121.848739495799</v>
      </c>
      <c r="G716" s="6">
        <f t="shared" si="156"/>
        <v>4203.1512605042017</v>
      </c>
      <c r="H716" s="6">
        <f t="shared" si="157"/>
        <v>26325</v>
      </c>
      <c r="I716" s="6">
        <f t="shared" si="158"/>
        <v>131625</v>
      </c>
      <c r="J716" s="48">
        <v>19008.403361344539</v>
      </c>
      <c r="K716" s="7">
        <f t="shared" si="159"/>
        <v>3611.5966386554624</v>
      </c>
      <c r="L716" s="7">
        <f t="shared" si="160"/>
        <v>22620</v>
      </c>
      <c r="M716" s="7">
        <f t="shared" si="161"/>
        <v>113100</v>
      </c>
      <c r="N716" s="48">
        <v>18680.672268907565</v>
      </c>
      <c r="O716" s="7">
        <f t="shared" si="152"/>
        <v>3549.3277310924373</v>
      </c>
      <c r="P716" s="7">
        <f t="shared" si="154"/>
        <v>22230.000000000004</v>
      </c>
      <c r="Q716" s="7">
        <f t="shared" si="155"/>
        <v>111150.00000000001</v>
      </c>
      <c r="R716" s="18" t="e">
        <f>MIN(#REF!,H716,L716)</f>
        <v>#REF!</v>
      </c>
      <c r="S716" s="18" t="e">
        <f>AVERAGE(#REF!,H716,L716)</f>
        <v>#REF!</v>
      </c>
      <c r="T716" s="18" t="e">
        <f>MEDIAN(#REF!,H716,L716)</f>
        <v>#REF!</v>
      </c>
      <c r="U716" s="18" t="e">
        <f>GEOMEAN(#REF!,H716,L716)</f>
        <v>#REF!</v>
      </c>
      <c r="V716" s="19" t="e">
        <f t="shared" si="132"/>
        <v>#REF!</v>
      </c>
      <c r="W716" s="20" t="e">
        <f t="shared" si="136"/>
        <v>#REF!</v>
      </c>
      <c r="X716" s="21" t="e">
        <f t="shared" si="153"/>
        <v>#REF!</v>
      </c>
      <c r="Y716" s="22" t="e">
        <f t="shared" si="133"/>
        <v>#REF!</v>
      </c>
      <c r="Z716" s="24" t="e">
        <f t="shared" si="162"/>
        <v>#REF!</v>
      </c>
    </row>
    <row r="717" spans="1:26" ht="78.75" x14ac:dyDescent="0.2">
      <c r="A717" s="8">
        <v>144</v>
      </c>
      <c r="C717" s="41" t="s">
        <v>106</v>
      </c>
      <c r="D717" s="31" t="s">
        <v>21</v>
      </c>
      <c r="E717" s="51">
        <v>5</v>
      </c>
      <c r="F717" s="15">
        <v>11900</v>
      </c>
      <c r="G717" s="6">
        <f t="shared" si="156"/>
        <v>2261</v>
      </c>
      <c r="H717" s="6">
        <f t="shared" si="157"/>
        <v>14161</v>
      </c>
      <c r="I717" s="6">
        <f t="shared" si="158"/>
        <v>70805</v>
      </c>
      <c r="J717" s="48">
        <v>10800</v>
      </c>
      <c r="K717" s="7">
        <f t="shared" si="159"/>
        <v>2052</v>
      </c>
      <c r="L717" s="7">
        <f t="shared" si="160"/>
        <v>12852</v>
      </c>
      <c r="M717" s="7">
        <f t="shared" si="161"/>
        <v>64260</v>
      </c>
      <c r="N717" s="48">
        <v>11300</v>
      </c>
      <c r="O717" s="7">
        <f t="shared" si="152"/>
        <v>2147</v>
      </c>
      <c r="P717" s="7">
        <f t="shared" si="154"/>
        <v>13447</v>
      </c>
      <c r="Q717" s="7">
        <f t="shared" si="155"/>
        <v>67235</v>
      </c>
      <c r="R717" s="18" t="e">
        <f>MIN(#REF!,H717,L717)</f>
        <v>#REF!</v>
      </c>
      <c r="S717" s="18" t="e">
        <f>AVERAGE(#REF!,H717,L717)</f>
        <v>#REF!</v>
      </c>
      <c r="T717" s="18" t="e">
        <f>MEDIAN(#REF!,H717,L717)</f>
        <v>#REF!</v>
      </c>
      <c r="U717" s="18" t="e">
        <f>GEOMEAN(#REF!,H717,L717)</f>
        <v>#REF!</v>
      </c>
      <c r="V717" s="19" t="e">
        <f t="shared" si="132"/>
        <v>#REF!</v>
      </c>
      <c r="W717" s="20" t="e">
        <f t="shared" si="136"/>
        <v>#REF!</v>
      </c>
      <c r="X717" s="21" t="e">
        <f t="shared" si="153"/>
        <v>#REF!</v>
      </c>
      <c r="Y717" s="22" t="e">
        <f t="shared" si="133"/>
        <v>#REF!</v>
      </c>
      <c r="Z717" s="24" t="e">
        <f t="shared" si="162"/>
        <v>#REF!</v>
      </c>
    </row>
    <row r="718" spans="1:26" ht="78.75" x14ac:dyDescent="0.2">
      <c r="A718" s="8">
        <v>145</v>
      </c>
      <c r="C718" s="41" t="s">
        <v>107</v>
      </c>
      <c r="D718" s="31" t="s">
        <v>21</v>
      </c>
      <c r="E718" s="51">
        <v>5</v>
      </c>
      <c r="F718" s="15">
        <v>12819.327731092437</v>
      </c>
      <c r="G718" s="6">
        <f t="shared" si="156"/>
        <v>2435.6722689075632</v>
      </c>
      <c r="H718" s="6">
        <f t="shared" si="157"/>
        <v>15255</v>
      </c>
      <c r="I718" s="6">
        <f t="shared" si="158"/>
        <v>76275</v>
      </c>
      <c r="J718" s="48">
        <v>13159.663865546219</v>
      </c>
      <c r="K718" s="7">
        <f t="shared" si="159"/>
        <v>2500.3361344537816</v>
      </c>
      <c r="L718" s="7">
        <f t="shared" si="160"/>
        <v>15660</v>
      </c>
      <c r="M718" s="7">
        <f t="shared" si="161"/>
        <v>78300</v>
      </c>
      <c r="N718" s="48">
        <v>13273.10924369748</v>
      </c>
      <c r="O718" s="7">
        <f t="shared" si="152"/>
        <v>2521.8907563025214</v>
      </c>
      <c r="P718" s="7">
        <f t="shared" si="154"/>
        <v>15795</v>
      </c>
      <c r="Q718" s="7">
        <f t="shared" si="155"/>
        <v>78975</v>
      </c>
      <c r="R718" s="18" t="e">
        <f>MIN(#REF!,H718,L718)</f>
        <v>#REF!</v>
      </c>
      <c r="S718" s="18" t="e">
        <f>AVERAGE(#REF!,H718,L718)</f>
        <v>#REF!</v>
      </c>
      <c r="T718" s="18" t="e">
        <f>MEDIAN(#REF!,H718,L718)</f>
        <v>#REF!</v>
      </c>
      <c r="U718" s="18" t="e">
        <f>GEOMEAN(#REF!,H718,L718)</f>
        <v>#REF!</v>
      </c>
      <c r="V718" s="19" t="e">
        <f t="shared" si="132"/>
        <v>#REF!</v>
      </c>
      <c r="W718" s="20" t="e">
        <f t="shared" si="136"/>
        <v>#REF!</v>
      </c>
      <c r="X718" s="21" t="e">
        <f t="shared" si="153"/>
        <v>#REF!</v>
      </c>
      <c r="Y718" s="22" t="e">
        <f t="shared" si="133"/>
        <v>#REF!</v>
      </c>
      <c r="Z718" s="24" t="e">
        <f t="shared" si="162"/>
        <v>#REF!</v>
      </c>
    </row>
    <row r="719" spans="1:26" ht="63" x14ac:dyDescent="0.2">
      <c r="A719" s="8">
        <v>146</v>
      </c>
      <c r="C719" s="41" t="s">
        <v>108</v>
      </c>
      <c r="D719" s="31" t="s">
        <v>21</v>
      </c>
      <c r="E719" s="51">
        <v>5</v>
      </c>
      <c r="F719" s="15">
        <v>8475.6302521008402</v>
      </c>
      <c r="G719" s="6">
        <f t="shared" si="156"/>
        <v>1610.3697478991596</v>
      </c>
      <c r="H719" s="6">
        <f t="shared" si="157"/>
        <v>10086</v>
      </c>
      <c r="I719" s="6">
        <f t="shared" si="158"/>
        <v>50430</v>
      </c>
      <c r="J719" s="48">
        <v>7924.3697478991598</v>
      </c>
      <c r="K719" s="7">
        <f t="shared" si="159"/>
        <v>1505.6302521008404</v>
      </c>
      <c r="L719" s="7">
        <f t="shared" si="160"/>
        <v>9430</v>
      </c>
      <c r="M719" s="7">
        <f t="shared" si="161"/>
        <v>47150</v>
      </c>
      <c r="N719" s="48">
        <v>8062.1848739495799</v>
      </c>
      <c r="O719" s="7">
        <f t="shared" si="152"/>
        <v>1531.8151260504203</v>
      </c>
      <c r="P719" s="7">
        <f t="shared" si="154"/>
        <v>9594</v>
      </c>
      <c r="Q719" s="7">
        <f t="shared" si="155"/>
        <v>47970</v>
      </c>
      <c r="R719" s="18" t="e">
        <f>MIN(#REF!,H719,L719)</f>
        <v>#REF!</v>
      </c>
      <c r="S719" s="18" t="e">
        <f>AVERAGE(#REF!,H719,L719)</f>
        <v>#REF!</v>
      </c>
      <c r="T719" s="18" t="e">
        <f>MEDIAN(#REF!,H719,L719)</f>
        <v>#REF!</v>
      </c>
      <c r="U719" s="18" t="e">
        <f>GEOMEAN(#REF!,H719,L719)</f>
        <v>#REF!</v>
      </c>
      <c r="V719" s="19" t="e">
        <f t="shared" si="132"/>
        <v>#REF!</v>
      </c>
      <c r="W719" s="20" t="e">
        <f t="shared" si="136"/>
        <v>#REF!</v>
      </c>
      <c r="X719" s="21" t="e">
        <f t="shared" si="153"/>
        <v>#REF!</v>
      </c>
      <c r="Y719" s="22" t="e">
        <f t="shared" si="133"/>
        <v>#REF!</v>
      </c>
      <c r="Z719" s="24" t="e">
        <f t="shared" si="162"/>
        <v>#REF!</v>
      </c>
    </row>
    <row r="720" spans="1:26" ht="31.5" x14ac:dyDescent="0.2">
      <c r="A720" s="8">
        <v>147</v>
      </c>
      <c r="C720" s="41" t="s">
        <v>109</v>
      </c>
      <c r="D720" s="31" t="s">
        <v>21</v>
      </c>
      <c r="E720" s="51">
        <v>5</v>
      </c>
      <c r="F720" s="15">
        <v>3360.5042016806724</v>
      </c>
      <c r="G720" s="6">
        <f t="shared" si="156"/>
        <v>638.49579831932772</v>
      </c>
      <c r="H720" s="6">
        <f t="shared" si="157"/>
        <v>3999</v>
      </c>
      <c r="I720" s="6">
        <f t="shared" si="158"/>
        <v>19995</v>
      </c>
      <c r="J720" s="48">
        <v>2839.4957983193281</v>
      </c>
      <c r="K720" s="7">
        <f t="shared" si="159"/>
        <v>539.50420168067228</v>
      </c>
      <c r="L720" s="7">
        <f t="shared" si="160"/>
        <v>3379.0000000000005</v>
      </c>
      <c r="M720" s="7">
        <f t="shared" si="161"/>
        <v>16895.000000000004</v>
      </c>
      <c r="N720" s="48">
        <v>2891.5966386554624</v>
      </c>
      <c r="O720" s="7">
        <f t="shared" si="152"/>
        <v>549.40336134453787</v>
      </c>
      <c r="P720" s="7">
        <f t="shared" si="154"/>
        <v>3441</v>
      </c>
      <c r="Q720" s="7">
        <f t="shared" si="155"/>
        <v>17205</v>
      </c>
      <c r="R720" s="18" t="e">
        <f>MIN(#REF!,H720,L720)</f>
        <v>#REF!</v>
      </c>
      <c r="S720" s="18" t="e">
        <f>AVERAGE(#REF!,H720,L720)</f>
        <v>#REF!</v>
      </c>
      <c r="T720" s="18" t="e">
        <f>MEDIAN(#REF!,H720,L720)</f>
        <v>#REF!</v>
      </c>
      <c r="U720" s="18" t="e">
        <f>GEOMEAN(#REF!,H720,L720)</f>
        <v>#REF!</v>
      </c>
      <c r="V720" s="19" t="e">
        <f t="shared" si="132"/>
        <v>#REF!</v>
      </c>
      <c r="W720" s="20" t="e">
        <f t="shared" si="136"/>
        <v>#REF!</v>
      </c>
      <c r="X720" s="21" t="e">
        <f t="shared" si="153"/>
        <v>#REF!</v>
      </c>
      <c r="Y720" s="22" t="e">
        <f t="shared" si="133"/>
        <v>#REF!</v>
      </c>
      <c r="Z720" s="24" t="e">
        <f t="shared" si="162"/>
        <v>#REF!</v>
      </c>
    </row>
    <row r="721" spans="1:26" ht="47.25" x14ac:dyDescent="0.2">
      <c r="A721" s="8">
        <v>148</v>
      </c>
      <c r="C721" s="41" t="s">
        <v>110</v>
      </c>
      <c r="D721" s="31" t="s">
        <v>21</v>
      </c>
      <c r="E721" s="51">
        <v>5</v>
      </c>
      <c r="F721" s="15">
        <v>219831.93277310926</v>
      </c>
      <c r="G721" s="6">
        <f t="shared" si="156"/>
        <v>41768.067226890758</v>
      </c>
      <c r="H721" s="6">
        <f t="shared" si="157"/>
        <v>261600.00000000003</v>
      </c>
      <c r="I721" s="6">
        <f t="shared" si="158"/>
        <v>1308000.0000000002</v>
      </c>
      <c r="J721" s="48">
        <v>228991.59663865546</v>
      </c>
      <c r="K721" s="7">
        <f t="shared" si="159"/>
        <v>43508.403361344535</v>
      </c>
      <c r="L721" s="7">
        <f t="shared" si="160"/>
        <v>272500</v>
      </c>
      <c r="M721" s="7">
        <f t="shared" si="161"/>
        <v>1362500</v>
      </c>
      <c r="N721" s="48">
        <v>227159.66386554623</v>
      </c>
      <c r="O721" s="7">
        <f t="shared" si="152"/>
        <v>43160.336134453784</v>
      </c>
      <c r="P721" s="7">
        <f t="shared" si="154"/>
        <v>270320</v>
      </c>
      <c r="Q721" s="7">
        <f t="shared" si="155"/>
        <v>1351600</v>
      </c>
      <c r="R721" s="18" t="e">
        <f>MIN(#REF!,H721,L721)</f>
        <v>#REF!</v>
      </c>
      <c r="S721" s="18" t="e">
        <f>AVERAGE(#REF!,H721,L721)</f>
        <v>#REF!</v>
      </c>
      <c r="T721" s="18" t="e">
        <f>MEDIAN(#REF!,H721,L721)</f>
        <v>#REF!</v>
      </c>
      <c r="U721" s="18" t="e">
        <f>GEOMEAN(#REF!,H721,L721)</f>
        <v>#REF!</v>
      </c>
      <c r="V721" s="19" t="e">
        <f t="shared" si="132"/>
        <v>#REF!</v>
      </c>
      <c r="W721" s="20" t="e">
        <f t="shared" si="136"/>
        <v>#REF!</v>
      </c>
      <c r="X721" s="21" t="e">
        <f t="shared" si="153"/>
        <v>#REF!</v>
      </c>
      <c r="Y721" s="22" t="e">
        <f t="shared" si="133"/>
        <v>#REF!</v>
      </c>
      <c r="Z721" s="24" t="e">
        <f t="shared" si="162"/>
        <v>#REF!</v>
      </c>
    </row>
    <row r="722" spans="1:26" ht="47.25" x14ac:dyDescent="0.2">
      <c r="A722" s="8">
        <v>149</v>
      </c>
      <c r="C722" s="41" t="s">
        <v>111</v>
      </c>
      <c r="D722" s="31" t="s">
        <v>21</v>
      </c>
      <c r="E722" s="51">
        <v>5</v>
      </c>
      <c r="F722" s="15">
        <v>42037.815126050424</v>
      </c>
      <c r="G722" s="6">
        <f t="shared" si="156"/>
        <v>7987.1848739495808</v>
      </c>
      <c r="H722" s="6">
        <f t="shared" si="157"/>
        <v>50025.000000000007</v>
      </c>
      <c r="I722" s="6">
        <f t="shared" si="158"/>
        <v>250125.00000000003</v>
      </c>
      <c r="J722" s="48">
        <v>39478.991596638654</v>
      </c>
      <c r="K722" s="7">
        <f t="shared" si="159"/>
        <v>7501.0084033613448</v>
      </c>
      <c r="L722" s="7">
        <f t="shared" si="160"/>
        <v>46980</v>
      </c>
      <c r="M722" s="7">
        <f t="shared" si="161"/>
        <v>234900</v>
      </c>
      <c r="N722" s="48">
        <v>39478.991596638654</v>
      </c>
      <c r="O722" s="7">
        <f t="shared" si="152"/>
        <v>7501.0084033613448</v>
      </c>
      <c r="P722" s="7">
        <f t="shared" si="154"/>
        <v>46980</v>
      </c>
      <c r="Q722" s="7">
        <f t="shared" si="155"/>
        <v>234900</v>
      </c>
      <c r="R722" s="18" t="e">
        <f>MIN(#REF!,H722,L722)</f>
        <v>#REF!</v>
      </c>
      <c r="S722" s="18" t="e">
        <f>AVERAGE(#REF!,H722,L722)</f>
        <v>#REF!</v>
      </c>
      <c r="T722" s="18" t="e">
        <f>MEDIAN(#REF!,H722,L722)</f>
        <v>#REF!</v>
      </c>
      <c r="U722" s="18" t="e">
        <f>GEOMEAN(#REF!,H722,L722)</f>
        <v>#REF!</v>
      </c>
      <c r="V722" s="19" t="e">
        <f t="shared" si="132"/>
        <v>#REF!</v>
      </c>
      <c r="W722" s="20" t="e">
        <f t="shared" si="136"/>
        <v>#REF!</v>
      </c>
      <c r="X722" s="21" t="e">
        <f t="shared" si="153"/>
        <v>#REF!</v>
      </c>
      <c r="Y722" s="22" t="e">
        <f t="shared" si="133"/>
        <v>#REF!</v>
      </c>
      <c r="Z722" s="24" t="e">
        <f t="shared" si="162"/>
        <v>#REF!</v>
      </c>
    </row>
    <row r="723" spans="1:26" ht="31.5" x14ac:dyDescent="0.2">
      <c r="A723" s="8">
        <v>150</v>
      </c>
      <c r="C723" s="41" t="s">
        <v>112</v>
      </c>
      <c r="D723" s="31" t="s">
        <v>21</v>
      </c>
      <c r="E723" s="51">
        <v>5</v>
      </c>
      <c r="F723" s="15">
        <v>18320.168067226892</v>
      </c>
      <c r="G723" s="6">
        <f t="shared" si="156"/>
        <v>3480.8319327731097</v>
      </c>
      <c r="H723" s="6">
        <f t="shared" si="157"/>
        <v>21801</v>
      </c>
      <c r="I723" s="6">
        <f t="shared" si="158"/>
        <v>109005</v>
      </c>
      <c r="J723" s="48">
        <v>17184.033613445379</v>
      </c>
      <c r="K723" s="7">
        <f t="shared" si="159"/>
        <v>3264.9663865546222</v>
      </c>
      <c r="L723" s="7">
        <f t="shared" si="160"/>
        <v>20449</v>
      </c>
      <c r="M723" s="7">
        <f t="shared" si="161"/>
        <v>102245</v>
      </c>
      <c r="N723" s="48">
        <v>16473.949579831933</v>
      </c>
      <c r="O723" s="7">
        <f t="shared" si="152"/>
        <v>3130.0504201680674</v>
      </c>
      <c r="P723" s="7">
        <f t="shared" si="154"/>
        <v>19604</v>
      </c>
      <c r="Q723" s="7">
        <f t="shared" si="155"/>
        <v>98020</v>
      </c>
      <c r="R723" s="18" t="e">
        <f>MIN(#REF!,H723,L723)</f>
        <v>#REF!</v>
      </c>
      <c r="S723" s="18" t="e">
        <f>AVERAGE(#REF!,H723,L723)</f>
        <v>#REF!</v>
      </c>
      <c r="T723" s="18" t="e">
        <f>MEDIAN(#REF!,H723,L723)</f>
        <v>#REF!</v>
      </c>
      <c r="U723" s="18" t="e">
        <f>GEOMEAN(#REF!,H723,L723)</f>
        <v>#REF!</v>
      </c>
      <c r="V723" s="19" t="e">
        <f t="shared" si="132"/>
        <v>#REF!</v>
      </c>
      <c r="W723" s="20" t="e">
        <f t="shared" si="136"/>
        <v>#REF!</v>
      </c>
      <c r="X723" s="21" t="e">
        <f t="shared" si="153"/>
        <v>#REF!</v>
      </c>
      <c r="Y723" s="22" t="e">
        <f t="shared" si="133"/>
        <v>#REF!</v>
      </c>
      <c r="Z723" s="24" t="e">
        <f t="shared" si="162"/>
        <v>#REF!</v>
      </c>
    </row>
    <row r="724" spans="1:26" ht="31.5" x14ac:dyDescent="0.2">
      <c r="A724" s="8">
        <v>151</v>
      </c>
      <c r="C724" s="42" t="s">
        <v>113</v>
      </c>
      <c r="D724" s="31" t="s">
        <v>21</v>
      </c>
      <c r="E724" s="51">
        <v>5</v>
      </c>
      <c r="F724" s="15">
        <v>26764.705882352944</v>
      </c>
      <c r="G724" s="6">
        <f t="shared" si="156"/>
        <v>5085.2941176470595</v>
      </c>
      <c r="H724" s="6">
        <f t="shared" si="157"/>
        <v>31850.000000000004</v>
      </c>
      <c r="I724" s="6">
        <f t="shared" si="158"/>
        <v>159250.00000000003</v>
      </c>
      <c r="J724" s="48">
        <v>26147.058823529413</v>
      </c>
      <c r="K724" s="7">
        <f t="shared" si="159"/>
        <v>4967.9411764705883</v>
      </c>
      <c r="L724" s="7">
        <f t="shared" si="160"/>
        <v>31115</v>
      </c>
      <c r="M724" s="7">
        <f t="shared" si="161"/>
        <v>155575</v>
      </c>
      <c r="N724" s="48">
        <v>23470.588235294119</v>
      </c>
      <c r="O724" s="7">
        <f t="shared" si="152"/>
        <v>4459.4117647058829</v>
      </c>
      <c r="P724" s="7">
        <f t="shared" si="154"/>
        <v>27930</v>
      </c>
      <c r="Q724" s="7">
        <f t="shared" si="155"/>
        <v>139650</v>
      </c>
      <c r="R724" s="18" t="e">
        <f>MIN(#REF!,H724,L724)</f>
        <v>#REF!</v>
      </c>
      <c r="S724" s="18" t="e">
        <f>AVERAGE(#REF!,H724,L724)</f>
        <v>#REF!</v>
      </c>
      <c r="T724" s="18" t="e">
        <f>MEDIAN(#REF!,H724,L724)</f>
        <v>#REF!</v>
      </c>
      <c r="U724" s="18" t="e">
        <f>GEOMEAN(#REF!,H724,L724)</f>
        <v>#REF!</v>
      </c>
      <c r="V724" s="19" t="e">
        <f t="shared" si="132"/>
        <v>#REF!</v>
      </c>
      <c r="W724" s="20" t="e">
        <f t="shared" si="136"/>
        <v>#REF!</v>
      </c>
      <c r="X724" s="21" t="e">
        <f t="shared" si="153"/>
        <v>#REF!</v>
      </c>
      <c r="Y724" s="22" t="e">
        <f t="shared" si="133"/>
        <v>#REF!</v>
      </c>
      <c r="Z724" s="24" t="e">
        <f t="shared" si="162"/>
        <v>#REF!</v>
      </c>
    </row>
    <row r="725" spans="1:26" ht="31.5" x14ac:dyDescent="0.2">
      <c r="A725" s="8">
        <v>152</v>
      </c>
      <c r="C725" s="42" t="s">
        <v>114</v>
      </c>
      <c r="D725" s="31" t="s">
        <v>21</v>
      </c>
      <c r="E725" s="51">
        <v>5</v>
      </c>
      <c r="F725" s="15">
        <v>46023.529411764706</v>
      </c>
      <c r="G725" s="6">
        <f t="shared" si="156"/>
        <v>8744.4705882352937</v>
      </c>
      <c r="H725" s="6">
        <f t="shared" si="157"/>
        <v>54768</v>
      </c>
      <c r="I725" s="6">
        <f t="shared" si="158"/>
        <v>273840</v>
      </c>
      <c r="J725" s="48">
        <v>47256.302521008409</v>
      </c>
      <c r="K725" s="7">
        <f t="shared" si="159"/>
        <v>8978.6974789915985</v>
      </c>
      <c r="L725" s="7">
        <f t="shared" si="160"/>
        <v>56235.000000000007</v>
      </c>
      <c r="M725" s="7">
        <f t="shared" si="161"/>
        <v>281175.00000000006</v>
      </c>
      <c r="N725" s="48">
        <v>48489.075630252104</v>
      </c>
      <c r="O725" s="7">
        <f t="shared" si="152"/>
        <v>9212.9243697478996</v>
      </c>
      <c r="P725" s="7">
        <f t="shared" si="154"/>
        <v>57702</v>
      </c>
      <c r="Q725" s="7">
        <f t="shared" si="155"/>
        <v>288510</v>
      </c>
      <c r="R725" s="18" t="e">
        <f>MIN(#REF!,H725,L725)</f>
        <v>#REF!</v>
      </c>
      <c r="S725" s="18" t="e">
        <f>AVERAGE(#REF!,H725,L725)</f>
        <v>#REF!</v>
      </c>
      <c r="T725" s="18" t="e">
        <f>MEDIAN(#REF!,H725,L725)</f>
        <v>#REF!</v>
      </c>
      <c r="U725" s="18" t="e">
        <f>GEOMEAN(#REF!,H725,L725)</f>
        <v>#REF!</v>
      </c>
      <c r="V725" s="19" t="e">
        <f t="shared" si="132"/>
        <v>#REF!</v>
      </c>
      <c r="W725" s="20" t="e">
        <f t="shared" si="136"/>
        <v>#REF!</v>
      </c>
      <c r="X725" s="21" t="e">
        <f t="shared" si="153"/>
        <v>#REF!</v>
      </c>
      <c r="Y725" s="22" t="e">
        <f t="shared" si="133"/>
        <v>#REF!</v>
      </c>
      <c r="Z725" s="24" t="e">
        <f t="shared" si="162"/>
        <v>#REF!</v>
      </c>
    </row>
    <row r="726" spans="1:26" ht="31.5" x14ac:dyDescent="0.2">
      <c r="A726" s="8">
        <v>153</v>
      </c>
      <c r="C726" s="42" t="s">
        <v>115</v>
      </c>
      <c r="D726" s="31" t="s">
        <v>21</v>
      </c>
      <c r="E726" s="51">
        <v>5</v>
      </c>
      <c r="F726" s="15">
        <v>3539.4957983193281</v>
      </c>
      <c r="G726" s="6">
        <f t="shared" si="156"/>
        <v>672.5042016806724</v>
      </c>
      <c r="H726" s="6">
        <f t="shared" si="157"/>
        <v>4212</v>
      </c>
      <c r="I726" s="6">
        <f t="shared" si="158"/>
        <v>21060</v>
      </c>
      <c r="J726" s="48">
        <v>3801.6806722689075</v>
      </c>
      <c r="K726" s="7">
        <f t="shared" si="159"/>
        <v>722.31932773109247</v>
      </c>
      <c r="L726" s="7">
        <f t="shared" si="160"/>
        <v>4524</v>
      </c>
      <c r="M726" s="7">
        <f t="shared" si="161"/>
        <v>22620</v>
      </c>
      <c r="N726" s="48">
        <v>3539.4957983193281</v>
      </c>
      <c r="O726" s="7">
        <f t="shared" si="152"/>
        <v>672.5042016806724</v>
      </c>
      <c r="P726" s="7">
        <f t="shared" si="154"/>
        <v>4212</v>
      </c>
      <c r="Q726" s="7">
        <f t="shared" si="155"/>
        <v>21060</v>
      </c>
      <c r="R726" s="18" t="e">
        <f>MIN(#REF!,H726,L726)</f>
        <v>#REF!</v>
      </c>
      <c r="S726" s="18" t="e">
        <f>AVERAGE(#REF!,H726,L726)</f>
        <v>#REF!</v>
      </c>
      <c r="T726" s="18" t="e">
        <f>MEDIAN(#REF!,H726,L726)</f>
        <v>#REF!</v>
      </c>
      <c r="U726" s="18" t="e">
        <f>GEOMEAN(#REF!,H726,L726)</f>
        <v>#REF!</v>
      </c>
      <c r="V726" s="19" t="e">
        <f t="shared" si="132"/>
        <v>#REF!</v>
      </c>
      <c r="W726" s="20" t="e">
        <f t="shared" si="136"/>
        <v>#REF!</v>
      </c>
      <c r="X726" s="21" t="e">
        <f t="shared" si="153"/>
        <v>#REF!</v>
      </c>
      <c r="Y726" s="22" t="e">
        <f t="shared" si="133"/>
        <v>#REF!</v>
      </c>
      <c r="Z726" s="24" t="e">
        <f t="shared" si="162"/>
        <v>#REF!</v>
      </c>
    </row>
    <row r="727" spans="1:26" ht="16.5" x14ac:dyDescent="0.2">
      <c r="A727" s="8">
        <v>154</v>
      </c>
      <c r="C727" s="42" t="s">
        <v>116</v>
      </c>
      <c r="D727" s="31" t="s">
        <v>21</v>
      </c>
      <c r="E727" s="51">
        <v>5</v>
      </c>
      <c r="F727" s="15">
        <v>6482.3529411764712</v>
      </c>
      <c r="G727" s="6">
        <f t="shared" si="156"/>
        <v>1231.6470588235295</v>
      </c>
      <c r="H727" s="6">
        <f t="shared" si="157"/>
        <v>7714.0000000000009</v>
      </c>
      <c r="I727" s="6">
        <f t="shared" si="158"/>
        <v>38570.000000000007</v>
      </c>
      <c r="J727" s="48">
        <v>6189.9159663865548</v>
      </c>
      <c r="K727" s="7">
        <f t="shared" si="159"/>
        <v>1176.0840336134454</v>
      </c>
      <c r="L727" s="7">
        <f t="shared" si="160"/>
        <v>7366</v>
      </c>
      <c r="M727" s="7">
        <f t="shared" si="161"/>
        <v>36830</v>
      </c>
      <c r="N727" s="48">
        <v>5556.3025210084033</v>
      </c>
      <c r="O727" s="7">
        <f t="shared" si="152"/>
        <v>1055.6974789915967</v>
      </c>
      <c r="P727" s="7">
        <f t="shared" si="154"/>
        <v>6612</v>
      </c>
      <c r="Q727" s="7">
        <f t="shared" si="155"/>
        <v>33060</v>
      </c>
      <c r="R727" s="18" t="e">
        <f>MIN(#REF!,H727,L727)</f>
        <v>#REF!</v>
      </c>
      <c r="S727" s="18" t="e">
        <f>AVERAGE(#REF!,H727,L727)</f>
        <v>#REF!</v>
      </c>
      <c r="T727" s="18" t="e">
        <f>MEDIAN(#REF!,H727,L727)</f>
        <v>#REF!</v>
      </c>
      <c r="U727" s="18" t="e">
        <f>GEOMEAN(#REF!,H727,L727)</f>
        <v>#REF!</v>
      </c>
      <c r="V727" s="19" t="e">
        <f t="shared" si="132"/>
        <v>#REF!</v>
      </c>
      <c r="W727" s="20" t="e">
        <f t="shared" si="136"/>
        <v>#REF!</v>
      </c>
      <c r="X727" s="21" t="e">
        <f t="shared" si="153"/>
        <v>#REF!</v>
      </c>
      <c r="Y727" s="22" t="e">
        <f t="shared" si="133"/>
        <v>#REF!</v>
      </c>
      <c r="Z727" s="24" t="e">
        <f t="shared" si="162"/>
        <v>#REF!</v>
      </c>
    </row>
    <row r="728" spans="1:26" ht="31.5" x14ac:dyDescent="0.2">
      <c r="A728" s="8">
        <v>155</v>
      </c>
      <c r="C728" s="42" t="s">
        <v>117</v>
      </c>
      <c r="D728" s="31" t="s">
        <v>21</v>
      </c>
      <c r="E728" s="51">
        <v>5</v>
      </c>
      <c r="F728" s="15">
        <v>20831.932773109245</v>
      </c>
      <c r="G728" s="6">
        <f t="shared" si="156"/>
        <v>3958.0672268907565</v>
      </c>
      <c r="H728" s="6">
        <f t="shared" si="157"/>
        <v>24790</v>
      </c>
      <c r="I728" s="6">
        <f t="shared" si="158"/>
        <v>123950</v>
      </c>
      <c r="J728" s="48">
        <v>19432.773109243699</v>
      </c>
      <c r="K728" s="7">
        <f t="shared" si="159"/>
        <v>3692.226890756303</v>
      </c>
      <c r="L728" s="7">
        <f t="shared" si="160"/>
        <v>23125</v>
      </c>
      <c r="M728" s="7">
        <f t="shared" si="161"/>
        <v>115625</v>
      </c>
      <c r="N728" s="48">
        <v>16789.915966386554</v>
      </c>
      <c r="O728" s="7">
        <f t="shared" si="152"/>
        <v>3190.0840336134452</v>
      </c>
      <c r="P728" s="7">
        <f t="shared" si="154"/>
        <v>19980</v>
      </c>
      <c r="Q728" s="7">
        <f t="shared" si="155"/>
        <v>99900</v>
      </c>
      <c r="R728" s="18" t="e">
        <f>MIN(#REF!,H728,L728)</f>
        <v>#REF!</v>
      </c>
      <c r="S728" s="18" t="e">
        <f>AVERAGE(#REF!,H728,L728)</f>
        <v>#REF!</v>
      </c>
      <c r="T728" s="18" t="e">
        <f>MEDIAN(#REF!,H728,L728)</f>
        <v>#REF!</v>
      </c>
      <c r="U728" s="18" t="e">
        <f>GEOMEAN(#REF!,H728,L728)</f>
        <v>#REF!</v>
      </c>
      <c r="V728" s="19" t="e">
        <f t="shared" si="132"/>
        <v>#REF!</v>
      </c>
      <c r="W728" s="20" t="e">
        <f t="shared" si="136"/>
        <v>#REF!</v>
      </c>
      <c r="X728" s="21" t="e">
        <f t="shared" si="153"/>
        <v>#REF!</v>
      </c>
      <c r="Y728" s="22" t="e">
        <f t="shared" si="133"/>
        <v>#REF!</v>
      </c>
      <c r="Z728" s="24" t="e">
        <f t="shared" si="162"/>
        <v>#REF!</v>
      </c>
    </row>
    <row r="729" spans="1:26" ht="31.5" x14ac:dyDescent="0.2">
      <c r="A729" s="8">
        <v>156</v>
      </c>
      <c r="C729" s="42" t="s">
        <v>118</v>
      </c>
      <c r="D729" s="31" t="s">
        <v>21</v>
      </c>
      <c r="E729" s="51">
        <v>5</v>
      </c>
      <c r="F729" s="15">
        <v>54962.184873949584</v>
      </c>
      <c r="G729" s="6">
        <f t="shared" si="156"/>
        <v>10442.815126050422</v>
      </c>
      <c r="H729" s="6">
        <f t="shared" si="157"/>
        <v>65405.000000000007</v>
      </c>
      <c r="I729" s="6">
        <f t="shared" si="158"/>
        <v>327025.00000000006</v>
      </c>
      <c r="J729" s="48">
        <v>48470.588235294119</v>
      </c>
      <c r="K729" s="7">
        <f t="shared" si="159"/>
        <v>9209.4117647058829</v>
      </c>
      <c r="L729" s="7">
        <f t="shared" si="160"/>
        <v>57680</v>
      </c>
      <c r="M729" s="7">
        <f t="shared" si="161"/>
        <v>288400</v>
      </c>
      <c r="N729" s="48">
        <v>52365.546218487398</v>
      </c>
      <c r="O729" s="7">
        <f t="shared" ref="O729:O792" si="163">+N729*19%</f>
        <v>9949.4537815126059</v>
      </c>
      <c r="P729" s="7">
        <f t="shared" si="154"/>
        <v>62315</v>
      </c>
      <c r="Q729" s="7">
        <f t="shared" si="155"/>
        <v>311575</v>
      </c>
      <c r="R729" s="18" t="e">
        <f>MIN(#REF!,H729,L729)</f>
        <v>#REF!</v>
      </c>
      <c r="S729" s="18" t="e">
        <f>AVERAGE(#REF!,H729,L729)</f>
        <v>#REF!</v>
      </c>
      <c r="T729" s="18" t="e">
        <f>MEDIAN(#REF!,H729,L729)</f>
        <v>#REF!</v>
      </c>
      <c r="U729" s="18" t="e">
        <f>GEOMEAN(#REF!,H729,L729)</f>
        <v>#REF!</v>
      </c>
      <c r="V729" s="19" t="e">
        <f t="shared" si="132"/>
        <v>#REF!</v>
      </c>
      <c r="W729" s="20" t="e">
        <f t="shared" si="136"/>
        <v>#REF!</v>
      </c>
      <c r="X729" s="21" t="e">
        <f t="shared" si="153"/>
        <v>#REF!</v>
      </c>
      <c r="Y729" s="22" t="e">
        <f t="shared" si="133"/>
        <v>#REF!</v>
      </c>
      <c r="Z729" s="24" t="e">
        <f t="shared" si="162"/>
        <v>#REF!</v>
      </c>
    </row>
    <row r="730" spans="1:26" ht="47.25" x14ac:dyDescent="0.2">
      <c r="A730" s="8">
        <v>157</v>
      </c>
      <c r="C730" s="42" t="s">
        <v>119</v>
      </c>
      <c r="D730" s="31" t="s">
        <v>21</v>
      </c>
      <c r="E730" s="51">
        <v>5</v>
      </c>
      <c r="F730" s="15">
        <v>42714.285714285717</v>
      </c>
      <c r="G730" s="6">
        <f t="shared" si="156"/>
        <v>8115.7142857142862</v>
      </c>
      <c r="H730" s="6">
        <f t="shared" si="157"/>
        <v>50830</v>
      </c>
      <c r="I730" s="6">
        <f t="shared" si="158"/>
        <v>254150</v>
      </c>
      <c r="J730" s="48">
        <v>40485.71428571429</v>
      </c>
      <c r="K730" s="7">
        <f t="shared" si="159"/>
        <v>7692.2857142857156</v>
      </c>
      <c r="L730" s="7">
        <f t="shared" si="160"/>
        <v>48178.000000000007</v>
      </c>
      <c r="M730" s="7">
        <f t="shared" si="161"/>
        <v>240890.00000000003</v>
      </c>
      <c r="N730" s="48">
        <v>43828.571428571428</v>
      </c>
      <c r="O730" s="7">
        <f t="shared" si="163"/>
        <v>8327.4285714285706</v>
      </c>
      <c r="P730" s="7">
        <f t="shared" si="154"/>
        <v>52156</v>
      </c>
      <c r="Q730" s="7">
        <f t="shared" si="155"/>
        <v>260780</v>
      </c>
      <c r="R730" s="18" t="e">
        <f>MIN(#REF!,H730,L730)</f>
        <v>#REF!</v>
      </c>
      <c r="S730" s="18" t="e">
        <f>AVERAGE(#REF!,H730,L730)</f>
        <v>#REF!</v>
      </c>
      <c r="T730" s="18" t="e">
        <f>MEDIAN(#REF!,H730,L730)</f>
        <v>#REF!</v>
      </c>
      <c r="U730" s="18" t="e">
        <f>GEOMEAN(#REF!,H730,L730)</f>
        <v>#REF!</v>
      </c>
      <c r="V730" s="19" t="e">
        <f t="shared" si="132"/>
        <v>#REF!</v>
      </c>
      <c r="W730" s="20" t="e">
        <f t="shared" si="136"/>
        <v>#REF!</v>
      </c>
      <c r="X730" s="21" t="e">
        <f t="shared" si="153"/>
        <v>#REF!</v>
      </c>
      <c r="Y730" s="22" t="e">
        <f t="shared" si="133"/>
        <v>#REF!</v>
      </c>
      <c r="Z730" s="24" t="e">
        <f t="shared" si="162"/>
        <v>#REF!</v>
      </c>
    </row>
    <row r="731" spans="1:26" ht="31.5" x14ac:dyDescent="0.2">
      <c r="A731" s="8">
        <v>158</v>
      </c>
      <c r="C731" s="42" t="s">
        <v>120</v>
      </c>
      <c r="D731" s="31" t="s">
        <v>21</v>
      </c>
      <c r="E731" s="51">
        <v>5</v>
      </c>
      <c r="F731" s="15">
        <v>147058.82352941178</v>
      </c>
      <c r="G731" s="6">
        <f t="shared" si="156"/>
        <v>27941.176470588238</v>
      </c>
      <c r="H731" s="6">
        <f t="shared" si="157"/>
        <v>175000</v>
      </c>
      <c r="I731" s="6">
        <f t="shared" si="158"/>
        <v>875000</v>
      </c>
      <c r="J731" s="48">
        <v>142352.9411764706</v>
      </c>
      <c r="K731" s="7">
        <f t="shared" si="159"/>
        <v>27047.058823529416</v>
      </c>
      <c r="L731" s="7">
        <f t="shared" si="160"/>
        <v>169400.00000000003</v>
      </c>
      <c r="M731" s="7">
        <f t="shared" si="161"/>
        <v>847000.00000000012</v>
      </c>
      <c r="N731" s="48">
        <v>137647.05882352943</v>
      </c>
      <c r="O731" s="7">
        <f t="shared" si="163"/>
        <v>26152.941176470591</v>
      </c>
      <c r="P731" s="7">
        <f t="shared" si="154"/>
        <v>163800.00000000003</v>
      </c>
      <c r="Q731" s="7">
        <f t="shared" si="155"/>
        <v>819000.00000000012</v>
      </c>
      <c r="R731" s="18" t="e">
        <f>MIN(#REF!,H731,L731)</f>
        <v>#REF!</v>
      </c>
      <c r="S731" s="18" t="e">
        <f>AVERAGE(#REF!,H731,L731)</f>
        <v>#REF!</v>
      </c>
      <c r="T731" s="18" t="e">
        <f>MEDIAN(#REF!,H731,L731)</f>
        <v>#REF!</v>
      </c>
      <c r="U731" s="18" t="e">
        <f>GEOMEAN(#REF!,H731,L731)</f>
        <v>#REF!</v>
      </c>
      <c r="V731" s="19" t="e">
        <f t="shared" si="132"/>
        <v>#REF!</v>
      </c>
      <c r="W731" s="20" t="e">
        <f t="shared" si="136"/>
        <v>#REF!</v>
      </c>
      <c r="X731" s="21" t="e">
        <f t="shared" si="153"/>
        <v>#REF!</v>
      </c>
      <c r="Y731" s="22" t="e">
        <f t="shared" si="133"/>
        <v>#REF!</v>
      </c>
      <c r="Z731" s="24" t="e">
        <f t="shared" si="162"/>
        <v>#REF!</v>
      </c>
    </row>
    <row r="732" spans="1:26" ht="63" x14ac:dyDescent="0.2">
      <c r="A732" s="8">
        <v>159</v>
      </c>
      <c r="C732" s="42" t="s">
        <v>121</v>
      </c>
      <c r="D732" s="31" t="s">
        <v>21</v>
      </c>
      <c r="E732" s="51">
        <v>5</v>
      </c>
      <c r="F732" s="15">
        <v>128529.41176470589</v>
      </c>
      <c r="G732" s="6">
        <f t="shared" si="156"/>
        <v>24420.588235294119</v>
      </c>
      <c r="H732" s="6">
        <f t="shared" si="157"/>
        <v>152950</v>
      </c>
      <c r="I732" s="6">
        <f t="shared" si="158"/>
        <v>764750</v>
      </c>
      <c r="J732" s="48">
        <v>122731.0924369748</v>
      </c>
      <c r="K732" s="7">
        <f t="shared" si="159"/>
        <v>23318.907563025212</v>
      </c>
      <c r="L732" s="7">
        <f t="shared" si="160"/>
        <v>146050</v>
      </c>
      <c r="M732" s="7">
        <f t="shared" si="161"/>
        <v>730250</v>
      </c>
      <c r="N732" s="48">
        <v>117899.15966386555</v>
      </c>
      <c r="O732" s="7">
        <f t="shared" si="163"/>
        <v>22400.840336134454</v>
      </c>
      <c r="P732" s="7">
        <f t="shared" si="154"/>
        <v>140300</v>
      </c>
      <c r="Q732" s="7">
        <f t="shared" si="155"/>
        <v>701500</v>
      </c>
      <c r="R732" s="18" t="e">
        <f>MIN(#REF!,H732,L732)</f>
        <v>#REF!</v>
      </c>
      <c r="S732" s="18" t="e">
        <f>AVERAGE(#REF!,H732,L732)</f>
        <v>#REF!</v>
      </c>
      <c r="T732" s="18" t="e">
        <f>MEDIAN(#REF!,H732,L732)</f>
        <v>#REF!</v>
      </c>
      <c r="U732" s="18" t="e">
        <f>GEOMEAN(#REF!,H732,L732)</f>
        <v>#REF!</v>
      </c>
      <c r="V732" s="19" t="e">
        <f t="shared" si="132"/>
        <v>#REF!</v>
      </c>
      <c r="W732" s="20" t="e">
        <f t="shared" si="136"/>
        <v>#REF!</v>
      </c>
      <c r="X732" s="21" t="e">
        <f t="shared" si="153"/>
        <v>#REF!</v>
      </c>
      <c r="Y732" s="22" t="e">
        <f t="shared" si="133"/>
        <v>#REF!</v>
      </c>
      <c r="Z732" s="24" t="e">
        <f t="shared" si="162"/>
        <v>#REF!</v>
      </c>
    </row>
    <row r="733" spans="1:26" ht="47.25" x14ac:dyDescent="0.2">
      <c r="A733" s="8">
        <v>160</v>
      </c>
      <c r="C733" s="42" t="s">
        <v>122</v>
      </c>
      <c r="D733" s="31" t="s">
        <v>21</v>
      </c>
      <c r="E733" s="51">
        <v>5</v>
      </c>
      <c r="F733" s="15">
        <v>43109.243697478996</v>
      </c>
      <c r="G733" s="6">
        <f t="shared" si="156"/>
        <v>8190.7563025210093</v>
      </c>
      <c r="H733" s="6">
        <f t="shared" si="157"/>
        <v>51300.000000000007</v>
      </c>
      <c r="I733" s="6">
        <f t="shared" si="158"/>
        <v>256500.00000000003</v>
      </c>
      <c r="J733" s="48">
        <v>44621.848739495799</v>
      </c>
      <c r="K733" s="7">
        <f t="shared" si="159"/>
        <v>8478.1512605042026</v>
      </c>
      <c r="L733" s="7">
        <f t="shared" si="160"/>
        <v>53100</v>
      </c>
      <c r="M733" s="7">
        <f t="shared" si="161"/>
        <v>265500</v>
      </c>
      <c r="N733" s="48">
        <v>40840.336134453784</v>
      </c>
      <c r="O733" s="7">
        <f t="shared" si="163"/>
        <v>7759.6638655462193</v>
      </c>
      <c r="P733" s="7">
        <f t="shared" si="154"/>
        <v>48600</v>
      </c>
      <c r="Q733" s="7">
        <f t="shared" si="155"/>
        <v>243000</v>
      </c>
      <c r="R733" s="18" t="e">
        <f>MIN(#REF!,H733,L733)</f>
        <v>#REF!</v>
      </c>
      <c r="S733" s="18" t="e">
        <f>AVERAGE(#REF!,H733,L733)</f>
        <v>#REF!</v>
      </c>
      <c r="T733" s="18" t="e">
        <f>MEDIAN(#REF!,H733,L733)</f>
        <v>#REF!</v>
      </c>
      <c r="U733" s="18" t="e">
        <f>GEOMEAN(#REF!,H733,L733)</f>
        <v>#REF!</v>
      </c>
      <c r="V733" s="19" t="e">
        <f t="shared" si="132"/>
        <v>#REF!</v>
      </c>
      <c r="W733" s="20" t="e">
        <f t="shared" si="136"/>
        <v>#REF!</v>
      </c>
      <c r="X733" s="21" t="e">
        <f t="shared" ref="X733:X796" si="164">+IF(W733&lt;=35%,"MINIMA","MEDIANA")</f>
        <v>#REF!</v>
      </c>
      <c r="Y733" s="22" t="e">
        <f t="shared" si="133"/>
        <v>#REF!</v>
      </c>
      <c r="Z733" s="24" t="e">
        <f t="shared" si="162"/>
        <v>#REF!</v>
      </c>
    </row>
    <row r="734" spans="1:26" ht="47.25" x14ac:dyDescent="0.2">
      <c r="A734" s="8">
        <v>161</v>
      </c>
      <c r="C734" s="42" t="s">
        <v>123</v>
      </c>
      <c r="D734" s="31" t="s">
        <v>21</v>
      </c>
      <c r="E734" s="51">
        <v>5</v>
      </c>
      <c r="F734" s="15">
        <v>38823.529411764706</v>
      </c>
      <c r="G734" s="6">
        <f t="shared" si="156"/>
        <v>7376.4705882352946</v>
      </c>
      <c r="H734" s="6">
        <f t="shared" si="157"/>
        <v>46200</v>
      </c>
      <c r="I734" s="6">
        <f t="shared" si="158"/>
        <v>231000</v>
      </c>
      <c r="J734" s="48">
        <v>44823.529411764706</v>
      </c>
      <c r="K734" s="7">
        <f t="shared" si="159"/>
        <v>8516.4705882352937</v>
      </c>
      <c r="L734" s="7">
        <f t="shared" si="160"/>
        <v>53340</v>
      </c>
      <c r="M734" s="7">
        <f t="shared" si="161"/>
        <v>266700</v>
      </c>
      <c r="N734" s="48">
        <v>39529.411764705881</v>
      </c>
      <c r="O734" s="7">
        <f t="shared" si="163"/>
        <v>7510.5882352941171</v>
      </c>
      <c r="P734" s="7">
        <f t="shared" si="154"/>
        <v>47040</v>
      </c>
      <c r="Q734" s="7">
        <f t="shared" si="155"/>
        <v>235200</v>
      </c>
      <c r="R734" s="18" t="e">
        <f>MIN(#REF!,H734,L734)</f>
        <v>#REF!</v>
      </c>
      <c r="S734" s="18" t="e">
        <f>AVERAGE(#REF!,H734,L734)</f>
        <v>#REF!</v>
      </c>
      <c r="T734" s="18" t="e">
        <f>MEDIAN(#REF!,H734,L734)</f>
        <v>#REF!</v>
      </c>
      <c r="U734" s="18" t="e">
        <f>GEOMEAN(#REF!,H734,L734)</f>
        <v>#REF!</v>
      </c>
      <c r="V734" s="19" t="e">
        <f t="shared" si="132"/>
        <v>#REF!</v>
      </c>
      <c r="W734" s="20" t="e">
        <f t="shared" si="136"/>
        <v>#REF!</v>
      </c>
      <c r="X734" s="21" t="e">
        <f t="shared" si="164"/>
        <v>#REF!</v>
      </c>
      <c r="Y734" s="22" t="e">
        <f t="shared" si="133"/>
        <v>#REF!</v>
      </c>
      <c r="Z734" s="24" t="e">
        <f t="shared" si="162"/>
        <v>#REF!</v>
      </c>
    </row>
    <row r="735" spans="1:26" ht="31.5" x14ac:dyDescent="0.2">
      <c r="A735" s="8">
        <v>162</v>
      </c>
      <c r="C735" s="42" t="s">
        <v>124</v>
      </c>
      <c r="D735" s="31" t="s">
        <v>21</v>
      </c>
      <c r="E735" s="51">
        <v>5</v>
      </c>
      <c r="F735" s="15">
        <v>134453.78151260506</v>
      </c>
      <c r="G735" s="6">
        <f t="shared" si="156"/>
        <v>25546.218487394959</v>
      </c>
      <c r="H735" s="6">
        <f t="shared" si="157"/>
        <v>160000</v>
      </c>
      <c r="I735" s="6">
        <f t="shared" si="158"/>
        <v>800000</v>
      </c>
      <c r="J735" s="48">
        <v>121848.73949579832</v>
      </c>
      <c r="K735" s="7">
        <f t="shared" si="159"/>
        <v>23151.26050420168</v>
      </c>
      <c r="L735" s="7">
        <f t="shared" si="160"/>
        <v>145000</v>
      </c>
      <c r="M735" s="7">
        <f t="shared" si="161"/>
        <v>725000</v>
      </c>
      <c r="N735" s="48">
        <v>128151.26050420168</v>
      </c>
      <c r="O735" s="7">
        <f t="shared" si="163"/>
        <v>24348.73949579832</v>
      </c>
      <c r="P735" s="7">
        <f t="shared" si="154"/>
        <v>152500</v>
      </c>
      <c r="Q735" s="7">
        <f t="shared" si="155"/>
        <v>762500</v>
      </c>
      <c r="R735" s="18" t="e">
        <f>MIN(#REF!,H735,L735)</f>
        <v>#REF!</v>
      </c>
      <c r="S735" s="18" t="e">
        <f>AVERAGE(#REF!,H735,L735)</f>
        <v>#REF!</v>
      </c>
      <c r="T735" s="18" t="e">
        <f>MEDIAN(#REF!,H735,L735)</f>
        <v>#REF!</v>
      </c>
      <c r="U735" s="18" t="e">
        <f>GEOMEAN(#REF!,H735,L735)</f>
        <v>#REF!</v>
      </c>
      <c r="V735" s="19" t="e">
        <f t="shared" si="132"/>
        <v>#REF!</v>
      </c>
      <c r="W735" s="20" t="e">
        <f t="shared" si="136"/>
        <v>#REF!</v>
      </c>
      <c r="X735" s="21" t="e">
        <f t="shared" si="164"/>
        <v>#REF!</v>
      </c>
      <c r="Y735" s="22" t="e">
        <f t="shared" si="133"/>
        <v>#REF!</v>
      </c>
      <c r="Z735" s="24" t="e">
        <f t="shared" si="162"/>
        <v>#REF!</v>
      </c>
    </row>
    <row r="736" spans="1:26" ht="267.75" x14ac:dyDescent="0.2">
      <c r="A736" s="8">
        <v>163</v>
      </c>
      <c r="C736" s="42" t="s">
        <v>125</v>
      </c>
      <c r="D736" s="31" t="s">
        <v>21</v>
      </c>
      <c r="E736" s="51">
        <v>5</v>
      </c>
      <c r="F736" s="15">
        <v>701344.53781512612</v>
      </c>
      <c r="G736" s="6">
        <f t="shared" si="156"/>
        <v>133255.46218487396</v>
      </c>
      <c r="H736" s="6">
        <f t="shared" si="157"/>
        <v>834600.00000000012</v>
      </c>
      <c r="I736" s="6">
        <f t="shared" si="158"/>
        <v>4173000.0000000005</v>
      </c>
      <c r="J736" s="48">
        <v>832436.97478991596</v>
      </c>
      <c r="K736" s="7">
        <f t="shared" si="159"/>
        <v>158163.02521008404</v>
      </c>
      <c r="L736" s="7">
        <f t="shared" si="160"/>
        <v>990600</v>
      </c>
      <c r="M736" s="7">
        <f t="shared" si="161"/>
        <v>4953000</v>
      </c>
      <c r="N736" s="48">
        <v>812773.10924369749</v>
      </c>
      <c r="O736" s="7">
        <f t="shared" si="163"/>
        <v>154426.89075630251</v>
      </c>
      <c r="P736" s="7">
        <f t="shared" si="154"/>
        <v>967200</v>
      </c>
      <c r="Q736" s="7">
        <f t="shared" si="155"/>
        <v>4836000</v>
      </c>
      <c r="R736" s="18" t="e">
        <f>MIN(#REF!,H736,L736)</f>
        <v>#REF!</v>
      </c>
      <c r="S736" s="18" t="e">
        <f>AVERAGE(#REF!,H736,L736)</f>
        <v>#REF!</v>
      </c>
      <c r="T736" s="18" t="e">
        <f>MEDIAN(#REF!,H736,L736)</f>
        <v>#REF!</v>
      </c>
      <c r="U736" s="18" t="e">
        <f>GEOMEAN(#REF!,H736,L736)</f>
        <v>#REF!</v>
      </c>
      <c r="V736" s="19" t="e">
        <f t="shared" si="132"/>
        <v>#REF!</v>
      </c>
      <c r="W736" s="20" t="e">
        <f t="shared" si="136"/>
        <v>#REF!</v>
      </c>
      <c r="X736" s="21" t="e">
        <f t="shared" si="164"/>
        <v>#REF!</v>
      </c>
      <c r="Y736" s="22" t="e">
        <f t="shared" si="133"/>
        <v>#REF!</v>
      </c>
      <c r="Z736" s="24" t="e">
        <f t="shared" si="162"/>
        <v>#REF!</v>
      </c>
    </row>
    <row r="737" spans="1:26" ht="31.5" x14ac:dyDescent="0.2">
      <c r="A737" s="8">
        <v>164</v>
      </c>
      <c r="C737" s="42" t="s">
        <v>126</v>
      </c>
      <c r="D737" s="31" t="s">
        <v>21</v>
      </c>
      <c r="E737" s="51">
        <v>5</v>
      </c>
      <c r="F737" s="15">
        <v>9500</v>
      </c>
      <c r="G737" s="6">
        <f t="shared" si="156"/>
        <v>1805</v>
      </c>
      <c r="H737" s="6">
        <f t="shared" si="157"/>
        <v>11305</v>
      </c>
      <c r="I737" s="6">
        <f t="shared" si="158"/>
        <v>56525</v>
      </c>
      <c r="J737" s="48">
        <v>9340.3361344537825</v>
      </c>
      <c r="K737" s="7">
        <f t="shared" si="159"/>
        <v>1774.6638655462186</v>
      </c>
      <c r="L737" s="7">
        <f t="shared" si="160"/>
        <v>11115.000000000002</v>
      </c>
      <c r="M737" s="7">
        <f t="shared" si="161"/>
        <v>55575.000000000007</v>
      </c>
      <c r="N737" s="48">
        <v>9500</v>
      </c>
      <c r="O737" s="7">
        <f t="shared" si="163"/>
        <v>1805</v>
      </c>
      <c r="P737" s="7">
        <f t="shared" si="154"/>
        <v>11305</v>
      </c>
      <c r="Q737" s="7">
        <f t="shared" si="155"/>
        <v>56525</v>
      </c>
      <c r="R737" s="18" t="e">
        <f>MIN(#REF!,H737,L737)</f>
        <v>#REF!</v>
      </c>
      <c r="S737" s="18" t="e">
        <f>AVERAGE(#REF!,H737,L737)</f>
        <v>#REF!</v>
      </c>
      <c r="T737" s="18" t="e">
        <f>MEDIAN(#REF!,H737,L737)</f>
        <v>#REF!</v>
      </c>
      <c r="U737" s="18" t="e">
        <f>GEOMEAN(#REF!,H737,L737)</f>
        <v>#REF!</v>
      </c>
      <c r="V737" s="19" t="e">
        <f t="shared" si="132"/>
        <v>#REF!</v>
      </c>
      <c r="W737" s="20" t="e">
        <f t="shared" si="136"/>
        <v>#REF!</v>
      </c>
      <c r="X737" s="21" t="e">
        <f t="shared" si="164"/>
        <v>#REF!</v>
      </c>
      <c r="Y737" s="22" t="e">
        <f t="shared" si="133"/>
        <v>#REF!</v>
      </c>
      <c r="Z737" s="24" t="e">
        <f t="shared" si="162"/>
        <v>#REF!</v>
      </c>
    </row>
    <row r="738" spans="1:26" ht="16.5" x14ac:dyDescent="0.2">
      <c r="A738" s="8">
        <v>165</v>
      </c>
      <c r="C738" s="42" t="s">
        <v>127</v>
      </c>
      <c r="D738" s="31" t="s">
        <v>21</v>
      </c>
      <c r="E738" s="51">
        <v>5</v>
      </c>
      <c r="F738" s="15">
        <v>4273.1092436974795</v>
      </c>
      <c r="G738" s="6">
        <f t="shared" si="156"/>
        <v>811.89075630252114</v>
      </c>
      <c r="H738" s="6">
        <f t="shared" si="157"/>
        <v>5085.0000000000009</v>
      </c>
      <c r="I738" s="6">
        <f t="shared" si="158"/>
        <v>25425.000000000004</v>
      </c>
      <c r="J738" s="48">
        <v>4689.0756302521013</v>
      </c>
      <c r="K738" s="7">
        <f t="shared" si="159"/>
        <v>890.92436974789928</v>
      </c>
      <c r="L738" s="7">
        <f t="shared" si="160"/>
        <v>5580.0000000000009</v>
      </c>
      <c r="M738" s="7">
        <f t="shared" si="161"/>
        <v>27900.000000000004</v>
      </c>
      <c r="N738" s="48">
        <v>4273.1092436974795</v>
      </c>
      <c r="O738" s="7">
        <f t="shared" si="163"/>
        <v>811.89075630252114</v>
      </c>
      <c r="P738" s="7">
        <f t="shared" si="154"/>
        <v>5085.0000000000009</v>
      </c>
      <c r="Q738" s="7">
        <f t="shared" si="155"/>
        <v>25425.000000000004</v>
      </c>
      <c r="R738" s="18" t="e">
        <f>MIN(#REF!,H738,L738)</f>
        <v>#REF!</v>
      </c>
      <c r="S738" s="18" t="e">
        <f>AVERAGE(#REF!,H738,L738)</f>
        <v>#REF!</v>
      </c>
      <c r="T738" s="18" t="e">
        <f>MEDIAN(#REF!,H738,L738)</f>
        <v>#REF!</v>
      </c>
      <c r="U738" s="18" t="e">
        <f>GEOMEAN(#REF!,H738,L738)</f>
        <v>#REF!</v>
      </c>
      <c r="V738" s="19" t="e">
        <f t="shared" si="132"/>
        <v>#REF!</v>
      </c>
      <c r="W738" s="20" t="e">
        <f t="shared" si="136"/>
        <v>#REF!</v>
      </c>
      <c r="X738" s="21" t="e">
        <f t="shared" si="164"/>
        <v>#REF!</v>
      </c>
      <c r="Y738" s="22" t="e">
        <f t="shared" si="133"/>
        <v>#REF!</v>
      </c>
      <c r="Z738" s="24" t="e">
        <f t="shared" si="162"/>
        <v>#REF!</v>
      </c>
    </row>
    <row r="739" spans="1:26" ht="63" x14ac:dyDescent="0.2">
      <c r="A739" s="8">
        <v>166</v>
      </c>
      <c r="C739" s="42" t="s">
        <v>128</v>
      </c>
      <c r="D739" s="31" t="s">
        <v>21</v>
      </c>
      <c r="E739" s="51">
        <v>5</v>
      </c>
      <c r="F739" s="15">
        <v>139705.88235294117</v>
      </c>
      <c r="G739" s="6">
        <f t="shared" si="156"/>
        <v>26544.117647058825</v>
      </c>
      <c r="H739" s="6">
        <f t="shared" si="157"/>
        <v>166250</v>
      </c>
      <c r="I739" s="6">
        <f t="shared" si="158"/>
        <v>831250</v>
      </c>
      <c r="J739" s="48">
        <v>116596.63865546219</v>
      </c>
      <c r="K739" s="7">
        <f t="shared" si="159"/>
        <v>22153.361344537814</v>
      </c>
      <c r="L739" s="7">
        <f t="shared" si="160"/>
        <v>138750</v>
      </c>
      <c r="M739" s="7">
        <f t="shared" si="161"/>
        <v>693750</v>
      </c>
      <c r="N739" s="48">
        <v>120798.31932773109</v>
      </c>
      <c r="O739" s="7">
        <f t="shared" si="163"/>
        <v>22951.680672268907</v>
      </c>
      <c r="P739" s="7">
        <f t="shared" si="154"/>
        <v>143750</v>
      </c>
      <c r="Q739" s="7">
        <f t="shared" si="155"/>
        <v>718750</v>
      </c>
      <c r="R739" s="18" t="e">
        <f>MIN(#REF!,H739,L739)</f>
        <v>#REF!</v>
      </c>
      <c r="S739" s="18" t="e">
        <f>AVERAGE(#REF!,H739,L739)</f>
        <v>#REF!</v>
      </c>
      <c r="T739" s="18" t="e">
        <f>MEDIAN(#REF!,H739,L739)</f>
        <v>#REF!</v>
      </c>
      <c r="U739" s="18" t="e">
        <f>GEOMEAN(#REF!,H739,L739)</f>
        <v>#REF!</v>
      </c>
      <c r="V739" s="19" t="e">
        <f t="shared" si="132"/>
        <v>#REF!</v>
      </c>
      <c r="W739" s="20" t="e">
        <f t="shared" si="136"/>
        <v>#REF!</v>
      </c>
      <c r="X739" s="21" t="e">
        <f t="shared" si="164"/>
        <v>#REF!</v>
      </c>
      <c r="Y739" s="22" t="e">
        <f t="shared" si="133"/>
        <v>#REF!</v>
      </c>
      <c r="Z739" s="24" t="e">
        <f t="shared" si="162"/>
        <v>#REF!</v>
      </c>
    </row>
    <row r="740" spans="1:26" ht="63" x14ac:dyDescent="0.2">
      <c r="A740" s="8">
        <v>167</v>
      </c>
      <c r="C740" s="42" t="s">
        <v>129</v>
      </c>
      <c r="D740" s="31" t="s">
        <v>21</v>
      </c>
      <c r="E740" s="51">
        <v>5</v>
      </c>
      <c r="F740" s="15">
        <v>234705.88235294117</v>
      </c>
      <c r="G740" s="6">
        <f t="shared" si="156"/>
        <v>44594.117647058825</v>
      </c>
      <c r="H740" s="6">
        <f t="shared" si="157"/>
        <v>279300</v>
      </c>
      <c r="I740" s="6">
        <f t="shared" si="158"/>
        <v>1396500</v>
      </c>
      <c r="J740" s="48">
        <v>249117.64705882355</v>
      </c>
      <c r="K740" s="7">
        <f t="shared" si="159"/>
        <v>47332.352941176476</v>
      </c>
      <c r="L740" s="7">
        <f t="shared" si="160"/>
        <v>296450</v>
      </c>
      <c r="M740" s="7">
        <f t="shared" si="161"/>
        <v>1482250</v>
      </c>
      <c r="N740" s="48">
        <v>251176.4705882353</v>
      </c>
      <c r="O740" s="7">
        <f t="shared" si="163"/>
        <v>47723.529411764706</v>
      </c>
      <c r="P740" s="7">
        <f t="shared" si="154"/>
        <v>298900</v>
      </c>
      <c r="Q740" s="7">
        <f t="shared" si="155"/>
        <v>1494500</v>
      </c>
      <c r="R740" s="18" t="e">
        <f>MIN(#REF!,H740,L740)</f>
        <v>#REF!</v>
      </c>
      <c r="S740" s="18" t="e">
        <f>AVERAGE(#REF!,H740,L740)</f>
        <v>#REF!</v>
      </c>
      <c r="T740" s="18" t="e">
        <f>MEDIAN(#REF!,H740,L740)</f>
        <v>#REF!</v>
      </c>
      <c r="U740" s="18" t="e">
        <f>GEOMEAN(#REF!,H740,L740)</f>
        <v>#REF!</v>
      </c>
      <c r="V740" s="19" t="e">
        <f t="shared" si="132"/>
        <v>#REF!</v>
      </c>
      <c r="W740" s="20" t="e">
        <f t="shared" si="136"/>
        <v>#REF!</v>
      </c>
      <c r="X740" s="21" t="e">
        <f t="shared" si="164"/>
        <v>#REF!</v>
      </c>
      <c r="Y740" s="22" t="e">
        <f t="shared" si="133"/>
        <v>#REF!</v>
      </c>
      <c r="Z740" s="24" t="e">
        <f t="shared" si="162"/>
        <v>#REF!</v>
      </c>
    </row>
    <row r="741" spans="1:26" ht="47.25" x14ac:dyDescent="0.2">
      <c r="A741" s="8">
        <v>168</v>
      </c>
      <c r="C741" s="42" t="s">
        <v>130</v>
      </c>
      <c r="D741" s="31" t="s">
        <v>21</v>
      </c>
      <c r="E741" s="51">
        <v>5</v>
      </c>
      <c r="F741" s="15">
        <v>71554.621848739494</v>
      </c>
      <c r="G741" s="6">
        <f t="shared" si="156"/>
        <v>13595.378151260504</v>
      </c>
      <c r="H741" s="6">
        <f t="shared" si="157"/>
        <v>85150</v>
      </c>
      <c r="I741" s="6">
        <f t="shared" si="158"/>
        <v>425750</v>
      </c>
      <c r="J741" s="48">
        <v>64453.781512605048</v>
      </c>
      <c r="K741" s="7">
        <f t="shared" si="159"/>
        <v>12246.218487394959</v>
      </c>
      <c r="L741" s="7">
        <f t="shared" si="160"/>
        <v>76700</v>
      </c>
      <c r="M741" s="7">
        <f t="shared" si="161"/>
        <v>383500</v>
      </c>
      <c r="N741" s="48">
        <v>67731.092436974795</v>
      </c>
      <c r="O741" s="7">
        <f t="shared" si="163"/>
        <v>12868.907563025212</v>
      </c>
      <c r="P741" s="7">
        <f t="shared" si="154"/>
        <v>80600</v>
      </c>
      <c r="Q741" s="7">
        <f t="shared" si="155"/>
        <v>403000</v>
      </c>
      <c r="R741" s="18" t="e">
        <f>MIN(#REF!,H741,L741)</f>
        <v>#REF!</v>
      </c>
      <c r="S741" s="18" t="e">
        <f>AVERAGE(#REF!,H741,L741)</f>
        <v>#REF!</v>
      </c>
      <c r="T741" s="18" t="e">
        <f>MEDIAN(#REF!,H741,L741)</f>
        <v>#REF!</v>
      </c>
      <c r="U741" s="18" t="e">
        <f>GEOMEAN(#REF!,H741,L741)</f>
        <v>#REF!</v>
      </c>
      <c r="V741" s="19" t="e">
        <f t="shared" si="132"/>
        <v>#REF!</v>
      </c>
      <c r="W741" s="20" t="e">
        <f t="shared" si="136"/>
        <v>#REF!</v>
      </c>
      <c r="X741" s="21" t="e">
        <f t="shared" si="164"/>
        <v>#REF!</v>
      </c>
      <c r="Y741" s="22" t="e">
        <f t="shared" si="133"/>
        <v>#REF!</v>
      </c>
      <c r="Z741" s="24" t="e">
        <f t="shared" si="162"/>
        <v>#REF!</v>
      </c>
    </row>
    <row r="742" spans="1:26" ht="31.5" x14ac:dyDescent="0.2">
      <c r="A742" s="8">
        <v>169</v>
      </c>
      <c r="C742" s="42" t="s">
        <v>131</v>
      </c>
      <c r="D742" s="31" t="s">
        <v>21</v>
      </c>
      <c r="E742" s="51">
        <v>5</v>
      </c>
      <c r="F742" s="15">
        <v>54075.63025210084</v>
      </c>
      <c r="G742" s="6">
        <f t="shared" si="156"/>
        <v>10274.36974789916</v>
      </c>
      <c r="H742" s="6">
        <f t="shared" si="157"/>
        <v>64350</v>
      </c>
      <c r="I742" s="6">
        <f t="shared" si="158"/>
        <v>321750</v>
      </c>
      <c r="J742" s="48">
        <v>53613.445378151264</v>
      </c>
      <c r="K742" s="7">
        <f t="shared" si="159"/>
        <v>10186.55462184874</v>
      </c>
      <c r="L742" s="7">
        <f t="shared" si="160"/>
        <v>63800</v>
      </c>
      <c r="M742" s="7">
        <f t="shared" si="161"/>
        <v>319000</v>
      </c>
      <c r="N742" s="48">
        <v>56848.73949579832</v>
      </c>
      <c r="O742" s="7">
        <f t="shared" si="163"/>
        <v>10801.26050420168</v>
      </c>
      <c r="P742" s="7">
        <f t="shared" si="154"/>
        <v>67650</v>
      </c>
      <c r="Q742" s="7">
        <f t="shared" si="155"/>
        <v>338250</v>
      </c>
      <c r="R742" s="18" t="e">
        <f>MIN(#REF!,H742,L742)</f>
        <v>#REF!</v>
      </c>
      <c r="S742" s="18" t="e">
        <f>AVERAGE(#REF!,H742,L742)</f>
        <v>#REF!</v>
      </c>
      <c r="T742" s="18" t="e">
        <f>MEDIAN(#REF!,H742,L742)</f>
        <v>#REF!</v>
      </c>
      <c r="U742" s="18" t="e">
        <f>GEOMEAN(#REF!,H742,L742)</f>
        <v>#REF!</v>
      </c>
      <c r="V742" s="19" t="e">
        <f t="shared" si="132"/>
        <v>#REF!</v>
      </c>
      <c r="W742" s="20" t="e">
        <f t="shared" si="136"/>
        <v>#REF!</v>
      </c>
      <c r="X742" s="21" t="e">
        <f t="shared" si="164"/>
        <v>#REF!</v>
      </c>
      <c r="Y742" s="22" t="e">
        <f t="shared" si="133"/>
        <v>#REF!</v>
      </c>
      <c r="Z742" s="24" t="e">
        <f t="shared" si="162"/>
        <v>#REF!</v>
      </c>
    </row>
    <row r="743" spans="1:26" ht="63" x14ac:dyDescent="0.2">
      <c r="A743" s="8">
        <v>170</v>
      </c>
      <c r="C743" s="42" t="s">
        <v>132</v>
      </c>
      <c r="D743" s="31" t="s">
        <v>21</v>
      </c>
      <c r="E743" s="51">
        <v>10</v>
      </c>
      <c r="F743" s="15">
        <v>33235.294117647063</v>
      </c>
      <c r="G743" s="6">
        <f t="shared" si="156"/>
        <v>6314.7058823529424</v>
      </c>
      <c r="H743" s="6">
        <f t="shared" si="157"/>
        <v>39550.000000000007</v>
      </c>
      <c r="I743" s="6">
        <f t="shared" si="158"/>
        <v>395500.00000000006</v>
      </c>
      <c r="J743" s="48">
        <v>32058.823529411766</v>
      </c>
      <c r="K743" s="7">
        <f t="shared" si="159"/>
        <v>6091.1764705882351</v>
      </c>
      <c r="L743" s="7">
        <f t="shared" si="160"/>
        <v>38150</v>
      </c>
      <c r="M743" s="7">
        <f t="shared" si="161"/>
        <v>381500</v>
      </c>
      <c r="N743" s="48">
        <v>35000</v>
      </c>
      <c r="O743" s="7">
        <f t="shared" si="163"/>
        <v>6650</v>
      </c>
      <c r="P743" s="7">
        <f t="shared" si="154"/>
        <v>41650</v>
      </c>
      <c r="Q743" s="7">
        <f t="shared" si="155"/>
        <v>416500</v>
      </c>
      <c r="R743" s="18" t="e">
        <f>MIN(#REF!,H743,L743)</f>
        <v>#REF!</v>
      </c>
      <c r="S743" s="18" t="e">
        <f>AVERAGE(#REF!,H743,L743)</f>
        <v>#REF!</v>
      </c>
      <c r="T743" s="18" t="e">
        <f>MEDIAN(#REF!,H743,L743)</f>
        <v>#REF!</v>
      </c>
      <c r="U743" s="18" t="e">
        <f>GEOMEAN(#REF!,H743,L743)</f>
        <v>#REF!</v>
      </c>
      <c r="V743" s="19" t="e">
        <f t="shared" si="132"/>
        <v>#REF!</v>
      </c>
      <c r="W743" s="20" t="e">
        <f t="shared" si="136"/>
        <v>#REF!</v>
      </c>
      <c r="X743" s="21" t="e">
        <f t="shared" si="164"/>
        <v>#REF!</v>
      </c>
      <c r="Y743" s="22" t="e">
        <f t="shared" si="133"/>
        <v>#REF!</v>
      </c>
      <c r="Z743" s="24" t="e">
        <f t="shared" si="162"/>
        <v>#REF!</v>
      </c>
    </row>
    <row r="744" spans="1:26" ht="31.5" x14ac:dyDescent="0.2">
      <c r="A744" s="8">
        <v>171</v>
      </c>
      <c r="C744" s="42" t="s">
        <v>133</v>
      </c>
      <c r="D744" s="31" t="s">
        <v>21</v>
      </c>
      <c r="E744" s="51">
        <v>10</v>
      </c>
      <c r="F744" s="15">
        <v>20117.647058823532</v>
      </c>
      <c r="G744" s="6">
        <f t="shared" si="156"/>
        <v>3822.3529411764712</v>
      </c>
      <c r="H744" s="6">
        <f t="shared" si="157"/>
        <v>23940.000000000004</v>
      </c>
      <c r="I744" s="6">
        <f t="shared" si="158"/>
        <v>239400.00000000003</v>
      </c>
      <c r="J744" s="48">
        <v>18151.26050420168</v>
      </c>
      <c r="K744" s="7">
        <f t="shared" si="159"/>
        <v>3448.7394957983192</v>
      </c>
      <c r="L744" s="7">
        <f t="shared" si="160"/>
        <v>21600</v>
      </c>
      <c r="M744" s="7">
        <f t="shared" si="161"/>
        <v>216000</v>
      </c>
      <c r="N744" s="48">
        <v>17092.436974789918</v>
      </c>
      <c r="O744" s="7">
        <f t="shared" si="163"/>
        <v>3247.5630252100846</v>
      </c>
      <c r="P744" s="7">
        <f t="shared" si="154"/>
        <v>20340.000000000004</v>
      </c>
      <c r="Q744" s="7">
        <f t="shared" si="155"/>
        <v>203400.00000000003</v>
      </c>
      <c r="R744" s="18" t="e">
        <f>MIN(#REF!,H744,L744)</f>
        <v>#REF!</v>
      </c>
      <c r="S744" s="18" t="e">
        <f>AVERAGE(#REF!,H744,L744)</f>
        <v>#REF!</v>
      </c>
      <c r="T744" s="18" t="e">
        <f>MEDIAN(#REF!,H744,L744)</f>
        <v>#REF!</v>
      </c>
      <c r="U744" s="18" t="e">
        <f>GEOMEAN(#REF!,H744,L744)</f>
        <v>#REF!</v>
      </c>
      <c r="V744" s="19" t="e">
        <f t="shared" si="132"/>
        <v>#REF!</v>
      </c>
      <c r="W744" s="20" t="e">
        <f t="shared" si="136"/>
        <v>#REF!</v>
      </c>
      <c r="X744" s="21" t="e">
        <f t="shared" si="164"/>
        <v>#REF!</v>
      </c>
      <c r="Y744" s="22" t="e">
        <f t="shared" si="133"/>
        <v>#REF!</v>
      </c>
      <c r="Z744" s="24" t="e">
        <f t="shared" si="162"/>
        <v>#REF!</v>
      </c>
    </row>
    <row r="745" spans="1:26" ht="31.5" x14ac:dyDescent="0.2">
      <c r="A745" s="8">
        <v>172</v>
      </c>
      <c r="C745" s="42" t="s">
        <v>134</v>
      </c>
      <c r="D745" s="31" t="s">
        <v>21</v>
      </c>
      <c r="E745" s="51">
        <v>10</v>
      </c>
      <c r="F745" s="15">
        <v>416.80672268907563</v>
      </c>
      <c r="G745" s="6">
        <f t="shared" si="156"/>
        <v>79.193277310924373</v>
      </c>
      <c r="H745" s="6">
        <f t="shared" si="157"/>
        <v>496</v>
      </c>
      <c r="I745" s="6">
        <f t="shared" si="158"/>
        <v>4960</v>
      </c>
      <c r="J745" s="48">
        <v>424.36974789915968</v>
      </c>
      <c r="K745" s="7">
        <f t="shared" si="159"/>
        <v>80.630252100840337</v>
      </c>
      <c r="L745" s="7">
        <f t="shared" si="160"/>
        <v>505</v>
      </c>
      <c r="M745" s="7">
        <f t="shared" si="161"/>
        <v>5050</v>
      </c>
      <c r="N745" s="48">
        <v>406.72268907563029</v>
      </c>
      <c r="O745" s="7">
        <f t="shared" si="163"/>
        <v>77.277310924369758</v>
      </c>
      <c r="P745" s="7">
        <f t="shared" si="154"/>
        <v>484.00000000000006</v>
      </c>
      <c r="Q745" s="7">
        <f t="shared" si="155"/>
        <v>4840.0000000000009</v>
      </c>
      <c r="R745" s="18" t="e">
        <f>MIN(#REF!,H745,L745)</f>
        <v>#REF!</v>
      </c>
      <c r="S745" s="18" t="e">
        <f>AVERAGE(#REF!,H745,L745)</f>
        <v>#REF!</v>
      </c>
      <c r="T745" s="18" t="e">
        <f>MEDIAN(#REF!,H745,L745)</f>
        <v>#REF!</v>
      </c>
      <c r="U745" s="18" t="e">
        <f>GEOMEAN(#REF!,H745,L745)</f>
        <v>#REF!</v>
      </c>
      <c r="V745" s="19" t="e">
        <f t="shared" si="132"/>
        <v>#REF!</v>
      </c>
      <c r="W745" s="20" t="e">
        <f t="shared" si="136"/>
        <v>#REF!</v>
      </c>
      <c r="X745" s="21" t="e">
        <f t="shared" si="164"/>
        <v>#REF!</v>
      </c>
      <c r="Y745" s="22" t="e">
        <f t="shared" si="133"/>
        <v>#REF!</v>
      </c>
      <c r="Z745" s="24" t="e">
        <f t="shared" si="162"/>
        <v>#REF!</v>
      </c>
    </row>
    <row r="746" spans="1:26" ht="47.25" x14ac:dyDescent="0.2">
      <c r="A746" s="8">
        <v>173</v>
      </c>
      <c r="C746" s="42" t="s">
        <v>135</v>
      </c>
      <c r="D746" s="31" t="s">
        <v>21</v>
      </c>
      <c r="E746" s="51">
        <v>10</v>
      </c>
      <c r="F746" s="15">
        <v>403.36134453781517</v>
      </c>
      <c r="G746" s="6">
        <f t="shared" si="156"/>
        <v>76.638655462184886</v>
      </c>
      <c r="H746" s="6">
        <f t="shared" si="157"/>
        <v>480.00000000000006</v>
      </c>
      <c r="I746" s="6">
        <f t="shared" si="158"/>
        <v>4800.0000000000009</v>
      </c>
      <c r="J746" s="48">
        <v>441.1764705882353</v>
      </c>
      <c r="K746" s="7">
        <f t="shared" si="159"/>
        <v>83.82352941176471</v>
      </c>
      <c r="L746" s="7">
        <f t="shared" si="160"/>
        <v>525</v>
      </c>
      <c r="M746" s="7">
        <f t="shared" si="161"/>
        <v>5250</v>
      </c>
      <c r="N746" s="48">
        <v>374.78991596638656</v>
      </c>
      <c r="O746" s="7">
        <f t="shared" si="163"/>
        <v>71.210084033613441</v>
      </c>
      <c r="P746" s="7">
        <f t="shared" si="154"/>
        <v>446</v>
      </c>
      <c r="Q746" s="7">
        <f t="shared" si="155"/>
        <v>4460</v>
      </c>
      <c r="R746" s="18" t="e">
        <f>MIN(#REF!,H746,L746)</f>
        <v>#REF!</v>
      </c>
      <c r="S746" s="18" t="e">
        <f>AVERAGE(#REF!,H746,L746)</f>
        <v>#REF!</v>
      </c>
      <c r="T746" s="18" t="e">
        <f>MEDIAN(#REF!,H746,L746)</f>
        <v>#REF!</v>
      </c>
      <c r="U746" s="18" t="e">
        <f>GEOMEAN(#REF!,H746,L746)</f>
        <v>#REF!</v>
      </c>
      <c r="V746" s="19" t="e">
        <f t="shared" si="132"/>
        <v>#REF!</v>
      </c>
      <c r="W746" s="20" t="e">
        <f t="shared" si="136"/>
        <v>#REF!</v>
      </c>
      <c r="X746" s="21" t="e">
        <f t="shared" si="164"/>
        <v>#REF!</v>
      </c>
      <c r="Y746" s="22" t="e">
        <f t="shared" si="133"/>
        <v>#REF!</v>
      </c>
      <c r="Z746" s="24" t="e">
        <f t="shared" si="162"/>
        <v>#REF!</v>
      </c>
    </row>
    <row r="747" spans="1:26" ht="47.25" x14ac:dyDescent="0.2">
      <c r="A747" s="8">
        <v>174</v>
      </c>
      <c r="C747" s="42" t="s">
        <v>136</v>
      </c>
      <c r="D747" s="31" t="s">
        <v>21</v>
      </c>
      <c r="E747" s="51">
        <v>10</v>
      </c>
      <c r="F747" s="15">
        <v>406.72268907563029</v>
      </c>
      <c r="G747" s="6">
        <f t="shared" si="156"/>
        <v>77.277310924369758</v>
      </c>
      <c r="H747" s="6">
        <f t="shared" si="157"/>
        <v>484.00000000000006</v>
      </c>
      <c r="I747" s="6">
        <f t="shared" si="158"/>
        <v>4840.0000000000009</v>
      </c>
      <c r="J747" s="48">
        <v>403.36134453781517</v>
      </c>
      <c r="K747" s="7">
        <f t="shared" si="159"/>
        <v>76.638655462184886</v>
      </c>
      <c r="L747" s="7">
        <f t="shared" si="160"/>
        <v>480.00000000000006</v>
      </c>
      <c r="M747" s="7">
        <f t="shared" si="161"/>
        <v>4800.0000000000009</v>
      </c>
      <c r="N747" s="48">
        <v>389.07563025210084</v>
      </c>
      <c r="O747" s="7">
        <f t="shared" si="163"/>
        <v>73.924369747899163</v>
      </c>
      <c r="P747" s="7">
        <f t="shared" si="154"/>
        <v>463</v>
      </c>
      <c r="Q747" s="7">
        <f t="shared" si="155"/>
        <v>4630</v>
      </c>
      <c r="R747" s="18" t="e">
        <f>MIN(#REF!,H747,L747)</f>
        <v>#REF!</v>
      </c>
      <c r="S747" s="18" t="e">
        <f>AVERAGE(#REF!,H747,L747)</f>
        <v>#REF!</v>
      </c>
      <c r="T747" s="18" t="e">
        <f>MEDIAN(#REF!,H747,L747)</f>
        <v>#REF!</v>
      </c>
      <c r="U747" s="18" t="e">
        <f>GEOMEAN(#REF!,H747,L747)</f>
        <v>#REF!</v>
      </c>
      <c r="V747" s="19" t="e">
        <f t="shared" si="132"/>
        <v>#REF!</v>
      </c>
      <c r="W747" s="20" t="e">
        <f t="shared" si="136"/>
        <v>#REF!</v>
      </c>
      <c r="X747" s="21" t="e">
        <f t="shared" si="164"/>
        <v>#REF!</v>
      </c>
      <c r="Y747" s="22" t="e">
        <f t="shared" si="133"/>
        <v>#REF!</v>
      </c>
      <c r="Z747" s="24" t="e">
        <f t="shared" si="162"/>
        <v>#REF!</v>
      </c>
    </row>
    <row r="748" spans="1:26" ht="31.5" x14ac:dyDescent="0.2">
      <c r="A748" s="8">
        <v>175</v>
      </c>
      <c r="C748" s="42" t="s">
        <v>137</v>
      </c>
      <c r="D748" s="31" t="s">
        <v>21</v>
      </c>
      <c r="E748" s="51">
        <v>10</v>
      </c>
      <c r="F748" s="15">
        <v>12611.764705882353</v>
      </c>
      <c r="G748" s="6">
        <f t="shared" si="156"/>
        <v>2396.2352941176473</v>
      </c>
      <c r="H748" s="6">
        <f t="shared" si="157"/>
        <v>15008</v>
      </c>
      <c r="I748" s="6">
        <f t="shared" si="158"/>
        <v>150080</v>
      </c>
      <c r="J748" s="48">
        <v>11858.823529411766</v>
      </c>
      <c r="K748" s="7">
        <f t="shared" si="159"/>
        <v>2253.1764705882356</v>
      </c>
      <c r="L748" s="7">
        <f t="shared" si="160"/>
        <v>14112.000000000002</v>
      </c>
      <c r="M748" s="7">
        <f t="shared" si="161"/>
        <v>141120.00000000003</v>
      </c>
      <c r="N748" s="48">
        <v>10164.705882352942</v>
      </c>
      <c r="O748" s="7">
        <f t="shared" si="163"/>
        <v>1931.294117647059</v>
      </c>
      <c r="P748" s="7">
        <f t="shared" si="154"/>
        <v>12096.000000000002</v>
      </c>
      <c r="Q748" s="7">
        <f t="shared" si="155"/>
        <v>120960.00000000001</v>
      </c>
      <c r="R748" s="18" t="e">
        <f>MIN(#REF!,H748,L748)</f>
        <v>#REF!</v>
      </c>
      <c r="S748" s="18" t="e">
        <f>AVERAGE(#REF!,H748,L748)</f>
        <v>#REF!</v>
      </c>
      <c r="T748" s="18" t="e">
        <f>MEDIAN(#REF!,H748,L748)</f>
        <v>#REF!</v>
      </c>
      <c r="U748" s="18" t="e">
        <f>GEOMEAN(#REF!,H748,L748)</f>
        <v>#REF!</v>
      </c>
      <c r="V748" s="19" t="e">
        <f t="shared" si="132"/>
        <v>#REF!</v>
      </c>
      <c r="W748" s="20" t="e">
        <f t="shared" si="136"/>
        <v>#REF!</v>
      </c>
      <c r="X748" s="21" t="e">
        <f t="shared" si="164"/>
        <v>#REF!</v>
      </c>
      <c r="Y748" s="22" t="e">
        <f t="shared" si="133"/>
        <v>#REF!</v>
      </c>
      <c r="Z748" s="24" t="e">
        <f t="shared" si="162"/>
        <v>#REF!</v>
      </c>
    </row>
    <row r="749" spans="1:26" ht="31.5" x14ac:dyDescent="0.2">
      <c r="A749" s="8">
        <v>176</v>
      </c>
      <c r="C749" s="42" t="s">
        <v>138</v>
      </c>
      <c r="D749" s="31" t="s">
        <v>21</v>
      </c>
      <c r="E749" s="51">
        <v>10</v>
      </c>
      <c r="F749" s="15">
        <v>11440.336134453783</v>
      </c>
      <c r="G749" s="6">
        <f t="shared" si="156"/>
        <v>2173.6638655462189</v>
      </c>
      <c r="H749" s="6">
        <f t="shared" si="157"/>
        <v>13614.000000000002</v>
      </c>
      <c r="I749" s="6">
        <f t="shared" si="158"/>
        <v>136140.00000000003</v>
      </c>
      <c r="J749" s="48">
        <v>12021.848739495799</v>
      </c>
      <c r="K749" s="7">
        <f t="shared" si="159"/>
        <v>2284.1512605042017</v>
      </c>
      <c r="L749" s="7">
        <f t="shared" si="160"/>
        <v>14306</v>
      </c>
      <c r="M749" s="7">
        <f t="shared" si="161"/>
        <v>143060</v>
      </c>
      <c r="N749" s="48">
        <v>11633.613445378152</v>
      </c>
      <c r="O749" s="7">
        <f t="shared" si="163"/>
        <v>2210.386554621849</v>
      </c>
      <c r="P749" s="7">
        <f t="shared" si="154"/>
        <v>13844.000000000002</v>
      </c>
      <c r="Q749" s="7">
        <f t="shared" si="155"/>
        <v>138440.00000000003</v>
      </c>
      <c r="R749" s="18" t="e">
        <f>MIN(#REF!,H749,L749)</f>
        <v>#REF!</v>
      </c>
      <c r="S749" s="18" t="e">
        <f>AVERAGE(#REF!,H749,L749)</f>
        <v>#REF!</v>
      </c>
      <c r="T749" s="18" t="e">
        <f>MEDIAN(#REF!,H749,L749)</f>
        <v>#REF!</v>
      </c>
      <c r="U749" s="18" t="e">
        <f>GEOMEAN(#REF!,H749,L749)</f>
        <v>#REF!</v>
      </c>
      <c r="V749" s="19" t="e">
        <f t="shared" si="132"/>
        <v>#REF!</v>
      </c>
      <c r="W749" s="20" t="e">
        <f t="shared" si="136"/>
        <v>#REF!</v>
      </c>
      <c r="X749" s="21" t="e">
        <f t="shared" si="164"/>
        <v>#REF!</v>
      </c>
      <c r="Y749" s="22" t="e">
        <f t="shared" si="133"/>
        <v>#REF!</v>
      </c>
      <c r="Z749" s="24" t="e">
        <f t="shared" si="162"/>
        <v>#REF!</v>
      </c>
    </row>
    <row r="750" spans="1:26" ht="31.5" x14ac:dyDescent="0.2">
      <c r="A750" s="8">
        <v>177</v>
      </c>
      <c r="C750" s="42" t="s">
        <v>139</v>
      </c>
      <c r="D750" s="31" t="s">
        <v>21</v>
      </c>
      <c r="E750" s="51">
        <v>10</v>
      </c>
      <c r="F750" s="15">
        <v>11052.100840336136</v>
      </c>
      <c r="G750" s="6">
        <f t="shared" si="156"/>
        <v>2099.8991596638657</v>
      </c>
      <c r="H750" s="6">
        <f t="shared" si="157"/>
        <v>13152.000000000002</v>
      </c>
      <c r="I750" s="6">
        <f t="shared" si="158"/>
        <v>131520.00000000003</v>
      </c>
      <c r="J750" s="48">
        <v>11342.857142857143</v>
      </c>
      <c r="K750" s="7">
        <f t="shared" si="159"/>
        <v>2155.1428571428573</v>
      </c>
      <c r="L750" s="7">
        <f t="shared" si="160"/>
        <v>13498</v>
      </c>
      <c r="M750" s="7">
        <f t="shared" si="161"/>
        <v>134980</v>
      </c>
      <c r="N750" s="48">
        <v>10567.226890756303</v>
      </c>
      <c r="O750" s="7">
        <f t="shared" si="163"/>
        <v>2007.7731092436975</v>
      </c>
      <c r="P750" s="7">
        <f t="shared" si="154"/>
        <v>12575</v>
      </c>
      <c r="Q750" s="7">
        <f t="shared" si="155"/>
        <v>125750</v>
      </c>
      <c r="R750" s="18" t="e">
        <f>MIN(#REF!,H750,L750)</f>
        <v>#REF!</v>
      </c>
      <c r="S750" s="18" t="e">
        <f>AVERAGE(#REF!,H750,L750)</f>
        <v>#REF!</v>
      </c>
      <c r="T750" s="18" t="e">
        <f>MEDIAN(#REF!,H750,L750)</f>
        <v>#REF!</v>
      </c>
      <c r="U750" s="18" t="e">
        <f>GEOMEAN(#REF!,H750,L750)</f>
        <v>#REF!</v>
      </c>
      <c r="V750" s="19" t="e">
        <f t="shared" si="132"/>
        <v>#REF!</v>
      </c>
      <c r="W750" s="20" t="e">
        <f t="shared" si="136"/>
        <v>#REF!</v>
      </c>
      <c r="X750" s="21" t="e">
        <f t="shared" si="164"/>
        <v>#REF!</v>
      </c>
      <c r="Y750" s="22" t="e">
        <f t="shared" si="133"/>
        <v>#REF!</v>
      </c>
      <c r="Z750" s="24" t="e">
        <f t="shared" si="162"/>
        <v>#REF!</v>
      </c>
    </row>
    <row r="751" spans="1:26" ht="16.5" x14ac:dyDescent="0.2">
      <c r="A751" s="8">
        <v>178</v>
      </c>
      <c r="C751" s="42" t="s">
        <v>140</v>
      </c>
      <c r="D751" s="31" t="s">
        <v>21</v>
      </c>
      <c r="E751" s="51">
        <v>10</v>
      </c>
      <c r="F751" s="15">
        <v>8838.6554621848736</v>
      </c>
      <c r="G751" s="6">
        <f t="shared" si="156"/>
        <v>1679.3445378151259</v>
      </c>
      <c r="H751" s="6">
        <f t="shared" si="157"/>
        <v>10518</v>
      </c>
      <c r="I751" s="6">
        <f t="shared" si="158"/>
        <v>105180</v>
      </c>
      <c r="J751" s="48">
        <v>9594.1176470588234</v>
      </c>
      <c r="K751" s="7">
        <f t="shared" si="159"/>
        <v>1822.8823529411766</v>
      </c>
      <c r="L751" s="7">
        <f t="shared" si="160"/>
        <v>11417</v>
      </c>
      <c r="M751" s="7">
        <f t="shared" si="161"/>
        <v>114170</v>
      </c>
      <c r="N751" s="48">
        <v>9141.176470588236</v>
      </c>
      <c r="O751" s="7">
        <f t="shared" si="163"/>
        <v>1736.8235294117649</v>
      </c>
      <c r="P751" s="7">
        <f t="shared" ref="P751:P814" si="165">+N751+O751</f>
        <v>10878</v>
      </c>
      <c r="Q751" s="7">
        <f t="shared" si="155"/>
        <v>108780</v>
      </c>
      <c r="R751" s="18" t="e">
        <f>MIN(#REF!,H751,L751)</f>
        <v>#REF!</v>
      </c>
      <c r="S751" s="18" t="e">
        <f>AVERAGE(#REF!,H751,L751)</f>
        <v>#REF!</v>
      </c>
      <c r="T751" s="18" t="e">
        <f>MEDIAN(#REF!,H751,L751)</f>
        <v>#REF!</v>
      </c>
      <c r="U751" s="18" t="e">
        <f>GEOMEAN(#REF!,H751,L751)</f>
        <v>#REF!</v>
      </c>
      <c r="V751" s="19" t="e">
        <f t="shared" si="132"/>
        <v>#REF!</v>
      </c>
      <c r="W751" s="20" t="e">
        <f t="shared" si="136"/>
        <v>#REF!</v>
      </c>
      <c r="X751" s="21" t="e">
        <f t="shared" si="164"/>
        <v>#REF!</v>
      </c>
      <c r="Y751" s="22" t="e">
        <f t="shared" si="133"/>
        <v>#REF!</v>
      </c>
      <c r="Z751" s="24" t="e">
        <f t="shared" si="162"/>
        <v>#REF!</v>
      </c>
    </row>
    <row r="752" spans="1:26" ht="47.25" x14ac:dyDescent="0.2">
      <c r="A752" s="8">
        <v>179</v>
      </c>
      <c r="C752" s="42" t="s">
        <v>141</v>
      </c>
      <c r="D752" s="31" t="s">
        <v>21</v>
      </c>
      <c r="E752" s="51">
        <v>10</v>
      </c>
      <c r="F752" s="15">
        <v>4764.7058823529414</v>
      </c>
      <c r="G752" s="6">
        <f t="shared" si="156"/>
        <v>905.2941176470589</v>
      </c>
      <c r="H752" s="6">
        <f t="shared" si="157"/>
        <v>5670</v>
      </c>
      <c r="I752" s="6">
        <f t="shared" si="158"/>
        <v>56700</v>
      </c>
      <c r="J752" s="48">
        <v>4046.2184873949582</v>
      </c>
      <c r="K752" s="7">
        <f t="shared" si="159"/>
        <v>768.78151260504205</v>
      </c>
      <c r="L752" s="7">
        <f t="shared" si="160"/>
        <v>4815</v>
      </c>
      <c r="M752" s="7">
        <f t="shared" si="161"/>
        <v>48150</v>
      </c>
      <c r="N752" s="48">
        <v>4651.2605042016812</v>
      </c>
      <c r="O752" s="7">
        <f t="shared" si="163"/>
        <v>883.73949579831947</v>
      </c>
      <c r="P752" s="7">
        <f t="shared" si="165"/>
        <v>5535.0000000000009</v>
      </c>
      <c r="Q752" s="7">
        <f t="shared" si="155"/>
        <v>55350.000000000007</v>
      </c>
      <c r="R752" s="18" t="e">
        <f>MIN(#REF!,H752,L752)</f>
        <v>#REF!</v>
      </c>
      <c r="S752" s="18" t="e">
        <f>AVERAGE(#REF!,H752,L752)</f>
        <v>#REF!</v>
      </c>
      <c r="T752" s="18" t="e">
        <f>MEDIAN(#REF!,H752,L752)</f>
        <v>#REF!</v>
      </c>
      <c r="U752" s="18" t="e">
        <f>GEOMEAN(#REF!,H752,L752)</f>
        <v>#REF!</v>
      </c>
      <c r="V752" s="19" t="e">
        <f t="shared" si="132"/>
        <v>#REF!</v>
      </c>
      <c r="W752" s="20" t="e">
        <f t="shared" si="136"/>
        <v>#REF!</v>
      </c>
      <c r="X752" s="21" t="e">
        <f t="shared" si="164"/>
        <v>#REF!</v>
      </c>
      <c r="Y752" s="22" t="e">
        <f t="shared" si="133"/>
        <v>#REF!</v>
      </c>
      <c r="Z752" s="24" t="e">
        <f t="shared" si="162"/>
        <v>#REF!</v>
      </c>
    </row>
    <row r="753" spans="1:26" ht="63" x14ac:dyDescent="0.2">
      <c r="A753" s="8">
        <v>180</v>
      </c>
      <c r="C753" s="42" t="s">
        <v>142</v>
      </c>
      <c r="D753" s="31" t="s">
        <v>21</v>
      </c>
      <c r="E753" s="51">
        <v>10</v>
      </c>
      <c r="F753" s="15">
        <v>3970.588235294118</v>
      </c>
      <c r="G753" s="6">
        <f t="shared" si="156"/>
        <v>754.41176470588243</v>
      </c>
      <c r="H753" s="6">
        <f t="shared" si="157"/>
        <v>4725</v>
      </c>
      <c r="I753" s="6">
        <f t="shared" si="158"/>
        <v>47250</v>
      </c>
      <c r="J753" s="48">
        <v>3647.0588235294117</v>
      </c>
      <c r="K753" s="7">
        <f t="shared" si="159"/>
        <v>692.94117647058829</v>
      </c>
      <c r="L753" s="7">
        <f t="shared" si="160"/>
        <v>4340</v>
      </c>
      <c r="M753" s="7">
        <f t="shared" si="161"/>
        <v>43400</v>
      </c>
      <c r="N753" s="48">
        <v>3500</v>
      </c>
      <c r="O753" s="7">
        <f t="shared" si="163"/>
        <v>665</v>
      </c>
      <c r="P753" s="7">
        <f t="shared" si="165"/>
        <v>4165</v>
      </c>
      <c r="Q753" s="7">
        <f t="shared" si="155"/>
        <v>41650</v>
      </c>
      <c r="R753" s="18" t="e">
        <f>MIN(#REF!,H753,L753)</f>
        <v>#REF!</v>
      </c>
      <c r="S753" s="18" t="e">
        <f>AVERAGE(#REF!,H753,L753)</f>
        <v>#REF!</v>
      </c>
      <c r="T753" s="18" t="e">
        <f>MEDIAN(#REF!,H753,L753)</f>
        <v>#REF!</v>
      </c>
      <c r="U753" s="18" t="e">
        <f>GEOMEAN(#REF!,H753,L753)</f>
        <v>#REF!</v>
      </c>
      <c r="V753" s="19" t="e">
        <f t="shared" si="132"/>
        <v>#REF!</v>
      </c>
      <c r="W753" s="20" t="e">
        <f t="shared" si="136"/>
        <v>#REF!</v>
      </c>
      <c r="X753" s="21" t="e">
        <f t="shared" si="164"/>
        <v>#REF!</v>
      </c>
      <c r="Y753" s="22" t="e">
        <f t="shared" si="133"/>
        <v>#REF!</v>
      </c>
      <c r="Z753" s="24" t="e">
        <f t="shared" si="162"/>
        <v>#REF!</v>
      </c>
    </row>
    <row r="754" spans="1:26" ht="16.5" x14ac:dyDescent="0.2">
      <c r="A754" s="8">
        <v>181</v>
      </c>
      <c r="C754" s="42" t="s">
        <v>143</v>
      </c>
      <c r="D754" s="31" t="s">
        <v>21</v>
      </c>
      <c r="E754" s="51">
        <v>10</v>
      </c>
      <c r="F754" s="15">
        <v>9890.7563025210093</v>
      </c>
      <c r="G754" s="6">
        <f t="shared" si="156"/>
        <v>1879.2436974789919</v>
      </c>
      <c r="H754" s="6">
        <f t="shared" si="157"/>
        <v>11770.000000000002</v>
      </c>
      <c r="I754" s="6">
        <f t="shared" si="158"/>
        <v>117700.00000000001</v>
      </c>
      <c r="J754" s="48">
        <v>11092.436974789916</v>
      </c>
      <c r="K754" s="7">
        <f t="shared" si="159"/>
        <v>2107.5630252100841</v>
      </c>
      <c r="L754" s="7">
        <f t="shared" si="160"/>
        <v>13200</v>
      </c>
      <c r="M754" s="7">
        <f t="shared" si="161"/>
        <v>132000</v>
      </c>
      <c r="N754" s="48">
        <v>11369.747899159664</v>
      </c>
      <c r="O754" s="7">
        <f t="shared" si="163"/>
        <v>2160.252100840336</v>
      </c>
      <c r="P754" s="7">
        <f t="shared" si="165"/>
        <v>13530</v>
      </c>
      <c r="Q754" s="7">
        <f t="shared" si="155"/>
        <v>135300</v>
      </c>
      <c r="R754" s="18" t="e">
        <f>MIN(#REF!,H754,L754)</f>
        <v>#REF!</v>
      </c>
      <c r="S754" s="18" t="e">
        <f>AVERAGE(#REF!,H754,L754)</f>
        <v>#REF!</v>
      </c>
      <c r="T754" s="18" t="e">
        <f>MEDIAN(#REF!,H754,L754)</f>
        <v>#REF!</v>
      </c>
      <c r="U754" s="18" t="e">
        <f>GEOMEAN(#REF!,H754,L754)</f>
        <v>#REF!</v>
      </c>
      <c r="V754" s="19" t="e">
        <f t="shared" si="132"/>
        <v>#REF!</v>
      </c>
      <c r="W754" s="20" t="e">
        <f t="shared" si="136"/>
        <v>#REF!</v>
      </c>
      <c r="X754" s="21" t="e">
        <f t="shared" si="164"/>
        <v>#REF!</v>
      </c>
      <c r="Y754" s="22" t="e">
        <f t="shared" si="133"/>
        <v>#REF!</v>
      </c>
      <c r="Z754" s="24" t="e">
        <f t="shared" si="162"/>
        <v>#REF!</v>
      </c>
    </row>
    <row r="755" spans="1:26" ht="31.5" x14ac:dyDescent="0.2">
      <c r="A755" s="8">
        <v>182</v>
      </c>
      <c r="C755" s="42" t="s">
        <v>144</v>
      </c>
      <c r="D755" s="31" t="s">
        <v>21</v>
      </c>
      <c r="E755" s="51">
        <v>10</v>
      </c>
      <c r="F755" s="15">
        <v>900.84033613445388</v>
      </c>
      <c r="G755" s="6">
        <f t="shared" si="156"/>
        <v>171.15966386554624</v>
      </c>
      <c r="H755" s="6">
        <f t="shared" si="157"/>
        <v>1072</v>
      </c>
      <c r="I755" s="6">
        <f t="shared" si="158"/>
        <v>10720</v>
      </c>
      <c r="J755" s="48">
        <v>726.05042016806726</v>
      </c>
      <c r="K755" s="7">
        <f t="shared" si="159"/>
        <v>137.94957983193279</v>
      </c>
      <c r="L755" s="7">
        <f t="shared" si="160"/>
        <v>864</v>
      </c>
      <c r="M755" s="7">
        <f t="shared" si="161"/>
        <v>8640</v>
      </c>
      <c r="N755" s="48">
        <v>813.44537815126057</v>
      </c>
      <c r="O755" s="7">
        <f t="shared" si="163"/>
        <v>154.55462184873952</v>
      </c>
      <c r="P755" s="7">
        <f t="shared" si="165"/>
        <v>968.00000000000011</v>
      </c>
      <c r="Q755" s="7">
        <f t="shared" si="155"/>
        <v>9680.0000000000018</v>
      </c>
      <c r="R755" s="18" t="e">
        <f>MIN(#REF!,H755,L755)</f>
        <v>#REF!</v>
      </c>
      <c r="S755" s="18" t="e">
        <f>AVERAGE(#REF!,H755,L755)</f>
        <v>#REF!</v>
      </c>
      <c r="T755" s="18" t="e">
        <f>MEDIAN(#REF!,H755,L755)</f>
        <v>#REF!</v>
      </c>
      <c r="U755" s="18" t="e">
        <f>GEOMEAN(#REF!,H755,L755)</f>
        <v>#REF!</v>
      </c>
      <c r="V755" s="19" t="e">
        <f t="shared" si="132"/>
        <v>#REF!</v>
      </c>
      <c r="W755" s="20" t="e">
        <f t="shared" si="136"/>
        <v>#REF!</v>
      </c>
      <c r="X755" s="21" t="e">
        <f t="shared" si="164"/>
        <v>#REF!</v>
      </c>
      <c r="Y755" s="22" t="e">
        <f t="shared" si="133"/>
        <v>#REF!</v>
      </c>
      <c r="Z755" s="24" t="e">
        <f t="shared" si="162"/>
        <v>#REF!</v>
      </c>
    </row>
    <row r="756" spans="1:26" ht="31.5" x14ac:dyDescent="0.2">
      <c r="A756" s="8">
        <v>183</v>
      </c>
      <c r="C756" s="42" t="s">
        <v>145</v>
      </c>
      <c r="D756" s="31" t="s">
        <v>21</v>
      </c>
      <c r="E756" s="51">
        <v>10</v>
      </c>
      <c r="F756" s="15">
        <v>579.83193277310932</v>
      </c>
      <c r="G756" s="6">
        <f t="shared" si="156"/>
        <v>110.16806722689077</v>
      </c>
      <c r="H756" s="6">
        <f t="shared" si="157"/>
        <v>690.00000000000011</v>
      </c>
      <c r="I756" s="6">
        <f t="shared" si="158"/>
        <v>6900.0000000000009</v>
      </c>
      <c r="J756" s="48">
        <v>536.13445378151266</v>
      </c>
      <c r="K756" s="7">
        <f t="shared" si="159"/>
        <v>101.86554621848741</v>
      </c>
      <c r="L756" s="7">
        <f t="shared" si="160"/>
        <v>638.00000000000011</v>
      </c>
      <c r="M756" s="7">
        <f t="shared" si="161"/>
        <v>6380.0000000000009</v>
      </c>
      <c r="N756" s="48">
        <v>570.58823529411768</v>
      </c>
      <c r="O756" s="7">
        <f t="shared" si="163"/>
        <v>108.41176470588236</v>
      </c>
      <c r="P756" s="7">
        <f t="shared" si="165"/>
        <v>679</v>
      </c>
      <c r="Q756" s="7">
        <f t="shared" si="155"/>
        <v>6790</v>
      </c>
      <c r="R756" s="18" t="e">
        <f>MIN(#REF!,H756,L756)</f>
        <v>#REF!</v>
      </c>
      <c r="S756" s="18" t="e">
        <f>AVERAGE(#REF!,H756,L756)</f>
        <v>#REF!</v>
      </c>
      <c r="T756" s="18" t="e">
        <f>MEDIAN(#REF!,H756,L756)</f>
        <v>#REF!</v>
      </c>
      <c r="U756" s="18" t="e">
        <f>GEOMEAN(#REF!,H756,L756)</f>
        <v>#REF!</v>
      </c>
      <c r="V756" s="19" t="e">
        <f t="shared" si="132"/>
        <v>#REF!</v>
      </c>
      <c r="W756" s="20" t="e">
        <f t="shared" si="136"/>
        <v>#REF!</v>
      </c>
      <c r="X756" s="21" t="e">
        <f t="shared" si="164"/>
        <v>#REF!</v>
      </c>
      <c r="Y756" s="22" t="e">
        <f t="shared" si="133"/>
        <v>#REF!</v>
      </c>
      <c r="Z756" s="24" t="e">
        <f t="shared" si="162"/>
        <v>#REF!</v>
      </c>
    </row>
    <row r="757" spans="1:26" ht="31.5" x14ac:dyDescent="0.2">
      <c r="A757" s="8">
        <v>184</v>
      </c>
      <c r="C757" s="42" t="s">
        <v>146</v>
      </c>
      <c r="D757" s="31" t="s">
        <v>21</v>
      </c>
      <c r="E757" s="51">
        <v>10</v>
      </c>
      <c r="F757" s="15">
        <v>1214.2857142857144</v>
      </c>
      <c r="G757" s="6">
        <f t="shared" si="156"/>
        <v>230.71428571428575</v>
      </c>
      <c r="H757" s="6">
        <f t="shared" si="157"/>
        <v>1445.0000000000002</v>
      </c>
      <c r="I757" s="6">
        <f t="shared" si="158"/>
        <v>14450.000000000002</v>
      </c>
      <c r="J757" s="48">
        <v>1293.2773109243699</v>
      </c>
      <c r="K757" s="7">
        <f t="shared" si="159"/>
        <v>245.72268907563029</v>
      </c>
      <c r="L757" s="7">
        <f t="shared" si="160"/>
        <v>1539.0000000000002</v>
      </c>
      <c r="M757" s="7">
        <f t="shared" si="161"/>
        <v>15390.000000000002</v>
      </c>
      <c r="N757" s="48">
        <v>1282.3529411764707</v>
      </c>
      <c r="O757" s="7">
        <f t="shared" si="163"/>
        <v>243.64705882352945</v>
      </c>
      <c r="P757" s="7">
        <f t="shared" si="165"/>
        <v>1526.0000000000002</v>
      </c>
      <c r="Q757" s="7">
        <f t="shared" si="155"/>
        <v>15260.000000000002</v>
      </c>
      <c r="R757" s="18" t="e">
        <f>MIN(#REF!,H757,L757)</f>
        <v>#REF!</v>
      </c>
      <c r="S757" s="18" t="e">
        <f>AVERAGE(#REF!,H757,L757)</f>
        <v>#REF!</v>
      </c>
      <c r="T757" s="18" t="e">
        <f>MEDIAN(#REF!,H757,L757)</f>
        <v>#REF!</v>
      </c>
      <c r="U757" s="18" t="e">
        <f>GEOMEAN(#REF!,H757,L757)</f>
        <v>#REF!</v>
      </c>
      <c r="V757" s="19" t="e">
        <f t="shared" si="132"/>
        <v>#REF!</v>
      </c>
      <c r="W757" s="20" t="e">
        <f t="shared" si="136"/>
        <v>#REF!</v>
      </c>
      <c r="X757" s="21" t="e">
        <f t="shared" si="164"/>
        <v>#REF!</v>
      </c>
      <c r="Y757" s="22" t="e">
        <f t="shared" si="133"/>
        <v>#REF!</v>
      </c>
      <c r="Z757" s="24" t="e">
        <f t="shared" si="162"/>
        <v>#REF!</v>
      </c>
    </row>
    <row r="758" spans="1:26" ht="31.5" x14ac:dyDescent="0.2">
      <c r="A758" s="8">
        <v>185</v>
      </c>
      <c r="C758" s="42" t="s">
        <v>147</v>
      </c>
      <c r="D758" s="31" t="s">
        <v>21</v>
      </c>
      <c r="E758" s="51">
        <v>10</v>
      </c>
      <c r="F758" s="15">
        <v>1119.327731092437</v>
      </c>
      <c r="G758" s="6">
        <f t="shared" si="156"/>
        <v>212.67226890756305</v>
      </c>
      <c r="H758" s="6">
        <f t="shared" si="157"/>
        <v>1332</v>
      </c>
      <c r="I758" s="6">
        <f t="shared" si="158"/>
        <v>13320</v>
      </c>
      <c r="J758" s="48">
        <v>1230.2521008403362</v>
      </c>
      <c r="K758" s="7">
        <f t="shared" si="159"/>
        <v>233.74789915966389</v>
      </c>
      <c r="L758" s="7">
        <f t="shared" si="160"/>
        <v>1464</v>
      </c>
      <c r="M758" s="7">
        <f t="shared" si="161"/>
        <v>14640</v>
      </c>
      <c r="N758" s="48">
        <v>1119.327731092437</v>
      </c>
      <c r="O758" s="7">
        <f t="shared" si="163"/>
        <v>212.67226890756305</v>
      </c>
      <c r="P758" s="7">
        <f t="shared" si="165"/>
        <v>1332</v>
      </c>
      <c r="Q758" s="7">
        <f t="shared" si="155"/>
        <v>13320</v>
      </c>
      <c r="R758" s="18" t="e">
        <f>MIN(#REF!,H758,L758)</f>
        <v>#REF!</v>
      </c>
      <c r="S758" s="18" t="e">
        <f>AVERAGE(#REF!,H758,L758)</f>
        <v>#REF!</v>
      </c>
      <c r="T758" s="18" t="e">
        <f>MEDIAN(#REF!,H758,L758)</f>
        <v>#REF!</v>
      </c>
      <c r="U758" s="18" t="e">
        <f>GEOMEAN(#REF!,H758,L758)</f>
        <v>#REF!</v>
      </c>
      <c r="V758" s="19" t="e">
        <f t="shared" si="132"/>
        <v>#REF!</v>
      </c>
      <c r="W758" s="20" t="e">
        <f t="shared" si="136"/>
        <v>#REF!</v>
      </c>
      <c r="X758" s="21" t="e">
        <f t="shared" si="164"/>
        <v>#REF!</v>
      </c>
      <c r="Y758" s="22" t="e">
        <f t="shared" si="133"/>
        <v>#REF!</v>
      </c>
      <c r="Z758" s="24" t="e">
        <f t="shared" si="162"/>
        <v>#REF!</v>
      </c>
    </row>
    <row r="759" spans="1:26" ht="16.5" x14ac:dyDescent="0.2">
      <c r="A759" s="8">
        <v>186</v>
      </c>
      <c r="C759" s="42" t="s">
        <v>148</v>
      </c>
      <c r="D759" s="31" t="s">
        <v>21</v>
      </c>
      <c r="E759" s="51">
        <v>5</v>
      </c>
      <c r="F759" s="15">
        <v>75262.184873949576</v>
      </c>
      <c r="G759" s="6">
        <f t="shared" si="156"/>
        <v>14299.81512605042</v>
      </c>
      <c r="H759" s="6">
        <f t="shared" si="157"/>
        <v>89562</v>
      </c>
      <c r="I759" s="6">
        <f t="shared" si="158"/>
        <v>447810</v>
      </c>
      <c r="J759" s="48">
        <v>78451.26050420168</v>
      </c>
      <c r="K759" s="7">
        <f t="shared" si="159"/>
        <v>14905.73949579832</v>
      </c>
      <c r="L759" s="7">
        <f t="shared" si="160"/>
        <v>93357</v>
      </c>
      <c r="M759" s="7">
        <f t="shared" si="161"/>
        <v>466785</v>
      </c>
      <c r="N759" s="48">
        <v>71435.294117647063</v>
      </c>
      <c r="O759" s="7">
        <f t="shared" si="163"/>
        <v>13572.705882352942</v>
      </c>
      <c r="P759" s="7">
        <f t="shared" si="165"/>
        <v>85008</v>
      </c>
      <c r="Q759" s="7">
        <f t="shared" si="155"/>
        <v>425040</v>
      </c>
      <c r="R759" s="18" t="e">
        <f>MIN(#REF!,H759,L759)</f>
        <v>#REF!</v>
      </c>
      <c r="S759" s="18" t="e">
        <f>AVERAGE(#REF!,H759,L759)</f>
        <v>#REF!</v>
      </c>
      <c r="T759" s="18" t="e">
        <f>MEDIAN(#REF!,H759,L759)</f>
        <v>#REF!</v>
      </c>
      <c r="U759" s="18" t="e">
        <f>GEOMEAN(#REF!,H759,L759)</f>
        <v>#REF!</v>
      </c>
      <c r="V759" s="19" t="e">
        <f t="shared" si="132"/>
        <v>#REF!</v>
      </c>
      <c r="W759" s="20" t="e">
        <f t="shared" si="136"/>
        <v>#REF!</v>
      </c>
      <c r="X759" s="21" t="e">
        <f t="shared" si="164"/>
        <v>#REF!</v>
      </c>
      <c r="Y759" s="22" t="e">
        <f t="shared" si="133"/>
        <v>#REF!</v>
      </c>
      <c r="Z759" s="24" t="e">
        <f t="shared" si="162"/>
        <v>#REF!</v>
      </c>
    </row>
    <row r="760" spans="1:26" ht="16.5" x14ac:dyDescent="0.2">
      <c r="A760" s="8">
        <v>187</v>
      </c>
      <c r="C760" s="42" t="s">
        <v>149</v>
      </c>
      <c r="D760" s="31" t="s">
        <v>21</v>
      </c>
      <c r="E760" s="51">
        <v>5</v>
      </c>
      <c r="F760" s="15">
        <v>74420.168067226899</v>
      </c>
      <c r="G760" s="6">
        <f t="shared" si="156"/>
        <v>14139.831932773111</v>
      </c>
      <c r="H760" s="6">
        <f t="shared" si="157"/>
        <v>88560.000000000015</v>
      </c>
      <c r="I760" s="6">
        <f t="shared" si="158"/>
        <v>442800.00000000006</v>
      </c>
      <c r="J760" s="48">
        <v>83378.151260504208</v>
      </c>
      <c r="K760" s="7">
        <f t="shared" si="159"/>
        <v>15841.848739495799</v>
      </c>
      <c r="L760" s="7">
        <f t="shared" si="160"/>
        <v>99220</v>
      </c>
      <c r="M760" s="7">
        <f t="shared" si="161"/>
        <v>496100</v>
      </c>
      <c r="N760" s="48">
        <v>80621.848739495807</v>
      </c>
      <c r="O760" s="7">
        <f t="shared" si="163"/>
        <v>15318.151260504203</v>
      </c>
      <c r="P760" s="7">
        <f t="shared" si="165"/>
        <v>95940.000000000015</v>
      </c>
      <c r="Q760" s="7">
        <f t="shared" si="155"/>
        <v>479700.00000000006</v>
      </c>
      <c r="R760" s="18" t="e">
        <f>MIN(#REF!,H760,L760)</f>
        <v>#REF!</v>
      </c>
      <c r="S760" s="18" t="e">
        <f>AVERAGE(#REF!,H760,L760)</f>
        <v>#REF!</v>
      </c>
      <c r="T760" s="18" t="e">
        <f>MEDIAN(#REF!,H760,L760)</f>
        <v>#REF!</v>
      </c>
      <c r="U760" s="18" t="e">
        <f>GEOMEAN(#REF!,H760,L760)</f>
        <v>#REF!</v>
      </c>
      <c r="V760" s="19" t="e">
        <f t="shared" si="132"/>
        <v>#REF!</v>
      </c>
      <c r="W760" s="20" t="e">
        <f t="shared" si="136"/>
        <v>#REF!</v>
      </c>
      <c r="X760" s="21" t="e">
        <f t="shared" si="164"/>
        <v>#REF!</v>
      </c>
      <c r="Y760" s="22" t="e">
        <f t="shared" si="133"/>
        <v>#REF!</v>
      </c>
      <c r="Z760" s="24" t="e">
        <f t="shared" si="162"/>
        <v>#REF!</v>
      </c>
    </row>
    <row r="761" spans="1:26" ht="16.5" x14ac:dyDescent="0.2">
      <c r="A761" s="8">
        <v>188</v>
      </c>
      <c r="C761" s="42" t="s">
        <v>150</v>
      </c>
      <c r="D761" s="31" t="s">
        <v>21</v>
      </c>
      <c r="E761" s="51">
        <v>5</v>
      </c>
      <c r="F761" s="15">
        <v>88747.899159663866</v>
      </c>
      <c r="G761" s="6">
        <f t="shared" si="156"/>
        <v>16862.100840336134</v>
      </c>
      <c r="H761" s="6">
        <f t="shared" si="157"/>
        <v>105610</v>
      </c>
      <c r="I761" s="6">
        <f t="shared" si="158"/>
        <v>528050</v>
      </c>
      <c r="J761" s="48">
        <v>80474.789915966394</v>
      </c>
      <c r="K761" s="7">
        <f t="shared" si="159"/>
        <v>15290.210084033615</v>
      </c>
      <c r="L761" s="7">
        <f t="shared" si="160"/>
        <v>95765.000000000015</v>
      </c>
      <c r="M761" s="7">
        <f t="shared" si="161"/>
        <v>478825.00000000006</v>
      </c>
      <c r="N761" s="48">
        <v>92508.403361344535</v>
      </c>
      <c r="O761" s="7">
        <f t="shared" si="163"/>
        <v>17576.596638655461</v>
      </c>
      <c r="P761" s="7">
        <f t="shared" si="165"/>
        <v>110085</v>
      </c>
      <c r="Q761" s="7">
        <f t="shared" si="155"/>
        <v>550425</v>
      </c>
      <c r="R761" s="18" t="e">
        <f>MIN(#REF!,H761,L761)</f>
        <v>#REF!</v>
      </c>
      <c r="S761" s="18" t="e">
        <f>AVERAGE(#REF!,H761,L761)</f>
        <v>#REF!</v>
      </c>
      <c r="T761" s="18" t="e">
        <f>MEDIAN(#REF!,H761,L761)</f>
        <v>#REF!</v>
      </c>
      <c r="U761" s="18" t="e">
        <f>GEOMEAN(#REF!,H761,L761)</f>
        <v>#REF!</v>
      </c>
      <c r="V761" s="19" t="e">
        <f t="shared" si="132"/>
        <v>#REF!</v>
      </c>
      <c r="W761" s="20" t="e">
        <f t="shared" si="136"/>
        <v>#REF!</v>
      </c>
      <c r="X761" s="21" t="e">
        <f t="shared" si="164"/>
        <v>#REF!</v>
      </c>
      <c r="Y761" s="22" t="e">
        <f t="shared" si="133"/>
        <v>#REF!</v>
      </c>
      <c r="Z761" s="24" t="e">
        <f t="shared" si="162"/>
        <v>#REF!</v>
      </c>
    </row>
    <row r="762" spans="1:26" ht="16.5" x14ac:dyDescent="0.2">
      <c r="A762" s="8">
        <v>189</v>
      </c>
      <c r="C762" s="42" t="s">
        <v>151</v>
      </c>
      <c r="D762" s="31" t="s">
        <v>21</v>
      </c>
      <c r="E762" s="51">
        <v>5</v>
      </c>
      <c r="F762" s="15">
        <v>60084.033613445383</v>
      </c>
      <c r="G762" s="6">
        <f t="shared" si="156"/>
        <v>11415.966386554623</v>
      </c>
      <c r="H762" s="6">
        <f t="shared" si="157"/>
        <v>71500</v>
      </c>
      <c r="I762" s="6">
        <f t="shared" si="158"/>
        <v>357500</v>
      </c>
      <c r="J762" s="48">
        <v>56848.73949579832</v>
      </c>
      <c r="K762" s="7">
        <f t="shared" si="159"/>
        <v>10801.26050420168</v>
      </c>
      <c r="L762" s="7">
        <f t="shared" si="160"/>
        <v>67650</v>
      </c>
      <c r="M762" s="7">
        <f t="shared" si="161"/>
        <v>338250</v>
      </c>
      <c r="N762" s="48">
        <v>57310.924369747903</v>
      </c>
      <c r="O762" s="7">
        <f t="shared" si="163"/>
        <v>10889.075630252102</v>
      </c>
      <c r="P762" s="7">
        <f t="shared" si="165"/>
        <v>68200</v>
      </c>
      <c r="Q762" s="7">
        <f t="shared" ref="Q762:Q825" si="166">+P762*E762</f>
        <v>341000</v>
      </c>
      <c r="R762" s="18" t="e">
        <f>MIN(#REF!,H762,L762)</f>
        <v>#REF!</v>
      </c>
      <c r="S762" s="18" t="e">
        <f>AVERAGE(#REF!,H762,L762)</f>
        <v>#REF!</v>
      </c>
      <c r="T762" s="18" t="e">
        <f>MEDIAN(#REF!,H762,L762)</f>
        <v>#REF!</v>
      </c>
      <c r="U762" s="18" t="e">
        <f>GEOMEAN(#REF!,H762,L762)</f>
        <v>#REF!</v>
      </c>
      <c r="V762" s="19" t="e">
        <f t="shared" si="132"/>
        <v>#REF!</v>
      </c>
      <c r="W762" s="20" t="e">
        <f t="shared" si="136"/>
        <v>#REF!</v>
      </c>
      <c r="X762" s="21" t="e">
        <f t="shared" si="164"/>
        <v>#REF!</v>
      </c>
      <c r="Y762" s="22" t="e">
        <f t="shared" si="133"/>
        <v>#REF!</v>
      </c>
      <c r="Z762" s="24" t="e">
        <f t="shared" si="162"/>
        <v>#REF!</v>
      </c>
    </row>
    <row r="763" spans="1:26" ht="63" x14ac:dyDescent="0.2">
      <c r="A763" s="8">
        <v>190</v>
      </c>
      <c r="C763" s="42" t="s">
        <v>152</v>
      </c>
      <c r="D763" s="31" t="s">
        <v>21</v>
      </c>
      <c r="E763" s="51">
        <v>5</v>
      </c>
      <c r="F763" s="15">
        <v>36770.588235294119</v>
      </c>
      <c r="G763" s="6">
        <f t="shared" si="156"/>
        <v>6986.4117647058829</v>
      </c>
      <c r="H763" s="6">
        <f t="shared" si="157"/>
        <v>43757</v>
      </c>
      <c r="I763" s="6">
        <f t="shared" si="158"/>
        <v>218785</v>
      </c>
      <c r="J763" s="48">
        <v>33452.941176470587</v>
      </c>
      <c r="K763" s="7">
        <f t="shared" si="159"/>
        <v>6356.0588235294117</v>
      </c>
      <c r="L763" s="7">
        <f t="shared" si="160"/>
        <v>39809</v>
      </c>
      <c r="M763" s="7">
        <f t="shared" si="161"/>
        <v>199045</v>
      </c>
      <c r="N763" s="48">
        <v>33729.411764705881</v>
      </c>
      <c r="O763" s="7">
        <f t="shared" si="163"/>
        <v>6408.5882352941171</v>
      </c>
      <c r="P763" s="7">
        <f t="shared" si="165"/>
        <v>40138</v>
      </c>
      <c r="Q763" s="7">
        <f t="shared" si="166"/>
        <v>200690</v>
      </c>
      <c r="R763" s="18" t="e">
        <f>MIN(#REF!,H763,L763)</f>
        <v>#REF!</v>
      </c>
      <c r="S763" s="18" t="e">
        <f>AVERAGE(#REF!,H763,L763)</f>
        <v>#REF!</v>
      </c>
      <c r="T763" s="18" t="e">
        <f>MEDIAN(#REF!,H763,L763)</f>
        <v>#REF!</v>
      </c>
      <c r="U763" s="18" t="e">
        <f>GEOMEAN(#REF!,H763,L763)</f>
        <v>#REF!</v>
      </c>
      <c r="V763" s="19" t="e">
        <f t="shared" si="132"/>
        <v>#REF!</v>
      </c>
      <c r="W763" s="20" t="e">
        <f t="shared" si="136"/>
        <v>#REF!</v>
      </c>
      <c r="X763" s="21" t="e">
        <f t="shared" si="164"/>
        <v>#REF!</v>
      </c>
      <c r="Y763" s="22" t="e">
        <f t="shared" si="133"/>
        <v>#REF!</v>
      </c>
      <c r="Z763" s="24" t="e">
        <f t="shared" si="162"/>
        <v>#REF!</v>
      </c>
    </row>
    <row r="764" spans="1:26" ht="173.25" x14ac:dyDescent="0.2">
      <c r="A764" s="8">
        <v>191</v>
      </c>
      <c r="C764" s="42" t="s">
        <v>153</v>
      </c>
      <c r="D764" s="31" t="s">
        <v>21</v>
      </c>
      <c r="E764" s="51">
        <v>5</v>
      </c>
      <c r="F764" s="15">
        <v>120798.31932773109</v>
      </c>
      <c r="G764" s="6">
        <f t="shared" si="156"/>
        <v>22951.680672268907</v>
      </c>
      <c r="H764" s="6">
        <f t="shared" si="157"/>
        <v>143750</v>
      </c>
      <c r="I764" s="6">
        <f t="shared" si="158"/>
        <v>718750</v>
      </c>
      <c r="J764" s="48">
        <v>113067.22689075631</v>
      </c>
      <c r="K764" s="7">
        <f t="shared" si="159"/>
        <v>21482.773109243699</v>
      </c>
      <c r="L764" s="7">
        <f t="shared" si="160"/>
        <v>134550</v>
      </c>
      <c r="M764" s="7">
        <f t="shared" si="161"/>
        <v>672750</v>
      </c>
      <c r="N764" s="48">
        <v>107268.90756302522</v>
      </c>
      <c r="O764" s="7">
        <f t="shared" si="163"/>
        <v>20381.092436974792</v>
      </c>
      <c r="P764" s="7">
        <f t="shared" si="165"/>
        <v>127650.00000000001</v>
      </c>
      <c r="Q764" s="7">
        <f t="shared" si="166"/>
        <v>638250.00000000012</v>
      </c>
      <c r="R764" s="18" t="e">
        <f>MIN(#REF!,H764,L764)</f>
        <v>#REF!</v>
      </c>
      <c r="S764" s="18" t="e">
        <f>AVERAGE(#REF!,H764,L764)</f>
        <v>#REF!</v>
      </c>
      <c r="T764" s="18" t="e">
        <f>MEDIAN(#REF!,H764,L764)</f>
        <v>#REF!</v>
      </c>
      <c r="U764" s="18" t="e">
        <f>GEOMEAN(#REF!,H764,L764)</f>
        <v>#REF!</v>
      </c>
      <c r="V764" s="19" t="e">
        <f t="shared" si="132"/>
        <v>#REF!</v>
      </c>
      <c r="W764" s="20" t="e">
        <f t="shared" si="136"/>
        <v>#REF!</v>
      </c>
      <c r="X764" s="21" t="e">
        <f t="shared" si="164"/>
        <v>#REF!</v>
      </c>
      <c r="Y764" s="22" t="e">
        <f t="shared" si="133"/>
        <v>#REF!</v>
      </c>
      <c r="Z764" s="24" t="e">
        <f t="shared" si="162"/>
        <v>#REF!</v>
      </c>
    </row>
    <row r="765" spans="1:26" ht="31.5" x14ac:dyDescent="0.2">
      <c r="A765" s="8">
        <v>192</v>
      </c>
      <c r="C765" s="42" t="s">
        <v>154</v>
      </c>
      <c r="D765" s="31" t="s">
        <v>21</v>
      </c>
      <c r="E765" s="51">
        <v>5</v>
      </c>
      <c r="F765" s="15">
        <v>309478.99159663869</v>
      </c>
      <c r="G765" s="6">
        <f t="shared" si="156"/>
        <v>58801.008403361353</v>
      </c>
      <c r="H765" s="6">
        <f t="shared" si="157"/>
        <v>368280.00000000006</v>
      </c>
      <c r="I765" s="6">
        <f t="shared" si="158"/>
        <v>1841400.0000000002</v>
      </c>
      <c r="J765" s="48">
        <v>320941.17647058825</v>
      </c>
      <c r="K765" s="7">
        <f t="shared" si="159"/>
        <v>60978.823529411769</v>
      </c>
      <c r="L765" s="7">
        <f t="shared" si="160"/>
        <v>381920</v>
      </c>
      <c r="M765" s="7">
        <f t="shared" si="161"/>
        <v>1909600</v>
      </c>
      <c r="N765" s="48">
        <v>312344.53781512607</v>
      </c>
      <c r="O765" s="7">
        <f t="shared" si="163"/>
        <v>59345.462184873955</v>
      </c>
      <c r="P765" s="7">
        <f t="shared" si="165"/>
        <v>371690</v>
      </c>
      <c r="Q765" s="7">
        <f t="shared" si="166"/>
        <v>1858450</v>
      </c>
      <c r="R765" s="18" t="e">
        <f>MIN(#REF!,H765,L765)</f>
        <v>#REF!</v>
      </c>
      <c r="S765" s="18" t="e">
        <f>AVERAGE(#REF!,H765,L765)</f>
        <v>#REF!</v>
      </c>
      <c r="T765" s="18" t="e">
        <f>MEDIAN(#REF!,H765,L765)</f>
        <v>#REF!</v>
      </c>
      <c r="U765" s="18" t="e">
        <f>GEOMEAN(#REF!,H765,L765)</f>
        <v>#REF!</v>
      </c>
      <c r="V765" s="19" t="e">
        <f t="shared" si="132"/>
        <v>#REF!</v>
      </c>
      <c r="W765" s="20" t="e">
        <f t="shared" si="136"/>
        <v>#REF!</v>
      </c>
      <c r="X765" s="21" t="e">
        <f t="shared" si="164"/>
        <v>#REF!</v>
      </c>
      <c r="Y765" s="22" t="e">
        <f t="shared" si="133"/>
        <v>#REF!</v>
      </c>
      <c r="Z765" s="24" t="e">
        <f t="shared" si="162"/>
        <v>#REF!</v>
      </c>
    </row>
    <row r="766" spans="1:26" ht="47.25" x14ac:dyDescent="0.2">
      <c r="A766" s="8">
        <v>193</v>
      </c>
      <c r="C766" s="42" t="s">
        <v>155</v>
      </c>
      <c r="D766" s="31" t="s">
        <v>21</v>
      </c>
      <c r="E766" s="51">
        <v>5</v>
      </c>
      <c r="F766" s="15">
        <v>1573109.2436974791</v>
      </c>
      <c r="G766" s="6">
        <f t="shared" si="156"/>
        <v>298890.75630252104</v>
      </c>
      <c r="H766" s="6">
        <f t="shared" si="157"/>
        <v>1872000.0000000002</v>
      </c>
      <c r="I766" s="6">
        <f t="shared" si="158"/>
        <v>9360000.0000000019</v>
      </c>
      <c r="J766" s="48">
        <v>1546218.487394958</v>
      </c>
      <c r="K766" s="7">
        <f t="shared" si="159"/>
        <v>293781.51260504202</v>
      </c>
      <c r="L766" s="7">
        <f t="shared" si="160"/>
        <v>1840000</v>
      </c>
      <c r="M766" s="7">
        <f t="shared" si="161"/>
        <v>9200000</v>
      </c>
      <c r="N766" s="48">
        <v>1519327.7310924369</v>
      </c>
      <c r="O766" s="7">
        <f t="shared" si="163"/>
        <v>288672.268907563</v>
      </c>
      <c r="P766" s="7">
        <f t="shared" si="165"/>
        <v>1808000</v>
      </c>
      <c r="Q766" s="7">
        <f t="shared" si="166"/>
        <v>9040000</v>
      </c>
      <c r="R766" s="18" t="e">
        <f>MIN(#REF!,H766,L766)</f>
        <v>#REF!</v>
      </c>
      <c r="S766" s="18" t="e">
        <f>AVERAGE(#REF!,H766,L766)</f>
        <v>#REF!</v>
      </c>
      <c r="T766" s="18" t="e">
        <f>MEDIAN(#REF!,H766,L766)</f>
        <v>#REF!</v>
      </c>
      <c r="U766" s="18" t="e">
        <f>GEOMEAN(#REF!,H766,L766)</f>
        <v>#REF!</v>
      </c>
      <c r="V766" s="19" t="e">
        <f t="shared" si="132"/>
        <v>#REF!</v>
      </c>
      <c r="W766" s="20" t="e">
        <f t="shared" si="136"/>
        <v>#REF!</v>
      </c>
      <c r="X766" s="21" t="e">
        <f t="shared" si="164"/>
        <v>#REF!</v>
      </c>
      <c r="Y766" s="22" t="e">
        <f t="shared" si="133"/>
        <v>#REF!</v>
      </c>
      <c r="Z766" s="24" t="e">
        <f t="shared" si="162"/>
        <v>#REF!</v>
      </c>
    </row>
    <row r="767" spans="1:26" ht="47.25" x14ac:dyDescent="0.2">
      <c r="A767" s="8">
        <v>194</v>
      </c>
      <c r="C767" s="42" t="s">
        <v>156</v>
      </c>
      <c r="D767" s="31" t="s">
        <v>21</v>
      </c>
      <c r="E767" s="51">
        <v>5</v>
      </c>
      <c r="F767" s="15">
        <v>168067.22689075631</v>
      </c>
      <c r="G767" s="6">
        <f t="shared" si="156"/>
        <v>31932.773109243699</v>
      </c>
      <c r="H767" s="6">
        <f t="shared" si="157"/>
        <v>200000</v>
      </c>
      <c r="I767" s="6">
        <f t="shared" si="158"/>
        <v>1000000</v>
      </c>
      <c r="J767" s="48">
        <v>161344.53781512607</v>
      </c>
      <c r="K767" s="7">
        <f t="shared" si="159"/>
        <v>30655.462184873952</v>
      </c>
      <c r="L767" s="7">
        <f t="shared" si="160"/>
        <v>192000.00000000003</v>
      </c>
      <c r="M767" s="7">
        <f t="shared" si="161"/>
        <v>960000.00000000012</v>
      </c>
      <c r="N767" s="48">
        <v>157310.9243697479</v>
      </c>
      <c r="O767" s="7">
        <f t="shared" si="163"/>
        <v>29889.0756302521</v>
      </c>
      <c r="P767" s="7">
        <f t="shared" si="165"/>
        <v>187200</v>
      </c>
      <c r="Q767" s="7">
        <f t="shared" si="166"/>
        <v>936000</v>
      </c>
      <c r="R767" s="18" t="e">
        <f>MIN(#REF!,H767,L767)</f>
        <v>#REF!</v>
      </c>
      <c r="S767" s="18" t="e">
        <f>AVERAGE(#REF!,H767,L767)</f>
        <v>#REF!</v>
      </c>
      <c r="T767" s="18" t="e">
        <f>MEDIAN(#REF!,H767,L767)</f>
        <v>#REF!</v>
      </c>
      <c r="U767" s="18" t="e">
        <f>GEOMEAN(#REF!,H767,L767)</f>
        <v>#REF!</v>
      </c>
      <c r="V767" s="19" t="e">
        <f t="shared" si="132"/>
        <v>#REF!</v>
      </c>
      <c r="W767" s="20" t="e">
        <f t="shared" si="136"/>
        <v>#REF!</v>
      </c>
      <c r="X767" s="21" t="e">
        <f t="shared" si="164"/>
        <v>#REF!</v>
      </c>
      <c r="Y767" s="22" t="e">
        <f t="shared" si="133"/>
        <v>#REF!</v>
      </c>
      <c r="Z767" s="24" t="e">
        <f t="shared" si="162"/>
        <v>#REF!</v>
      </c>
    </row>
    <row r="768" spans="1:26" ht="16.5" x14ac:dyDescent="0.2">
      <c r="A768" s="188" t="s">
        <v>13</v>
      </c>
      <c r="B768" s="188"/>
      <c r="C768" s="189"/>
      <c r="D768" s="189"/>
      <c r="E768" s="189"/>
      <c r="F768" s="189"/>
      <c r="G768" s="190" t="s">
        <v>15</v>
      </c>
      <c r="H768" s="191"/>
      <c r="I768" s="191"/>
      <c r="J768" s="191"/>
      <c r="K768" s="191"/>
      <c r="L768" s="191"/>
      <c r="M768" s="191"/>
      <c r="O768" s="7">
        <f t="shared" si="163"/>
        <v>0</v>
      </c>
      <c r="P768" s="7">
        <f t="shared" si="165"/>
        <v>0</v>
      </c>
      <c r="Q768" s="7">
        <f t="shared" si="166"/>
        <v>0</v>
      </c>
      <c r="R768" s="18"/>
      <c r="S768" s="18"/>
      <c r="T768" s="18"/>
      <c r="U768" s="18"/>
      <c r="V768" s="19"/>
      <c r="W768" s="20"/>
      <c r="X768" s="21"/>
      <c r="Y768" s="22"/>
      <c r="Z768" s="24"/>
    </row>
    <row r="769" spans="1:26" ht="16.5" x14ac:dyDescent="0.2">
      <c r="A769" s="183" t="s">
        <v>157</v>
      </c>
      <c r="B769" s="184"/>
      <c r="C769" s="184"/>
      <c r="D769" s="184"/>
      <c r="E769" s="184"/>
      <c r="F769" s="185"/>
      <c r="G769" s="186" t="s">
        <v>158</v>
      </c>
      <c r="H769" s="187"/>
      <c r="I769" s="187"/>
      <c r="J769" s="187"/>
      <c r="K769" s="187"/>
      <c r="L769" s="187"/>
      <c r="M769" s="187"/>
      <c r="O769" s="7">
        <f t="shared" si="163"/>
        <v>0</v>
      </c>
      <c r="P769" s="7">
        <f t="shared" si="165"/>
        <v>0</v>
      </c>
      <c r="Q769" s="7">
        <f t="shared" si="166"/>
        <v>0</v>
      </c>
      <c r="R769" s="18"/>
      <c r="S769" s="18"/>
      <c r="T769" s="18"/>
      <c r="U769" s="18"/>
      <c r="V769" s="19"/>
      <c r="W769" s="20"/>
      <c r="X769" s="21"/>
      <c r="Y769" s="22"/>
      <c r="Z769" s="24"/>
    </row>
    <row r="770" spans="1:26" ht="47.25" x14ac:dyDescent="0.2">
      <c r="A770" s="8">
        <v>195</v>
      </c>
      <c r="C770" s="40" t="s">
        <v>159</v>
      </c>
      <c r="D770" s="43" t="s">
        <v>21</v>
      </c>
      <c r="E770" s="50">
        <v>75</v>
      </c>
      <c r="F770" s="15">
        <v>112933.61344537816</v>
      </c>
      <c r="G770" s="6">
        <f t="shared" ref="G770:G833" si="167">+F770*19%</f>
        <v>21457.386554621851</v>
      </c>
      <c r="H770" s="6">
        <f t="shared" ref="H770:H833" si="168">+F770+G770</f>
        <v>134391</v>
      </c>
      <c r="I770" s="6">
        <f t="shared" ref="I770:I833" si="169">+H770*E770</f>
        <v>10079325</v>
      </c>
      <c r="J770" s="49">
        <v>101463.8655462185</v>
      </c>
      <c r="K770" s="7">
        <f t="shared" ref="K770:K833" si="170">+J770*19%</f>
        <v>19278.134453781517</v>
      </c>
      <c r="L770" s="7">
        <f t="shared" ref="L770:L833" si="171">+J770+K770</f>
        <v>120742.00000000001</v>
      </c>
      <c r="M770" s="7">
        <f t="shared" ref="M770:M833" si="172">+L770*E770</f>
        <v>9055650.0000000019</v>
      </c>
      <c r="N770" s="48">
        <v>105875.63025210085</v>
      </c>
      <c r="O770" s="7">
        <f t="shared" si="163"/>
        <v>20116.36974789916</v>
      </c>
      <c r="P770" s="7">
        <f t="shared" si="165"/>
        <v>125992</v>
      </c>
      <c r="Q770" s="7">
        <f t="shared" si="166"/>
        <v>9449400</v>
      </c>
      <c r="R770" s="18" t="e">
        <f>MIN(#REF!,H770,L770)</f>
        <v>#REF!</v>
      </c>
      <c r="S770" s="18" t="e">
        <f>AVERAGE(#REF!,H770,L770)</f>
        <v>#REF!</v>
      </c>
      <c r="T770" s="18" t="e">
        <f>MEDIAN(#REF!,H770,L770)</f>
        <v>#REF!</v>
      </c>
      <c r="U770" s="18" t="e">
        <f>GEOMEAN(#REF!,H770,L770)</f>
        <v>#REF!</v>
      </c>
      <c r="V770" s="19" t="e">
        <f t="shared" si="132"/>
        <v>#REF!</v>
      </c>
      <c r="W770" s="20" t="e">
        <f t="shared" si="136"/>
        <v>#REF!</v>
      </c>
      <c r="X770" s="21" t="e">
        <f t="shared" si="164"/>
        <v>#REF!</v>
      </c>
      <c r="Y770" s="22" t="e">
        <f t="shared" si="133"/>
        <v>#REF!</v>
      </c>
      <c r="Z770" s="24" t="e">
        <f t="shared" ref="Z770:Z833" si="173">+Y770*E770</f>
        <v>#REF!</v>
      </c>
    </row>
    <row r="771" spans="1:26" ht="47.25" x14ac:dyDescent="0.2">
      <c r="A771" s="8">
        <v>196</v>
      </c>
      <c r="C771" s="42" t="s">
        <v>160</v>
      </c>
      <c r="D771" s="44" t="s">
        <v>21</v>
      </c>
      <c r="E771" s="51">
        <v>5</v>
      </c>
      <c r="F771" s="15">
        <v>23294.117647058825</v>
      </c>
      <c r="G771" s="6">
        <f t="shared" si="167"/>
        <v>4425.8823529411766</v>
      </c>
      <c r="H771" s="6">
        <f t="shared" si="168"/>
        <v>27720</v>
      </c>
      <c r="I771" s="6">
        <f t="shared" si="169"/>
        <v>138600</v>
      </c>
      <c r="J771" s="49">
        <v>21705.882352941178</v>
      </c>
      <c r="K771" s="7">
        <f t="shared" si="170"/>
        <v>4124.1176470588243</v>
      </c>
      <c r="L771" s="7">
        <f t="shared" si="171"/>
        <v>25830.000000000004</v>
      </c>
      <c r="M771" s="7">
        <f t="shared" si="172"/>
        <v>129150.00000000001</v>
      </c>
      <c r="N771" s="48">
        <v>18882.352941176472</v>
      </c>
      <c r="O771" s="7">
        <f t="shared" si="163"/>
        <v>3587.6470588235297</v>
      </c>
      <c r="P771" s="7">
        <f t="shared" si="165"/>
        <v>22470</v>
      </c>
      <c r="Q771" s="7">
        <f t="shared" si="166"/>
        <v>112350</v>
      </c>
      <c r="R771" s="18" t="e">
        <f>MIN(#REF!,H771,L771)</f>
        <v>#REF!</v>
      </c>
      <c r="S771" s="18" t="e">
        <f>AVERAGE(#REF!,H771,L771)</f>
        <v>#REF!</v>
      </c>
      <c r="T771" s="18" t="e">
        <f>MEDIAN(#REF!,H771,L771)</f>
        <v>#REF!</v>
      </c>
      <c r="U771" s="18" t="e">
        <f>GEOMEAN(#REF!,H771,L771)</f>
        <v>#REF!</v>
      </c>
      <c r="V771" s="19" t="e">
        <f t="shared" si="132"/>
        <v>#REF!</v>
      </c>
      <c r="W771" s="20" t="e">
        <f t="shared" si="136"/>
        <v>#REF!</v>
      </c>
      <c r="X771" s="21" t="e">
        <f t="shared" si="164"/>
        <v>#REF!</v>
      </c>
      <c r="Y771" s="22" t="e">
        <f t="shared" si="133"/>
        <v>#REF!</v>
      </c>
      <c r="Z771" s="24" t="e">
        <f t="shared" si="173"/>
        <v>#REF!</v>
      </c>
    </row>
    <row r="772" spans="1:26" ht="47.25" x14ac:dyDescent="0.2">
      <c r="A772" s="8">
        <v>197</v>
      </c>
      <c r="C772" s="42" t="s">
        <v>161</v>
      </c>
      <c r="D772" s="44" t="s">
        <v>21</v>
      </c>
      <c r="E772" s="51">
        <v>5</v>
      </c>
      <c r="F772" s="15">
        <v>896806.72268907563</v>
      </c>
      <c r="G772" s="6">
        <f t="shared" si="167"/>
        <v>170393.27731092437</v>
      </c>
      <c r="H772" s="6">
        <f t="shared" si="168"/>
        <v>1067200</v>
      </c>
      <c r="I772" s="6">
        <f t="shared" si="169"/>
        <v>5336000</v>
      </c>
      <c r="J772" s="49">
        <v>974117.64705882361</v>
      </c>
      <c r="K772" s="7">
        <f t="shared" si="170"/>
        <v>185082.35294117648</v>
      </c>
      <c r="L772" s="7">
        <f t="shared" si="171"/>
        <v>1159200</v>
      </c>
      <c r="M772" s="7">
        <f t="shared" si="172"/>
        <v>5796000</v>
      </c>
      <c r="N772" s="48">
        <v>966386.55462184874</v>
      </c>
      <c r="O772" s="7">
        <f t="shared" si="163"/>
        <v>183613.44537815126</v>
      </c>
      <c r="P772" s="7">
        <f t="shared" si="165"/>
        <v>1150000</v>
      </c>
      <c r="Q772" s="7">
        <f t="shared" si="166"/>
        <v>5750000</v>
      </c>
      <c r="R772" s="18" t="e">
        <f>MIN(#REF!,H772,L772)</f>
        <v>#REF!</v>
      </c>
      <c r="S772" s="18" t="e">
        <f>AVERAGE(#REF!,H772,L772)</f>
        <v>#REF!</v>
      </c>
      <c r="T772" s="18" t="e">
        <f>MEDIAN(#REF!,H772,L772)</f>
        <v>#REF!</v>
      </c>
      <c r="U772" s="18" t="e">
        <f>GEOMEAN(#REF!,H772,L772)</f>
        <v>#REF!</v>
      </c>
      <c r="V772" s="19" t="e">
        <f t="shared" si="132"/>
        <v>#REF!</v>
      </c>
      <c r="W772" s="20" t="e">
        <f t="shared" si="136"/>
        <v>#REF!</v>
      </c>
      <c r="X772" s="21" t="e">
        <f t="shared" si="164"/>
        <v>#REF!</v>
      </c>
      <c r="Y772" s="22" t="e">
        <f t="shared" si="133"/>
        <v>#REF!</v>
      </c>
      <c r="Z772" s="24" t="e">
        <f t="shared" si="173"/>
        <v>#REF!</v>
      </c>
    </row>
    <row r="773" spans="1:26" ht="47.25" x14ac:dyDescent="0.2">
      <c r="A773" s="8">
        <v>198</v>
      </c>
      <c r="C773" s="42" t="s">
        <v>162</v>
      </c>
      <c r="D773" s="44" t="s">
        <v>21</v>
      </c>
      <c r="E773" s="51">
        <v>5</v>
      </c>
      <c r="F773" s="15">
        <v>570168.06722689082</v>
      </c>
      <c r="G773" s="6">
        <f t="shared" si="167"/>
        <v>108331.93277310926</v>
      </c>
      <c r="H773" s="6">
        <f t="shared" si="168"/>
        <v>678500.00000000012</v>
      </c>
      <c r="I773" s="6">
        <f t="shared" si="169"/>
        <v>3392500.0000000005</v>
      </c>
      <c r="J773" s="49">
        <v>619747.89915966394</v>
      </c>
      <c r="K773" s="7">
        <f t="shared" si="170"/>
        <v>117752.10084033615</v>
      </c>
      <c r="L773" s="7">
        <f t="shared" si="171"/>
        <v>737500.00000000012</v>
      </c>
      <c r="M773" s="7">
        <f t="shared" si="172"/>
        <v>3687500.0000000005</v>
      </c>
      <c r="N773" s="48">
        <v>570168.06722689082</v>
      </c>
      <c r="O773" s="7">
        <f t="shared" si="163"/>
        <v>108331.93277310926</v>
      </c>
      <c r="P773" s="7">
        <f t="shared" si="165"/>
        <v>678500.00000000012</v>
      </c>
      <c r="Q773" s="7">
        <f t="shared" si="166"/>
        <v>3392500.0000000005</v>
      </c>
      <c r="R773" s="18" t="e">
        <f>MIN(#REF!,H773,L773)</f>
        <v>#REF!</v>
      </c>
      <c r="S773" s="18" t="e">
        <f>AVERAGE(#REF!,H773,L773)</f>
        <v>#REF!</v>
      </c>
      <c r="T773" s="18" t="e">
        <f>MEDIAN(#REF!,H773,L773)</f>
        <v>#REF!</v>
      </c>
      <c r="U773" s="18" t="e">
        <f>GEOMEAN(#REF!,H773,L773)</f>
        <v>#REF!</v>
      </c>
      <c r="V773" s="19" t="e">
        <f t="shared" si="132"/>
        <v>#REF!</v>
      </c>
      <c r="W773" s="20" t="e">
        <f t="shared" si="136"/>
        <v>#REF!</v>
      </c>
      <c r="X773" s="21" t="e">
        <f t="shared" si="164"/>
        <v>#REF!</v>
      </c>
      <c r="Y773" s="22" t="e">
        <f t="shared" si="133"/>
        <v>#REF!</v>
      </c>
      <c r="Z773" s="24" t="e">
        <f t="shared" si="173"/>
        <v>#REF!</v>
      </c>
    </row>
    <row r="774" spans="1:26" ht="47.25" x14ac:dyDescent="0.2">
      <c r="A774" s="8">
        <v>199</v>
      </c>
      <c r="C774" s="42" t="s">
        <v>163</v>
      </c>
      <c r="D774" s="44" t="s">
        <v>21</v>
      </c>
      <c r="E774" s="51">
        <v>5</v>
      </c>
      <c r="F774" s="15">
        <v>395966.38655462186</v>
      </c>
      <c r="G774" s="6">
        <f t="shared" si="167"/>
        <v>75233.613445378156</v>
      </c>
      <c r="H774" s="6">
        <f t="shared" si="168"/>
        <v>471200</v>
      </c>
      <c r="I774" s="6">
        <f t="shared" si="169"/>
        <v>2356000</v>
      </c>
      <c r="J774" s="49">
        <v>373613.44537815126</v>
      </c>
      <c r="K774" s="7">
        <f t="shared" si="170"/>
        <v>70986.554621848743</v>
      </c>
      <c r="L774" s="7">
        <f t="shared" si="171"/>
        <v>444600</v>
      </c>
      <c r="M774" s="7">
        <f t="shared" si="172"/>
        <v>2223000</v>
      </c>
      <c r="N774" s="48">
        <v>389579.83193277312</v>
      </c>
      <c r="O774" s="7">
        <f t="shared" si="163"/>
        <v>74020.168067226899</v>
      </c>
      <c r="P774" s="7">
        <f t="shared" si="165"/>
        <v>463600</v>
      </c>
      <c r="Q774" s="7">
        <f t="shared" si="166"/>
        <v>2318000</v>
      </c>
      <c r="R774" s="18" t="e">
        <f>MIN(#REF!,H774,L774)</f>
        <v>#REF!</v>
      </c>
      <c r="S774" s="18" t="e">
        <f>AVERAGE(#REF!,H774,L774)</f>
        <v>#REF!</v>
      </c>
      <c r="T774" s="18" t="e">
        <f>MEDIAN(#REF!,H774,L774)</f>
        <v>#REF!</v>
      </c>
      <c r="U774" s="18" t="e">
        <f>GEOMEAN(#REF!,H774,L774)</f>
        <v>#REF!</v>
      </c>
      <c r="V774" s="19" t="e">
        <f t="shared" si="132"/>
        <v>#REF!</v>
      </c>
      <c r="W774" s="20" t="e">
        <f t="shared" si="136"/>
        <v>#REF!</v>
      </c>
      <c r="X774" s="21" t="e">
        <f t="shared" si="164"/>
        <v>#REF!</v>
      </c>
      <c r="Y774" s="22" t="e">
        <f t="shared" si="133"/>
        <v>#REF!</v>
      </c>
      <c r="Z774" s="24" t="e">
        <f t="shared" si="173"/>
        <v>#REF!</v>
      </c>
    </row>
    <row r="775" spans="1:26" ht="47.25" x14ac:dyDescent="0.2">
      <c r="A775" s="8">
        <v>200</v>
      </c>
      <c r="C775" s="42" t="s">
        <v>164</v>
      </c>
      <c r="D775" s="44" t="s">
        <v>21</v>
      </c>
      <c r="E775" s="51">
        <v>5</v>
      </c>
      <c r="F775" s="15">
        <v>405546.21848739497</v>
      </c>
      <c r="G775" s="6">
        <f t="shared" si="167"/>
        <v>77053.781512605041</v>
      </c>
      <c r="H775" s="6">
        <f t="shared" si="168"/>
        <v>482600</v>
      </c>
      <c r="I775" s="6">
        <f t="shared" si="169"/>
        <v>2413000</v>
      </c>
      <c r="J775" s="49">
        <v>354453.78151260508</v>
      </c>
      <c r="K775" s="7">
        <f t="shared" si="170"/>
        <v>67346.218487394974</v>
      </c>
      <c r="L775" s="7">
        <f t="shared" si="171"/>
        <v>421800.00000000006</v>
      </c>
      <c r="M775" s="7">
        <f t="shared" si="172"/>
        <v>2109000.0000000005</v>
      </c>
      <c r="N775" s="48">
        <v>367226.89075630251</v>
      </c>
      <c r="O775" s="7">
        <f t="shared" si="163"/>
        <v>69773.109243697472</v>
      </c>
      <c r="P775" s="7">
        <f t="shared" si="165"/>
        <v>437000</v>
      </c>
      <c r="Q775" s="7">
        <f t="shared" si="166"/>
        <v>2185000</v>
      </c>
      <c r="R775" s="18" t="e">
        <f>MIN(#REF!,H775,L775)</f>
        <v>#REF!</v>
      </c>
      <c r="S775" s="18" t="e">
        <f>AVERAGE(#REF!,H775,L775)</f>
        <v>#REF!</v>
      </c>
      <c r="T775" s="18" t="e">
        <f>MEDIAN(#REF!,H775,L775)</f>
        <v>#REF!</v>
      </c>
      <c r="U775" s="18" t="e">
        <f>GEOMEAN(#REF!,H775,L775)</f>
        <v>#REF!</v>
      </c>
      <c r="V775" s="19" t="e">
        <f t="shared" si="132"/>
        <v>#REF!</v>
      </c>
      <c r="W775" s="20" t="e">
        <f t="shared" si="136"/>
        <v>#REF!</v>
      </c>
      <c r="X775" s="21" t="e">
        <f t="shared" si="164"/>
        <v>#REF!</v>
      </c>
      <c r="Y775" s="22" t="e">
        <f t="shared" si="133"/>
        <v>#REF!</v>
      </c>
      <c r="Z775" s="24" t="e">
        <f t="shared" si="173"/>
        <v>#REF!</v>
      </c>
    </row>
    <row r="776" spans="1:26" ht="47.25" x14ac:dyDescent="0.2">
      <c r="A776" s="8">
        <v>201</v>
      </c>
      <c r="C776" s="42" t="s">
        <v>165</v>
      </c>
      <c r="D776" s="44" t="s">
        <v>21</v>
      </c>
      <c r="E776" s="51">
        <v>5</v>
      </c>
      <c r="F776" s="15">
        <v>424705.8823529412</v>
      </c>
      <c r="G776" s="6">
        <f t="shared" si="167"/>
        <v>80694.117647058825</v>
      </c>
      <c r="H776" s="6">
        <f t="shared" si="168"/>
        <v>505400</v>
      </c>
      <c r="I776" s="6">
        <f t="shared" si="169"/>
        <v>2527000</v>
      </c>
      <c r="J776" s="49">
        <v>395966.38655462186</v>
      </c>
      <c r="K776" s="7">
        <f t="shared" si="170"/>
        <v>75233.613445378156</v>
      </c>
      <c r="L776" s="7">
        <f t="shared" si="171"/>
        <v>471200</v>
      </c>
      <c r="M776" s="7">
        <f t="shared" si="172"/>
        <v>2356000</v>
      </c>
      <c r="N776" s="48">
        <v>348067.22689075634</v>
      </c>
      <c r="O776" s="7">
        <f t="shared" si="163"/>
        <v>66132.773109243702</v>
      </c>
      <c r="P776" s="7">
        <f t="shared" si="165"/>
        <v>414200.00000000006</v>
      </c>
      <c r="Q776" s="7">
        <f t="shared" si="166"/>
        <v>2071000.0000000002</v>
      </c>
      <c r="R776" s="18" t="e">
        <f>MIN(#REF!,H776,L776)</f>
        <v>#REF!</v>
      </c>
      <c r="S776" s="18" t="e">
        <f>AVERAGE(#REF!,H776,L776)</f>
        <v>#REF!</v>
      </c>
      <c r="T776" s="18" t="e">
        <f>MEDIAN(#REF!,H776,L776)</f>
        <v>#REF!</v>
      </c>
      <c r="U776" s="18" t="e">
        <f>GEOMEAN(#REF!,H776,L776)</f>
        <v>#REF!</v>
      </c>
      <c r="V776" s="19" t="e">
        <f t="shared" si="132"/>
        <v>#REF!</v>
      </c>
      <c r="W776" s="20" t="e">
        <f t="shared" si="136"/>
        <v>#REF!</v>
      </c>
      <c r="X776" s="21" t="e">
        <f t="shared" si="164"/>
        <v>#REF!</v>
      </c>
      <c r="Y776" s="22" t="e">
        <f t="shared" si="133"/>
        <v>#REF!</v>
      </c>
      <c r="Z776" s="24" t="e">
        <f t="shared" si="173"/>
        <v>#REF!</v>
      </c>
    </row>
    <row r="777" spans="1:26" ht="47.25" x14ac:dyDescent="0.2">
      <c r="A777" s="8">
        <v>202</v>
      </c>
      <c r="C777" s="42" t="s">
        <v>166</v>
      </c>
      <c r="D777" s="44" t="s">
        <v>21</v>
      </c>
      <c r="E777" s="51">
        <v>5</v>
      </c>
      <c r="F777" s="15">
        <v>367226.89075630251</v>
      </c>
      <c r="G777" s="6">
        <f t="shared" si="167"/>
        <v>69773.109243697472</v>
      </c>
      <c r="H777" s="6">
        <f t="shared" si="168"/>
        <v>437000</v>
      </c>
      <c r="I777" s="6">
        <f t="shared" si="169"/>
        <v>2185000</v>
      </c>
      <c r="J777" s="49">
        <v>367226.89075630251</v>
      </c>
      <c r="K777" s="7">
        <f t="shared" si="170"/>
        <v>69773.109243697472</v>
      </c>
      <c r="L777" s="7">
        <f t="shared" si="171"/>
        <v>437000</v>
      </c>
      <c r="M777" s="7">
        <f t="shared" si="172"/>
        <v>2185000</v>
      </c>
      <c r="N777" s="48">
        <v>373613.44537815126</v>
      </c>
      <c r="O777" s="7">
        <f t="shared" si="163"/>
        <v>70986.554621848743</v>
      </c>
      <c r="P777" s="7">
        <f t="shared" si="165"/>
        <v>444600</v>
      </c>
      <c r="Q777" s="7">
        <f t="shared" si="166"/>
        <v>2223000</v>
      </c>
      <c r="R777" s="18" t="e">
        <f>MIN(#REF!,H777,L777)</f>
        <v>#REF!</v>
      </c>
      <c r="S777" s="18" t="e">
        <f>AVERAGE(#REF!,H777,L777)</f>
        <v>#REF!</v>
      </c>
      <c r="T777" s="18" t="e">
        <f>MEDIAN(#REF!,H777,L777)</f>
        <v>#REF!</v>
      </c>
      <c r="U777" s="18" t="e">
        <f>GEOMEAN(#REF!,H777,L777)</f>
        <v>#REF!</v>
      </c>
      <c r="V777" s="19" t="e">
        <f t="shared" si="132"/>
        <v>#REF!</v>
      </c>
      <c r="W777" s="20" t="e">
        <f t="shared" si="136"/>
        <v>#REF!</v>
      </c>
      <c r="X777" s="21" t="e">
        <f t="shared" si="164"/>
        <v>#REF!</v>
      </c>
      <c r="Y777" s="22" t="e">
        <f t="shared" si="133"/>
        <v>#REF!</v>
      </c>
      <c r="Z777" s="24" t="e">
        <f t="shared" si="173"/>
        <v>#REF!</v>
      </c>
    </row>
    <row r="778" spans="1:26" ht="47.25" x14ac:dyDescent="0.2">
      <c r="A778" s="8">
        <v>203</v>
      </c>
      <c r="C778" s="42" t="s">
        <v>167</v>
      </c>
      <c r="D778" s="44" t="s">
        <v>21</v>
      </c>
      <c r="E778" s="51">
        <v>5</v>
      </c>
      <c r="F778" s="15">
        <v>367226.89075630251</v>
      </c>
      <c r="G778" s="6">
        <f t="shared" si="167"/>
        <v>69773.109243697472</v>
      </c>
      <c r="H778" s="6">
        <f t="shared" si="168"/>
        <v>437000</v>
      </c>
      <c r="I778" s="6">
        <f t="shared" si="169"/>
        <v>2185000</v>
      </c>
      <c r="J778" s="49">
        <v>367226.89075630251</v>
      </c>
      <c r="K778" s="7">
        <f t="shared" si="170"/>
        <v>69773.109243697472</v>
      </c>
      <c r="L778" s="7">
        <f t="shared" si="171"/>
        <v>437000</v>
      </c>
      <c r="M778" s="7">
        <f t="shared" si="172"/>
        <v>2185000</v>
      </c>
      <c r="N778" s="48">
        <v>357647.05882352946</v>
      </c>
      <c r="O778" s="7">
        <f t="shared" si="163"/>
        <v>67952.941176470602</v>
      </c>
      <c r="P778" s="7">
        <f t="shared" si="165"/>
        <v>425600.00000000006</v>
      </c>
      <c r="Q778" s="7">
        <f t="shared" si="166"/>
        <v>2128000.0000000005</v>
      </c>
      <c r="R778" s="18" t="e">
        <f>MIN(#REF!,H778,L778)</f>
        <v>#REF!</v>
      </c>
      <c r="S778" s="18" t="e">
        <f>AVERAGE(#REF!,H778,L778)</f>
        <v>#REF!</v>
      </c>
      <c r="T778" s="18" t="e">
        <f>MEDIAN(#REF!,H778,L778)</f>
        <v>#REF!</v>
      </c>
      <c r="U778" s="18" t="e">
        <f>GEOMEAN(#REF!,H778,L778)</f>
        <v>#REF!</v>
      </c>
      <c r="V778" s="19" t="e">
        <f t="shared" si="132"/>
        <v>#REF!</v>
      </c>
      <c r="W778" s="20" t="e">
        <f t="shared" si="136"/>
        <v>#REF!</v>
      </c>
      <c r="X778" s="21" t="e">
        <f t="shared" si="164"/>
        <v>#REF!</v>
      </c>
      <c r="Y778" s="22" t="e">
        <f t="shared" si="133"/>
        <v>#REF!</v>
      </c>
      <c r="Z778" s="24" t="e">
        <f t="shared" si="173"/>
        <v>#REF!</v>
      </c>
    </row>
    <row r="779" spans="1:26" ht="47.25" x14ac:dyDescent="0.2">
      <c r="A779" s="8">
        <v>204</v>
      </c>
      <c r="C779" s="42" t="s">
        <v>168</v>
      </c>
      <c r="D779" s="44" t="s">
        <v>21</v>
      </c>
      <c r="E779" s="51">
        <v>5</v>
      </c>
      <c r="F779" s="15">
        <v>354453.78151260508</v>
      </c>
      <c r="G779" s="6">
        <f t="shared" si="167"/>
        <v>67346.218487394974</v>
      </c>
      <c r="H779" s="6">
        <f t="shared" si="168"/>
        <v>421800.00000000006</v>
      </c>
      <c r="I779" s="6">
        <f t="shared" si="169"/>
        <v>2109000.0000000005</v>
      </c>
      <c r="J779" s="49">
        <v>367226.89075630251</v>
      </c>
      <c r="K779" s="7">
        <f t="shared" si="170"/>
        <v>69773.109243697472</v>
      </c>
      <c r="L779" s="7">
        <f t="shared" si="171"/>
        <v>437000</v>
      </c>
      <c r="M779" s="7">
        <f t="shared" si="172"/>
        <v>2185000</v>
      </c>
      <c r="N779" s="48">
        <v>354453.78151260508</v>
      </c>
      <c r="O779" s="7">
        <f t="shared" si="163"/>
        <v>67346.218487394974</v>
      </c>
      <c r="P779" s="7">
        <f t="shared" si="165"/>
        <v>421800.00000000006</v>
      </c>
      <c r="Q779" s="7">
        <f t="shared" si="166"/>
        <v>2109000.0000000005</v>
      </c>
      <c r="R779" s="18" t="e">
        <f>MIN(#REF!,H779,L779)</f>
        <v>#REF!</v>
      </c>
      <c r="S779" s="18" t="e">
        <f>AVERAGE(#REF!,H779,L779)</f>
        <v>#REF!</v>
      </c>
      <c r="T779" s="18" t="e">
        <f>MEDIAN(#REF!,H779,L779)</f>
        <v>#REF!</v>
      </c>
      <c r="U779" s="18" t="e">
        <f>GEOMEAN(#REF!,H779,L779)</f>
        <v>#REF!</v>
      </c>
      <c r="V779" s="19" t="e">
        <f t="shared" si="132"/>
        <v>#REF!</v>
      </c>
      <c r="W779" s="20" t="e">
        <f t="shared" si="136"/>
        <v>#REF!</v>
      </c>
      <c r="X779" s="21" t="e">
        <f t="shared" si="164"/>
        <v>#REF!</v>
      </c>
      <c r="Y779" s="22" t="e">
        <f t="shared" si="133"/>
        <v>#REF!</v>
      </c>
      <c r="Z779" s="24" t="e">
        <f t="shared" si="173"/>
        <v>#REF!</v>
      </c>
    </row>
    <row r="780" spans="1:26" ht="47.25" x14ac:dyDescent="0.2">
      <c r="A780" s="8">
        <v>205</v>
      </c>
      <c r="C780" s="42" t="s">
        <v>169</v>
      </c>
      <c r="D780" s="44" t="s">
        <v>21</v>
      </c>
      <c r="E780" s="51">
        <v>5</v>
      </c>
      <c r="F780" s="15">
        <v>266806.72268907563</v>
      </c>
      <c r="G780" s="6">
        <f t="shared" si="167"/>
        <v>50693.277310924372</v>
      </c>
      <c r="H780" s="6">
        <f t="shared" si="168"/>
        <v>317500</v>
      </c>
      <c r="I780" s="6">
        <f t="shared" si="169"/>
        <v>1587500</v>
      </c>
      <c r="J780" s="49">
        <v>226890.75630252101</v>
      </c>
      <c r="K780" s="7">
        <f t="shared" si="170"/>
        <v>43109.243697478996</v>
      </c>
      <c r="L780" s="7">
        <f t="shared" si="171"/>
        <v>270000</v>
      </c>
      <c r="M780" s="7">
        <f t="shared" si="172"/>
        <v>1350000</v>
      </c>
      <c r="N780" s="48">
        <v>258403.36134453781</v>
      </c>
      <c r="O780" s="7">
        <f t="shared" si="163"/>
        <v>49096.638655462186</v>
      </c>
      <c r="P780" s="7">
        <f t="shared" si="165"/>
        <v>307500</v>
      </c>
      <c r="Q780" s="7">
        <f t="shared" si="166"/>
        <v>1537500</v>
      </c>
      <c r="R780" s="18" t="e">
        <f>MIN(#REF!,H780,L780)</f>
        <v>#REF!</v>
      </c>
      <c r="S780" s="18" t="e">
        <f>AVERAGE(#REF!,H780,L780)</f>
        <v>#REF!</v>
      </c>
      <c r="T780" s="18" t="e">
        <f>MEDIAN(#REF!,H780,L780)</f>
        <v>#REF!</v>
      </c>
      <c r="U780" s="18" t="e">
        <f>GEOMEAN(#REF!,H780,L780)</f>
        <v>#REF!</v>
      </c>
      <c r="V780" s="19" t="e">
        <f t="shared" si="132"/>
        <v>#REF!</v>
      </c>
      <c r="W780" s="20" t="e">
        <f t="shared" si="136"/>
        <v>#REF!</v>
      </c>
      <c r="X780" s="21" t="e">
        <f t="shared" si="164"/>
        <v>#REF!</v>
      </c>
      <c r="Y780" s="22" t="e">
        <f t="shared" si="133"/>
        <v>#REF!</v>
      </c>
      <c r="Z780" s="24" t="e">
        <f t="shared" si="173"/>
        <v>#REF!</v>
      </c>
    </row>
    <row r="781" spans="1:26" ht="47.25" x14ac:dyDescent="0.2">
      <c r="A781" s="8">
        <v>206</v>
      </c>
      <c r="C781" s="42" t="s">
        <v>170</v>
      </c>
      <c r="D781" s="44" t="s">
        <v>21</v>
      </c>
      <c r="E781" s="51">
        <v>5</v>
      </c>
      <c r="F781" s="15">
        <v>283613.44537815126</v>
      </c>
      <c r="G781" s="6">
        <f t="shared" si="167"/>
        <v>53886.554621848736</v>
      </c>
      <c r="H781" s="6">
        <f t="shared" si="168"/>
        <v>337500</v>
      </c>
      <c r="I781" s="6">
        <f t="shared" si="169"/>
        <v>1687500</v>
      </c>
      <c r="J781" s="49">
        <v>243697.47899159664</v>
      </c>
      <c r="K781" s="7">
        <f t="shared" si="170"/>
        <v>46302.521008403361</v>
      </c>
      <c r="L781" s="7">
        <f t="shared" si="171"/>
        <v>290000</v>
      </c>
      <c r="M781" s="7">
        <f t="shared" si="172"/>
        <v>1450000</v>
      </c>
      <c r="N781" s="48">
        <v>228991.59663865546</v>
      </c>
      <c r="O781" s="7">
        <f t="shared" si="163"/>
        <v>43508.403361344535</v>
      </c>
      <c r="P781" s="7">
        <f t="shared" si="165"/>
        <v>272500</v>
      </c>
      <c r="Q781" s="7">
        <f t="shared" si="166"/>
        <v>1362500</v>
      </c>
      <c r="R781" s="18" t="e">
        <f>MIN(#REF!,H781,L781)</f>
        <v>#REF!</v>
      </c>
      <c r="S781" s="18" t="e">
        <f>AVERAGE(#REF!,H781,L781)</f>
        <v>#REF!</v>
      </c>
      <c r="T781" s="18" t="e">
        <f>MEDIAN(#REF!,H781,L781)</f>
        <v>#REF!</v>
      </c>
      <c r="U781" s="18" t="e">
        <f>GEOMEAN(#REF!,H781,L781)</f>
        <v>#REF!</v>
      </c>
      <c r="V781" s="19" t="e">
        <f t="shared" si="132"/>
        <v>#REF!</v>
      </c>
      <c r="W781" s="20" t="e">
        <f t="shared" si="136"/>
        <v>#REF!</v>
      </c>
      <c r="X781" s="21" t="e">
        <f t="shared" si="164"/>
        <v>#REF!</v>
      </c>
      <c r="Y781" s="22" t="e">
        <f t="shared" si="133"/>
        <v>#REF!</v>
      </c>
      <c r="Z781" s="24" t="e">
        <f t="shared" si="173"/>
        <v>#REF!</v>
      </c>
    </row>
    <row r="782" spans="1:26" ht="47.25" x14ac:dyDescent="0.2">
      <c r="A782" s="8">
        <v>207</v>
      </c>
      <c r="C782" s="42" t="s">
        <v>171</v>
      </c>
      <c r="D782" s="44" t="s">
        <v>21</v>
      </c>
      <c r="E782" s="51">
        <v>5</v>
      </c>
      <c r="F782" s="15">
        <v>237394.95798319328</v>
      </c>
      <c r="G782" s="6">
        <f t="shared" si="167"/>
        <v>45105.042016806721</v>
      </c>
      <c r="H782" s="6">
        <f t="shared" si="168"/>
        <v>282500</v>
      </c>
      <c r="I782" s="6">
        <f t="shared" si="169"/>
        <v>1412500</v>
      </c>
      <c r="J782" s="49">
        <v>256302.52100840336</v>
      </c>
      <c r="K782" s="7">
        <f t="shared" si="170"/>
        <v>48697.478991596639</v>
      </c>
      <c r="L782" s="7">
        <f t="shared" si="171"/>
        <v>305000</v>
      </c>
      <c r="M782" s="7">
        <f t="shared" si="172"/>
        <v>1525000</v>
      </c>
      <c r="N782" s="48">
        <v>256302.52100840336</v>
      </c>
      <c r="O782" s="7">
        <f t="shared" si="163"/>
        <v>48697.478991596639</v>
      </c>
      <c r="P782" s="7">
        <f t="shared" si="165"/>
        <v>305000</v>
      </c>
      <c r="Q782" s="7">
        <f t="shared" si="166"/>
        <v>1525000</v>
      </c>
      <c r="R782" s="18" t="e">
        <f>MIN(#REF!,H782,L782)</f>
        <v>#REF!</v>
      </c>
      <c r="S782" s="18" t="e">
        <f>AVERAGE(#REF!,H782,L782)</f>
        <v>#REF!</v>
      </c>
      <c r="T782" s="18" t="e">
        <f>MEDIAN(#REF!,H782,L782)</f>
        <v>#REF!</v>
      </c>
      <c r="U782" s="18" t="e">
        <f>GEOMEAN(#REF!,H782,L782)</f>
        <v>#REF!</v>
      </c>
      <c r="V782" s="19" t="e">
        <f t="shared" si="132"/>
        <v>#REF!</v>
      </c>
      <c r="W782" s="20" t="e">
        <f t="shared" si="136"/>
        <v>#REF!</v>
      </c>
      <c r="X782" s="21" t="e">
        <f t="shared" si="164"/>
        <v>#REF!</v>
      </c>
      <c r="Y782" s="22" t="e">
        <f t="shared" si="133"/>
        <v>#REF!</v>
      </c>
      <c r="Z782" s="24" t="e">
        <f t="shared" si="173"/>
        <v>#REF!</v>
      </c>
    </row>
    <row r="783" spans="1:26" ht="47.25" x14ac:dyDescent="0.2">
      <c r="A783" s="8">
        <v>208</v>
      </c>
      <c r="C783" s="42" t="s">
        <v>172</v>
      </c>
      <c r="D783" s="44" t="s">
        <v>21</v>
      </c>
      <c r="E783" s="51">
        <v>5</v>
      </c>
      <c r="F783" s="15">
        <v>271008.40336134454</v>
      </c>
      <c r="G783" s="6">
        <f t="shared" si="167"/>
        <v>51491.596638655465</v>
      </c>
      <c r="H783" s="6">
        <f t="shared" si="168"/>
        <v>322500</v>
      </c>
      <c r="I783" s="6">
        <f t="shared" si="169"/>
        <v>1612500</v>
      </c>
      <c r="J783" s="49">
        <v>241596.63865546219</v>
      </c>
      <c r="K783" s="7">
        <f t="shared" si="170"/>
        <v>45903.361344537814</v>
      </c>
      <c r="L783" s="7">
        <f t="shared" si="171"/>
        <v>287500</v>
      </c>
      <c r="M783" s="7">
        <f t="shared" si="172"/>
        <v>1437500</v>
      </c>
      <c r="N783" s="48">
        <v>258403.36134453781</v>
      </c>
      <c r="O783" s="7">
        <f t="shared" si="163"/>
        <v>49096.638655462186</v>
      </c>
      <c r="P783" s="7">
        <f t="shared" si="165"/>
        <v>307500</v>
      </c>
      <c r="Q783" s="7">
        <f t="shared" si="166"/>
        <v>1537500</v>
      </c>
      <c r="R783" s="18" t="e">
        <f>MIN(#REF!,H783,L783)</f>
        <v>#REF!</v>
      </c>
      <c r="S783" s="18" t="e">
        <f>AVERAGE(#REF!,H783,L783)</f>
        <v>#REF!</v>
      </c>
      <c r="T783" s="18" t="e">
        <f>MEDIAN(#REF!,H783,L783)</f>
        <v>#REF!</v>
      </c>
      <c r="U783" s="18" t="e">
        <f>GEOMEAN(#REF!,H783,L783)</f>
        <v>#REF!</v>
      </c>
      <c r="V783" s="19" t="e">
        <f t="shared" si="132"/>
        <v>#REF!</v>
      </c>
      <c r="W783" s="20" t="e">
        <f t="shared" si="136"/>
        <v>#REF!</v>
      </c>
      <c r="X783" s="21" t="e">
        <f t="shared" si="164"/>
        <v>#REF!</v>
      </c>
      <c r="Y783" s="22" t="e">
        <f t="shared" si="133"/>
        <v>#REF!</v>
      </c>
      <c r="Z783" s="24" t="e">
        <f t="shared" si="173"/>
        <v>#REF!</v>
      </c>
    </row>
    <row r="784" spans="1:26" ht="47.25" x14ac:dyDescent="0.2">
      <c r="A784" s="8">
        <v>209</v>
      </c>
      <c r="C784" s="42" t="s">
        <v>173</v>
      </c>
      <c r="D784" s="44" t="s">
        <v>21</v>
      </c>
      <c r="E784" s="51">
        <v>5</v>
      </c>
      <c r="F784" s="15">
        <v>281512.60504201683</v>
      </c>
      <c r="G784" s="6">
        <f t="shared" si="167"/>
        <v>53487.394957983197</v>
      </c>
      <c r="H784" s="6">
        <f t="shared" si="168"/>
        <v>335000</v>
      </c>
      <c r="I784" s="6">
        <f t="shared" si="169"/>
        <v>1675000</v>
      </c>
      <c r="J784" s="49">
        <v>237394.95798319328</v>
      </c>
      <c r="K784" s="7">
        <f t="shared" si="170"/>
        <v>45105.042016806721</v>
      </c>
      <c r="L784" s="7">
        <f t="shared" si="171"/>
        <v>282500</v>
      </c>
      <c r="M784" s="7">
        <f t="shared" si="172"/>
        <v>1412500</v>
      </c>
      <c r="N784" s="48">
        <v>239495.79831932773</v>
      </c>
      <c r="O784" s="7">
        <f t="shared" si="163"/>
        <v>45504.201680672268</v>
      </c>
      <c r="P784" s="7">
        <f t="shared" si="165"/>
        <v>285000</v>
      </c>
      <c r="Q784" s="7">
        <f t="shared" si="166"/>
        <v>1425000</v>
      </c>
      <c r="R784" s="18" t="e">
        <f>MIN(#REF!,H784,L784)</f>
        <v>#REF!</v>
      </c>
      <c r="S784" s="18" t="e">
        <f>AVERAGE(#REF!,H784,L784)</f>
        <v>#REF!</v>
      </c>
      <c r="T784" s="18" t="e">
        <f>MEDIAN(#REF!,H784,L784)</f>
        <v>#REF!</v>
      </c>
      <c r="U784" s="18" t="e">
        <f>GEOMEAN(#REF!,H784,L784)</f>
        <v>#REF!</v>
      </c>
      <c r="V784" s="19" t="e">
        <f t="shared" si="132"/>
        <v>#REF!</v>
      </c>
      <c r="W784" s="20" t="e">
        <f t="shared" si="136"/>
        <v>#REF!</v>
      </c>
      <c r="X784" s="21" t="e">
        <f t="shared" si="164"/>
        <v>#REF!</v>
      </c>
      <c r="Y784" s="22" t="e">
        <f t="shared" si="133"/>
        <v>#REF!</v>
      </c>
      <c r="Z784" s="24" t="e">
        <f t="shared" si="173"/>
        <v>#REF!</v>
      </c>
    </row>
    <row r="785" spans="1:26" ht="47.25" x14ac:dyDescent="0.2">
      <c r="A785" s="8">
        <v>210</v>
      </c>
      <c r="C785" s="42" t="s">
        <v>174</v>
      </c>
      <c r="D785" s="44" t="s">
        <v>21</v>
      </c>
      <c r="E785" s="51">
        <v>5</v>
      </c>
      <c r="F785" s="15">
        <v>271008.40336134454</v>
      </c>
      <c r="G785" s="6">
        <f t="shared" si="167"/>
        <v>51491.596638655465</v>
      </c>
      <c r="H785" s="6">
        <f t="shared" si="168"/>
        <v>322500</v>
      </c>
      <c r="I785" s="6">
        <f t="shared" si="169"/>
        <v>1612500</v>
      </c>
      <c r="J785" s="49">
        <v>231092.43697478992</v>
      </c>
      <c r="K785" s="7">
        <f t="shared" si="170"/>
        <v>43907.563025210082</v>
      </c>
      <c r="L785" s="7">
        <f t="shared" si="171"/>
        <v>275000</v>
      </c>
      <c r="M785" s="7">
        <f t="shared" si="172"/>
        <v>1375000</v>
      </c>
      <c r="N785" s="48">
        <v>247899.15966386555</v>
      </c>
      <c r="O785" s="7">
        <f t="shared" si="163"/>
        <v>47100.840336134454</v>
      </c>
      <c r="P785" s="7">
        <f t="shared" si="165"/>
        <v>295000</v>
      </c>
      <c r="Q785" s="7">
        <f t="shared" si="166"/>
        <v>1475000</v>
      </c>
      <c r="R785" s="18" t="e">
        <f>MIN(#REF!,H785,L785)</f>
        <v>#REF!</v>
      </c>
      <c r="S785" s="18" t="e">
        <f>AVERAGE(#REF!,H785,L785)</f>
        <v>#REF!</v>
      </c>
      <c r="T785" s="18" t="e">
        <f>MEDIAN(#REF!,H785,L785)</f>
        <v>#REF!</v>
      </c>
      <c r="U785" s="18" t="e">
        <f>GEOMEAN(#REF!,H785,L785)</f>
        <v>#REF!</v>
      </c>
      <c r="V785" s="19" t="e">
        <f t="shared" si="132"/>
        <v>#REF!</v>
      </c>
      <c r="W785" s="20" t="e">
        <f t="shared" si="136"/>
        <v>#REF!</v>
      </c>
      <c r="X785" s="21" t="e">
        <f t="shared" si="164"/>
        <v>#REF!</v>
      </c>
      <c r="Y785" s="22" t="e">
        <f t="shared" si="133"/>
        <v>#REF!</v>
      </c>
      <c r="Z785" s="24" t="e">
        <f t="shared" si="173"/>
        <v>#REF!</v>
      </c>
    </row>
    <row r="786" spans="1:26" ht="31.5" x14ac:dyDescent="0.2">
      <c r="A786" s="8">
        <v>211</v>
      </c>
      <c r="C786" s="42" t="s">
        <v>175</v>
      </c>
      <c r="D786" s="44" t="s">
        <v>21</v>
      </c>
      <c r="E786" s="51">
        <v>5</v>
      </c>
      <c r="F786" s="15">
        <v>39932.773109243702</v>
      </c>
      <c r="G786" s="6">
        <f t="shared" si="167"/>
        <v>7587.2268907563039</v>
      </c>
      <c r="H786" s="6">
        <f t="shared" si="168"/>
        <v>47520.000000000007</v>
      </c>
      <c r="I786" s="6">
        <f t="shared" si="169"/>
        <v>237600.00000000003</v>
      </c>
      <c r="J786" s="49">
        <v>34184.873949579836</v>
      </c>
      <c r="K786" s="7">
        <f t="shared" si="170"/>
        <v>6495.1260504201691</v>
      </c>
      <c r="L786" s="7">
        <f t="shared" si="171"/>
        <v>40680.000000000007</v>
      </c>
      <c r="M786" s="7">
        <f t="shared" si="172"/>
        <v>203400.00000000003</v>
      </c>
      <c r="N786" s="48">
        <v>35394.957983193279</v>
      </c>
      <c r="O786" s="7">
        <f t="shared" si="163"/>
        <v>6725.042016806723</v>
      </c>
      <c r="P786" s="7">
        <f t="shared" si="165"/>
        <v>42120</v>
      </c>
      <c r="Q786" s="7">
        <f t="shared" si="166"/>
        <v>210600</v>
      </c>
      <c r="R786" s="18" t="e">
        <f>MIN(#REF!,H786,L786)</f>
        <v>#REF!</v>
      </c>
      <c r="S786" s="18" t="e">
        <f>AVERAGE(#REF!,H786,L786)</f>
        <v>#REF!</v>
      </c>
      <c r="T786" s="18" t="e">
        <f>MEDIAN(#REF!,H786,L786)</f>
        <v>#REF!</v>
      </c>
      <c r="U786" s="18" t="e">
        <f>GEOMEAN(#REF!,H786,L786)</f>
        <v>#REF!</v>
      </c>
      <c r="V786" s="19" t="e">
        <f t="shared" si="132"/>
        <v>#REF!</v>
      </c>
      <c r="W786" s="20" t="e">
        <f t="shared" si="136"/>
        <v>#REF!</v>
      </c>
      <c r="X786" s="21" t="e">
        <f t="shared" si="164"/>
        <v>#REF!</v>
      </c>
      <c r="Y786" s="22" t="e">
        <f t="shared" si="133"/>
        <v>#REF!</v>
      </c>
      <c r="Z786" s="24" t="e">
        <f t="shared" si="173"/>
        <v>#REF!</v>
      </c>
    </row>
    <row r="787" spans="1:26" ht="31.5" x14ac:dyDescent="0.2">
      <c r="A787" s="8">
        <v>212</v>
      </c>
      <c r="C787" s="42" t="s">
        <v>176</v>
      </c>
      <c r="D787" s="44" t="s">
        <v>21</v>
      </c>
      <c r="E787" s="51">
        <v>5</v>
      </c>
      <c r="F787" s="15">
        <v>9100.8403361344535</v>
      </c>
      <c r="G787" s="6">
        <f t="shared" si="167"/>
        <v>1729.1596638655462</v>
      </c>
      <c r="H787" s="6">
        <f t="shared" si="168"/>
        <v>10830</v>
      </c>
      <c r="I787" s="6">
        <f t="shared" si="169"/>
        <v>54150</v>
      </c>
      <c r="J787" s="49">
        <v>9180.6722689075632</v>
      </c>
      <c r="K787" s="7">
        <f t="shared" si="170"/>
        <v>1744.327731092437</v>
      </c>
      <c r="L787" s="7">
        <f t="shared" si="171"/>
        <v>10925</v>
      </c>
      <c r="M787" s="7">
        <f t="shared" si="172"/>
        <v>54625</v>
      </c>
      <c r="N787" s="48">
        <v>8781.5126050420167</v>
      </c>
      <c r="O787" s="7">
        <f t="shared" si="163"/>
        <v>1668.4873949579833</v>
      </c>
      <c r="P787" s="7">
        <f t="shared" si="165"/>
        <v>10450</v>
      </c>
      <c r="Q787" s="7">
        <f t="shared" si="166"/>
        <v>52250</v>
      </c>
      <c r="R787" s="18" t="e">
        <f>MIN(#REF!,H787,L787)</f>
        <v>#REF!</v>
      </c>
      <c r="S787" s="18" t="e">
        <f>AVERAGE(#REF!,H787,L787)</f>
        <v>#REF!</v>
      </c>
      <c r="T787" s="18" t="e">
        <f>MEDIAN(#REF!,H787,L787)</f>
        <v>#REF!</v>
      </c>
      <c r="U787" s="18" t="e">
        <f>GEOMEAN(#REF!,H787,L787)</f>
        <v>#REF!</v>
      </c>
      <c r="V787" s="19" t="e">
        <f t="shared" si="132"/>
        <v>#REF!</v>
      </c>
      <c r="W787" s="20" t="e">
        <f t="shared" si="136"/>
        <v>#REF!</v>
      </c>
      <c r="X787" s="21" t="e">
        <f t="shared" si="164"/>
        <v>#REF!</v>
      </c>
      <c r="Y787" s="22" t="e">
        <f t="shared" si="133"/>
        <v>#REF!</v>
      </c>
      <c r="Z787" s="24" t="e">
        <f t="shared" si="173"/>
        <v>#REF!</v>
      </c>
    </row>
    <row r="788" spans="1:26" ht="31.5" x14ac:dyDescent="0.2">
      <c r="A788" s="8">
        <v>213</v>
      </c>
      <c r="C788" s="42" t="s">
        <v>177</v>
      </c>
      <c r="D788" s="44" t="s">
        <v>21</v>
      </c>
      <c r="E788" s="51">
        <v>5</v>
      </c>
      <c r="F788" s="15">
        <v>43563.025210084037</v>
      </c>
      <c r="G788" s="6">
        <f t="shared" si="167"/>
        <v>8276.9747899159665</v>
      </c>
      <c r="H788" s="6">
        <f t="shared" si="168"/>
        <v>51840</v>
      </c>
      <c r="I788" s="6">
        <f t="shared" si="169"/>
        <v>259200</v>
      </c>
      <c r="J788" s="49">
        <v>47596.638655462186</v>
      </c>
      <c r="K788" s="7">
        <f t="shared" si="170"/>
        <v>9043.361344537816</v>
      </c>
      <c r="L788" s="7">
        <f t="shared" si="171"/>
        <v>56640</v>
      </c>
      <c r="M788" s="7">
        <f t="shared" si="172"/>
        <v>283200</v>
      </c>
      <c r="N788" s="48">
        <v>45176.470588235294</v>
      </c>
      <c r="O788" s="7">
        <f t="shared" si="163"/>
        <v>8583.5294117647063</v>
      </c>
      <c r="P788" s="7">
        <f t="shared" si="165"/>
        <v>53760</v>
      </c>
      <c r="Q788" s="7">
        <f t="shared" si="166"/>
        <v>268800</v>
      </c>
      <c r="R788" s="18" t="e">
        <f>MIN(#REF!,H788,L788)</f>
        <v>#REF!</v>
      </c>
      <c r="S788" s="18" t="e">
        <f>AVERAGE(#REF!,H788,L788)</f>
        <v>#REF!</v>
      </c>
      <c r="T788" s="18" t="e">
        <f>MEDIAN(#REF!,H788,L788)</f>
        <v>#REF!</v>
      </c>
      <c r="U788" s="18" t="e">
        <f>GEOMEAN(#REF!,H788,L788)</f>
        <v>#REF!</v>
      </c>
      <c r="V788" s="19" t="e">
        <f t="shared" si="132"/>
        <v>#REF!</v>
      </c>
      <c r="W788" s="20" t="e">
        <f t="shared" si="136"/>
        <v>#REF!</v>
      </c>
      <c r="X788" s="21" t="e">
        <f t="shared" si="164"/>
        <v>#REF!</v>
      </c>
      <c r="Y788" s="22" t="e">
        <f t="shared" si="133"/>
        <v>#REF!</v>
      </c>
      <c r="Z788" s="24" t="e">
        <f t="shared" si="173"/>
        <v>#REF!</v>
      </c>
    </row>
    <row r="789" spans="1:26" ht="31.5" x14ac:dyDescent="0.2">
      <c r="A789" s="8">
        <v>214</v>
      </c>
      <c r="C789" s="42" t="s">
        <v>178</v>
      </c>
      <c r="D789" s="44" t="s">
        <v>21</v>
      </c>
      <c r="E789" s="51">
        <v>5</v>
      </c>
      <c r="F789" s="15">
        <v>7142.8571428571431</v>
      </c>
      <c r="G789" s="6">
        <f t="shared" si="167"/>
        <v>1357.1428571428571</v>
      </c>
      <c r="H789" s="6">
        <f t="shared" si="168"/>
        <v>8500</v>
      </c>
      <c r="I789" s="6">
        <f t="shared" si="169"/>
        <v>42500</v>
      </c>
      <c r="J789" s="49">
        <v>6285.7142857142862</v>
      </c>
      <c r="K789" s="7">
        <f t="shared" si="170"/>
        <v>1194.2857142857144</v>
      </c>
      <c r="L789" s="7">
        <f t="shared" si="171"/>
        <v>7480.0000000000009</v>
      </c>
      <c r="M789" s="7">
        <f t="shared" si="172"/>
        <v>37400.000000000007</v>
      </c>
      <c r="N789" s="48">
        <v>6514.2857142857147</v>
      </c>
      <c r="O789" s="7">
        <f t="shared" si="163"/>
        <v>1237.7142857142858</v>
      </c>
      <c r="P789" s="7">
        <f t="shared" si="165"/>
        <v>7752</v>
      </c>
      <c r="Q789" s="7">
        <f t="shared" si="166"/>
        <v>38760</v>
      </c>
      <c r="R789" s="18" t="e">
        <f>MIN(#REF!,H789,L789)</f>
        <v>#REF!</v>
      </c>
      <c r="S789" s="18" t="e">
        <f>AVERAGE(#REF!,H789,L789)</f>
        <v>#REF!</v>
      </c>
      <c r="T789" s="18" t="e">
        <f>MEDIAN(#REF!,H789,L789)</f>
        <v>#REF!</v>
      </c>
      <c r="U789" s="18" t="e">
        <f>GEOMEAN(#REF!,H789,L789)</f>
        <v>#REF!</v>
      </c>
      <c r="V789" s="19" t="e">
        <f t="shared" si="132"/>
        <v>#REF!</v>
      </c>
      <c r="W789" s="20" t="e">
        <f t="shared" si="136"/>
        <v>#REF!</v>
      </c>
      <c r="X789" s="21" t="e">
        <f t="shared" si="164"/>
        <v>#REF!</v>
      </c>
      <c r="Y789" s="22" t="e">
        <f t="shared" si="133"/>
        <v>#REF!</v>
      </c>
      <c r="Z789" s="24" t="e">
        <f t="shared" si="173"/>
        <v>#REF!</v>
      </c>
    </row>
    <row r="790" spans="1:26" ht="31.5" x14ac:dyDescent="0.2">
      <c r="A790" s="8">
        <v>215</v>
      </c>
      <c r="C790" s="42" t="s">
        <v>179</v>
      </c>
      <c r="D790" s="44" t="s">
        <v>21</v>
      </c>
      <c r="E790" s="51">
        <v>5</v>
      </c>
      <c r="F790" s="15">
        <v>76260.504201680669</v>
      </c>
      <c r="G790" s="6">
        <f t="shared" si="167"/>
        <v>14489.495798319327</v>
      </c>
      <c r="H790" s="6">
        <f t="shared" si="168"/>
        <v>90750</v>
      </c>
      <c r="I790" s="6">
        <f t="shared" si="169"/>
        <v>453750</v>
      </c>
      <c r="J790" s="49">
        <v>78151.26050420168</v>
      </c>
      <c r="K790" s="7">
        <f t="shared" si="170"/>
        <v>14848.73949579832</v>
      </c>
      <c r="L790" s="7">
        <f t="shared" si="171"/>
        <v>93000</v>
      </c>
      <c r="M790" s="7">
        <f t="shared" si="172"/>
        <v>465000</v>
      </c>
      <c r="N790" s="48">
        <v>73739.495798319331</v>
      </c>
      <c r="O790" s="7">
        <f t="shared" si="163"/>
        <v>14010.504201680673</v>
      </c>
      <c r="P790" s="7">
        <f t="shared" si="165"/>
        <v>87750</v>
      </c>
      <c r="Q790" s="7">
        <f t="shared" si="166"/>
        <v>438750</v>
      </c>
      <c r="R790" s="18" t="e">
        <f>MIN(#REF!,H790,L790)</f>
        <v>#REF!</v>
      </c>
      <c r="S790" s="18" t="e">
        <f>AVERAGE(#REF!,H790,L790)</f>
        <v>#REF!</v>
      </c>
      <c r="T790" s="18" t="e">
        <f>MEDIAN(#REF!,H790,L790)</f>
        <v>#REF!</v>
      </c>
      <c r="U790" s="18" t="e">
        <f>GEOMEAN(#REF!,H790,L790)</f>
        <v>#REF!</v>
      </c>
      <c r="V790" s="19" t="e">
        <f t="shared" si="132"/>
        <v>#REF!</v>
      </c>
      <c r="W790" s="20" t="e">
        <f t="shared" si="136"/>
        <v>#REF!</v>
      </c>
      <c r="X790" s="21" t="e">
        <f t="shared" si="164"/>
        <v>#REF!</v>
      </c>
      <c r="Y790" s="22" t="e">
        <f t="shared" si="133"/>
        <v>#REF!</v>
      </c>
      <c r="Z790" s="24" t="e">
        <f t="shared" si="173"/>
        <v>#REF!</v>
      </c>
    </row>
    <row r="791" spans="1:26" ht="16.5" x14ac:dyDescent="0.2">
      <c r="A791" s="8">
        <v>216</v>
      </c>
      <c r="C791" s="42" t="s">
        <v>180</v>
      </c>
      <c r="D791" s="44" t="s">
        <v>21</v>
      </c>
      <c r="E791" s="51">
        <v>5</v>
      </c>
      <c r="F791" s="15">
        <v>2042.0168067226891</v>
      </c>
      <c r="G791" s="6">
        <f t="shared" si="167"/>
        <v>387.98319327731093</v>
      </c>
      <c r="H791" s="6">
        <f t="shared" si="168"/>
        <v>2430</v>
      </c>
      <c r="I791" s="6">
        <f t="shared" si="169"/>
        <v>12150</v>
      </c>
      <c r="J791" s="49">
        <v>1618.4873949579833</v>
      </c>
      <c r="K791" s="7">
        <f t="shared" si="170"/>
        <v>307.51260504201684</v>
      </c>
      <c r="L791" s="7">
        <f t="shared" si="171"/>
        <v>1926</v>
      </c>
      <c r="M791" s="7">
        <f t="shared" si="172"/>
        <v>9630</v>
      </c>
      <c r="N791" s="48">
        <v>1724.3697478991598</v>
      </c>
      <c r="O791" s="7">
        <f t="shared" si="163"/>
        <v>327.63025210084038</v>
      </c>
      <c r="P791" s="7">
        <f t="shared" si="165"/>
        <v>2052</v>
      </c>
      <c r="Q791" s="7">
        <f t="shared" si="166"/>
        <v>10260</v>
      </c>
      <c r="R791" s="18" t="e">
        <f>MIN(#REF!,H791,L791)</f>
        <v>#REF!</v>
      </c>
      <c r="S791" s="18" t="e">
        <f>AVERAGE(#REF!,H791,L791)</f>
        <v>#REF!</v>
      </c>
      <c r="T791" s="18" t="e">
        <f>MEDIAN(#REF!,H791,L791)</f>
        <v>#REF!</v>
      </c>
      <c r="U791" s="18" t="e">
        <f>GEOMEAN(#REF!,H791,L791)</f>
        <v>#REF!</v>
      </c>
      <c r="V791" s="19" t="e">
        <f t="shared" si="132"/>
        <v>#REF!</v>
      </c>
      <c r="W791" s="20" t="e">
        <f t="shared" si="136"/>
        <v>#REF!</v>
      </c>
      <c r="X791" s="21" t="e">
        <f t="shared" si="164"/>
        <v>#REF!</v>
      </c>
      <c r="Y791" s="22" t="e">
        <f t="shared" si="133"/>
        <v>#REF!</v>
      </c>
      <c r="Z791" s="24" t="e">
        <f t="shared" si="173"/>
        <v>#REF!</v>
      </c>
    </row>
    <row r="792" spans="1:26" ht="31.5" x14ac:dyDescent="0.2">
      <c r="A792" s="8">
        <v>217</v>
      </c>
      <c r="C792" s="42" t="s">
        <v>181</v>
      </c>
      <c r="D792" s="44" t="s">
        <v>21</v>
      </c>
      <c r="E792" s="51">
        <v>5</v>
      </c>
      <c r="F792" s="15">
        <v>211386.55462184874</v>
      </c>
      <c r="G792" s="6">
        <f t="shared" si="167"/>
        <v>40163.445378151264</v>
      </c>
      <c r="H792" s="6">
        <f t="shared" si="168"/>
        <v>251550</v>
      </c>
      <c r="I792" s="6">
        <f t="shared" si="169"/>
        <v>1257750</v>
      </c>
      <c r="J792" s="49">
        <v>200546.21848739497</v>
      </c>
      <c r="K792" s="7">
        <f t="shared" si="170"/>
        <v>38103.781512605048</v>
      </c>
      <c r="L792" s="7">
        <f t="shared" si="171"/>
        <v>238650.00000000003</v>
      </c>
      <c r="M792" s="7">
        <f t="shared" si="172"/>
        <v>1193250.0000000002</v>
      </c>
      <c r="N792" s="48">
        <v>193319.32773109243</v>
      </c>
      <c r="O792" s="7">
        <f t="shared" si="163"/>
        <v>36730.672268907561</v>
      </c>
      <c r="P792" s="7">
        <f t="shared" si="165"/>
        <v>230050</v>
      </c>
      <c r="Q792" s="7">
        <f t="shared" si="166"/>
        <v>1150250</v>
      </c>
      <c r="R792" s="18" t="e">
        <f>MIN(#REF!,H792,L792)</f>
        <v>#REF!</v>
      </c>
      <c r="S792" s="18" t="e">
        <f>AVERAGE(#REF!,H792,L792)</f>
        <v>#REF!</v>
      </c>
      <c r="T792" s="18" t="e">
        <f>MEDIAN(#REF!,H792,L792)</f>
        <v>#REF!</v>
      </c>
      <c r="U792" s="18" t="e">
        <f>GEOMEAN(#REF!,H792,L792)</f>
        <v>#REF!</v>
      </c>
      <c r="V792" s="19" t="e">
        <f t="shared" si="132"/>
        <v>#REF!</v>
      </c>
      <c r="W792" s="20" t="e">
        <f t="shared" si="136"/>
        <v>#REF!</v>
      </c>
      <c r="X792" s="21" t="e">
        <f t="shared" si="164"/>
        <v>#REF!</v>
      </c>
      <c r="Y792" s="22" t="e">
        <f t="shared" si="133"/>
        <v>#REF!</v>
      </c>
      <c r="Z792" s="24" t="e">
        <f t="shared" si="173"/>
        <v>#REF!</v>
      </c>
    </row>
    <row r="793" spans="1:26" ht="126" x14ac:dyDescent="0.2">
      <c r="A793" s="8">
        <v>218</v>
      </c>
      <c r="C793" s="45" t="s">
        <v>182</v>
      </c>
      <c r="D793" s="44" t="s">
        <v>21</v>
      </c>
      <c r="E793" s="51">
        <v>5</v>
      </c>
      <c r="F793" s="15">
        <v>489411.76470588235</v>
      </c>
      <c r="G793" s="6">
        <f t="shared" si="167"/>
        <v>92988.23529411765</v>
      </c>
      <c r="H793" s="6">
        <f t="shared" si="168"/>
        <v>582400</v>
      </c>
      <c r="I793" s="6">
        <f t="shared" si="169"/>
        <v>2912000</v>
      </c>
      <c r="J793" s="49">
        <v>489411.76470588235</v>
      </c>
      <c r="K793" s="7">
        <f t="shared" si="170"/>
        <v>92988.23529411765</v>
      </c>
      <c r="L793" s="7">
        <f t="shared" si="171"/>
        <v>582400</v>
      </c>
      <c r="M793" s="7">
        <f t="shared" si="172"/>
        <v>2912000</v>
      </c>
      <c r="N793" s="48">
        <v>471932.77310924372</v>
      </c>
      <c r="O793" s="7">
        <f t="shared" ref="O793:O856" si="174">+N793*19%</f>
        <v>89667.226890756312</v>
      </c>
      <c r="P793" s="7">
        <f t="shared" si="165"/>
        <v>561600</v>
      </c>
      <c r="Q793" s="7">
        <f t="shared" si="166"/>
        <v>2808000</v>
      </c>
      <c r="R793" s="18" t="e">
        <f>MIN(#REF!,H793,L793)</f>
        <v>#REF!</v>
      </c>
      <c r="S793" s="18" t="e">
        <f>AVERAGE(#REF!,H793,L793)</f>
        <v>#REF!</v>
      </c>
      <c r="T793" s="18" t="e">
        <f>MEDIAN(#REF!,H793,L793)</f>
        <v>#REF!</v>
      </c>
      <c r="U793" s="18" t="e">
        <f>GEOMEAN(#REF!,H793,L793)</f>
        <v>#REF!</v>
      </c>
      <c r="V793" s="19" t="e">
        <f t="shared" si="132"/>
        <v>#REF!</v>
      </c>
      <c r="W793" s="20" t="e">
        <f t="shared" si="136"/>
        <v>#REF!</v>
      </c>
      <c r="X793" s="21" t="e">
        <f t="shared" si="164"/>
        <v>#REF!</v>
      </c>
      <c r="Y793" s="22" t="e">
        <f t="shared" si="133"/>
        <v>#REF!</v>
      </c>
      <c r="Z793" s="24" t="e">
        <f t="shared" si="173"/>
        <v>#REF!</v>
      </c>
    </row>
    <row r="794" spans="1:26" ht="94.5" x14ac:dyDescent="0.2">
      <c r="A794" s="8">
        <v>219</v>
      </c>
      <c r="C794" s="30" t="s">
        <v>183</v>
      </c>
      <c r="D794" s="46" t="s">
        <v>21</v>
      </c>
      <c r="E794" s="51">
        <v>5</v>
      </c>
      <c r="F794" s="15">
        <v>60504.201680672275</v>
      </c>
      <c r="G794" s="6">
        <f t="shared" si="167"/>
        <v>11495.798319327732</v>
      </c>
      <c r="H794" s="6">
        <f t="shared" si="168"/>
        <v>72000</v>
      </c>
      <c r="I794" s="6">
        <f t="shared" si="169"/>
        <v>360000</v>
      </c>
      <c r="J794" s="49">
        <v>64033.613445378156</v>
      </c>
      <c r="K794" s="7">
        <f t="shared" si="170"/>
        <v>12166.386554621849</v>
      </c>
      <c r="L794" s="7">
        <f t="shared" si="171"/>
        <v>76200</v>
      </c>
      <c r="M794" s="7">
        <f t="shared" si="172"/>
        <v>381000</v>
      </c>
      <c r="N794" s="48">
        <v>58991.596638655465</v>
      </c>
      <c r="O794" s="7">
        <f t="shared" si="174"/>
        <v>11208.403361344539</v>
      </c>
      <c r="P794" s="7">
        <f t="shared" si="165"/>
        <v>70200</v>
      </c>
      <c r="Q794" s="7">
        <f t="shared" si="166"/>
        <v>351000</v>
      </c>
      <c r="R794" s="18" t="e">
        <f>MIN(#REF!,H794,L794)</f>
        <v>#REF!</v>
      </c>
      <c r="S794" s="18" t="e">
        <f>AVERAGE(#REF!,H794,L794)</f>
        <v>#REF!</v>
      </c>
      <c r="T794" s="18" t="e">
        <f>MEDIAN(#REF!,H794,L794)</f>
        <v>#REF!</v>
      </c>
      <c r="U794" s="18" t="e">
        <f>GEOMEAN(#REF!,H794,L794)</f>
        <v>#REF!</v>
      </c>
      <c r="V794" s="19" t="e">
        <f t="shared" si="132"/>
        <v>#REF!</v>
      </c>
      <c r="W794" s="20" t="e">
        <f t="shared" si="136"/>
        <v>#REF!</v>
      </c>
      <c r="X794" s="21" t="e">
        <f t="shared" si="164"/>
        <v>#REF!</v>
      </c>
      <c r="Y794" s="22" t="e">
        <f t="shared" si="133"/>
        <v>#REF!</v>
      </c>
      <c r="Z794" s="24" t="e">
        <f t="shared" si="173"/>
        <v>#REF!</v>
      </c>
    </row>
    <row r="795" spans="1:26" ht="110.25" x14ac:dyDescent="0.2">
      <c r="A795" s="8">
        <v>220</v>
      </c>
      <c r="C795" s="30" t="s">
        <v>184</v>
      </c>
      <c r="D795" s="46" t="s">
        <v>21</v>
      </c>
      <c r="E795" s="51">
        <v>5</v>
      </c>
      <c r="F795" s="15">
        <v>85420.168067226899</v>
      </c>
      <c r="G795" s="6">
        <f t="shared" si="167"/>
        <v>16229.831932773111</v>
      </c>
      <c r="H795" s="6">
        <f t="shared" si="168"/>
        <v>101650.00000000001</v>
      </c>
      <c r="I795" s="6">
        <f t="shared" si="169"/>
        <v>508250.00000000006</v>
      </c>
      <c r="J795" s="49">
        <v>87016.806722689085</v>
      </c>
      <c r="K795" s="7">
        <f t="shared" si="170"/>
        <v>16533.193277310926</v>
      </c>
      <c r="L795" s="7">
        <f t="shared" si="171"/>
        <v>103550.00000000001</v>
      </c>
      <c r="M795" s="7">
        <f t="shared" si="172"/>
        <v>517750.00000000006</v>
      </c>
      <c r="N795" s="48">
        <v>87815.126050420178</v>
      </c>
      <c r="O795" s="7">
        <f t="shared" si="174"/>
        <v>16684.873949579833</v>
      </c>
      <c r="P795" s="7">
        <f t="shared" si="165"/>
        <v>104500.00000000001</v>
      </c>
      <c r="Q795" s="7">
        <f t="shared" si="166"/>
        <v>522500.00000000006</v>
      </c>
      <c r="R795" s="18" t="e">
        <f>MIN(#REF!,H795,L795)</f>
        <v>#REF!</v>
      </c>
      <c r="S795" s="18" t="e">
        <f>AVERAGE(#REF!,H795,L795)</f>
        <v>#REF!</v>
      </c>
      <c r="T795" s="18" t="e">
        <f>MEDIAN(#REF!,H795,L795)</f>
        <v>#REF!</v>
      </c>
      <c r="U795" s="18" t="e">
        <f>GEOMEAN(#REF!,H795,L795)</f>
        <v>#REF!</v>
      </c>
      <c r="V795" s="19" t="e">
        <f t="shared" si="132"/>
        <v>#REF!</v>
      </c>
      <c r="W795" s="20" t="e">
        <f t="shared" si="136"/>
        <v>#REF!</v>
      </c>
      <c r="X795" s="21" t="e">
        <f t="shared" si="164"/>
        <v>#REF!</v>
      </c>
      <c r="Y795" s="22" t="e">
        <f t="shared" si="133"/>
        <v>#REF!</v>
      </c>
      <c r="Z795" s="24" t="e">
        <f t="shared" si="173"/>
        <v>#REF!</v>
      </c>
    </row>
    <row r="796" spans="1:26" ht="63" x14ac:dyDescent="0.2">
      <c r="A796" s="8">
        <v>221</v>
      </c>
      <c r="C796" s="30" t="s">
        <v>185</v>
      </c>
      <c r="D796" s="46" t="s">
        <v>21</v>
      </c>
      <c r="E796" s="51">
        <v>5</v>
      </c>
      <c r="F796" s="15">
        <v>35588.23529411765</v>
      </c>
      <c r="G796" s="6">
        <f t="shared" si="167"/>
        <v>6761.7647058823541</v>
      </c>
      <c r="H796" s="6">
        <f t="shared" si="168"/>
        <v>42350.000000000007</v>
      </c>
      <c r="I796" s="6">
        <f t="shared" si="169"/>
        <v>211750.00000000003</v>
      </c>
      <c r="J796" s="49">
        <v>37058.823529411769</v>
      </c>
      <c r="K796" s="7">
        <f t="shared" si="170"/>
        <v>7041.176470588236</v>
      </c>
      <c r="L796" s="7">
        <f t="shared" si="171"/>
        <v>44100.000000000007</v>
      </c>
      <c r="M796" s="7">
        <f t="shared" si="172"/>
        <v>220500.00000000003</v>
      </c>
      <c r="N796" s="48">
        <v>33235.294117647063</v>
      </c>
      <c r="O796" s="7">
        <f t="shared" si="174"/>
        <v>6314.7058823529424</v>
      </c>
      <c r="P796" s="7">
        <f t="shared" si="165"/>
        <v>39550.000000000007</v>
      </c>
      <c r="Q796" s="7">
        <f t="shared" si="166"/>
        <v>197750.00000000003</v>
      </c>
      <c r="R796" s="18" t="e">
        <f>MIN(#REF!,H796,L796)</f>
        <v>#REF!</v>
      </c>
      <c r="S796" s="18" t="e">
        <f>AVERAGE(#REF!,H796,L796)</f>
        <v>#REF!</v>
      </c>
      <c r="T796" s="18" t="e">
        <f>MEDIAN(#REF!,H796,L796)</f>
        <v>#REF!</v>
      </c>
      <c r="U796" s="18" t="e">
        <f>GEOMEAN(#REF!,H796,L796)</f>
        <v>#REF!</v>
      </c>
      <c r="V796" s="19" t="e">
        <f t="shared" si="132"/>
        <v>#REF!</v>
      </c>
      <c r="W796" s="20" t="e">
        <f t="shared" si="136"/>
        <v>#REF!</v>
      </c>
      <c r="X796" s="21" t="e">
        <f t="shared" si="164"/>
        <v>#REF!</v>
      </c>
      <c r="Y796" s="22" t="e">
        <f t="shared" si="133"/>
        <v>#REF!</v>
      </c>
      <c r="Z796" s="24" t="e">
        <f t="shared" si="173"/>
        <v>#REF!</v>
      </c>
    </row>
    <row r="797" spans="1:26" ht="31.5" x14ac:dyDescent="0.2">
      <c r="A797" s="8">
        <v>222</v>
      </c>
      <c r="C797" s="30" t="s">
        <v>186</v>
      </c>
      <c r="D797" s="46" t="s">
        <v>21</v>
      </c>
      <c r="E797" s="51">
        <v>5</v>
      </c>
      <c r="F797" s="15">
        <v>100756.3025210084</v>
      </c>
      <c r="G797" s="6">
        <f t="shared" si="167"/>
        <v>19143.697478991595</v>
      </c>
      <c r="H797" s="6">
        <f t="shared" si="168"/>
        <v>119900</v>
      </c>
      <c r="I797" s="6">
        <f t="shared" si="169"/>
        <v>599500</v>
      </c>
      <c r="J797" s="49">
        <v>112773.10924369749</v>
      </c>
      <c r="K797" s="7">
        <f t="shared" si="170"/>
        <v>21426.890756302524</v>
      </c>
      <c r="L797" s="7">
        <f t="shared" si="171"/>
        <v>134200</v>
      </c>
      <c r="M797" s="7">
        <f t="shared" si="172"/>
        <v>671000</v>
      </c>
      <c r="N797" s="48">
        <v>112773.10924369749</v>
      </c>
      <c r="O797" s="7">
        <f t="shared" si="174"/>
        <v>21426.890756302524</v>
      </c>
      <c r="P797" s="7">
        <f t="shared" si="165"/>
        <v>134200</v>
      </c>
      <c r="Q797" s="7">
        <f t="shared" si="166"/>
        <v>671000</v>
      </c>
      <c r="R797" s="18" t="e">
        <f>MIN(#REF!,H797,L797)</f>
        <v>#REF!</v>
      </c>
      <c r="S797" s="18" t="e">
        <f>AVERAGE(#REF!,H797,L797)</f>
        <v>#REF!</v>
      </c>
      <c r="T797" s="18" t="e">
        <f>MEDIAN(#REF!,H797,L797)</f>
        <v>#REF!</v>
      </c>
      <c r="U797" s="18" t="e">
        <f>GEOMEAN(#REF!,H797,L797)</f>
        <v>#REF!</v>
      </c>
      <c r="V797" s="19" t="e">
        <f t="shared" si="132"/>
        <v>#REF!</v>
      </c>
      <c r="W797" s="20" t="e">
        <f t="shared" si="136"/>
        <v>#REF!</v>
      </c>
      <c r="X797" s="21" t="e">
        <f t="shared" ref="X797:X860" si="175">+IF(W797&lt;=35%,"MINIMA","MEDIANA")</f>
        <v>#REF!</v>
      </c>
      <c r="Y797" s="22" t="e">
        <f t="shared" si="133"/>
        <v>#REF!</v>
      </c>
      <c r="Z797" s="24" t="e">
        <f t="shared" si="173"/>
        <v>#REF!</v>
      </c>
    </row>
    <row r="798" spans="1:26" ht="31.5" x14ac:dyDescent="0.2">
      <c r="A798" s="8">
        <v>223</v>
      </c>
      <c r="C798" s="30" t="s">
        <v>187</v>
      </c>
      <c r="D798" s="46" t="s">
        <v>21</v>
      </c>
      <c r="E798" s="51">
        <v>5</v>
      </c>
      <c r="F798" s="15">
        <v>61470.588235294119</v>
      </c>
      <c r="G798" s="6">
        <f t="shared" si="167"/>
        <v>11679.411764705883</v>
      </c>
      <c r="H798" s="6">
        <f t="shared" si="168"/>
        <v>73150</v>
      </c>
      <c r="I798" s="6">
        <f t="shared" si="169"/>
        <v>365750</v>
      </c>
      <c r="J798" s="49">
        <v>58697.478991596639</v>
      </c>
      <c r="K798" s="7">
        <f t="shared" si="170"/>
        <v>11152.521008403362</v>
      </c>
      <c r="L798" s="7">
        <f t="shared" si="171"/>
        <v>69850</v>
      </c>
      <c r="M798" s="7">
        <f t="shared" si="172"/>
        <v>349250</v>
      </c>
      <c r="N798" s="48">
        <v>57773.10924369748</v>
      </c>
      <c r="O798" s="7">
        <f t="shared" si="174"/>
        <v>10976.89075630252</v>
      </c>
      <c r="P798" s="7">
        <f t="shared" si="165"/>
        <v>68750</v>
      </c>
      <c r="Q798" s="7">
        <f t="shared" si="166"/>
        <v>343750</v>
      </c>
      <c r="R798" s="18" t="e">
        <f>MIN(#REF!,H798,L798)</f>
        <v>#REF!</v>
      </c>
      <c r="S798" s="18" t="e">
        <f>AVERAGE(#REF!,H798,L798)</f>
        <v>#REF!</v>
      </c>
      <c r="T798" s="18" t="e">
        <f>MEDIAN(#REF!,H798,L798)</f>
        <v>#REF!</v>
      </c>
      <c r="U798" s="18" t="e">
        <f>GEOMEAN(#REF!,H798,L798)</f>
        <v>#REF!</v>
      </c>
      <c r="V798" s="19" t="e">
        <f t="shared" si="132"/>
        <v>#REF!</v>
      </c>
      <c r="W798" s="20" t="e">
        <f t="shared" si="136"/>
        <v>#REF!</v>
      </c>
      <c r="X798" s="21" t="e">
        <f t="shared" si="175"/>
        <v>#REF!</v>
      </c>
      <c r="Y798" s="22" t="e">
        <f t="shared" si="133"/>
        <v>#REF!</v>
      </c>
      <c r="Z798" s="24" t="e">
        <f t="shared" si="173"/>
        <v>#REF!</v>
      </c>
    </row>
    <row r="799" spans="1:26" ht="16.5" x14ac:dyDescent="0.2">
      <c r="A799" s="8">
        <v>224</v>
      </c>
      <c r="C799" s="30" t="s">
        <v>188</v>
      </c>
      <c r="D799" s="46" t="s">
        <v>21</v>
      </c>
      <c r="E799" s="51">
        <v>5</v>
      </c>
      <c r="F799" s="15">
        <v>2069.747899159664</v>
      </c>
      <c r="G799" s="6">
        <f t="shared" si="167"/>
        <v>393.2521008403362</v>
      </c>
      <c r="H799" s="6">
        <f t="shared" si="168"/>
        <v>2463</v>
      </c>
      <c r="I799" s="6">
        <f t="shared" si="169"/>
        <v>12315</v>
      </c>
      <c r="J799" s="49">
        <v>2000.8403361344538</v>
      </c>
      <c r="K799" s="7">
        <f t="shared" si="170"/>
        <v>380.15966386554624</v>
      </c>
      <c r="L799" s="7">
        <f t="shared" si="171"/>
        <v>2381</v>
      </c>
      <c r="M799" s="7">
        <f t="shared" si="172"/>
        <v>11905</v>
      </c>
      <c r="N799" s="48">
        <v>2069.747899159664</v>
      </c>
      <c r="O799" s="7">
        <f t="shared" si="174"/>
        <v>393.2521008403362</v>
      </c>
      <c r="P799" s="7">
        <f t="shared" si="165"/>
        <v>2463</v>
      </c>
      <c r="Q799" s="7">
        <f t="shared" si="166"/>
        <v>12315</v>
      </c>
      <c r="R799" s="18" t="e">
        <f>MIN(#REF!,H799,L799)</f>
        <v>#REF!</v>
      </c>
      <c r="S799" s="18" t="e">
        <f>AVERAGE(#REF!,H799,L799)</f>
        <v>#REF!</v>
      </c>
      <c r="T799" s="18" t="e">
        <f>MEDIAN(#REF!,H799,L799)</f>
        <v>#REF!</v>
      </c>
      <c r="U799" s="18" t="e">
        <f>GEOMEAN(#REF!,H799,L799)</f>
        <v>#REF!</v>
      </c>
      <c r="V799" s="19" t="e">
        <f t="shared" si="132"/>
        <v>#REF!</v>
      </c>
      <c r="W799" s="20" t="e">
        <f t="shared" si="136"/>
        <v>#REF!</v>
      </c>
      <c r="X799" s="21" t="e">
        <f t="shared" si="175"/>
        <v>#REF!</v>
      </c>
      <c r="Y799" s="22" t="e">
        <f t="shared" si="133"/>
        <v>#REF!</v>
      </c>
      <c r="Z799" s="24" t="e">
        <f t="shared" si="173"/>
        <v>#REF!</v>
      </c>
    </row>
    <row r="800" spans="1:26" ht="63" x14ac:dyDescent="0.2">
      <c r="A800" s="8">
        <v>225</v>
      </c>
      <c r="C800" s="30" t="s">
        <v>189</v>
      </c>
      <c r="D800" s="46" t="s">
        <v>21</v>
      </c>
      <c r="E800" s="51">
        <v>5</v>
      </c>
      <c r="F800" s="15">
        <v>27065.546218487398</v>
      </c>
      <c r="G800" s="6">
        <f t="shared" si="167"/>
        <v>5142.4537815126059</v>
      </c>
      <c r="H800" s="6">
        <f t="shared" si="168"/>
        <v>32208.000000000004</v>
      </c>
      <c r="I800" s="6">
        <f t="shared" si="169"/>
        <v>161040.00000000003</v>
      </c>
      <c r="J800" s="49">
        <v>26843.697478991598</v>
      </c>
      <c r="K800" s="7">
        <f t="shared" si="170"/>
        <v>5100.3025210084033</v>
      </c>
      <c r="L800" s="7">
        <f t="shared" si="171"/>
        <v>31944</v>
      </c>
      <c r="M800" s="7">
        <f t="shared" si="172"/>
        <v>159720</v>
      </c>
      <c r="N800" s="48">
        <v>25956.302521008405</v>
      </c>
      <c r="O800" s="7">
        <f t="shared" si="174"/>
        <v>4931.6974789915967</v>
      </c>
      <c r="P800" s="7">
        <f t="shared" si="165"/>
        <v>30888</v>
      </c>
      <c r="Q800" s="7">
        <f t="shared" si="166"/>
        <v>154440</v>
      </c>
      <c r="R800" s="18" t="e">
        <f>MIN(#REF!,H800,L800)</f>
        <v>#REF!</v>
      </c>
      <c r="S800" s="18" t="e">
        <f>AVERAGE(#REF!,H800,L800)</f>
        <v>#REF!</v>
      </c>
      <c r="T800" s="18" t="e">
        <f>MEDIAN(#REF!,H800,L800)</f>
        <v>#REF!</v>
      </c>
      <c r="U800" s="18" t="e">
        <f>GEOMEAN(#REF!,H800,L800)</f>
        <v>#REF!</v>
      </c>
      <c r="V800" s="19" t="e">
        <f t="shared" si="132"/>
        <v>#REF!</v>
      </c>
      <c r="W800" s="20" t="e">
        <f t="shared" si="136"/>
        <v>#REF!</v>
      </c>
      <c r="X800" s="21" t="e">
        <f t="shared" si="175"/>
        <v>#REF!</v>
      </c>
      <c r="Y800" s="22" t="e">
        <f t="shared" si="133"/>
        <v>#REF!</v>
      </c>
      <c r="Z800" s="24" t="e">
        <f t="shared" si="173"/>
        <v>#REF!</v>
      </c>
    </row>
    <row r="801" spans="1:26" ht="63" x14ac:dyDescent="0.2">
      <c r="A801" s="8">
        <v>226</v>
      </c>
      <c r="C801" s="30" t="s">
        <v>190</v>
      </c>
      <c r="D801" s="46" t="s">
        <v>21</v>
      </c>
      <c r="E801" s="51">
        <v>5</v>
      </c>
      <c r="F801" s="15">
        <v>20692.436974789918</v>
      </c>
      <c r="G801" s="6">
        <f t="shared" si="167"/>
        <v>3931.5630252100846</v>
      </c>
      <c r="H801" s="6">
        <f t="shared" si="168"/>
        <v>24624.000000000004</v>
      </c>
      <c r="I801" s="6">
        <f t="shared" si="169"/>
        <v>123120.00000000001</v>
      </c>
      <c r="J801" s="49">
        <v>21458.823529411766</v>
      </c>
      <c r="K801" s="7">
        <f t="shared" si="170"/>
        <v>4077.1764705882356</v>
      </c>
      <c r="L801" s="7">
        <f t="shared" si="171"/>
        <v>25536</v>
      </c>
      <c r="M801" s="7">
        <f t="shared" si="172"/>
        <v>127680</v>
      </c>
      <c r="N801" s="48">
        <v>23757.983193277312</v>
      </c>
      <c r="O801" s="7">
        <f t="shared" si="174"/>
        <v>4514.0168067226896</v>
      </c>
      <c r="P801" s="7">
        <f t="shared" si="165"/>
        <v>28272</v>
      </c>
      <c r="Q801" s="7">
        <f t="shared" si="166"/>
        <v>141360</v>
      </c>
      <c r="R801" s="18" t="e">
        <f>MIN(#REF!,H801,L801)</f>
        <v>#REF!</v>
      </c>
      <c r="S801" s="18" t="e">
        <f>AVERAGE(#REF!,H801,L801)</f>
        <v>#REF!</v>
      </c>
      <c r="T801" s="18" t="e">
        <f>MEDIAN(#REF!,H801,L801)</f>
        <v>#REF!</v>
      </c>
      <c r="U801" s="18" t="e">
        <f>GEOMEAN(#REF!,H801,L801)</f>
        <v>#REF!</v>
      </c>
      <c r="V801" s="19" t="e">
        <f t="shared" si="132"/>
        <v>#REF!</v>
      </c>
      <c r="W801" s="20" t="e">
        <f t="shared" si="136"/>
        <v>#REF!</v>
      </c>
      <c r="X801" s="21" t="e">
        <f t="shared" si="175"/>
        <v>#REF!</v>
      </c>
      <c r="Y801" s="22" t="e">
        <f t="shared" si="133"/>
        <v>#REF!</v>
      </c>
      <c r="Z801" s="24" t="e">
        <f t="shared" si="173"/>
        <v>#REF!</v>
      </c>
    </row>
    <row r="802" spans="1:26" ht="31.5" x14ac:dyDescent="0.2">
      <c r="A802" s="8">
        <v>227</v>
      </c>
      <c r="C802" s="30" t="s">
        <v>191</v>
      </c>
      <c r="D802" s="46" t="s">
        <v>21</v>
      </c>
      <c r="E802" s="51">
        <v>5</v>
      </c>
      <c r="F802" s="15">
        <v>2015.966386554622</v>
      </c>
      <c r="G802" s="6">
        <f t="shared" si="167"/>
        <v>383.03361344537819</v>
      </c>
      <c r="H802" s="6">
        <f t="shared" si="168"/>
        <v>2399</v>
      </c>
      <c r="I802" s="6">
        <f t="shared" si="169"/>
        <v>11995</v>
      </c>
      <c r="J802" s="49">
        <v>1906.7226890756303</v>
      </c>
      <c r="K802" s="7">
        <f t="shared" si="170"/>
        <v>362.27731092436977</v>
      </c>
      <c r="L802" s="7">
        <f t="shared" si="171"/>
        <v>2269</v>
      </c>
      <c r="M802" s="7">
        <f t="shared" si="172"/>
        <v>11345</v>
      </c>
      <c r="N802" s="48">
        <v>1844.5378151260504</v>
      </c>
      <c r="O802" s="7">
        <f t="shared" si="174"/>
        <v>350.46218487394958</v>
      </c>
      <c r="P802" s="7">
        <f t="shared" si="165"/>
        <v>2195</v>
      </c>
      <c r="Q802" s="7">
        <f t="shared" si="166"/>
        <v>10975</v>
      </c>
      <c r="R802" s="18" t="e">
        <f>MIN(#REF!,H802,L802)</f>
        <v>#REF!</v>
      </c>
      <c r="S802" s="18" t="e">
        <f>AVERAGE(#REF!,H802,L802)</f>
        <v>#REF!</v>
      </c>
      <c r="T802" s="18" t="e">
        <f>MEDIAN(#REF!,H802,L802)</f>
        <v>#REF!</v>
      </c>
      <c r="U802" s="18" t="e">
        <f>GEOMEAN(#REF!,H802,L802)</f>
        <v>#REF!</v>
      </c>
      <c r="V802" s="19" t="e">
        <f t="shared" si="132"/>
        <v>#REF!</v>
      </c>
      <c r="W802" s="20" t="e">
        <f t="shared" si="136"/>
        <v>#REF!</v>
      </c>
      <c r="X802" s="21" t="e">
        <f t="shared" si="175"/>
        <v>#REF!</v>
      </c>
      <c r="Y802" s="22" t="e">
        <f t="shared" si="133"/>
        <v>#REF!</v>
      </c>
      <c r="Z802" s="24" t="e">
        <f t="shared" si="173"/>
        <v>#REF!</v>
      </c>
    </row>
    <row r="803" spans="1:26" ht="16.5" x14ac:dyDescent="0.2">
      <c r="A803" s="8">
        <v>228</v>
      </c>
      <c r="C803" s="30" t="s">
        <v>192</v>
      </c>
      <c r="D803" s="46" t="s">
        <v>21</v>
      </c>
      <c r="E803" s="51">
        <v>5</v>
      </c>
      <c r="F803" s="15">
        <v>24816.806722689078</v>
      </c>
      <c r="G803" s="6">
        <f t="shared" si="167"/>
        <v>4715.1932773109247</v>
      </c>
      <c r="H803" s="6">
        <f t="shared" si="168"/>
        <v>29532.000000000004</v>
      </c>
      <c r="I803" s="6">
        <f t="shared" si="169"/>
        <v>147660.00000000003</v>
      </c>
      <c r="J803" s="49">
        <v>25976.470588235294</v>
      </c>
      <c r="K803" s="7">
        <f t="shared" si="170"/>
        <v>4935.5294117647063</v>
      </c>
      <c r="L803" s="7">
        <f t="shared" si="171"/>
        <v>30912</v>
      </c>
      <c r="M803" s="7">
        <f t="shared" si="172"/>
        <v>154560</v>
      </c>
      <c r="N803" s="48">
        <v>26904.201680672271</v>
      </c>
      <c r="O803" s="7">
        <f t="shared" si="174"/>
        <v>5111.7983193277314</v>
      </c>
      <c r="P803" s="7">
        <f t="shared" si="165"/>
        <v>32016.000000000004</v>
      </c>
      <c r="Q803" s="7">
        <f t="shared" si="166"/>
        <v>160080.00000000003</v>
      </c>
      <c r="R803" s="18" t="e">
        <f>MIN(#REF!,H803,L803)</f>
        <v>#REF!</v>
      </c>
      <c r="S803" s="18" t="e">
        <f>AVERAGE(#REF!,H803,L803)</f>
        <v>#REF!</v>
      </c>
      <c r="T803" s="18" t="e">
        <f>MEDIAN(#REF!,H803,L803)</f>
        <v>#REF!</v>
      </c>
      <c r="U803" s="18" t="e">
        <f>GEOMEAN(#REF!,H803,L803)</f>
        <v>#REF!</v>
      </c>
      <c r="V803" s="19" t="e">
        <f t="shared" si="132"/>
        <v>#REF!</v>
      </c>
      <c r="W803" s="20" t="e">
        <f t="shared" si="136"/>
        <v>#REF!</v>
      </c>
      <c r="X803" s="21" t="e">
        <f t="shared" si="175"/>
        <v>#REF!</v>
      </c>
      <c r="Y803" s="22" t="e">
        <f t="shared" si="133"/>
        <v>#REF!</v>
      </c>
      <c r="Z803" s="24" t="e">
        <f t="shared" si="173"/>
        <v>#REF!</v>
      </c>
    </row>
    <row r="804" spans="1:26" ht="16.5" x14ac:dyDescent="0.2">
      <c r="A804" s="8">
        <v>229</v>
      </c>
      <c r="C804" s="30" t="s">
        <v>193</v>
      </c>
      <c r="D804" s="46" t="s">
        <v>21</v>
      </c>
      <c r="E804" s="51">
        <v>5</v>
      </c>
      <c r="F804" s="15">
        <v>2194.1176470588234</v>
      </c>
      <c r="G804" s="6">
        <f t="shared" si="167"/>
        <v>416.88235294117646</v>
      </c>
      <c r="H804" s="6">
        <f t="shared" si="168"/>
        <v>2611</v>
      </c>
      <c r="I804" s="6">
        <f t="shared" si="169"/>
        <v>13055</v>
      </c>
      <c r="J804" s="49">
        <v>1988.2352941176471</v>
      </c>
      <c r="K804" s="7">
        <f t="shared" si="170"/>
        <v>377.76470588235293</v>
      </c>
      <c r="L804" s="7">
        <f t="shared" si="171"/>
        <v>2366</v>
      </c>
      <c r="M804" s="7">
        <f t="shared" si="172"/>
        <v>11830</v>
      </c>
      <c r="N804" s="48">
        <v>1936.9747899159665</v>
      </c>
      <c r="O804" s="7">
        <f t="shared" si="174"/>
        <v>368.02521008403363</v>
      </c>
      <c r="P804" s="7">
        <f t="shared" si="165"/>
        <v>2305</v>
      </c>
      <c r="Q804" s="7">
        <f t="shared" si="166"/>
        <v>11525</v>
      </c>
      <c r="R804" s="18" t="e">
        <f>MIN(#REF!,H804,L804)</f>
        <v>#REF!</v>
      </c>
      <c r="S804" s="18" t="e">
        <f>AVERAGE(#REF!,H804,L804)</f>
        <v>#REF!</v>
      </c>
      <c r="T804" s="18" t="e">
        <f>MEDIAN(#REF!,H804,L804)</f>
        <v>#REF!</v>
      </c>
      <c r="U804" s="18" t="e">
        <f>GEOMEAN(#REF!,H804,L804)</f>
        <v>#REF!</v>
      </c>
      <c r="V804" s="19" t="e">
        <f t="shared" si="132"/>
        <v>#REF!</v>
      </c>
      <c r="W804" s="20" t="e">
        <f t="shared" si="136"/>
        <v>#REF!</v>
      </c>
      <c r="X804" s="21" t="e">
        <f t="shared" si="175"/>
        <v>#REF!</v>
      </c>
      <c r="Y804" s="22" t="e">
        <f t="shared" si="133"/>
        <v>#REF!</v>
      </c>
      <c r="Z804" s="24" t="e">
        <f t="shared" si="173"/>
        <v>#REF!</v>
      </c>
    </row>
    <row r="805" spans="1:26" ht="16.5" x14ac:dyDescent="0.2">
      <c r="A805" s="8">
        <v>230</v>
      </c>
      <c r="C805" s="30" t="s">
        <v>194</v>
      </c>
      <c r="D805" s="46" t="s">
        <v>21</v>
      </c>
      <c r="E805" s="51">
        <v>5</v>
      </c>
      <c r="F805" s="15">
        <v>65367.226890756305</v>
      </c>
      <c r="G805" s="6">
        <f t="shared" si="167"/>
        <v>12419.773109243699</v>
      </c>
      <c r="H805" s="6">
        <f t="shared" si="168"/>
        <v>77787</v>
      </c>
      <c r="I805" s="6">
        <f t="shared" si="169"/>
        <v>388935</v>
      </c>
      <c r="J805" s="49">
        <v>53172.268907563026</v>
      </c>
      <c r="K805" s="7">
        <f t="shared" si="170"/>
        <v>10102.731092436976</v>
      </c>
      <c r="L805" s="7">
        <f t="shared" si="171"/>
        <v>63275</v>
      </c>
      <c r="M805" s="7">
        <f t="shared" si="172"/>
        <v>316375</v>
      </c>
      <c r="N805" s="48">
        <v>52684.033613445383</v>
      </c>
      <c r="O805" s="7">
        <f t="shared" si="174"/>
        <v>10009.966386554623</v>
      </c>
      <c r="P805" s="7">
        <f t="shared" si="165"/>
        <v>62694.000000000007</v>
      </c>
      <c r="Q805" s="7">
        <f t="shared" si="166"/>
        <v>313470.00000000006</v>
      </c>
      <c r="R805" s="18" t="e">
        <f>MIN(#REF!,H805,L805)</f>
        <v>#REF!</v>
      </c>
      <c r="S805" s="18" t="e">
        <f>AVERAGE(#REF!,H805,L805)</f>
        <v>#REF!</v>
      </c>
      <c r="T805" s="18" t="e">
        <f>MEDIAN(#REF!,H805,L805)</f>
        <v>#REF!</v>
      </c>
      <c r="U805" s="18" t="e">
        <f>GEOMEAN(#REF!,H805,L805)</f>
        <v>#REF!</v>
      </c>
      <c r="V805" s="19" t="e">
        <f t="shared" si="132"/>
        <v>#REF!</v>
      </c>
      <c r="W805" s="20" t="e">
        <f t="shared" si="136"/>
        <v>#REF!</v>
      </c>
      <c r="X805" s="21" t="e">
        <f t="shared" si="175"/>
        <v>#REF!</v>
      </c>
      <c r="Y805" s="22" t="e">
        <f t="shared" si="133"/>
        <v>#REF!</v>
      </c>
      <c r="Z805" s="24" t="e">
        <f t="shared" si="173"/>
        <v>#REF!</v>
      </c>
    </row>
    <row r="806" spans="1:26" ht="16.5" x14ac:dyDescent="0.2">
      <c r="A806" s="8">
        <v>231</v>
      </c>
      <c r="C806" s="30" t="s">
        <v>195</v>
      </c>
      <c r="D806" s="46" t="s">
        <v>21</v>
      </c>
      <c r="E806" s="51">
        <v>5</v>
      </c>
      <c r="F806" s="15">
        <v>22369.747899159665</v>
      </c>
      <c r="G806" s="6">
        <f t="shared" si="167"/>
        <v>4250.2521008403364</v>
      </c>
      <c r="H806" s="6">
        <f t="shared" si="168"/>
        <v>26620</v>
      </c>
      <c r="I806" s="6">
        <f t="shared" si="169"/>
        <v>133100</v>
      </c>
      <c r="J806" s="49">
        <v>21260.504201680673</v>
      </c>
      <c r="K806" s="7">
        <f t="shared" si="170"/>
        <v>4039.4957983193281</v>
      </c>
      <c r="L806" s="7">
        <f t="shared" si="171"/>
        <v>25300</v>
      </c>
      <c r="M806" s="7">
        <f t="shared" si="172"/>
        <v>126500</v>
      </c>
      <c r="N806" s="48">
        <v>22000</v>
      </c>
      <c r="O806" s="7">
        <f t="shared" si="174"/>
        <v>4180</v>
      </c>
      <c r="P806" s="7">
        <f t="shared" si="165"/>
        <v>26180</v>
      </c>
      <c r="Q806" s="7">
        <f t="shared" si="166"/>
        <v>130900</v>
      </c>
      <c r="R806" s="18" t="e">
        <f>MIN(#REF!,H806,L806)</f>
        <v>#REF!</v>
      </c>
      <c r="S806" s="18" t="e">
        <f>AVERAGE(#REF!,H806,L806)</f>
        <v>#REF!</v>
      </c>
      <c r="T806" s="18" t="e">
        <f>MEDIAN(#REF!,H806,L806)</f>
        <v>#REF!</v>
      </c>
      <c r="U806" s="18" t="e">
        <f>GEOMEAN(#REF!,H806,L806)</f>
        <v>#REF!</v>
      </c>
      <c r="V806" s="19" t="e">
        <f t="shared" si="132"/>
        <v>#REF!</v>
      </c>
      <c r="W806" s="20" t="e">
        <f t="shared" si="136"/>
        <v>#REF!</v>
      </c>
      <c r="X806" s="21" t="e">
        <f t="shared" si="175"/>
        <v>#REF!</v>
      </c>
      <c r="Y806" s="22" t="e">
        <f t="shared" si="133"/>
        <v>#REF!</v>
      </c>
      <c r="Z806" s="24" t="e">
        <f t="shared" si="173"/>
        <v>#REF!</v>
      </c>
    </row>
    <row r="807" spans="1:26" ht="31.5" x14ac:dyDescent="0.2">
      <c r="A807" s="8">
        <v>232</v>
      </c>
      <c r="C807" s="30" t="s">
        <v>196</v>
      </c>
      <c r="D807" s="46" t="s">
        <v>21</v>
      </c>
      <c r="E807" s="51">
        <v>5</v>
      </c>
      <c r="F807" s="15">
        <v>29882.352941176472</v>
      </c>
      <c r="G807" s="6">
        <f t="shared" si="167"/>
        <v>5677.6470588235297</v>
      </c>
      <c r="H807" s="6">
        <f t="shared" si="168"/>
        <v>35560</v>
      </c>
      <c r="I807" s="6">
        <f t="shared" si="169"/>
        <v>177800</v>
      </c>
      <c r="J807" s="49">
        <v>28000</v>
      </c>
      <c r="K807" s="7">
        <f t="shared" si="170"/>
        <v>5320</v>
      </c>
      <c r="L807" s="7">
        <f t="shared" si="171"/>
        <v>33320</v>
      </c>
      <c r="M807" s="7">
        <f t="shared" si="172"/>
        <v>166600</v>
      </c>
      <c r="N807" s="48">
        <v>27764.705882352944</v>
      </c>
      <c r="O807" s="7">
        <f t="shared" si="174"/>
        <v>5275.2941176470595</v>
      </c>
      <c r="P807" s="7">
        <f t="shared" si="165"/>
        <v>33040</v>
      </c>
      <c r="Q807" s="7">
        <f t="shared" si="166"/>
        <v>165200</v>
      </c>
      <c r="R807" s="18" t="e">
        <f>MIN(#REF!,H807,L807)</f>
        <v>#REF!</v>
      </c>
      <c r="S807" s="18" t="e">
        <f>AVERAGE(#REF!,H807,L807)</f>
        <v>#REF!</v>
      </c>
      <c r="T807" s="18" t="e">
        <f>MEDIAN(#REF!,H807,L807)</f>
        <v>#REF!</v>
      </c>
      <c r="U807" s="18" t="e">
        <f>GEOMEAN(#REF!,H807,L807)</f>
        <v>#REF!</v>
      </c>
      <c r="V807" s="19" t="e">
        <f t="shared" si="132"/>
        <v>#REF!</v>
      </c>
      <c r="W807" s="20" t="e">
        <f t="shared" si="136"/>
        <v>#REF!</v>
      </c>
      <c r="X807" s="21" t="e">
        <f t="shared" si="175"/>
        <v>#REF!</v>
      </c>
      <c r="Y807" s="22" t="e">
        <f t="shared" si="133"/>
        <v>#REF!</v>
      </c>
      <c r="Z807" s="24" t="e">
        <f t="shared" si="173"/>
        <v>#REF!</v>
      </c>
    </row>
    <row r="808" spans="1:26" ht="47.25" x14ac:dyDescent="0.2">
      <c r="A808" s="8">
        <v>233</v>
      </c>
      <c r="C808" s="30" t="s">
        <v>197</v>
      </c>
      <c r="D808" s="46" t="s">
        <v>21</v>
      </c>
      <c r="E808" s="51">
        <v>5</v>
      </c>
      <c r="F808" s="15">
        <v>24776.470588235294</v>
      </c>
      <c r="G808" s="6">
        <f t="shared" si="167"/>
        <v>4707.5294117647063</v>
      </c>
      <c r="H808" s="6">
        <f t="shared" si="168"/>
        <v>29484</v>
      </c>
      <c r="I808" s="6">
        <f t="shared" si="169"/>
        <v>147420</v>
      </c>
      <c r="J808" s="49">
        <v>24776.470588235294</v>
      </c>
      <c r="K808" s="7">
        <f t="shared" si="170"/>
        <v>4707.5294117647063</v>
      </c>
      <c r="L808" s="7">
        <f t="shared" si="171"/>
        <v>29484</v>
      </c>
      <c r="M808" s="7">
        <f t="shared" si="172"/>
        <v>147420</v>
      </c>
      <c r="N808" s="48">
        <v>23006.722689075632</v>
      </c>
      <c r="O808" s="7">
        <f t="shared" si="174"/>
        <v>4371.2773109243699</v>
      </c>
      <c r="P808" s="7">
        <f t="shared" si="165"/>
        <v>27378</v>
      </c>
      <c r="Q808" s="7">
        <f t="shared" si="166"/>
        <v>136890</v>
      </c>
      <c r="R808" s="18" t="e">
        <f>MIN(#REF!,H808,L808)</f>
        <v>#REF!</v>
      </c>
      <c r="S808" s="18" t="e">
        <f>AVERAGE(#REF!,H808,L808)</f>
        <v>#REF!</v>
      </c>
      <c r="T808" s="18" t="e">
        <f>MEDIAN(#REF!,H808,L808)</f>
        <v>#REF!</v>
      </c>
      <c r="U808" s="18" t="e">
        <f>GEOMEAN(#REF!,H808,L808)</f>
        <v>#REF!</v>
      </c>
      <c r="V808" s="19" t="e">
        <f t="shared" si="132"/>
        <v>#REF!</v>
      </c>
      <c r="W808" s="20" t="e">
        <f t="shared" si="136"/>
        <v>#REF!</v>
      </c>
      <c r="X808" s="21" t="e">
        <f t="shared" si="175"/>
        <v>#REF!</v>
      </c>
      <c r="Y808" s="22" t="e">
        <f t="shared" si="133"/>
        <v>#REF!</v>
      </c>
      <c r="Z808" s="24" t="e">
        <f t="shared" si="173"/>
        <v>#REF!</v>
      </c>
    </row>
    <row r="809" spans="1:26" ht="31.5" x14ac:dyDescent="0.2">
      <c r="A809" s="8">
        <v>234</v>
      </c>
      <c r="C809" s="30" t="s">
        <v>198</v>
      </c>
      <c r="D809" s="46" t="s">
        <v>21</v>
      </c>
      <c r="E809" s="51">
        <v>5</v>
      </c>
      <c r="F809" s="15">
        <v>25463.865546218487</v>
      </c>
      <c r="G809" s="6">
        <f t="shared" si="167"/>
        <v>4838.134453781513</v>
      </c>
      <c r="H809" s="6">
        <f t="shared" si="168"/>
        <v>30302</v>
      </c>
      <c r="I809" s="6">
        <f t="shared" si="169"/>
        <v>151510</v>
      </c>
      <c r="J809" s="49">
        <v>25230.252100840338</v>
      </c>
      <c r="K809" s="7">
        <f t="shared" si="170"/>
        <v>4793.7478991596645</v>
      </c>
      <c r="L809" s="7">
        <f t="shared" si="171"/>
        <v>30024.000000000004</v>
      </c>
      <c r="M809" s="7">
        <f t="shared" si="172"/>
        <v>150120.00000000003</v>
      </c>
      <c r="N809" s="48">
        <v>28500.840336134454</v>
      </c>
      <c r="O809" s="7">
        <f t="shared" si="174"/>
        <v>5415.1596638655465</v>
      </c>
      <c r="P809" s="7">
        <f t="shared" si="165"/>
        <v>33916</v>
      </c>
      <c r="Q809" s="7">
        <f t="shared" si="166"/>
        <v>169580</v>
      </c>
      <c r="R809" s="18" t="e">
        <f>MIN(#REF!,H809,L809)</f>
        <v>#REF!</v>
      </c>
      <c r="S809" s="18" t="e">
        <f>AVERAGE(#REF!,H809,L809)</f>
        <v>#REF!</v>
      </c>
      <c r="T809" s="18" t="e">
        <f>MEDIAN(#REF!,H809,L809)</f>
        <v>#REF!</v>
      </c>
      <c r="U809" s="18" t="e">
        <f>GEOMEAN(#REF!,H809,L809)</f>
        <v>#REF!</v>
      </c>
      <c r="V809" s="19" t="e">
        <f t="shared" si="132"/>
        <v>#REF!</v>
      </c>
      <c r="W809" s="20" t="e">
        <f t="shared" si="136"/>
        <v>#REF!</v>
      </c>
      <c r="X809" s="21" t="e">
        <f t="shared" si="175"/>
        <v>#REF!</v>
      </c>
      <c r="Y809" s="22" t="e">
        <f t="shared" si="133"/>
        <v>#REF!</v>
      </c>
      <c r="Z809" s="24" t="e">
        <f t="shared" si="173"/>
        <v>#REF!</v>
      </c>
    </row>
    <row r="810" spans="1:26" ht="31.5" x14ac:dyDescent="0.2">
      <c r="A810" s="8">
        <v>235</v>
      </c>
      <c r="C810" s="30" t="s">
        <v>199</v>
      </c>
      <c r="D810" s="46" t="s">
        <v>21</v>
      </c>
      <c r="E810" s="51">
        <v>5</v>
      </c>
      <c r="F810" s="15">
        <v>20517.647058823532</v>
      </c>
      <c r="G810" s="6">
        <f t="shared" si="167"/>
        <v>3898.3529411764712</v>
      </c>
      <c r="H810" s="6">
        <f t="shared" si="168"/>
        <v>24416.000000000004</v>
      </c>
      <c r="I810" s="6">
        <f t="shared" si="169"/>
        <v>122080.00000000001</v>
      </c>
      <c r="J810" s="49">
        <v>20894.117647058825</v>
      </c>
      <c r="K810" s="7">
        <f t="shared" si="170"/>
        <v>3969.882352941177</v>
      </c>
      <c r="L810" s="7">
        <f t="shared" si="171"/>
        <v>24864.000000000004</v>
      </c>
      <c r="M810" s="7">
        <f t="shared" si="172"/>
        <v>124320.00000000001</v>
      </c>
      <c r="N810" s="48">
        <v>20894.117647058825</v>
      </c>
      <c r="O810" s="7">
        <f t="shared" si="174"/>
        <v>3969.882352941177</v>
      </c>
      <c r="P810" s="7">
        <f t="shared" si="165"/>
        <v>24864.000000000004</v>
      </c>
      <c r="Q810" s="7">
        <f t="shared" si="166"/>
        <v>124320.00000000001</v>
      </c>
      <c r="R810" s="18" t="e">
        <f>MIN(#REF!,H810,L810)</f>
        <v>#REF!</v>
      </c>
      <c r="S810" s="18" t="e">
        <f>AVERAGE(#REF!,H810,L810)</f>
        <v>#REF!</v>
      </c>
      <c r="T810" s="18" t="e">
        <f>MEDIAN(#REF!,H810,L810)</f>
        <v>#REF!</v>
      </c>
      <c r="U810" s="18" t="e">
        <f>GEOMEAN(#REF!,H810,L810)</f>
        <v>#REF!</v>
      </c>
      <c r="V810" s="19" t="e">
        <f t="shared" si="132"/>
        <v>#REF!</v>
      </c>
      <c r="W810" s="20" t="e">
        <f t="shared" si="136"/>
        <v>#REF!</v>
      </c>
      <c r="X810" s="21" t="e">
        <f t="shared" si="175"/>
        <v>#REF!</v>
      </c>
      <c r="Y810" s="22" t="e">
        <f t="shared" si="133"/>
        <v>#REF!</v>
      </c>
      <c r="Z810" s="24" t="e">
        <f t="shared" si="173"/>
        <v>#REF!</v>
      </c>
    </row>
    <row r="811" spans="1:26" ht="31.5" x14ac:dyDescent="0.2">
      <c r="A811" s="8">
        <v>236</v>
      </c>
      <c r="C811" s="30" t="s">
        <v>200</v>
      </c>
      <c r="D811" s="46" t="s">
        <v>21</v>
      </c>
      <c r="E811" s="51">
        <v>5</v>
      </c>
      <c r="F811" s="15">
        <v>27509.243697478993</v>
      </c>
      <c r="G811" s="6">
        <f t="shared" si="167"/>
        <v>5226.7563025210084</v>
      </c>
      <c r="H811" s="6">
        <f t="shared" si="168"/>
        <v>32736</v>
      </c>
      <c r="I811" s="6">
        <f t="shared" si="169"/>
        <v>163680</v>
      </c>
      <c r="J811" s="49">
        <v>23737.81512605042</v>
      </c>
      <c r="K811" s="7">
        <f t="shared" si="170"/>
        <v>4510.1848739495799</v>
      </c>
      <c r="L811" s="7">
        <f t="shared" si="171"/>
        <v>28248</v>
      </c>
      <c r="M811" s="7">
        <f t="shared" si="172"/>
        <v>141240</v>
      </c>
      <c r="N811" s="48">
        <v>25290.756302521011</v>
      </c>
      <c r="O811" s="7">
        <f t="shared" si="174"/>
        <v>4805.2436974789925</v>
      </c>
      <c r="P811" s="7">
        <f t="shared" si="165"/>
        <v>30096.000000000004</v>
      </c>
      <c r="Q811" s="7">
        <f t="shared" si="166"/>
        <v>150480.00000000003</v>
      </c>
      <c r="R811" s="18" t="e">
        <f>MIN(#REF!,H811,L811)</f>
        <v>#REF!</v>
      </c>
      <c r="S811" s="18" t="e">
        <f>AVERAGE(#REF!,H811,L811)</f>
        <v>#REF!</v>
      </c>
      <c r="T811" s="18" t="e">
        <f>MEDIAN(#REF!,H811,L811)</f>
        <v>#REF!</v>
      </c>
      <c r="U811" s="18" t="e">
        <f>GEOMEAN(#REF!,H811,L811)</f>
        <v>#REF!</v>
      </c>
      <c r="V811" s="19" t="e">
        <f t="shared" si="132"/>
        <v>#REF!</v>
      </c>
      <c r="W811" s="20" t="e">
        <f t="shared" si="136"/>
        <v>#REF!</v>
      </c>
      <c r="X811" s="21" t="e">
        <f t="shared" si="175"/>
        <v>#REF!</v>
      </c>
      <c r="Y811" s="22" t="e">
        <f t="shared" si="133"/>
        <v>#REF!</v>
      </c>
      <c r="Z811" s="24" t="e">
        <f t="shared" si="173"/>
        <v>#REF!</v>
      </c>
    </row>
    <row r="812" spans="1:26" ht="78.75" x14ac:dyDescent="0.2">
      <c r="A812" s="8">
        <v>237</v>
      </c>
      <c r="C812" s="30" t="s">
        <v>201</v>
      </c>
      <c r="D812" s="46" t="s">
        <v>21</v>
      </c>
      <c r="E812" s="51">
        <v>5</v>
      </c>
      <c r="F812" s="15">
        <v>27926.050420168067</v>
      </c>
      <c r="G812" s="6">
        <f t="shared" si="167"/>
        <v>5305.9495798319331</v>
      </c>
      <c r="H812" s="6">
        <f t="shared" si="168"/>
        <v>33232</v>
      </c>
      <c r="I812" s="6">
        <f t="shared" si="169"/>
        <v>166160</v>
      </c>
      <c r="J812" s="49">
        <v>26574.789915966387</v>
      </c>
      <c r="K812" s="7">
        <f t="shared" si="170"/>
        <v>5049.2100840336134</v>
      </c>
      <c r="L812" s="7">
        <f t="shared" si="171"/>
        <v>31624</v>
      </c>
      <c r="M812" s="7">
        <f t="shared" si="172"/>
        <v>158120</v>
      </c>
      <c r="N812" s="48">
        <v>26574.789915966387</v>
      </c>
      <c r="O812" s="7">
        <f t="shared" si="174"/>
        <v>5049.2100840336134</v>
      </c>
      <c r="P812" s="7">
        <f t="shared" si="165"/>
        <v>31624</v>
      </c>
      <c r="Q812" s="7">
        <f t="shared" si="166"/>
        <v>158120</v>
      </c>
      <c r="R812" s="18" t="e">
        <f>MIN(#REF!,H812,L812)</f>
        <v>#REF!</v>
      </c>
      <c r="S812" s="18" t="e">
        <f>AVERAGE(#REF!,H812,L812)</f>
        <v>#REF!</v>
      </c>
      <c r="T812" s="18" t="e">
        <f>MEDIAN(#REF!,H812,L812)</f>
        <v>#REF!</v>
      </c>
      <c r="U812" s="18" t="e">
        <f>GEOMEAN(#REF!,H812,L812)</f>
        <v>#REF!</v>
      </c>
      <c r="V812" s="19" t="e">
        <f t="shared" si="132"/>
        <v>#REF!</v>
      </c>
      <c r="W812" s="20" t="e">
        <f t="shared" si="136"/>
        <v>#REF!</v>
      </c>
      <c r="X812" s="21" t="e">
        <f t="shared" si="175"/>
        <v>#REF!</v>
      </c>
      <c r="Y812" s="22" t="e">
        <f t="shared" si="133"/>
        <v>#REF!</v>
      </c>
      <c r="Z812" s="24" t="e">
        <f t="shared" si="173"/>
        <v>#REF!</v>
      </c>
    </row>
    <row r="813" spans="1:26" ht="16.5" x14ac:dyDescent="0.2">
      <c r="A813" s="8">
        <v>238</v>
      </c>
      <c r="C813" s="30" t="s">
        <v>202</v>
      </c>
      <c r="D813" s="46" t="s">
        <v>21</v>
      </c>
      <c r="E813" s="51">
        <v>5</v>
      </c>
      <c r="F813" s="15">
        <v>25840.336134453784</v>
      </c>
      <c r="G813" s="6">
        <f t="shared" si="167"/>
        <v>4909.6638655462193</v>
      </c>
      <c r="H813" s="6">
        <f t="shared" si="168"/>
        <v>30750.000000000004</v>
      </c>
      <c r="I813" s="6">
        <f t="shared" si="169"/>
        <v>153750.00000000003</v>
      </c>
      <c r="J813" s="49">
        <v>25426.89075630252</v>
      </c>
      <c r="K813" s="7">
        <f t="shared" si="170"/>
        <v>4831.1092436974786</v>
      </c>
      <c r="L813" s="7">
        <f t="shared" si="171"/>
        <v>30258</v>
      </c>
      <c r="M813" s="7">
        <f t="shared" si="172"/>
        <v>151290</v>
      </c>
      <c r="N813" s="48">
        <v>23359.663865546219</v>
      </c>
      <c r="O813" s="7">
        <f t="shared" si="174"/>
        <v>4438.3361344537816</v>
      </c>
      <c r="P813" s="7">
        <f t="shared" si="165"/>
        <v>27798</v>
      </c>
      <c r="Q813" s="7">
        <f t="shared" si="166"/>
        <v>138990</v>
      </c>
      <c r="R813" s="18" t="e">
        <f>MIN(#REF!,H813,L813)</f>
        <v>#REF!</v>
      </c>
      <c r="S813" s="18" t="e">
        <f>AVERAGE(#REF!,H813,L813)</f>
        <v>#REF!</v>
      </c>
      <c r="T813" s="18" t="e">
        <f>MEDIAN(#REF!,H813,L813)</f>
        <v>#REF!</v>
      </c>
      <c r="U813" s="18" t="e">
        <f>GEOMEAN(#REF!,H813,L813)</f>
        <v>#REF!</v>
      </c>
      <c r="V813" s="19" t="e">
        <f t="shared" si="132"/>
        <v>#REF!</v>
      </c>
      <c r="W813" s="20" t="e">
        <f t="shared" si="136"/>
        <v>#REF!</v>
      </c>
      <c r="X813" s="21" t="e">
        <f t="shared" si="175"/>
        <v>#REF!</v>
      </c>
      <c r="Y813" s="22" t="e">
        <f t="shared" si="133"/>
        <v>#REF!</v>
      </c>
      <c r="Z813" s="24" t="e">
        <f t="shared" si="173"/>
        <v>#REF!</v>
      </c>
    </row>
    <row r="814" spans="1:26" ht="31.5" x14ac:dyDescent="0.2">
      <c r="A814" s="8">
        <v>239</v>
      </c>
      <c r="C814" s="30" t="s">
        <v>203</v>
      </c>
      <c r="D814" s="46" t="s">
        <v>21</v>
      </c>
      <c r="E814" s="51">
        <v>5</v>
      </c>
      <c r="F814" s="15">
        <v>21815.126050420167</v>
      </c>
      <c r="G814" s="6">
        <f t="shared" si="167"/>
        <v>4144.8739495798318</v>
      </c>
      <c r="H814" s="6">
        <f t="shared" si="168"/>
        <v>25960</v>
      </c>
      <c r="I814" s="6">
        <f t="shared" si="169"/>
        <v>129800</v>
      </c>
      <c r="J814" s="49">
        <v>22184.873949579833</v>
      </c>
      <c r="K814" s="7">
        <f t="shared" si="170"/>
        <v>4215.1260504201682</v>
      </c>
      <c r="L814" s="7">
        <f t="shared" si="171"/>
        <v>26400</v>
      </c>
      <c r="M814" s="7">
        <f t="shared" si="172"/>
        <v>132000</v>
      </c>
      <c r="N814" s="48">
        <v>22000</v>
      </c>
      <c r="O814" s="7">
        <f t="shared" si="174"/>
        <v>4180</v>
      </c>
      <c r="P814" s="7">
        <f t="shared" si="165"/>
        <v>26180</v>
      </c>
      <c r="Q814" s="7">
        <f t="shared" si="166"/>
        <v>130900</v>
      </c>
      <c r="R814" s="18" t="e">
        <f>MIN(#REF!,H814,L814)</f>
        <v>#REF!</v>
      </c>
      <c r="S814" s="18" t="e">
        <f>AVERAGE(#REF!,H814,L814)</f>
        <v>#REF!</v>
      </c>
      <c r="T814" s="18" t="e">
        <f>MEDIAN(#REF!,H814,L814)</f>
        <v>#REF!</v>
      </c>
      <c r="U814" s="18" t="e">
        <f>GEOMEAN(#REF!,H814,L814)</f>
        <v>#REF!</v>
      </c>
      <c r="V814" s="19" t="e">
        <f t="shared" si="132"/>
        <v>#REF!</v>
      </c>
      <c r="W814" s="20" t="e">
        <f t="shared" si="136"/>
        <v>#REF!</v>
      </c>
      <c r="X814" s="21" t="e">
        <f t="shared" si="175"/>
        <v>#REF!</v>
      </c>
      <c r="Y814" s="22" t="e">
        <f t="shared" si="133"/>
        <v>#REF!</v>
      </c>
      <c r="Z814" s="24" t="e">
        <f t="shared" si="173"/>
        <v>#REF!</v>
      </c>
    </row>
    <row r="815" spans="1:26" ht="63" x14ac:dyDescent="0.2">
      <c r="A815" s="8">
        <v>240</v>
      </c>
      <c r="C815" s="30" t="s">
        <v>204</v>
      </c>
      <c r="D815" s="46" t="s">
        <v>21</v>
      </c>
      <c r="E815" s="51">
        <v>5</v>
      </c>
      <c r="F815" s="15">
        <v>237388.23529411765</v>
      </c>
      <c r="G815" s="6">
        <f t="shared" si="167"/>
        <v>45103.764705882357</v>
      </c>
      <c r="H815" s="6">
        <f t="shared" si="168"/>
        <v>282492</v>
      </c>
      <c r="I815" s="6">
        <f t="shared" si="169"/>
        <v>1412460</v>
      </c>
      <c r="J815" s="49">
        <v>229852.10084033615</v>
      </c>
      <c r="K815" s="7">
        <f t="shared" si="170"/>
        <v>43671.899159663866</v>
      </c>
      <c r="L815" s="7">
        <f t="shared" si="171"/>
        <v>273524</v>
      </c>
      <c r="M815" s="7">
        <f t="shared" si="172"/>
        <v>1367620</v>
      </c>
      <c r="N815" s="48">
        <v>229852.10084033615</v>
      </c>
      <c r="O815" s="7">
        <f t="shared" si="174"/>
        <v>43671.899159663866</v>
      </c>
      <c r="P815" s="7">
        <f t="shared" ref="P815:P863" si="176">+N815+O815</f>
        <v>273524</v>
      </c>
      <c r="Q815" s="7">
        <f t="shared" si="166"/>
        <v>1367620</v>
      </c>
      <c r="R815" s="18" t="e">
        <f>MIN(#REF!,H815,L815)</f>
        <v>#REF!</v>
      </c>
      <c r="S815" s="18" t="e">
        <f>AVERAGE(#REF!,H815,L815)</f>
        <v>#REF!</v>
      </c>
      <c r="T815" s="18" t="e">
        <f>MEDIAN(#REF!,H815,L815)</f>
        <v>#REF!</v>
      </c>
      <c r="U815" s="18" t="e">
        <f>GEOMEAN(#REF!,H815,L815)</f>
        <v>#REF!</v>
      </c>
      <c r="V815" s="19" t="e">
        <f t="shared" si="132"/>
        <v>#REF!</v>
      </c>
      <c r="W815" s="20" t="e">
        <f t="shared" si="136"/>
        <v>#REF!</v>
      </c>
      <c r="X815" s="21" t="e">
        <f t="shared" si="175"/>
        <v>#REF!</v>
      </c>
      <c r="Y815" s="22" t="e">
        <f t="shared" si="133"/>
        <v>#REF!</v>
      </c>
      <c r="Z815" s="24" t="e">
        <f t="shared" si="173"/>
        <v>#REF!</v>
      </c>
    </row>
    <row r="816" spans="1:26" ht="47.25" x14ac:dyDescent="0.2">
      <c r="A816" s="8">
        <v>241</v>
      </c>
      <c r="C816" s="30" t="s">
        <v>205</v>
      </c>
      <c r="D816" s="46" t="s">
        <v>21</v>
      </c>
      <c r="E816" s="51">
        <v>5</v>
      </c>
      <c r="F816" s="15">
        <v>222763.02521008404</v>
      </c>
      <c r="G816" s="6">
        <f t="shared" si="167"/>
        <v>42324.97478991597</v>
      </c>
      <c r="H816" s="6">
        <f t="shared" si="168"/>
        <v>265088</v>
      </c>
      <c r="I816" s="6">
        <f t="shared" si="169"/>
        <v>1325440</v>
      </c>
      <c r="J816" s="49">
        <v>230937.81512605044</v>
      </c>
      <c r="K816" s="7">
        <f t="shared" si="170"/>
        <v>43878.184873949584</v>
      </c>
      <c r="L816" s="7">
        <f t="shared" si="171"/>
        <v>274816</v>
      </c>
      <c r="M816" s="7">
        <f t="shared" si="172"/>
        <v>1374080</v>
      </c>
      <c r="N816" s="48">
        <v>253418.48739495801</v>
      </c>
      <c r="O816" s="7">
        <f t="shared" si="174"/>
        <v>48149.512605042022</v>
      </c>
      <c r="P816" s="7">
        <f t="shared" si="176"/>
        <v>301568</v>
      </c>
      <c r="Q816" s="7">
        <f t="shared" si="166"/>
        <v>1507840</v>
      </c>
      <c r="R816" s="18" t="e">
        <f>MIN(#REF!,H816,L816)</f>
        <v>#REF!</v>
      </c>
      <c r="S816" s="18" t="e">
        <f>AVERAGE(#REF!,H816,L816)</f>
        <v>#REF!</v>
      </c>
      <c r="T816" s="18" t="e">
        <f>MEDIAN(#REF!,H816,L816)</f>
        <v>#REF!</v>
      </c>
      <c r="U816" s="18" t="e">
        <f>GEOMEAN(#REF!,H816,L816)</f>
        <v>#REF!</v>
      </c>
      <c r="V816" s="19" t="e">
        <f t="shared" si="132"/>
        <v>#REF!</v>
      </c>
      <c r="W816" s="20" t="e">
        <f t="shared" si="136"/>
        <v>#REF!</v>
      </c>
      <c r="X816" s="21" t="e">
        <f t="shared" si="175"/>
        <v>#REF!</v>
      </c>
      <c r="Y816" s="22" t="e">
        <f t="shared" si="133"/>
        <v>#REF!</v>
      </c>
      <c r="Z816" s="24" t="e">
        <f t="shared" si="173"/>
        <v>#REF!</v>
      </c>
    </row>
    <row r="817" spans="1:26" ht="31.5" x14ac:dyDescent="0.2">
      <c r="A817" s="8">
        <v>242</v>
      </c>
      <c r="C817" s="30" t="s">
        <v>206</v>
      </c>
      <c r="D817" s="46" t="s">
        <v>21</v>
      </c>
      <c r="E817" s="51">
        <v>5</v>
      </c>
      <c r="F817" s="15">
        <v>26600</v>
      </c>
      <c r="G817" s="6">
        <f t="shared" si="167"/>
        <v>5054</v>
      </c>
      <c r="H817" s="6">
        <f t="shared" si="168"/>
        <v>31654</v>
      </c>
      <c r="I817" s="6">
        <f t="shared" si="169"/>
        <v>158270</v>
      </c>
      <c r="J817" s="49">
        <v>24588.235294117647</v>
      </c>
      <c r="K817" s="7">
        <f t="shared" si="170"/>
        <v>4671.7647058823532</v>
      </c>
      <c r="L817" s="7">
        <f t="shared" si="171"/>
        <v>29260</v>
      </c>
      <c r="M817" s="7">
        <f t="shared" si="172"/>
        <v>146300</v>
      </c>
      <c r="N817" s="48">
        <v>24811.764705882353</v>
      </c>
      <c r="O817" s="7">
        <f t="shared" si="174"/>
        <v>4714.2352941176468</v>
      </c>
      <c r="P817" s="7">
        <f t="shared" si="176"/>
        <v>29526</v>
      </c>
      <c r="Q817" s="7">
        <f t="shared" si="166"/>
        <v>147630</v>
      </c>
      <c r="R817" s="18" t="e">
        <f>MIN(#REF!,H817,L817)</f>
        <v>#REF!</v>
      </c>
      <c r="S817" s="18" t="e">
        <f>AVERAGE(#REF!,H817,L817)</f>
        <v>#REF!</v>
      </c>
      <c r="T817" s="18" t="e">
        <f>MEDIAN(#REF!,H817,L817)</f>
        <v>#REF!</v>
      </c>
      <c r="U817" s="18" t="e">
        <f>GEOMEAN(#REF!,H817,L817)</f>
        <v>#REF!</v>
      </c>
      <c r="V817" s="19" t="e">
        <f t="shared" si="132"/>
        <v>#REF!</v>
      </c>
      <c r="W817" s="20" t="e">
        <f t="shared" si="136"/>
        <v>#REF!</v>
      </c>
      <c r="X817" s="21" t="e">
        <f t="shared" si="175"/>
        <v>#REF!</v>
      </c>
      <c r="Y817" s="22" t="e">
        <f t="shared" si="133"/>
        <v>#REF!</v>
      </c>
      <c r="Z817" s="24" t="e">
        <f t="shared" si="173"/>
        <v>#REF!</v>
      </c>
    </row>
    <row r="818" spans="1:26" ht="31.5" x14ac:dyDescent="0.2">
      <c r="A818" s="8">
        <v>243</v>
      </c>
      <c r="C818" s="30" t="s">
        <v>207</v>
      </c>
      <c r="D818" s="46" t="s">
        <v>21</v>
      </c>
      <c r="E818" s="51">
        <v>5</v>
      </c>
      <c r="F818" s="15">
        <v>22013.44537815126</v>
      </c>
      <c r="G818" s="6">
        <f t="shared" si="167"/>
        <v>4182.5546218487398</v>
      </c>
      <c r="H818" s="6">
        <f t="shared" si="168"/>
        <v>26196</v>
      </c>
      <c r="I818" s="6">
        <f t="shared" si="169"/>
        <v>130980</v>
      </c>
      <c r="J818" s="49">
        <v>22806.722689075632</v>
      </c>
      <c r="K818" s="7">
        <f t="shared" si="170"/>
        <v>4333.2773109243699</v>
      </c>
      <c r="L818" s="7">
        <f t="shared" si="171"/>
        <v>27140</v>
      </c>
      <c r="M818" s="7">
        <f t="shared" si="172"/>
        <v>135700</v>
      </c>
      <c r="N818" s="48">
        <v>24789.915966386554</v>
      </c>
      <c r="O818" s="7">
        <f t="shared" si="174"/>
        <v>4710.0840336134452</v>
      </c>
      <c r="P818" s="7">
        <f t="shared" si="176"/>
        <v>29500</v>
      </c>
      <c r="Q818" s="7">
        <f t="shared" si="166"/>
        <v>147500</v>
      </c>
      <c r="R818" s="18" t="e">
        <f>MIN(#REF!,H818,L818)</f>
        <v>#REF!</v>
      </c>
      <c r="S818" s="18" t="e">
        <f>AVERAGE(#REF!,H818,L818)</f>
        <v>#REF!</v>
      </c>
      <c r="T818" s="18" t="e">
        <f>MEDIAN(#REF!,H818,L818)</f>
        <v>#REF!</v>
      </c>
      <c r="U818" s="18" t="e">
        <f>GEOMEAN(#REF!,H818,L818)</f>
        <v>#REF!</v>
      </c>
      <c r="V818" s="19" t="e">
        <f t="shared" si="132"/>
        <v>#REF!</v>
      </c>
      <c r="W818" s="20" t="e">
        <f t="shared" si="136"/>
        <v>#REF!</v>
      </c>
      <c r="X818" s="21" t="e">
        <f t="shared" si="175"/>
        <v>#REF!</v>
      </c>
      <c r="Y818" s="22" t="e">
        <f t="shared" si="133"/>
        <v>#REF!</v>
      </c>
      <c r="Z818" s="24" t="e">
        <f t="shared" si="173"/>
        <v>#REF!</v>
      </c>
    </row>
    <row r="819" spans="1:26" ht="31.5" x14ac:dyDescent="0.2">
      <c r="A819" s="8">
        <v>244</v>
      </c>
      <c r="C819" s="30" t="s">
        <v>208</v>
      </c>
      <c r="D819" s="46" t="s">
        <v>21</v>
      </c>
      <c r="E819" s="51">
        <v>5</v>
      </c>
      <c r="F819" s="15">
        <v>24810.084033613446</v>
      </c>
      <c r="G819" s="6">
        <f t="shared" si="167"/>
        <v>4713.9159663865548</v>
      </c>
      <c r="H819" s="6">
        <f t="shared" si="168"/>
        <v>29524</v>
      </c>
      <c r="I819" s="6">
        <f t="shared" si="169"/>
        <v>147620</v>
      </c>
      <c r="J819" s="49">
        <v>24810.084033613446</v>
      </c>
      <c r="K819" s="7">
        <f t="shared" si="170"/>
        <v>4713.9159663865548</v>
      </c>
      <c r="L819" s="7">
        <f t="shared" si="171"/>
        <v>29524</v>
      </c>
      <c r="M819" s="7">
        <f t="shared" si="172"/>
        <v>147620</v>
      </c>
      <c r="N819" s="48">
        <v>25216.806722689078</v>
      </c>
      <c r="O819" s="7">
        <f t="shared" si="174"/>
        <v>4791.1932773109247</v>
      </c>
      <c r="P819" s="7">
        <f t="shared" si="176"/>
        <v>30008.000000000004</v>
      </c>
      <c r="Q819" s="7">
        <f t="shared" si="166"/>
        <v>150040.00000000003</v>
      </c>
      <c r="R819" s="18" t="e">
        <f>MIN(#REF!,H819,L819)</f>
        <v>#REF!</v>
      </c>
      <c r="S819" s="18" t="e">
        <f>AVERAGE(#REF!,H819,L819)</f>
        <v>#REF!</v>
      </c>
      <c r="T819" s="18" t="e">
        <f>MEDIAN(#REF!,H819,L819)</f>
        <v>#REF!</v>
      </c>
      <c r="U819" s="18" t="e">
        <f>GEOMEAN(#REF!,H819,L819)</f>
        <v>#REF!</v>
      </c>
      <c r="V819" s="19" t="e">
        <f t="shared" si="132"/>
        <v>#REF!</v>
      </c>
      <c r="W819" s="20" t="e">
        <f t="shared" si="136"/>
        <v>#REF!</v>
      </c>
      <c r="X819" s="21" t="e">
        <f t="shared" si="175"/>
        <v>#REF!</v>
      </c>
      <c r="Y819" s="22" t="e">
        <f t="shared" si="133"/>
        <v>#REF!</v>
      </c>
      <c r="Z819" s="24" t="e">
        <f t="shared" si="173"/>
        <v>#REF!</v>
      </c>
    </row>
    <row r="820" spans="1:26" ht="31.5" x14ac:dyDescent="0.2">
      <c r="A820" s="8">
        <v>245</v>
      </c>
      <c r="C820" s="30" t="s">
        <v>209</v>
      </c>
      <c r="D820" s="46" t="s">
        <v>21</v>
      </c>
      <c r="E820" s="51">
        <v>5</v>
      </c>
      <c r="F820" s="15">
        <v>21800</v>
      </c>
      <c r="G820" s="6">
        <f t="shared" si="167"/>
        <v>4142</v>
      </c>
      <c r="H820" s="6">
        <f t="shared" si="168"/>
        <v>25942</v>
      </c>
      <c r="I820" s="6">
        <f t="shared" si="169"/>
        <v>129710</v>
      </c>
      <c r="J820" s="49">
        <v>25400</v>
      </c>
      <c r="K820" s="7">
        <f t="shared" si="170"/>
        <v>4826</v>
      </c>
      <c r="L820" s="7">
        <f t="shared" si="171"/>
        <v>30226</v>
      </c>
      <c r="M820" s="7">
        <f t="shared" si="172"/>
        <v>151130</v>
      </c>
      <c r="N820" s="48">
        <v>24200</v>
      </c>
      <c r="O820" s="7">
        <f t="shared" si="174"/>
        <v>4598</v>
      </c>
      <c r="P820" s="7">
        <f t="shared" si="176"/>
        <v>28798</v>
      </c>
      <c r="Q820" s="7">
        <f t="shared" si="166"/>
        <v>143990</v>
      </c>
      <c r="R820" s="18" t="e">
        <f>MIN(#REF!,H820,L820)</f>
        <v>#REF!</v>
      </c>
      <c r="S820" s="18" t="e">
        <f>AVERAGE(#REF!,H820,L820)</f>
        <v>#REF!</v>
      </c>
      <c r="T820" s="18" t="e">
        <f>MEDIAN(#REF!,H820,L820)</f>
        <v>#REF!</v>
      </c>
      <c r="U820" s="18" t="e">
        <f>GEOMEAN(#REF!,H820,L820)</f>
        <v>#REF!</v>
      </c>
      <c r="V820" s="19" t="e">
        <f t="shared" si="132"/>
        <v>#REF!</v>
      </c>
      <c r="W820" s="20" t="e">
        <f t="shared" si="136"/>
        <v>#REF!</v>
      </c>
      <c r="X820" s="21" t="e">
        <f t="shared" si="175"/>
        <v>#REF!</v>
      </c>
      <c r="Y820" s="22" t="e">
        <f t="shared" si="133"/>
        <v>#REF!</v>
      </c>
      <c r="Z820" s="24" t="e">
        <f t="shared" si="173"/>
        <v>#REF!</v>
      </c>
    </row>
    <row r="821" spans="1:26" ht="16.5" x14ac:dyDescent="0.2">
      <c r="A821" s="8">
        <v>246</v>
      </c>
      <c r="C821" s="30" t="s">
        <v>210</v>
      </c>
      <c r="D821" s="46" t="s">
        <v>21</v>
      </c>
      <c r="E821" s="51">
        <v>5</v>
      </c>
      <c r="F821" s="15">
        <v>24065.546218487398</v>
      </c>
      <c r="G821" s="6">
        <f t="shared" si="167"/>
        <v>4572.4537815126059</v>
      </c>
      <c r="H821" s="6">
        <f t="shared" si="168"/>
        <v>28638.000000000004</v>
      </c>
      <c r="I821" s="6">
        <f t="shared" si="169"/>
        <v>143190.00000000003</v>
      </c>
      <c r="J821" s="49">
        <v>22759.663865546219</v>
      </c>
      <c r="K821" s="7">
        <f t="shared" si="170"/>
        <v>4324.3361344537816</v>
      </c>
      <c r="L821" s="7">
        <f t="shared" si="171"/>
        <v>27084</v>
      </c>
      <c r="M821" s="7">
        <f t="shared" si="172"/>
        <v>135420</v>
      </c>
      <c r="N821" s="48">
        <v>21267.226890756305</v>
      </c>
      <c r="O821" s="7">
        <f t="shared" si="174"/>
        <v>4040.7731092436979</v>
      </c>
      <c r="P821" s="7">
        <f t="shared" si="176"/>
        <v>25308.000000000004</v>
      </c>
      <c r="Q821" s="7">
        <f t="shared" si="166"/>
        <v>126540.00000000001</v>
      </c>
      <c r="R821" s="18" t="e">
        <f>MIN(#REF!,H821,L821)</f>
        <v>#REF!</v>
      </c>
      <c r="S821" s="18" t="e">
        <f>AVERAGE(#REF!,H821,L821)</f>
        <v>#REF!</v>
      </c>
      <c r="T821" s="18" t="e">
        <f>MEDIAN(#REF!,H821,L821)</f>
        <v>#REF!</v>
      </c>
      <c r="U821" s="18" t="e">
        <f>GEOMEAN(#REF!,H821,L821)</f>
        <v>#REF!</v>
      </c>
      <c r="V821" s="19" t="e">
        <f t="shared" si="132"/>
        <v>#REF!</v>
      </c>
      <c r="W821" s="20" t="e">
        <f t="shared" si="136"/>
        <v>#REF!</v>
      </c>
      <c r="X821" s="21" t="e">
        <f t="shared" si="175"/>
        <v>#REF!</v>
      </c>
      <c r="Y821" s="22" t="e">
        <f t="shared" si="133"/>
        <v>#REF!</v>
      </c>
      <c r="Z821" s="24" t="e">
        <f t="shared" si="173"/>
        <v>#REF!</v>
      </c>
    </row>
    <row r="822" spans="1:26" ht="31.5" x14ac:dyDescent="0.2">
      <c r="A822" s="8">
        <v>247</v>
      </c>
      <c r="C822" s="30" t="s">
        <v>211</v>
      </c>
      <c r="D822" s="46" t="s">
        <v>212</v>
      </c>
      <c r="E822" s="51">
        <v>5</v>
      </c>
      <c r="F822" s="15">
        <v>134561.34453781514</v>
      </c>
      <c r="G822" s="6">
        <f t="shared" si="167"/>
        <v>25566.655462184877</v>
      </c>
      <c r="H822" s="6">
        <f t="shared" si="168"/>
        <v>160128</v>
      </c>
      <c r="I822" s="6">
        <f t="shared" si="169"/>
        <v>800640</v>
      </c>
      <c r="J822" s="49">
        <v>120894.95798319328</v>
      </c>
      <c r="K822" s="7">
        <f t="shared" si="170"/>
        <v>22970.042016806725</v>
      </c>
      <c r="L822" s="7">
        <f t="shared" si="171"/>
        <v>143865</v>
      </c>
      <c r="M822" s="7">
        <f t="shared" si="172"/>
        <v>719325</v>
      </c>
      <c r="N822" s="48">
        <v>116689.91596638656</v>
      </c>
      <c r="O822" s="7">
        <f t="shared" si="174"/>
        <v>22171.084033613446</v>
      </c>
      <c r="P822" s="7">
        <f t="shared" si="176"/>
        <v>138861</v>
      </c>
      <c r="Q822" s="7">
        <f t="shared" si="166"/>
        <v>694305</v>
      </c>
      <c r="R822" s="18" t="e">
        <f>MIN(#REF!,H822,L822)</f>
        <v>#REF!</v>
      </c>
      <c r="S822" s="18" t="e">
        <f>AVERAGE(#REF!,H822,L822)</f>
        <v>#REF!</v>
      </c>
      <c r="T822" s="18" t="e">
        <f>MEDIAN(#REF!,H822,L822)</f>
        <v>#REF!</v>
      </c>
      <c r="U822" s="18" t="e">
        <f>GEOMEAN(#REF!,H822,L822)</f>
        <v>#REF!</v>
      </c>
      <c r="V822" s="19" t="e">
        <f t="shared" si="132"/>
        <v>#REF!</v>
      </c>
      <c r="W822" s="20" t="e">
        <f t="shared" si="136"/>
        <v>#REF!</v>
      </c>
      <c r="X822" s="21" t="e">
        <f t="shared" si="175"/>
        <v>#REF!</v>
      </c>
      <c r="Y822" s="22" t="e">
        <f t="shared" si="133"/>
        <v>#REF!</v>
      </c>
      <c r="Z822" s="24" t="e">
        <f t="shared" si="173"/>
        <v>#REF!</v>
      </c>
    </row>
    <row r="823" spans="1:26" ht="31.5" x14ac:dyDescent="0.2">
      <c r="A823" s="8">
        <v>248</v>
      </c>
      <c r="C823" s="30" t="s">
        <v>213</v>
      </c>
      <c r="D823" s="46" t="s">
        <v>212</v>
      </c>
      <c r="E823" s="51">
        <v>5</v>
      </c>
      <c r="F823" s="15">
        <v>113974.78991596639</v>
      </c>
      <c r="G823" s="6">
        <f t="shared" si="167"/>
        <v>21655.210084033613</v>
      </c>
      <c r="H823" s="6">
        <f t="shared" si="168"/>
        <v>135630</v>
      </c>
      <c r="I823" s="6">
        <f t="shared" si="169"/>
        <v>678150</v>
      </c>
      <c r="J823" s="49">
        <v>112938.65546218488</v>
      </c>
      <c r="K823" s="7">
        <f t="shared" si="170"/>
        <v>21458.344537815126</v>
      </c>
      <c r="L823" s="7">
        <f t="shared" si="171"/>
        <v>134397</v>
      </c>
      <c r="M823" s="7">
        <f t="shared" si="172"/>
        <v>671985</v>
      </c>
      <c r="N823" s="48">
        <v>121227.73109243698</v>
      </c>
      <c r="O823" s="7">
        <f t="shared" si="174"/>
        <v>23033.268907563026</v>
      </c>
      <c r="P823" s="7">
        <f t="shared" si="176"/>
        <v>144261</v>
      </c>
      <c r="Q823" s="7">
        <f t="shared" si="166"/>
        <v>721305</v>
      </c>
      <c r="R823" s="18" t="e">
        <f>MIN(#REF!,H823,L823)</f>
        <v>#REF!</v>
      </c>
      <c r="S823" s="18" t="e">
        <f>AVERAGE(#REF!,H823,L823)</f>
        <v>#REF!</v>
      </c>
      <c r="T823" s="18" t="e">
        <f>MEDIAN(#REF!,H823,L823)</f>
        <v>#REF!</v>
      </c>
      <c r="U823" s="18" t="e">
        <f>GEOMEAN(#REF!,H823,L823)</f>
        <v>#REF!</v>
      </c>
      <c r="V823" s="19" t="e">
        <f t="shared" si="132"/>
        <v>#REF!</v>
      </c>
      <c r="W823" s="20" t="e">
        <f t="shared" si="136"/>
        <v>#REF!</v>
      </c>
      <c r="X823" s="21" t="e">
        <f t="shared" si="175"/>
        <v>#REF!</v>
      </c>
      <c r="Y823" s="22" t="e">
        <f t="shared" si="133"/>
        <v>#REF!</v>
      </c>
      <c r="Z823" s="24" t="e">
        <f t="shared" si="173"/>
        <v>#REF!</v>
      </c>
    </row>
    <row r="824" spans="1:26" ht="31.5" x14ac:dyDescent="0.2">
      <c r="A824" s="8">
        <v>249</v>
      </c>
      <c r="C824" s="30" t="s">
        <v>214</v>
      </c>
      <c r="D824" s="46" t="s">
        <v>212</v>
      </c>
      <c r="E824" s="51">
        <v>5</v>
      </c>
      <c r="F824" s="15">
        <v>108554.62184873949</v>
      </c>
      <c r="G824" s="6">
        <f t="shared" si="167"/>
        <v>20625.378151260506</v>
      </c>
      <c r="H824" s="6">
        <f t="shared" si="168"/>
        <v>129180</v>
      </c>
      <c r="I824" s="6">
        <f t="shared" si="169"/>
        <v>645900</v>
      </c>
      <c r="J824" s="49">
        <v>99276.470588235301</v>
      </c>
      <c r="K824" s="7">
        <f t="shared" si="170"/>
        <v>18862.529411764706</v>
      </c>
      <c r="L824" s="7">
        <f t="shared" si="171"/>
        <v>118139</v>
      </c>
      <c r="M824" s="7">
        <f t="shared" si="172"/>
        <v>590695</v>
      </c>
      <c r="N824" s="48">
        <v>115048.73949579832</v>
      </c>
      <c r="O824" s="7">
        <f t="shared" si="174"/>
        <v>21859.26050420168</v>
      </c>
      <c r="P824" s="7">
        <f t="shared" si="176"/>
        <v>136908</v>
      </c>
      <c r="Q824" s="7">
        <f t="shared" si="166"/>
        <v>684540</v>
      </c>
      <c r="R824" s="18" t="e">
        <f>MIN(#REF!,H824,L824)</f>
        <v>#REF!</v>
      </c>
      <c r="S824" s="18" t="e">
        <f>AVERAGE(#REF!,H824,L824)</f>
        <v>#REF!</v>
      </c>
      <c r="T824" s="18" t="e">
        <f>MEDIAN(#REF!,H824,L824)</f>
        <v>#REF!</v>
      </c>
      <c r="U824" s="18" t="e">
        <f>GEOMEAN(#REF!,H824,L824)</f>
        <v>#REF!</v>
      </c>
      <c r="V824" s="19" t="e">
        <f t="shared" si="132"/>
        <v>#REF!</v>
      </c>
      <c r="W824" s="20" t="e">
        <f t="shared" si="136"/>
        <v>#REF!</v>
      </c>
      <c r="X824" s="21" t="e">
        <f t="shared" si="175"/>
        <v>#REF!</v>
      </c>
      <c r="Y824" s="22" t="e">
        <f t="shared" si="133"/>
        <v>#REF!</v>
      </c>
      <c r="Z824" s="24" t="e">
        <f t="shared" si="173"/>
        <v>#REF!</v>
      </c>
    </row>
    <row r="825" spans="1:26" ht="31.5" x14ac:dyDescent="0.2">
      <c r="A825" s="8">
        <v>250</v>
      </c>
      <c r="C825" s="30" t="s">
        <v>215</v>
      </c>
      <c r="D825" s="46" t="s">
        <v>212</v>
      </c>
      <c r="E825" s="51">
        <v>5</v>
      </c>
      <c r="F825" s="15">
        <v>132776.4705882353</v>
      </c>
      <c r="G825" s="6">
        <f t="shared" si="167"/>
        <v>25227.529411764706</v>
      </c>
      <c r="H825" s="6">
        <f t="shared" si="168"/>
        <v>158004</v>
      </c>
      <c r="I825" s="6">
        <f t="shared" si="169"/>
        <v>790020</v>
      </c>
      <c r="J825" s="49">
        <v>125788.23529411765</v>
      </c>
      <c r="K825" s="7">
        <f t="shared" si="170"/>
        <v>23899.764705882353</v>
      </c>
      <c r="L825" s="7">
        <f t="shared" si="171"/>
        <v>149688</v>
      </c>
      <c r="M825" s="7">
        <f t="shared" si="172"/>
        <v>748440</v>
      </c>
      <c r="N825" s="48">
        <v>107818.48739495799</v>
      </c>
      <c r="O825" s="7">
        <f t="shared" si="174"/>
        <v>20485.512605042019</v>
      </c>
      <c r="P825" s="7">
        <f t="shared" si="176"/>
        <v>128304.00000000001</v>
      </c>
      <c r="Q825" s="7">
        <f t="shared" si="166"/>
        <v>641520.00000000012</v>
      </c>
      <c r="R825" s="18" t="e">
        <f>MIN(#REF!,H825,L825)</f>
        <v>#REF!</v>
      </c>
      <c r="S825" s="18" t="e">
        <f>AVERAGE(#REF!,H825,L825)</f>
        <v>#REF!</v>
      </c>
      <c r="T825" s="18" t="e">
        <f>MEDIAN(#REF!,H825,L825)</f>
        <v>#REF!</v>
      </c>
      <c r="U825" s="18" t="e">
        <f>GEOMEAN(#REF!,H825,L825)</f>
        <v>#REF!</v>
      </c>
      <c r="V825" s="19" t="e">
        <f t="shared" si="132"/>
        <v>#REF!</v>
      </c>
      <c r="W825" s="20" t="e">
        <f t="shared" si="136"/>
        <v>#REF!</v>
      </c>
      <c r="X825" s="21" t="e">
        <f t="shared" si="175"/>
        <v>#REF!</v>
      </c>
      <c r="Y825" s="22" t="e">
        <f t="shared" si="133"/>
        <v>#REF!</v>
      </c>
      <c r="Z825" s="24" t="e">
        <f t="shared" si="173"/>
        <v>#REF!</v>
      </c>
    </row>
    <row r="826" spans="1:26" ht="94.5" x14ac:dyDescent="0.2">
      <c r="A826" s="8">
        <v>251</v>
      </c>
      <c r="C826" s="30" t="s">
        <v>216</v>
      </c>
      <c r="D826" s="46" t="s">
        <v>21</v>
      </c>
      <c r="E826" s="51">
        <v>5</v>
      </c>
      <c r="F826" s="15">
        <v>107773.10924369749</v>
      </c>
      <c r="G826" s="6">
        <f t="shared" si="167"/>
        <v>20476.890756302524</v>
      </c>
      <c r="H826" s="6">
        <f t="shared" si="168"/>
        <v>128250.00000000001</v>
      </c>
      <c r="I826" s="6">
        <f t="shared" si="169"/>
        <v>641250.00000000012</v>
      </c>
      <c r="J826" s="49">
        <v>107773.10924369749</v>
      </c>
      <c r="K826" s="7">
        <f t="shared" si="170"/>
        <v>20476.890756302524</v>
      </c>
      <c r="L826" s="7">
        <f t="shared" si="171"/>
        <v>128250.00000000001</v>
      </c>
      <c r="M826" s="7">
        <f t="shared" si="172"/>
        <v>641250.00000000012</v>
      </c>
      <c r="N826" s="48">
        <v>101737.81512605042</v>
      </c>
      <c r="O826" s="7">
        <f t="shared" si="174"/>
        <v>19330.18487394958</v>
      </c>
      <c r="P826" s="7">
        <f t="shared" si="176"/>
        <v>121068</v>
      </c>
      <c r="Q826" s="7">
        <f t="shared" ref="Q826:Q863" si="177">+P826*E826</f>
        <v>605340</v>
      </c>
      <c r="R826" s="18" t="e">
        <f>MIN(#REF!,H826,L826)</f>
        <v>#REF!</v>
      </c>
      <c r="S826" s="18" t="e">
        <f>AVERAGE(#REF!,H826,L826)</f>
        <v>#REF!</v>
      </c>
      <c r="T826" s="18" t="e">
        <f>MEDIAN(#REF!,H826,L826)</f>
        <v>#REF!</v>
      </c>
      <c r="U826" s="18" t="e">
        <f>GEOMEAN(#REF!,H826,L826)</f>
        <v>#REF!</v>
      </c>
      <c r="V826" s="19" t="e">
        <f t="shared" si="132"/>
        <v>#REF!</v>
      </c>
      <c r="W826" s="20" t="e">
        <f t="shared" si="136"/>
        <v>#REF!</v>
      </c>
      <c r="X826" s="21" t="e">
        <f t="shared" si="175"/>
        <v>#REF!</v>
      </c>
      <c r="Y826" s="22" t="e">
        <f t="shared" si="133"/>
        <v>#REF!</v>
      </c>
      <c r="Z826" s="24" t="e">
        <f t="shared" si="173"/>
        <v>#REF!</v>
      </c>
    </row>
    <row r="827" spans="1:26" ht="31.5" x14ac:dyDescent="0.2">
      <c r="A827" s="8">
        <v>252</v>
      </c>
      <c r="C827" s="30" t="s">
        <v>217</v>
      </c>
      <c r="D827" s="46" t="s">
        <v>21</v>
      </c>
      <c r="E827" s="51">
        <v>5</v>
      </c>
      <c r="F827" s="15">
        <v>11994.957983193277</v>
      </c>
      <c r="G827" s="6">
        <f t="shared" si="167"/>
        <v>2279.0420168067226</v>
      </c>
      <c r="H827" s="6">
        <f t="shared" si="168"/>
        <v>14274</v>
      </c>
      <c r="I827" s="6">
        <f t="shared" si="169"/>
        <v>71370</v>
      </c>
      <c r="J827" s="49">
        <v>9873.1092436974795</v>
      </c>
      <c r="K827" s="7">
        <f t="shared" si="170"/>
        <v>1875.8907563025211</v>
      </c>
      <c r="L827" s="7">
        <f t="shared" si="171"/>
        <v>11749</v>
      </c>
      <c r="M827" s="7">
        <f t="shared" si="172"/>
        <v>58745</v>
      </c>
      <c r="N827" s="48">
        <v>11441.176470588236</v>
      </c>
      <c r="O827" s="7">
        <f t="shared" si="174"/>
        <v>2173.8235294117649</v>
      </c>
      <c r="P827" s="7">
        <f t="shared" si="176"/>
        <v>13615</v>
      </c>
      <c r="Q827" s="7">
        <f t="shared" si="177"/>
        <v>68075</v>
      </c>
      <c r="R827" s="18" t="e">
        <f>MIN(#REF!,H827,L827)</f>
        <v>#REF!</v>
      </c>
      <c r="S827" s="18" t="e">
        <f>AVERAGE(#REF!,H827,L827)</f>
        <v>#REF!</v>
      </c>
      <c r="T827" s="18" t="e">
        <f>MEDIAN(#REF!,H827,L827)</f>
        <v>#REF!</v>
      </c>
      <c r="U827" s="18" t="e">
        <f>GEOMEAN(#REF!,H827,L827)</f>
        <v>#REF!</v>
      </c>
      <c r="V827" s="19" t="e">
        <f t="shared" si="132"/>
        <v>#REF!</v>
      </c>
      <c r="W827" s="20" t="e">
        <f t="shared" si="136"/>
        <v>#REF!</v>
      </c>
      <c r="X827" s="21" t="e">
        <f t="shared" si="175"/>
        <v>#REF!</v>
      </c>
      <c r="Y827" s="22" t="e">
        <f t="shared" si="133"/>
        <v>#REF!</v>
      </c>
      <c r="Z827" s="24" t="e">
        <f t="shared" si="173"/>
        <v>#REF!</v>
      </c>
    </row>
    <row r="828" spans="1:26" ht="47.25" x14ac:dyDescent="0.2">
      <c r="A828" s="8">
        <v>253</v>
      </c>
      <c r="C828" s="30" t="s">
        <v>218</v>
      </c>
      <c r="D828" s="46" t="s">
        <v>21</v>
      </c>
      <c r="E828" s="51">
        <v>5</v>
      </c>
      <c r="F828" s="15">
        <v>10341.176470588236</v>
      </c>
      <c r="G828" s="6">
        <f t="shared" si="167"/>
        <v>1964.8235294117649</v>
      </c>
      <c r="H828" s="6">
        <f t="shared" si="168"/>
        <v>12306</v>
      </c>
      <c r="I828" s="6">
        <f t="shared" si="169"/>
        <v>61530</v>
      </c>
      <c r="J828" s="49">
        <v>9791.5966386554628</v>
      </c>
      <c r="K828" s="7">
        <f t="shared" si="170"/>
        <v>1860.4033613445379</v>
      </c>
      <c r="L828" s="7">
        <f t="shared" si="171"/>
        <v>11652</v>
      </c>
      <c r="M828" s="7">
        <f t="shared" si="172"/>
        <v>58260</v>
      </c>
      <c r="N828" s="48">
        <v>11073.10924369748</v>
      </c>
      <c r="O828" s="7">
        <f t="shared" si="174"/>
        <v>2103.8907563025209</v>
      </c>
      <c r="P828" s="7">
        <f t="shared" si="176"/>
        <v>13177</v>
      </c>
      <c r="Q828" s="7">
        <f t="shared" si="177"/>
        <v>65885</v>
      </c>
      <c r="R828" s="18" t="e">
        <f>MIN(#REF!,H828,L828)</f>
        <v>#REF!</v>
      </c>
      <c r="S828" s="18" t="e">
        <f>AVERAGE(#REF!,H828,L828)</f>
        <v>#REF!</v>
      </c>
      <c r="T828" s="18" t="e">
        <f>MEDIAN(#REF!,H828,L828)</f>
        <v>#REF!</v>
      </c>
      <c r="U828" s="18" t="e">
        <f>GEOMEAN(#REF!,H828,L828)</f>
        <v>#REF!</v>
      </c>
      <c r="V828" s="19" t="e">
        <f t="shared" si="132"/>
        <v>#REF!</v>
      </c>
      <c r="W828" s="20" t="e">
        <f t="shared" si="136"/>
        <v>#REF!</v>
      </c>
      <c r="X828" s="21" t="e">
        <f t="shared" si="175"/>
        <v>#REF!</v>
      </c>
      <c r="Y828" s="22" t="e">
        <f t="shared" si="133"/>
        <v>#REF!</v>
      </c>
      <c r="Z828" s="24" t="e">
        <f t="shared" si="173"/>
        <v>#REF!</v>
      </c>
    </row>
    <row r="829" spans="1:26" ht="31.5" x14ac:dyDescent="0.2">
      <c r="A829" s="8">
        <v>254</v>
      </c>
      <c r="C829" s="30" t="s">
        <v>219</v>
      </c>
      <c r="D829" s="46" t="s">
        <v>21</v>
      </c>
      <c r="E829" s="51">
        <v>5</v>
      </c>
      <c r="F829" s="15">
        <v>131770.58823529413</v>
      </c>
      <c r="G829" s="6">
        <f t="shared" si="167"/>
        <v>25036.411764705885</v>
      </c>
      <c r="H829" s="6">
        <f t="shared" si="168"/>
        <v>156807</v>
      </c>
      <c r="I829" s="6">
        <f t="shared" si="169"/>
        <v>784035</v>
      </c>
      <c r="J829" s="49">
        <v>106010.92436974791</v>
      </c>
      <c r="K829" s="7">
        <f t="shared" si="170"/>
        <v>20142.075630252104</v>
      </c>
      <c r="L829" s="7">
        <f t="shared" si="171"/>
        <v>126153.00000000001</v>
      </c>
      <c r="M829" s="7">
        <f t="shared" si="172"/>
        <v>630765.00000000012</v>
      </c>
      <c r="N829" s="48">
        <v>121863.02521008404</v>
      </c>
      <c r="O829" s="7">
        <f t="shared" si="174"/>
        <v>23153.97478991597</v>
      </c>
      <c r="P829" s="7">
        <f t="shared" si="176"/>
        <v>145017</v>
      </c>
      <c r="Q829" s="7">
        <f t="shared" si="177"/>
        <v>725085</v>
      </c>
      <c r="R829" s="18" t="e">
        <f>MIN(#REF!,H829,L829)</f>
        <v>#REF!</v>
      </c>
      <c r="S829" s="18" t="e">
        <f>AVERAGE(#REF!,H829,L829)</f>
        <v>#REF!</v>
      </c>
      <c r="T829" s="18" t="e">
        <f>MEDIAN(#REF!,H829,L829)</f>
        <v>#REF!</v>
      </c>
      <c r="U829" s="18" t="e">
        <f>GEOMEAN(#REF!,H829,L829)</f>
        <v>#REF!</v>
      </c>
      <c r="V829" s="19" t="e">
        <f t="shared" si="132"/>
        <v>#REF!</v>
      </c>
      <c r="W829" s="20" t="e">
        <f t="shared" si="136"/>
        <v>#REF!</v>
      </c>
      <c r="X829" s="21" t="e">
        <f t="shared" si="175"/>
        <v>#REF!</v>
      </c>
      <c r="Y829" s="22" t="e">
        <f t="shared" si="133"/>
        <v>#REF!</v>
      </c>
      <c r="Z829" s="24" t="e">
        <f t="shared" si="173"/>
        <v>#REF!</v>
      </c>
    </row>
    <row r="830" spans="1:26" ht="78.75" x14ac:dyDescent="0.2">
      <c r="A830" s="8">
        <v>255</v>
      </c>
      <c r="C830" s="30" t="s">
        <v>220</v>
      </c>
      <c r="D830" s="46" t="s">
        <v>21</v>
      </c>
      <c r="E830" s="51">
        <v>5</v>
      </c>
      <c r="F830" s="15">
        <v>843011.76470588241</v>
      </c>
      <c r="G830" s="6">
        <f t="shared" si="167"/>
        <v>160172.23529411765</v>
      </c>
      <c r="H830" s="6">
        <f t="shared" si="168"/>
        <v>1003184</v>
      </c>
      <c r="I830" s="6">
        <f t="shared" si="169"/>
        <v>5015920</v>
      </c>
      <c r="J830" s="49">
        <v>948388.23529411771</v>
      </c>
      <c r="K830" s="7">
        <f t="shared" si="170"/>
        <v>180193.76470588238</v>
      </c>
      <c r="L830" s="7">
        <f t="shared" si="171"/>
        <v>1128582</v>
      </c>
      <c r="M830" s="7">
        <f t="shared" si="172"/>
        <v>5642910</v>
      </c>
      <c r="N830" s="48">
        <v>835484.87394957989</v>
      </c>
      <c r="O830" s="7">
        <f t="shared" si="174"/>
        <v>158742.12605042019</v>
      </c>
      <c r="P830" s="7">
        <f t="shared" si="176"/>
        <v>994227.00000000012</v>
      </c>
      <c r="Q830" s="7">
        <f t="shared" si="177"/>
        <v>4971135.0000000009</v>
      </c>
      <c r="R830" s="18" t="e">
        <f>MIN(#REF!,H830,L830)</f>
        <v>#REF!</v>
      </c>
      <c r="S830" s="18" t="e">
        <f>AVERAGE(#REF!,H830,L830)</f>
        <v>#REF!</v>
      </c>
      <c r="T830" s="18" t="e">
        <f>MEDIAN(#REF!,H830,L830)</f>
        <v>#REF!</v>
      </c>
      <c r="U830" s="18" t="e">
        <f>GEOMEAN(#REF!,H830,L830)</f>
        <v>#REF!</v>
      </c>
      <c r="V830" s="19" t="e">
        <f t="shared" si="132"/>
        <v>#REF!</v>
      </c>
      <c r="W830" s="20" t="e">
        <f t="shared" si="136"/>
        <v>#REF!</v>
      </c>
      <c r="X830" s="21" t="e">
        <f t="shared" si="175"/>
        <v>#REF!</v>
      </c>
      <c r="Y830" s="22" t="e">
        <f t="shared" si="133"/>
        <v>#REF!</v>
      </c>
      <c r="Z830" s="24" t="e">
        <f t="shared" si="173"/>
        <v>#REF!</v>
      </c>
    </row>
    <row r="831" spans="1:26" ht="31.5" x14ac:dyDescent="0.2">
      <c r="A831" s="8">
        <v>256</v>
      </c>
      <c r="C831" s="30" t="s">
        <v>221</v>
      </c>
      <c r="D831" s="46" t="s">
        <v>21</v>
      </c>
      <c r="E831" s="51">
        <v>5</v>
      </c>
      <c r="F831" s="15">
        <v>110730.25210084034</v>
      </c>
      <c r="G831" s="6">
        <f t="shared" si="167"/>
        <v>21038.747899159665</v>
      </c>
      <c r="H831" s="6">
        <f t="shared" si="168"/>
        <v>131769</v>
      </c>
      <c r="I831" s="6">
        <f t="shared" si="169"/>
        <v>658845</v>
      </c>
      <c r="J831" s="49">
        <v>115305.88235294117</v>
      </c>
      <c r="K831" s="7">
        <f t="shared" si="170"/>
        <v>21908.117647058825</v>
      </c>
      <c r="L831" s="7">
        <f t="shared" si="171"/>
        <v>137214</v>
      </c>
      <c r="M831" s="7">
        <f t="shared" si="172"/>
        <v>686070</v>
      </c>
      <c r="N831" s="48">
        <v>113475.63025210085</v>
      </c>
      <c r="O831" s="7">
        <f t="shared" si="174"/>
        <v>21560.36974789916</v>
      </c>
      <c r="P831" s="7">
        <f t="shared" si="176"/>
        <v>135036</v>
      </c>
      <c r="Q831" s="7">
        <f t="shared" si="177"/>
        <v>675180</v>
      </c>
      <c r="R831" s="18" t="e">
        <f>MIN(#REF!,H831,L831)</f>
        <v>#REF!</v>
      </c>
      <c r="S831" s="18" t="e">
        <f>AVERAGE(#REF!,H831,L831)</f>
        <v>#REF!</v>
      </c>
      <c r="T831" s="18" t="e">
        <f>MEDIAN(#REF!,H831,L831)</f>
        <v>#REF!</v>
      </c>
      <c r="U831" s="18" t="e">
        <f>GEOMEAN(#REF!,H831,L831)</f>
        <v>#REF!</v>
      </c>
      <c r="V831" s="19" t="e">
        <f t="shared" si="132"/>
        <v>#REF!</v>
      </c>
      <c r="W831" s="20" t="e">
        <f t="shared" si="136"/>
        <v>#REF!</v>
      </c>
      <c r="X831" s="21" t="e">
        <f t="shared" si="175"/>
        <v>#REF!</v>
      </c>
      <c r="Y831" s="22" t="e">
        <f t="shared" si="133"/>
        <v>#REF!</v>
      </c>
      <c r="Z831" s="24" t="e">
        <f t="shared" si="173"/>
        <v>#REF!</v>
      </c>
    </row>
    <row r="832" spans="1:26" ht="47.25" x14ac:dyDescent="0.2">
      <c r="A832" s="8">
        <v>257</v>
      </c>
      <c r="C832" s="30" t="s">
        <v>222</v>
      </c>
      <c r="D832" s="46" t="s">
        <v>21</v>
      </c>
      <c r="E832" s="51">
        <v>5</v>
      </c>
      <c r="F832" s="15">
        <v>107954.62184873949</v>
      </c>
      <c r="G832" s="6">
        <f t="shared" si="167"/>
        <v>20511.378151260506</v>
      </c>
      <c r="H832" s="6">
        <f t="shared" si="168"/>
        <v>128466</v>
      </c>
      <c r="I832" s="6">
        <f t="shared" si="169"/>
        <v>642330</v>
      </c>
      <c r="J832" s="49">
        <v>110722.68907563026</v>
      </c>
      <c r="K832" s="7">
        <f t="shared" si="170"/>
        <v>21037.310924369751</v>
      </c>
      <c r="L832" s="7">
        <f t="shared" si="171"/>
        <v>131760</v>
      </c>
      <c r="M832" s="7">
        <f t="shared" si="172"/>
        <v>658800</v>
      </c>
      <c r="N832" s="48">
        <v>112568.06722689077</v>
      </c>
      <c r="O832" s="7">
        <f t="shared" si="174"/>
        <v>21387.932773109245</v>
      </c>
      <c r="P832" s="7">
        <f t="shared" si="176"/>
        <v>133956</v>
      </c>
      <c r="Q832" s="7">
        <f t="shared" si="177"/>
        <v>669780</v>
      </c>
      <c r="R832" s="18" t="e">
        <f>MIN(#REF!,H832,L832)</f>
        <v>#REF!</v>
      </c>
      <c r="S832" s="18" t="e">
        <f>AVERAGE(#REF!,H832,L832)</f>
        <v>#REF!</v>
      </c>
      <c r="T832" s="18" t="e">
        <f>MEDIAN(#REF!,H832,L832)</f>
        <v>#REF!</v>
      </c>
      <c r="U832" s="18" t="e">
        <f>GEOMEAN(#REF!,H832,L832)</f>
        <v>#REF!</v>
      </c>
      <c r="V832" s="19" t="e">
        <f t="shared" si="132"/>
        <v>#REF!</v>
      </c>
      <c r="W832" s="20" t="e">
        <f t="shared" si="136"/>
        <v>#REF!</v>
      </c>
      <c r="X832" s="21" t="e">
        <f t="shared" si="175"/>
        <v>#REF!</v>
      </c>
      <c r="Y832" s="22" t="e">
        <f t="shared" si="133"/>
        <v>#REF!</v>
      </c>
      <c r="Z832" s="24" t="e">
        <f t="shared" si="173"/>
        <v>#REF!</v>
      </c>
    </row>
    <row r="833" spans="1:26" ht="31.5" x14ac:dyDescent="0.2">
      <c r="A833" s="8">
        <v>258</v>
      </c>
      <c r="C833" s="30" t="s">
        <v>223</v>
      </c>
      <c r="D833" s="46" t="s">
        <v>21</v>
      </c>
      <c r="E833" s="51">
        <v>5</v>
      </c>
      <c r="F833" s="15">
        <v>117983.19327731093</v>
      </c>
      <c r="G833" s="6">
        <f t="shared" si="167"/>
        <v>22416.806722689078</v>
      </c>
      <c r="H833" s="6">
        <f t="shared" si="168"/>
        <v>140400</v>
      </c>
      <c r="I833" s="6">
        <f t="shared" si="169"/>
        <v>702000</v>
      </c>
      <c r="J833" s="49">
        <v>110722.68907563026</v>
      </c>
      <c r="K833" s="7">
        <f t="shared" si="170"/>
        <v>21037.310924369751</v>
      </c>
      <c r="L833" s="7">
        <f t="shared" si="171"/>
        <v>131760</v>
      </c>
      <c r="M833" s="7">
        <f t="shared" si="172"/>
        <v>658800</v>
      </c>
      <c r="N833" s="48">
        <v>112537.81512605042</v>
      </c>
      <c r="O833" s="7">
        <f t="shared" si="174"/>
        <v>21382.18487394958</v>
      </c>
      <c r="P833" s="7">
        <f t="shared" si="176"/>
        <v>133920</v>
      </c>
      <c r="Q833" s="7">
        <f t="shared" si="177"/>
        <v>669600</v>
      </c>
      <c r="R833" s="18" t="e">
        <f>MIN(#REF!,H833,L833)</f>
        <v>#REF!</v>
      </c>
      <c r="S833" s="18" t="e">
        <f>AVERAGE(#REF!,H833,L833)</f>
        <v>#REF!</v>
      </c>
      <c r="T833" s="18" t="e">
        <f>MEDIAN(#REF!,H833,L833)</f>
        <v>#REF!</v>
      </c>
      <c r="U833" s="18" t="e">
        <f>GEOMEAN(#REF!,H833,L833)</f>
        <v>#REF!</v>
      </c>
      <c r="V833" s="19" t="e">
        <f t="shared" si="132"/>
        <v>#REF!</v>
      </c>
      <c r="W833" s="20" t="e">
        <f t="shared" si="136"/>
        <v>#REF!</v>
      </c>
      <c r="X833" s="21" t="e">
        <f t="shared" si="175"/>
        <v>#REF!</v>
      </c>
      <c r="Y833" s="22" t="e">
        <f t="shared" si="133"/>
        <v>#REF!</v>
      </c>
      <c r="Z833" s="24" t="e">
        <f t="shared" si="173"/>
        <v>#REF!</v>
      </c>
    </row>
    <row r="834" spans="1:26" ht="31.5" x14ac:dyDescent="0.2">
      <c r="A834" s="8">
        <v>259</v>
      </c>
      <c r="C834" s="30" t="s">
        <v>224</v>
      </c>
      <c r="D834" s="46" t="s">
        <v>21</v>
      </c>
      <c r="E834" s="51">
        <v>5</v>
      </c>
      <c r="F834" s="15">
        <v>116202.52100840336</v>
      </c>
      <c r="G834" s="6">
        <f t="shared" ref="G834:G855" si="178">+F834*19%</f>
        <v>22078.478991596639</v>
      </c>
      <c r="H834" s="6">
        <f t="shared" ref="H834:H855" si="179">+F834+G834</f>
        <v>138281</v>
      </c>
      <c r="I834" s="6">
        <f t="shared" ref="I834:I855" si="180">+H834*E834</f>
        <v>691405</v>
      </c>
      <c r="J834" s="49">
        <v>105894.11764705883</v>
      </c>
      <c r="K834" s="7">
        <f t="shared" ref="K834:K855" si="181">+J834*19%</f>
        <v>20119.882352941178</v>
      </c>
      <c r="L834" s="7">
        <f t="shared" ref="L834:L855" si="182">+J834+K834</f>
        <v>126014</v>
      </c>
      <c r="M834" s="7">
        <f t="shared" ref="M834:M855" si="183">+L834*E834</f>
        <v>630070</v>
      </c>
      <c r="N834" s="48">
        <v>117139.49579831933</v>
      </c>
      <c r="O834" s="7">
        <f t="shared" si="174"/>
        <v>22256.504201680673</v>
      </c>
      <c r="P834" s="7">
        <f t="shared" si="176"/>
        <v>139396</v>
      </c>
      <c r="Q834" s="7">
        <f t="shared" si="177"/>
        <v>696980</v>
      </c>
      <c r="R834" s="18" t="e">
        <f>MIN(#REF!,H834,L834)</f>
        <v>#REF!</v>
      </c>
      <c r="S834" s="18" t="e">
        <f>AVERAGE(#REF!,H834,L834)</f>
        <v>#REF!</v>
      </c>
      <c r="T834" s="18" t="e">
        <f>MEDIAN(#REF!,H834,L834)</f>
        <v>#REF!</v>
      </c>
      <c r="U834" s="18" t="e">
        <f>GEOMEAN(#REF!,H834,L834)</f>
        <v>#REF!</v>
      </c>
      <c r="V834" s="19" t="e">
        <f t="shared" si="132"/>
        <v>#REF!</v>
      </c>
      <c r="W834" s="20" t="e">
        <f t="shared" si="136"/>
        <v>#REF!</v>
      </c>
      <c r="X834" s="21" t="e">
        <f t="shared" si="175"/>
        <v>#REF!</v>
      </c>
      <c r="Y834" s="22" t="e">
        <f t="shared" si="133"/>
        <v>#REF!</v>
      </c>
      <c r="Z834" s="24" t="e">
        <f t="shared" ref="Z834:Z855" si="184">+Y834*E834</f>
        <v>#REF!</v>
      </c>
    </row>
    <row r="835" spans="1:26" ht="31.5" x14ac:dyDescent="0.2">
      <c r="A835" s="8">
        <v>260</v>
      </c>
      <c r="C835" s="30" t="s">
        <v>225</v>
      </c>
      <c r="D835" s="46" t="s">
        <v>21</v>
      </c>
      <c r="E835" s="51">
        <v>5</v>
      </c>
      <c r="F835" s="15">
        <v>121794.95798319328</v>
      </c>
      <c r="G835" s="6">
        <f t="shared" si="178"/>
        <v>23141.042016806725</v>
      </c>
      <c r="H835" s="6">
        <f t="shared" si="179"/>
        <v>144936</v>
      </c>
      <c r="I835" s="6">
        <f t="shared" si="180"/>
        <v>724680</v>
      </c>
      <c r="J835" s="49">
        <v>118800</v>
      </c>
      <c r="K835" s="7">
        <f t="shared" si="181"/>
        <v>22572</v>
      </c>
      <c r="L835" s="7">
        <f t="shared" si="182"/>
        <v>141372</v>
      </c>
      <c r="M835" s="7">
        <f t="shared" si="183"/>
        <v>706860</v>
      </c>
      <c r="N835" s="48">
        <v>107818.48739495799</v>
      </c>
      <c r="O835" s="7">
        <f t="shared" si="174"/>
        <v>20485.512605042019</v>
      </c>
      <c r="P835" s="7">
        <f t="shared" si="176"/>
        <v>128304.00000000001</v>
      </c>
      <c r="Q835" s="7">
        <f t="shared" si="177"/>
        <v>641520.00000000012</v>
      </c>
      <c r="R835" s="18" t="e">
        <f>MIN(#REF!,H835,L835)</f>
        <v>#REF!</v>
      </c>
      <c r="S835" s="18" t="e">
        <f>AVERAGE(#REF!,H835,L835)</f>
        <v>#REF!</v>
      </c>
      <c r="T835" s="18" t="e">
        <f>MEDIAN(#REF!,H835,L835)</f>
        <v>#REF!</v>
      </c>
      <c r="U835" s="18" t="e">
        <f>GEOMEAN(#REF!,H835,L835)</f>
        <v>#REF!</v>
      </c>
      <c r="V835" s="19" t="e">
        <f t="shared" si="132"/>
        <v>#REF!</v>
      </c>
      <c r="W835" s="20" t="e">
        <f t="shared" si="136"/>
        <v>#REF!</v>
      </c>
      <c r="X835" s="21" t="e">
        <f t="shared" si="175"/>
        <v>#REF!</v>
      </c>
      <c r="Y835" s="22" t="e">
        <f t="shared" si="133"/>
        <v>#REF!</v>
      </c>
      <c r="Z835" s="24" t="e">
        <f t="shared" si="184"/>
        <v>#REF!</v>
      </c>
    </row>
    <row r="836" spans="1:26" ht="31.5" x14ac:dyDescent="0.2">
      <c r="A836" s="8">
        <v>261</v>
      </c>
      <c r="C836" s="30" t="s">
        <v>226</v>
      </c>
      <c r="D836" s="46" t="s">
        <v>21</v>
      </c>
      <c r="E836" s="51">
        <v>5</v>
      </c>
      <c r="F836" s="15">
        <v>112560.50420168068</v>
      </c>
      <c r="G836" s="6">
        <f t="shared" si="178"/>
        <v>21386.495798319331</v>
      </c>
      <c r="H836" s="6">
        <f t="shared" si="179"/>
        <v>133947</v>
      </c>
      <c r="I836" s="6">
        <f t="shared" si="180"/>
        <v>669735</v>
      </c>
      <c r="J836" s="49">
        <v>102494.11764705883</v>
      </c>
      <c r="K836" s="7">
        <f t="shared" si="181"/>
        <v>19473.882352941178</v>
      </c>
      <c r="L836" s="7">
        <f t="shared" si="182"/>
        <v>121968</v>
      </c>
      <c r="M836" s="7">
        <f t="shared" si="183"/>
        <v>609840</v>
      </c>
      <c r="N836" s="48">
        <v>100663.8655462185</v>
      </c>
      <c r="O836" s="7">
        <f t="shared" si="174"/>
        <v>19126.134453781517</v>
      </c>
      <c r="P836" s="7">
        <f t="shared" si="176"/>
        <v>119790.00000000001</v>
      </c>
      <c r="Q836" s="7">
        <f t="shared" si="177"/>
        <v>598950.00000000012</v>
      </c>
      <c r="R836" s="18" t="e">
        <f>MIN(#REF!,H836,L836)</f>
        <v>#REF!</v>
      </c>
      <c r="S836" s="18" t="e">
        <f>AVERAGE(#REF!,H836,L836)</f>
        <v>#REF!</v>
      </c>
      <c r="T836" s="18" t="e">
        <f>MEDIAN(#REF!,H836,L836)</f>
        <v>#REF!</v>
      </c>
      <c r="U836" s="18" t="e">
        <f>GEOMEAN(#REF!,H836,L836)</f>
        <v>#REF!</v>
      </c>
      <c r="V836" s="19" t="e">
        <f t="shared" si="132"/>
        <v>#REF!</v>
      </c>
      <c r="W836" s="20" t="e">
        <f t="shared" si="136"/>
        <v>#REF!</v>
      </c>
      <c r="X836" s="21" t="e">
        <f t="shared" si="175"/>
        <v>#REF!</v>
      </c>
      <c r="Y836" s="22" t="e">
        <f t="shared" si="133"/>
        <v>#REF!</v>
      </c>
      <c r="Z836" s="24" t="e">
        <f t="shared" si="184"/>
        <v>#REF!</v>
      </c>
    </row>
    <row r="837" spans="1:26" ht="110.25" x14ac:dyDescent="0.2">
      <c r="A837" s="8">
        <v>262</v>
      </c>
      <c r="C837" s="32" t="s">
        <v>227</v>
      </c>
      <c r="D837" s="46" t="s">
        <v>21</v>
      </c>
      <c r="E837" s="51">
        <v>5</v>
      </c>
      <c r="F837" s="15">
        <v>96451.26050420168</v>
      </c>
      <c r="G837" s="6">
        <f t="shared" si="178"/>
        <v>18325.73949579832</v>
      </c>
      <c r="H837" s="6">
        <f t="shared" si="179"/>
        <v>114777</v>
      </c>
      <c r="I837" s="6">
        <f t="shared" si="180"/>
        <v>573885</v>
      </c>
      <c r="J837" s="49">
        <v>112378.99159663866</v>
      </c>
      <c r="K837" s="7">
        <f t="shared" si="181"/>
        <v>21352.008403361346</v>
      </c>
      <c r="L837" s="7">
        <f t="shared" si="182"/>
        <v>133731</v>
      </c>
      <c r="M837" s="7">
        <f t="shared" si="183"/>
        <v>668655</v>
      </c>
      <c r="N837" s="48">
        <v>97336.134453781517</v>
      </c>
      <c r="O837" s="7">
        <f t="shared" si="174"/>
        <v>18493.865546218487</v>
      </c>
      <c r="P837" s="7">
        <f t="shared" si="176"/>
        <v>115830</v>
      </c>
      <c r="Q837" s="7">
        <f t="shared" si="177"/>
        <v>579150</v>
      </c>
      <c r="R837" s="18" t="e">
        <f>MIN(#REF!,H837,L837)</f>
        <v>#REF!</v>
      </c>
      <c r="S837" s="18" t="e">
        <f>AVERAGE(#REF!,H837,L837)</f>
        <v>#REF!</v>
      </c>
      <c r="T837" s="18" t="e">
        <f>MEDIAN(#REF!,H837,L837)</f>
        <v>#REF!</v>
      </c>
      <c r="U837" s="18" t="e">
        <f>GEOMEAN(#REF!,H837,L837)</f>
        <v>#REF!</v>
      </c>
      <c r="V837" s="19" t="e">
        <f t="shared" si="132"/>
        <v>#REF!</v>
      </c>
      <c r="W837" s="20" t="e">
        <f t="shared" si="136"/>
        <v>#REF!</v>
      </c>
      <c r="X837" s="21" t="e">
        <f t="shared" si="175"/>
        <v>#REF!</v>
      </c>
      <c r="Y837" s="22" t="e">
        <f t="shared" si="133"/>
        <v>#REF!</v>
      </c>
      <c r="Z837" s="24" t="e">
        <f t="shared" si="184"/>
        <v>#REF!</v>
      </c>
    </row>
    <row r="838" spans="1:26" ht="31.5" x14ac:dyDescent="0.2">
      <c r="A838" s="8">
        <v>263</v>
      </c>
      <c r="C838" s="30" t="s">
        <v>228</v>
      </c>
      <c r="D838" s="46" t="s">
        <v>21</v>
      </c>
      <c r="E838" s="51">
        <v>5</v>
      </c>
      <c r="F838" s="15">
        <v>108151.26050420168</v>
      </c>
      <c r="G838" s="6">
        <f t="shared" si="178"/>
        <v>20548.73949579832</v>
      </c>
      <c r="H838" s="6">
        <f t="shared" si="179"/>
        <v>128700</v>
      </c>
      <c r="I838" s="6">
        <f t="shared" si="180"/>
        <v>643500</v>
      </c>
      <c r="J838" s="49">
        <v>116016.80672268909</v>
      </c>
      <c r="K838" s="7">
        <f t="shared" si="181"/>
        <v>22043.193277310926</v>
      </c>
      <c r="L838" s="7">
        <f t="shared" si="182"/>
        <v>138060</v>
      </c>
      <c r="M838" s="7">
        <f t="shared" si="183"/>
        <v>690300</v>
      </c>
      <c r="N838" s="48">
        <v>117000</v>
      </c>
      <c r="O838" s="7">
        <f t="shared" si="174"/>
        <v>22230</v>
      </c>
      <c r="P838" s="7">
        <f t="shared" si="176"/>
        <v>139230</v>
      </c>
      <c r="Q838" s="7">
        <f t="shared" si="177"/>
        <v>696150</v>
      </c>
      <c r="R838" s="18" t="e">
        <f>MIN(#REF!,H838,L838)</f>
        <v>#REF!</v>
      </c>
      <c r="S838" s="18" t="e">
        <f>AVERAGE(#REF!,H838,L838)</f>
        <v>#REF!</v>
      </c>
      <c r="T838" s="18" t="e">
        <f>MEDIAN(#REF!,H838,L838)</f>
        <v>#REF!</v>
      </c>
      <c r="U838" s="18" t="e">
        <f>GEOMEAN(#REF!,H838,L838)</f>
        <v>#REF!</v>
      </c>
      <c r="V838" s="19" t="e">
        <f t="shared" si="132"/>
        <v>#REF!</v>
      </c>
      <c r="W838" s="20" t="e">
        <f t="shared" si="136"/>
        <v>#REF!</v>
      </c>
      <c r="X838" s="21" t="e">
        <f t="shared" si="175"/>
        <v>#REF!</v>
      </c>
      <c r="Y838" s="22" t="e">
        <f t="shared" si="133"/>
        <v>#REF!</v>
      </c>
      <c r="Z838" s="24" t="e">
        <f t="shared" si="184"/>
        <v>#REF!</v>
      </c>
    </row>
    <row r="839" spans="1:26" ht="78.75" x14ac:dyDescent="0.2">
      <c r="A839" s="8">
        <v>264</v>
      </c>
      <c r="C839" s="30" t="s">
        <v>229</v>
      </c>
      <c r="D839" s="46" t="s">
        <v>21</v>
      </c>
      <c r="E839" s="51">
        <v>5</v>
      </c>
      <c r="F839" s="15">
        <v>94840.336134453784</v>
      </c>
      <c r="G839" s="6">
        <f t="shared" si="178"/>
        <v>18019.663865546219</v>
      </c>
      <c r="H839" s="6">
        <f t="shared" si="179"/>
        <v>112860</v>
      </c>
      <c r="I839" s="6">
        <f t="shared" si="180"/>
        <v>564300</v>
      </c>
      <c r="J839" s="49">
        <v>109497.47899159664</v>
      </c>
      <c r="K839" s="7">
        <f t="shared" si="181"/>
        <v>20804.521008403361</v>
      </c>
      <c r="L839" s="7">
        <f t="shared" si="182"/>
        <v>130302</v>
      </c>
      <c r="M839" s="7">
        <f t="shared" si="183"/>
        <v>651510</v>
      </c>
      <c r="N839" s="48">
        <v>105186.55462184874</v>
      </c>
      <c r="O839" s="7">
        <f t="shared" si="174"/>
        <v>19985.44537815126</v>
      </c>
      <c r="P839" s="7">
        <f t="shared" si="176"/>
        <v>125172</v>
      </c>
      <c r="Q839" s="7">
        <f t="shared" si="177"/>
        <v>625860</v>
      </c>
      <c r="R839" s="18" t="e">
        <f>MIN(#REF!,H839,L839)</f>
        <v>#REF!</v>
      </c>
      <c r="S839" s="18" t="e">
        <f>AVERAGE(#REF!,H839,L839)</f>
        <v>#REF!</v>
      </c>
      <c r="T839" s="18" t="e">
        <f>MEDIAN(#REF!,H839,L839)</f>
        <v>#REF!</v>
      </c>
      <c r="U839" s="18" t="e">
        <f>GEOMEAN(#REF!,H839,L839)</f>
        <v>#REF!</v>
      </c>
      <c r="V839" s="19" t="e">
        <f t="shared" si="132"/>
        <v>#REF!</v>
      </c>
      <c r="W839" s="20" t="e">
        <f t="shared" si="136"/>
        <v>#REF!</v>
      </c>
      <c r="X839" s="21" t="e">
        <f t="shared" si="175"/>
        <v>#REF!</v>
      </c>
      <c r="Y839" s="22" t="e">
        <f t="shared" si="133"/>
        <v>#REF!</v>
      </c>
      <c r="Z839" s="24" t="e">
        <f t="shared" si="184"/>
        <v>#REF!</v>
      </c>
    </row>
    <row r="840" spans="1:26" ht="47.25" x14ac:dyDescent="0.2">
      <c r="A840" s="8">
        <v>265</v>
      </c>
      <c r="C840" s="30" t="s">
        <v>230</v>
      </c>
      <c r="D840" s="46" t="s">
        <v>21</v>
      </c>
      <c r="E840" s="51">
        <v>5</v>
      </c>
      <c r="F840" s="15">
        <v>134117.64705882352</v>
      </c>
      <c r="G840" s="6">
        <f t="shared" si="178"/>
        <v>25482.352941176468</v>
      </c>
      <c r="H840" s="6">
        <f t="shared" si="179"/>
        <v>159600</v>
      </c>
      <c r="I840" s="6">
        <f t="shared" si="180"/>
        <v>798000</v>
      </c>
      <c r="J840" s="49">
        <v>134117.64705882352</v>
      </c>
      <c r="K840" s="7">
        <f t="shared" si="181"/>
        <v>25482.352941176468</v>
      </c>
      <c r="L840" s="7">
        <f t="shared" si="182"/>
        <v>159600</v>
      </c>
      <c r="M840" s="7">
        <f t="shared" si="183"/>
        <v>798000</v>
      </c>
      <c r="N840" s="48">
        <v>121138.65546218488</v>
      </c>
      <c r="O840" s="7">
        <f t="shared" si="174"/>
        <v>23016.344537815126</v>
      </c>
      <c r="P840" s="7">
        <f t="shared" si="176"/>
        <v>144155</v>
      </c>
      <c r="Q840" s="7">
        <f t="shared" si="177"/>
        <v>720775</v>
      </c>
      <c r="R840" s="18" t="e">
        <f>MIN(#REF!,H840,L840)</f>
        <v>#REF!</v>
      </c>
      <c r="S840" s="18" t="e">
        <f>AVERAGE(#REF!,H840,L840)</f>
        <v>#REF!</v>
      </c>
      <c r="T840" s="18" t="e">
        <f>MEDIAN(#REF!,H840,L840)</f>
        <v>#REF!</v>
      </c>
      <c r="U840" s="18" t="e">
        <f>GEOMEAN(#REF!,H840,L840)</f>
        <v>#REF!</v>
      </c>
      <c r="V840" s="19" t="e">
        <f t="shared" si="132"/>
        <v>#REF!</v>
      </c>
      <c r="W840" s="20" t="e">
        <f t="shared" si="136"/>
        <v>#REF!</v>
      </c>
      <c r="X840" s="21" t="e">
        <f t="shared" si="175"/>
        <v>#REF!</v>
      </c>
      <c r="Y840" s="22" t="e">
        <f t="shared" si="133"/>
        <v>#REF!</v>
      </c>
      <c r="Z840" s="24" t="e">
        <f t="shared" si="184"/>
        <v>#REF!</v>
      </c>
    </row>
    <row r="841" spans="1:26" ht="63" x14ac:dyDescent="0.2">
      <c r="A841" s="8">
        <v>266</v>
      </c>
      <c r="C841" s="30" t="s">
        <v>231</v>
      </c>
      <c r="D841" s="46" t="s">
        <v>21</v>
      </c>
      <c r="E841" s="51">
        <v>5</v>
      </c>
      <c r="F841" s="15">
        <v>126403.36134453781</v>
      </c>
      <c r="G841" s="6">
        <f t="shared" si="178"/>
        <v>24016.638655462186</v>
      </c>
      <c r="H841" s="6">
        <f t="shared" si="179"/>
        <v>150420</v>
      </c>
      <c r="I841" s="6">
        <f t="shared" si="180"/>
        <v>752100</v>
      </c>
      <c r="J841" s="49">
        <v>112685.71428571429</v>
      </c>
      <c r="K841" s="7">
        <f t="shared" si="181"/>
        <v>21410.285714285714</v>
      </c>
      <c r="L841" s="7">
        <f t="shared" si="182"/>
        <v>134096</v>
      </c>
      <c r="M841" s="7">
        <f t="shared" si="183"/>
        <v>670480</v>
      </c>
      <c r="N841" s="48">
        <v>107786.55462184874</v>
      </c>
      <c r="O841" s="7">
        <f t="shared" si="174"/>
        <v>20479.44537815126</v>
      </c>
      <c r="P841" s="7">
        <f t="shared" si="176"/>
        <v>128266</v>
      </c>
      <c r="Q841" s="7">
        <f t="shared" si="177"/>
        <v>641330</v>
      </c>
      <c r="R841" s="18" t="e">
        <f>MIN(#REF!,H841,L841)</f>
        <v>#REF!</v>
      </c>
      <c r="S841" s="18" t="e">
        <f>AVERAGE(#REF!,H841,L841)</f>
        <v>#REF!</v>
      </c>
      <c r="T841" s="18" t="e">
        <f>MEDIAN(#REF!,H841,L841)</f>
        <v>#REF!</v>
      </c>
      <c r="U841" s="18" t="e">
        <f>GEOMEAN(#REF!,H841,L841)</f>
        <v>#REF!</v>
      </c>
      <c r="V841" s="19" t="e">
        <f t="shared" si="132"/>
        <v>#REF!</v>
      </c>
      <c r="W841" s="20" t="e">
        <f t="shared" si="136"/>
        <v>#REF!</v>
      </c>
      <c r="X841" s="21" t="e">
        <f t="shared" si="175"/>
        <v>#REF!</v>
      </c>
      <c r="Y841" s="22" t="e">
        <f t="shared" si="133"/>
        <v>#REF!</v>
      </c>
      <c r="Z841" s="24" t="e">
        <f t="shared" si="184"/>
        <v>#REF!</v>
      </c>
    </row>
    <row r="842" spans="1:26" ht="47.25" x14ac:dyDescent="0.2">
      <c r="A842" s="8">
        <v>267</v>
      </c>
      <c r="C842" s="30" t="s">
        <v>232</v>
      </c>
      <c r="D842" s="46" t="s">
        <v>21</v>
      </c>
      <c r="E842" s="51">
        <v>5</v>
      </c>
      <c r="F842" s="15">
        <v>127943.6974789916</v>
      </c>
      <c r="G842" s="6">
        <f t="shared" si="178"/>
        <v>24309.302521008405</v>
      </c>
      <c r="H842" s="6">
        <f t="shared" si="179"/>
        <v>152253</v>
      </c>
      <c r="I842" s="6">
        <f t="shared" si="180"/>
        <v>761265</v>
      </c>
      <c r="J842" s="49">
        <v>113140.33613445378</v>
      </c>
      <c r="K842" s="7">
        <f t="shared" si="181"/>
        <v>21496.663865546219</v>
      </c>
      <c r="L842" s="7">
        <f t="shared" si="182"/>
        <v>134637</v>
      </c>
      <c r="M842" s="7">
        <f t="shared" si="183"/>
        <v>673185</v>
      </c>
      <c r="N842" s="48">
        <v>122657.14285714287</v>
      </c>
      <c r="O842" s="7">
        <f t="shared" si="174"/>
        <v>23304.857142857145</v>
      </c>
      <c r="P842" s="7">
        <f t="shared" si="176"/>
        <v>145962</v>
      </c>
      <c r="Q842" s="7">
        <f t="shared" si="177"/>
        <v>729810</v>
      </c>
      <c r="R842" s="18" t="e">
        <f>MIN(#REF!,H842,L842)</f>
        <v>#REF!</v>
      </c>
      <c r="S842" s="18" t="e">
        <f>AVERAGE(#REF!,H842,L842)</f>
        <v>#REF!</v>
      </c>
      <c r="T842" s="18" t="e">
        <f>MEDIAN(#REF!,H842,L842)</f>
        <v>#REF!</v>
      </c>
      <c r="U842" s="18" t="e">
        <f>GEOMEAN(#REF!,H842,L842)</f>
        <v>#REF!</v>
      </c>
      <c r="V842" s="19" t="e">
        <f t="shared" si="132"/>
        <v>#REF!</v>
      </c>
      <c r="W842" s="20" t="e">
        <f t="shared" si="136"/>
        <v>#REF!</v>
      </c>
      <c r="X842" s="21" t="e">
        <f t="shared" si="175"/>
        <v>#REF!</v>
      </c>
      <c r="Y842" s="22" t="e">
        <f t="shared" si="133"/>
        <v>#REF!</v>
      </c>
      <c r="Z842" s="24" t="e">
        <f t="shared" si="184"/>
        <v>#REF!</v>
      </c>
    </row>
    <row r="843" spans="1:26" ht="126" x14ac:dyDescent="0.2">
      <c r="A843" s="8">
        <v>268</v>
      </c>
      <c r="C843" s="30" t="s">
        <v>233</v>
      </c>
      <c r="D843" s="46" t="s">
        <v>21</v>
      </c>
      <c r="E843" s="51">
        <v>5</v>
      </c>
      <c r="F843" s="15">
        <v>50789.915966386558</v>
      </c>
      <c r="G843" s="6">
        <f t="shared" si="178"/>
        <v>9650.0840336134461</v>
      </c>
      <c r="H843" s="6">
        <f t="shared" si="179"/>
        <v>60440</v>
      </c>
      <c r="I843" s="6">
        <f t="shared" si="180"/>
        <v>302200</v>
      </c>
      <c r="J843" s="49">
        <v>47431.932773109249</v>
      </c>
      <c r="K843" s="7">
        <f t="shared" si="181"/>
        <v>9012.0672268907565</v>
      </c>
      <c r="L843" s="7">
        <f t="shared" si="182"/>
        <v>56444.000000000007</v>
      </c>
      <c r="M843" s="7">
        <f t="shared" si="183"/>
        <v>282220.00000000006</v>
      </c>
      <c r="N843" s="48">
        <v>49110.924369747903</v>
      </c>
      <c r="O843" s="7">
        <f t="shared" si="174"/>
        <v>9331.0756302521022</v>
      </c>
      <c r="P843" s="7">
        <f t="shared" si="176"/>
        <v>58442.000000000007</v>
      </c>
      <c r="Q843" s="7">
        <f t="shared" si="177"/>
        <v>292210.00000000006</v>
      </c>
      <c r="R843" s="18" t="e">
        <f>MIN(#REF!,H843,L843)</f>
        <v>#REF!</v>
      </c>
      <c r="S843" s="18" t="e">
        <f>AVERAGE(#REF!,H843,L843)</f>
        <v>#REF!</v>
      </c>
      <c r="T843" s="18" t="e">
        <f>MEDIAN(#REF!,H843,L843)</f>
        <v>#REF!</v>
      </c>
      <c r="U843" s="18" t="e">
        <f>GEOMEAN(#REF!,H843,L843)</f>
        <v>#REF!</v>
      </c>
      <c r="V843" s="19" t="e">
        <f t="shared" si="132"/>
        <v>#REF!</v>
      </c>
      <c r="W843" s="20" t="e">
        <f t="shared" si="136"/>
        <v>#REF!</v>
      </c>
      <c r="X843" s="21" t="e">
        <f t="shared" si="175"/>
        <v>#REF!</v>
      </c>
      <c r="Y843" s="22" t="e">
        <f t="shared" si="133"/>
        <v>#REF!</v>
      </c>
      <c r="Z843" s="24" t="e">
        <f t="shared" si="184"/>
        <v>#REF!</v>
      </c>
    </row>
    <row r="844" spans="1:26" ht="31.5" x14ac:dyDescent="0.2">
      <c r="A844" s="8">
        <v>269</v>
      </c>
      <c r="C844" s="30" t="s">
        <v>234</v>
      </c>
      <c r="D844" s="46" t="s">
        <v>21</v>
      </c>
      <c r="E844" s="51">
        <v>5</v>
      </c>
      <c r="F844" s="15">
        <v>91482.352941176476</v>
      </c>
      <c r="G844" s="6">
        <f t="shared" si="178"/>
        <v>17381.647058823532</v>
      </c>
      <c r="H844" s="6">
        <f t="shared" si="179"/>
        <v>108864</v>
      </c>
      <c r="I844" s="6">
        <f t="shared" si="180"/>
        <v>544320</v>
      </c>
      <c r="J844" s="49">
        <v>97411.764705882364</v>
      </c>
      <c r="K844" s="7">
        <f t="shared" si="181"/>
        <v>18508.23529411765</v>
      </c>
      <c r="L844" s="7">
        <f t="shared" si="182"/>
        <v>115920.00000000001</v>
      </c>
      <c r="M844" s="7">
        <f t="shared" si="183"/>
        <v>579600.00000000012</v>
      </c>
      <c r="N844" s="48">
        <v>105882.35294117648</v>
      </c>
      <c r="O844" s="7">
        <f t="shared" si="174"/>
        <v>20117.647058823532</v>
      </c>
      <c r="P844" s="7">
        <f t="shared" si="176"/>
        <v>126000</v>
      </c>
      <c r="Q844" s="7">
        <f t="shared" si="177"/>
        <v>630000</v>
      </c>
      <c r="R844" s="18" t="e">
        <f>MIN(#REF!,H844,L844)</f>
        <v>#REF!</v>
      </c>
      <c r="S844" s="18" t="e">
        <f>AVERAGE(#REF!,H844,L844)</f>
        <v>#REF!</v>
      </c>
      <c r="T844" s="18" t="e">
        <f>MEDIAN(#REF!,H844,L844)</f>
        <v>#REF!</v>
      </c>
      <c r="U844" s="18" t="e">
        <f>GEOMEAN(#REF!,H844,L844)</f>
        <v>#REF!</v>
      </c>
      <c r="V844" s="19" t="e">
        <f t="shared" si="132"/>
        <v>#REF!</v>
      </c>
      <c r="W844" s="20" t="e">
        <f t="shared" si="136"/>
        <v>#REF!</v>
      </c>
      <c r="X844" s="21" t="e">
        <f t="shared" si="175"/>
        <v>#REF!</v>
      </c>
      <c r="Y844" s="22" t="e">
        <f t="shared" si="133"/>
        <v>#REF!</v>
      </c>
      <c r="Z844" s="24" t="e">
        <f t="shared" si="184"/>
        <v>#REF!</v>
      </c>
    </row>
    <row r="845" spans="1:26" ht="31.5" x14ac:dyDescent="0.2">
      <c r="A845" s="8">
        <v>270</v>
      </c>
      <c r="C845" s="30" t="s">
        <v>235</v>
      </c>
      <c r="D845" s="46" t="s">
        <v>21</v>
      </c>
      <c r="E845" s="51">
        <v>5</v>
      </c>
      <c r="F845" s="15">
        <v>92344.537815126052</v>
      </c>
      <c r="G845" s="6">
        <f t="shared" si="178"/>
        <v>17545.462184873952</v>
      </c>
      <c r="H845" s="6">
        <f t="shared" si="179"/>
        <v>109890</v>
      </c>
      <c r="I845" s="6">
        <f t="shared" si="180"/>
        <v>549450</v>
      </c>
      <c r="J845" s="49">
        <v>89826.050420168074</v>
      </c>
      <c r="K845" s="7">
        <f t="shared" si="181"/>
        <v>17066.949579831933</v>
      </c>
      <c r="L845" s="7">
        <f t="shared" si="182"/>
        <v>106893</v>
      </c>
      <c r="M845" s="7">
        <f t="shared" si="183"/>
        <v>534465</v>
      </c>
      <c r="N845" s="48">
        <v>97381.512605042022</v>
      </c>
      <c r="O845" s="7">
        <f t="shared" si="174"/>
        <v>18502.487394957985</v>
      </c>
      <c r="P845" s="7">
        <f t="shared" si="176"/>
        <v>115884</v>
      </c>
      <c r="Q845" s="7">
        <f t="shared" si="177"/>
        <v>579420</v>
      </c>
      <c r="R845" s="18" t="e">
        <f>MIN(#REF!,H845,L845)</f>
        <v>#REF!</v>
      </c>
      <c r="S845" s="18" t="e">
        <f>AVERAGE(#REF!,H845,L845)</f>
        <v>#REF!</v>
      </c>
      <c r="T845" s="18" t="e">
        <f>MEDIAN(#REF!,H845,L845)</f>
        <v>#REF!</v>
      </c>
      <c r="U845" s="18" t="e">
        <f>GEOMEAN(#REF!,H845,L845)</f>
        <v>#REF!</v>
      </c>
      <c r="V845" s="19" t="e">
        <f t="shared" si="132"/>
        <v>#REF!</v>
      </c>
      <c r="W845" s="20" t="e">
        <f t="shared" si="136"/>
        <v>#REF!</v>
      </c>
      <c r="X845" s="21" t="e">
        <f t="shared" si="175"/>
        <v>#REF!</v>
      </c>
      <c r="Y845" s="22" t="e">
        <f t="shared" si="133"/>
        <v>#REF!</v>
      </c>
      <c r="Z845" s="24" t="e">
        <f t="shared" si="184"/>
        <v>#REF!</v>
      </c>
    </row>
    <row r="846" spans="1:26" ht="31.5" x14ac:dyDescent="0.2">
      <c r="A846" s="8">
        <v>271</v>
      </c>
      <c r="C846" s="30" t="s">
        <v>236</v>
      </c>
      <c r="D846" s="46" t="s">
        <v>21</v>
      </c>
      <c r="E846" s="51">
        <v>5</v>
      </c>
      <c r="F846" s="15">
        <v>112378.99159663866</v>
      </c>
      <c r="G846" s="6">
        <f t="shared" si="178"/>
        <v>21352.008403361346</v>
      </c>
      <c r="H846" s="6">
        <f t="shared" si="179"/>
        <v>133731</v>
      </c>
      <c r="I846" s="6">
        <f t="shared" si="180"/>
        <v>668655</v>
      </c>
      <c r="J846" s="49">
        <v>112378.99159663866</v>
      </c>
      <c r="K846" s="7">
        <f t="shared" si="181"/>
        <v>21352.008403361346</v>
      </c>
      <c r="L846" s="7">
        <f t="shared" si="182"/>
        <v>133731</v>
      </c>
      <c r="M846" s="7">
        <f t="shared" si="183"/>
        <v>668655</v>
      </c>
      <c r="N846" s="48">
        <v>109497.47899159664</v>
      </c>
      <c r="O846" s="7">
        <f t="shared" si="174"/>
        <v>20804.521008403361</v>
      </c>
      <c r="P846" s="7">
        <f t="shared" si="176"/>
        <v>130302</v>
      </c>
      <c r="Q846" s="7">
        <f t="shared" si="177"/>
        <v>651510</v>
      </c>
      <c r="R846" s="18" t="e">
        <f>MIN(#REF!,H846,L846)</f>
        <v>#REF!</v>
      </c>
      <c r="S846" s="18" t="e">
        <f>AVERAGE(#REF!,H846,L846)</f>
        <v>#REF!</v>
      </c>
      <c r="T846" s="18" t="e">
        <f>MEDIAN(#REF!,H846,L846)</f>
        <v>#REF!</v>
      </c>
      <c r="U846" s="18" t="e">
        <f>GEOMEAN(#REF!,H846,L846)</f>
        <v>#REF!</v>
      </c>
      <c r="V846" s="19" t="e">
        <f t="shared" si="132"/>
        <v>#REF!</v>
      </c>
      <c r="W846" s="20" t="e">
        <f t="shared" si="136"/>
        <v>#REF!</v>
      </c>
      <c r="X846" s="21" t="e">
        <f t="shared" si="175"/>
        <v>#REF!</v>
      </c>
      <c r="Y846" s="22" t="e">
        <f t="shared" si="133"/>
        <v>#REF!</v>
      </c>
      <c r="Z846" s="24" t="e">
        <f t="shared" si="184"/>
        <v>#REF!</v>
      </c>
    </row>
    <row r="847" spans="1:26" ht="141.75" x14ac:dyDescent="0.2">
      <c r="A847" s="8">
        <v>272</v>
      </c>
      <c r="C847" s="32" t="s">
        <v>237</v>
      </c>
      <c r="D847" s="46" t="s">
        <v>21</v>
      </c>
      <c r="E847" s="51">
        <v>5</v>
      </c>
      <c r="F847" s="15">
        <v>135801.68067226891</v>
      </c>
      <c r="G847" s="6">
        <f t="shared" si="178"/>
        <v>25802.319327731093</v>
      </c>
      <c r="H847" s="6">
        <f t="shared" si="179"/>
        <v>161604</v>
      </c>
      <c r="I847" s="6">
        <f t="shared" si="180"/>
        <v>808020</v>
      </c>
      <c r="J847" s="49">
        <v>128707.5630252101</v>
      </c>
      <c r="K847" s="7">
        <f t="shared" si="181"/>
        <v>24454.436974789918</v>
      </c>
      <c r="L847" s="7">
        <f t="shared" si="182"/>
        <v>153162</v>
      </c>
      <c r="M847" s="7">
        <f t="shared" si="183"/>
        <v>765810</v>
      </c>
      <c r="N847" s="48">
        <v>120600</v>
      </c>
      <c r="O847" s="7">
        <f t="shared" si="174"/>
        <v>22914</v>
      </c>
      <c r="P847" s="7">
        <f t="shared" si="176"/>
        <v>143514</v>
      </c>
      <c r="Q847" s="7">
        <f t="shared" si="177"/>
        <v>717570</v>
      </c>
      <c r="R847" s="18" t="e">
        <f>MIN(#REF!,H847,L847)</f>
        <v>#REF!</v>
      </c>
      <c r="S847" s="18" t="e">
        <f>AVERAGE(#REF!,H847,L847)</f>
        <v>#REF!</v>
      </c>
      <c r="T847" s="18" t="e">
        <f>MEDIAN(#REF!,H847,L847)</f>
        <v>#REF!</v>
      </c>
      <c r="U847" s="18" t="e">
        <f>GEOMEAN(#REF!,H847,L847)</f>
        <v>#REF!</v>
      </c>
      <c r="V847" s="19" t="e">
        <f t="shared" si="132"/>
        <v>#REF!</v>
      </c>
      <c r="W847" s="20" t="e">
        <f t="shared" si="136"/>
        <v>#REF!</v>
      </c>
      <c r="X847" s="21" t="e">
        <f t="shared" si="175"/>
        <v>#REF!</v>
      </c>
      <c r="Y847" s="22" t="e">
        <f t="shared" si="133"/>
        <v>#REF!</v>
      </c>
      <c r="Z847" s="24" t="e">
        <f t="shared" si="184"/>
        <v>#REF!</v>
      </c>
    </row>
    <row r="848" spans="1:26" ht="189" x14ac:dyDescent="0.2">
      <c r="A848" s="8">
        <v>273</v>
      </c>
      <c r="C848" s="32" t="s">
        <v>238</v>
      </c>
      <c r="D848" s="46" t="s">
        <v>21</v>
      </c>
      <c r="E848" s="51">
        <v>5</v>
      </c>
      <c r="F848" s="15">
        <v>115033.61344537816</v>
      </c>
      <c r="G848" s="6">
        <f t="shared" si="178"/>
        <v>21856.386554621851</v>
      </c>
      <c r="H848" s="6">
        <f t="shared" si="179"/>
        <v>136890</v>
      </c>
      <c r="I848" s="6">
        <f t="shared" si="180"/>
        <v>684450</v>
      </c>
      <c r="J848" s="49">
        <v>114050.42016806723</v>
      </c>
      <c r="K848" s="7">
        <f t="shared" si="181"/>
        <v>21669.579831932773</v>
      </c>
      <c r="L848" s="7">
        <f t="shared" si="182"/>
        <v>135720</v>
      </c>
      <c r="M848" s="7">
        <f t="shared" si="183"/>
        <v>678600</v>
      </c>
      <c r="N848" s="48">
        <v>106184.87394957984</v>
      </c>
      <c r="O848" s="7">
        <f t="shared" si="174"/>
        <v>20175.126050420171</v>
      </c>
      <c r="P848" s="7">
        <f t="shared" si="176"/>
        <v>126360</v>
      </c>
      <c r="Q848" s="7">
        <f t="shared" si="177"/>
        <v>631800</v>
      </c>
      <c r="R848" s="18" t="e">
        <f>MIN(#REF!,H848,L848)</f>
        <v>#REF!</v>
      </c>
      <c r="S848" s="18" t="e">
        <f>AVERAGE(#REF!,H848,L848)</f>
        <v>#REF!</v>
      </c>
      <c r="T848" s="18" t="e">
        <f>MEDIAN(#REF!,H848,L848)</f>
        <v>#REF!</v>
      </c>
      <c r="U848" s="18" t="e">
        <f>GEOMEAN(#REF!,H848,L848)</f>
        <v>#REF!</v>
      </c>
      <c r="V848" s="19" t="e">
        <f t="shared" si="132"/>
        <v>#REF!</v>
      </c>
      <c r="W848" s="20" t="e">
        <f t="shared" si="136"/>
        <v>#REF!</v>
      </c>
      <c r="X848" s="21" t="e">
        <f t="shared" si="175"/>
        <v>#REF!</v>
      </c>
      <c r="Y848" s="22" t="e">
        <f t="shared" si="133"/>
        <v>#REF!</v>
      </c>
      <c r="Z848" s="24" t="e">
        <f t="shared" si="184"/>
        <v>#REF!</v>
      </c>
    </row>
    <row r="849" spans="1:26" ht="173.25" x14ac:dyDescent="0.2">
      <c r="A849" s="8">
        <v>274</v>
      </c>
      <c r="C849" s="30" t="s">
        <v>239</v>
      </c>
      <c r="D849" s="46" t="s">
        <v>21</v>
      </c>
      <c r="E849" s="51">
        <v>5</v>
      </c>
      <c r="F849" s="15">
        <v>131657.14285714287</v>
      </c>
      <c r="G849" s="6">
        <f t="shared" si="178"/>
        <v>25014.857142857145</v>
      </c>
      <c r="H849" s="6">
        <f t="shared" si="179"/>
        <v>156672</v>
      </c>
      <c r="I849" s="6">
        <f t="shared" si="180"/>
        <v>783360</v>
      </c>
      <c r="J849" s="49">
        <v>130628.57142857143</v>
      </c>
      <c r="K849" s="7">
        <f t="shared" si="181"/>
        <v>24819.428571428572</v>
      </c>
      <c r="L849" s="7">
        <f t="shared" si="182"/>
        <v>155448</v>
      </c>
      <c r="M849" s="7">
        <f t="shared" si="183"/>
        <v>777240</v>
      </c>
      <c r="N849" s="48">
        <v>122400</v>
      </c>
      <c r="O849" s="7">
        <f t="shared" si="174"/>
        <v>23256</v>
      </c>
      <c r="P849" s="7">
        <f t="shared" si="176"/>
        <v>145656</v>
      </c>
      <c r="Q849" s="7">
        <f t="shared" si="177"/>
        <v>728280</v>
      </c>
      <c r="R849" s="18" t="e">
        <f>MIN(#REF!,H849,L849)</f>
        <v>#REF!</v>
      </c>
      <c r="S849" s="18" t="e">
        <f>AVERAGE(#REF!,H849,L849)</f>
        <v>#REF!</v>
      </c>
      <c r="T849" s="18" t="e">
        <f>MEDIAN(#REF!,H849,L849)</f>
        <v>#REF!</v>
      </c>
      <c r="U849" s="18" t="e">
        <f>GEOMEAN(#REF!,H849,L849)</f>
        <v>#REF!</v>
      </c>
      <c r="V849" s="19" t="e">
        <f t="shared" si="132"/>
        <v>#REF!</v>
      </c>
      <c r="W849" s="20" t="e">
        <f t="shared" si="136"/>
        <v>#REF!</v>
      </c>
      <c r="X849" s="21" t="e">
        <f t="shared" si="175"/>
        <v>#REF!</v>
      </c>
      <c r="Y849" s="22" t="e">
        <f t="shared" si="133"/>
        <v>#REF!</v>
      </c>
      <c r="Z849" s="24" t="e">
        <f t="shared" si="184"/>
        <v>#REF!</v>
      </c>
    </row>
    <row r="850" spans="1:26" ht="157.5" x14ac:dyDescent="0.2">
      <c r="A850" s="8">
        <v>275</v>
      </c>
      <c r="C850" s="32" t="s">
        <v>240</v>
      </c>
      <c r="D850" s="46" t="s">
        <v>21</v>
      </c>
      <c r="E850" s="51">
        <v>5</v>
      </c>
      <c r="F850" s="15">
        <v>127784.87394957984</v>
      </c>
      <c r="G850" s="6">
        <f t="shared" si="178"/>
        <v>24279.126050420171</v>
      </c>
      <c r="H850" s="6">
        <f t="shared" si="179"/>
        <v>152064</v>
      </c>
      <c r="I850" s="6">
        <f t="shared" si="180"/>
        <v>760320</v>
      </c>
      <c r="J850" s="49">
        <v>108816.80672268909</v>
      </c>
      <c r="K850" s="7">
        <f t="shared" si="181"/>
        <v>20675.193277310926</v>
      </c>
      <c r="L850" s="7">
        <f t="shared" si="182"/>
        <v>129492.00000000001</v>
      </c>
      <c r="M850" s="7">
        <f t="shared" si="183"/>
        <v>647460.00000000012</v>
      </c>
      <c r="N850" s="48">
        <v>118800</v>
      </c>
      <c r="O850" s="7">
        <f t="shared" si="174"/>
        <v>22572</v>
      </c>
      <c r="P850" s="7">
        <f t="shared" si="176"/>
        <v>141372</v>
      </c>
      <c r="Q850" s="7">
        <f t="shared" si="177"/>
        <v>706860</v>
      </c>
      <c r="R850" s="18" t="e">
        <f>MIN(#REF!,H850,L850)</f>
        <v>#REF!</v>
      </c>
      <c r="S850" s="18" t="e">
        <f>AVERAGE(#REF!,H850,L850)</f>
        <v>#REF!</v>
      </c>
      <c r="T850" s="18" t="e">
        <f>MEDIAN(#REF!,H850,L850)</f>
        <v>#REF!</v>
      </c>
      <c r="U850" s="18" t="e">
        <f>GEOMEAN(#REF!,H850,L850)</f>
        <v>#REF!</v>
      </c>
      <c r="V850" s="19" t="e">
        <f t="shared" si="132"/>
        <v>#REF!</v>
      </c>
      <c r="W850" s="20" t="e">
        <f t="shared" si="136"/>
        <v>#REF!</v>
      </c>
      <c r="X850" s="21" t="e">
        <f t="shared" si="175"/>
        <v>#REF!</v>
      </c>
      <c r="Y850" s="22" t="e">
        <f t="shared" si="133"/>
        <v>#REF!</v>
      </c>
      <c r="Z850" s="24" t="e">
        <f t="shared" si="184"/>
        <v>#REF!</v>
      </c>
    </row>
    <row r="851" spans="1:26" ht="78.75" x14ac:dyDescent="0.2">
      <c r="A851" s="8">
        <v>276</v>
      </c>
      <c r="C851" s="30" t="s">
        <v>241</v>
      </c>
      <c r="D851" s="46" t="s">
        <v>21</v>
      </c>
      <c r="E851" s="51">
        <v>5</v>
      </c>
      <c r="F851" s="15">
        <v>98281.512605042022</v>
      </c>
      <c r="G851" s="6">
        <f t="shared" si="178"/>
        <v>18673.487394957985</v>
      </c>
      <c r="H851" s="6">
        <f t="shared" si="179"/>
        <v>116955</v>
      </c>
      <c r="I851" s="6">
        <f t="shared" si="180"/>
        <v>584775</v>
      </c>
      <c r="J851" s="49">
        <v>93063.025210084044</v>
      </c>
      <c r="K851" s="7">
        <f t="shared" si="181"/>
        <v>17681.97478991597</v>
      </c>
      <c r="L851" s="7">
        <f t="shared" si="182"/>
        <v>110745.00000000001</v>
      </c>
      <c r="M851" s="7">
        <f t="shared" si="183"/>
        <v>553725.00000000012</v>
      </c>
      <c r="N851" s="48">
        <v>94802.521008403361</v>
      </c>
      <c r="O851" s="7">
        <f t="shared" si="174"/>
        <v>18012.478991596639</v>
      </c>
      <c r="P851" s="7">
        <f t="shared" si="176"/>
        <v>112815</v>
      </c>
      <c r="Q851" s="7">
        <f t="shared" si="177"/>
        <v>564075</v>
      </c>
      <c r="R851" s="18" t="e">
        <f>MIN(#REF!,H851,L851)</f>
        <v>#REF!</v>
      </c>
      <c r="S851" s="18" t="e">
        <f>AVERAGE(#REF!,H851,L851)</f>
        <v>#REF!</v>
      </c>
      <c r="T851" s="18" t="e">
        <f>MEDIAN(#REF!,H851,L851)</f>
        <v>#REF!</v>
      </c>
      <c r="U851" s="18" t="e">
        <f>GEOMEAN(#REF!,H851,L851)</f>
        <v>#REF!</v>
      </c>
      <c r="V851" s="19" t="e">
        <f t="shared" si="132"/>
        <v>#REF!</v>
      </c>
      <c r="W851" s="20" t="e">
        <f t="shared" si="136"/>
        <v>#REF!</v>
      </c>
      <c r="X851" s="21" t="e">
        <f t="shared" si="175"/>
        <v>#REF!</v>
      </c>
      <c r="Y851" s="22" t="e">
        <f t="shared" si="133"/>
        <v>#REF!</v>
      </c>
      <c r="Z851" s="24" t="e">
        <f t="shared" si="184"/>
        <v>#REF!</v>
      </c>
    </row>
    <row r="852" spans="1:26" ht="47.25" x14ac:dyDescent="0.2">
      <c r="A852" s="8">
        <v>277</v>
      </c>
      <c r="C852" s="30" t="s">
        <v>242</v>
      </c>
      <c r="D852" s="46" t="s">
        <v>21</v>
      </c>
      <c r="E852" s="51">
        <v>5</v>
      </c>
      <c r="F852" s="15">
        <v>63147.058823529413</v>
      </c>
      <c r="G852" s="6">
        <f t="shared" si="178"/>
        <v>11997.941176470589</v>
      </c>
      <c r="H852" s="6">
        <f t="shared" si="179"/>
        <v>75145</v>
      </c>
      <c r="I852" s="6">
        <f t="shared" si="180"/>
        <v>375725</v>
      </c>
      <c r="J852" s="49">
        <v>52226.89075630252</v>
      </c>
      <c r="K852" s="7">
        <f t="shared" si="181"/>
        <v>9923.1092436974795</v>
      </c>
      <c r="L852" s="7">
        <f t="shared" si="182"/>
        <v>62150</v>
      </c>
      <c r="M852" s="7">
        <f t="shared" si="183"/>
        <v>310750</v>
      </c>
      <c r="N852" s="48">
        <v>54600.840336134454</v>
      </c>
      <c r="O852" s="7">
        <f t="shared" si="174"/>
        <v>10374.159663865546</v>
      </c>
      <c r="P852" s="7">
        <f t="shared" si="176"/>
        <v>64975</v>
      </c>
      <c r="Q852" s="7">
        <f t="shared" si="177"/>
        <v>324875</v>
      </c>
      <c r="R852" s="18" t="e">
        <f>MIN(#REF!,H852,L852)</f>
        <v>#REF!</v>
      </c>
      <c r="S852" s="18" t="e">
        <f>AVERAGE(#REF!,H852,L852)</f>
        <v>#REF!</v>
      </c>
      <c r="T852" s="18" t="e">
        <f>MEDIAN(#REF!,H852,L852)</f>
        <v>#REF!</v>
      </c>
      <c r="U852" s="18" t="e">
        <f>GEOMEAN(#REF!,H852,L852)</f>
        <v>#REF!</v>
      </c>
      <c r="V852" s="19" t="e">
        <f t="shared" si="132"/>
        <v>#REF!</v>
      </c>
      <c r="W852" s="20" t="e">
        <f t="shared" si="136"/>
        <v>#REF!</v>
      </c>
      <c r="X852" s="21" t="e">
        <f t="shared" si="175"/>
        <v>#REF!</v>
      </c>
      <c r="Y852" s="22" t="e">
        <f t="shared" si="133"/>
        <v>#REF!</v>
      </c>
      <c r="Z852" s="24" t="e">
        <f t="shared" si="184"/>
        <v>#REF!</v>
      </c>
    </row>
    <row r="853" spans="1:26" ht="63" x14ac:dyDescent="0.2">
      <c r="A853" s="8">
        <v>278</v>
      </c>
      <c r="C853" s="30" t="s">
        <v>243</v>
      </c>
      <c r="D853" s="46" t="s">
        <v>21</v>
      </c>
      <c r="E853" s="51">
        <v>5</v>
      </c>
      <c r="F853" s="15">
        <v>126000</v>
      </c>
      <c r="G853" s="6">
        <f t="shared" si="178"/>
        <v>23940</v>
      </c>
      <c r="H853" s="6">
        <f t="shared" si="179"/>
        <v>149940</v>
      </c>
      <c r="I853" s="6">
        <f t="shared" si="180"/>
        <v>749700</v>
      </c>
      <c r="J853" s="49">
        <v>127058.82352941178</v>
      </c>
      <c r="K853" s="7">
        <f t="shared" si="181"/>
        <v>24141.176470588238</v>
      </c>
      <c r="L853" s="7">
        <f t="shared" si="182"/>
        <v>151200</v>
      </c>
      <c r="M853" s="7">
        <f t="shared" si="183"/>
        <v>756000</v>
      </c>
      <c r="N853" s="48">
        <v>123882.35294117648</v>
      </c>
      <c r="O853" s="7">
        <f t="shared" si="174"/>
        <v>23537.647058823532</v>
      </c>
      <c r="P853" s="7">
        <f t="shared" si="176"/>
        <v>147420</v>
      </c>
      <c r="Q853" s="7">
        <f t="shared" si="177"/>
        <v>737100</v>
      </c>
      <c r="R853" s="18" t="e">
        <f>MIN(#REF!,H853,L853)</f>
        <v>#REF!</v>
      </c>
      <c r="S853" s="18" t="e">
        <f>AVERAGE(#REF!,H853,L853)</f>
        <v>#REF!</v>
      </c>
      <c r="T853" s="18" t="e">
        <f>MEDIAN(#REF!,H853,L853)</f>
        <v>#REF!</v>
      </c>
      <c r="U853" s="18" t="e">
        <f>GEOMEAN(#REF!,H853,L853)</f>
        <v>#REF!</v>
      </c>
      <c r="V853" s="19" t="e">
        <f t="shared" si="132"/>
        <v>#REF!</v>
      </c>
      <c r="W853" s="20" t="e">
        <f t="shared" si="136"/>
        <v>#REF!</v>
      </c>
      <c r="X853" s="21" t="e">
        <f t="shared" si="175"/>
        <v>#REF!</v>
      </c>
      <c r="Y853" s="22" t="e">
        <f t="shared" si="133"/>
        <v>#REF!</v>
      </c>
      <c r="Z853" s="24" t="e">
        <f t="shared" si="184"/>
        <v>#REF!</v>
      </c>
    </row>
    <row r="854" spans="1:26" ht="31.5" x14ac:dyDescent="0.2">
      <c r="A854" s="8">
        <v>279</v>
      </c>
      <c r="C854" s="30" t="s">
        <v>244</v>
      </c>
      <c r="D854" s="46" t="s">
        <v>21</v>
      </c>
      <c r="E854" s="51">
        <v>5</v>
      </c>
      <c r="F854" s="15">
        <v>121953.78151260504</v>
      </c>
      <c r="G854" s="6">
        <f t="shared" si="178"/>
        <v>23171.218487394959</v>
      </c>
      <c r="H854" s="6">
        <f t="shared" si="179"/>
        <v>145125</v>
      </c>
      <c r="I854" s="6">
        <f t="shared" si="180"/>
        <v>725625</v>
      </c>
      <c r="J854" s="49">
        <v>120002.52100840336</v>
      </c>
      <c r="K854" s="7">
        <f t="shared" si="181"/>
        <v>22800.478991596639</v>
      </c>
      <c r="L854" s="7">
        <f t="shared" si="182"/>
        <v>142803</v>
      </c>
      <c r="M854" s="7">
        <f t="shared" si="183"/>
        <v>714015</v>
      </c>
      <c r="N854" s="48">
        <v>111221.84873949581</v>
      </c>
      <c r="O854" s="7">
        <f t="shared" si="174"/>
        <v>21132.151260504204</v>
      </c>
      <c r="P854" s="7">
        <f t="shared" si="176"/>
        <v>132354</v>
      </c>
      <c r="Q854" s="7">
        <f t="shared" si="177"/>
        <v>661770</v>
      </c>
      <c r="R854" s="18" t="e">
        <f>MIN(#REF!,H854,L854)</f>
        <v>#REF!</v>
      </c>
      <c r="S854" s="18" t="e">
        <f>AVERAGE(#REF!,H854,L854)</f>
        <v>#REF!</v>
      </c>
      <c r="T854" s="18" t="e">
        <f>MEDIAN(#REF!,H854,L854)</f>
        <v>#REF!</v>
      </c>
      <c r="U854" s="18" t="e">
        <f>GEOMEAN(#REF!,H854,L854)</f>
        <v>#REF!</v>
      </c>
      <c r="V854" s="19" t="e">
        <f t="shared" si="132"/>
        <v>#REF!</v>
      </c>
      <c r="W854" s="20" t="e">
        <f t="shared" si="136"/>
        <v>#REF!</v>
      </c>
      <c r="X854" s="21" t="e">
        <f t="shared" si="175"/>
        <v>#REF!</v>
      </c>
      <c r="Y854" s="22" t="e">
        <f t="shared" si="133"/>
        <v>#REF!</v>
      </c>
      <c r="Z854" s="24" t="e">
        <f t="shared" si="184"/>
        <v>#REF!</v>
      </c>
    </row>
    <row r="855" spans="1:26" ht="16.5" x14ac:dyDescent="0.2">
      <c r="A855" s="8">
        <v>280</v>
      </c>
      <c r="C855" s="30" t="s">
        <v>245</v>
      </c>
      <c r="D855" s="46" t="s">
        <v>21</v>
      </c>
      <c r="E855" s="51">
        <v>5</v>
      </c>
      <c r="F855" s="15">
        <v>109800</v>
      </c>
      <c r="G855" s="6">
        <f t="shared" si="178"/>
        <v>20862</v>
      </c>
      <c r="H855" s="6">
        <f t="shared" si="179"/>
        <v>130662</v>
      </c>
      <c r="I855" s="6">
        <f t="shared" si="180"/>
        <v>653310</v>
      </c>
      <c r="J855" s="49">
        <v>98100</v>
      </c>
      <c r="K855" s="7">
        <f t="shared" si="181"/>
        <v>18639</v>
      </c>
      <c r="L855" s="7">
        <f t="shared" si="182"/>
        <v>116739</v>
      </c>
      <c r="M855" s="7">
        <f t="shared" si="183"/>
        <v>583695</v>
      </c>
      <c r="N855" s="48">
        <v>111600</v>
      </c>
      <c r="O855" s="7">
        <f t="shared" si="174"/>
        <v>21204</v>
      </c>
      <c r="P855" s="7">
        <f t="shared" si="176"/>
        <v>132804</v>
      </c>
      <c r="Q855" s="7">
        <f t="shared" si="177"/>
        <v>664020</v>
      </c>
      <c r="R855" s="18" t="e">
        <f>MIN(#REF!,H855,L855)</f>
        <v>#REF!</v>
      </c>
      <c r="S855" s="18" t="e">
        <f>AVERAGE(#REF!,H855,L855)</f>
        <v>#REF!</v>
      </c>
      <c r="T855" s="18" t="e">
        <f>MEDIAN(#REF!,H855,L855)</f>
        <v>#REF!</v>
      </c>
      <c r="U855" s="18" t="e">
        <f>GEOMEAN(#REF!,H855,L855)</f>
        <v>#REF!</v>
      </c>
      <c r="V855" s="19" t="e">
        <f t="shared" si="132"/>
        <v>#REF!</v>
      </c>
      <c r="W855" s="20" t="e">
        <f t="shared" si="136"/>
        <v>#REF!</v>
      </c>
      <c r="X855" s="21" t="e">
        <f t="shared" si="175"/>
        <v>#REF!</v>
      </c>
      <c r="Y855" s="22" t="e">
        <f t="shared" si="133"/>
        <v>#REF!</v>
      </c>
      <c r="Z855" s="24" t="e">
        <f t="shared" si="184"/>
        <v>#REF!</v>
      </c>
    </row>
    <row r="856" spans="1:26" ht="16.5" x14ac:dyDescent="0.2">
      <c r="A856" s="188" t="s">
        <v>13</v>
      </c>
      <c r="B856" s="188"/>
      <c r="C856" s="189"/>
      <c r="D856" s="189"/>
      <c r="E856" s="189"/>
      <c r="F856" s="189"/>
      <c r="G856" s="190" t="s">
        <v>15</v>
      </c>
      <c r="H856" s="191"/>
      <c r="I856" s="191"/>
      <c r="J856" s="191"/>
      <c r="K856" s="191"/>
      <c r="L856" s="191"/>
      <c r="M856" s="191"/>
      <c r="O856" s="7">
        <f t="shared" si="174"/>
        <v>0</v>
      </c>
      <c r="P856" s="7">
        <f t="shared" si="176"/>
        <v>0</v>
      </c>
      <c r="Q856" s="7">
        <f t="shared" si="177"/>
        <v>0</v>
      </c>
      <c r="R856" s="18"/>
      <c r="S856" s="18"/>
      <c r="T856" s="18"/>
      <c r="U856" s="18"/>
      <c r="V856" s="19"/>
      <c r="W856" s="20"/>
      <c r="X856" s="21"/>
      <c r="Y856" s="22"/>
      <c r="Z856" s="24"/>
    </row>
    <row r="857" spans="1:26" ht="16.5" x14ac:dyDescent="0.2">
      <c r="A857" s="183" t="s">
        <v>246</v>
      </c>
      <c r="B857" s="184"/>
      <c r="C857" s="184"/>
      <c r="D857" s="184"/>
      <c r="E857" s="184"/>
      <c r="F857" s="185"/>
      <c r="G857" s="186" t="s">
        <v>247</v>
      </c>
      <c r="H857" s="187"/>
      <c r="I857" s="187"/>
      <c r="J857" s="187"/>
      <c r="K857" s="187"/>
      <c r="L857" s="187"/>
      <c r="M857" s="187"/>
      <c r="O857" s="7">
        <f t="shared" ref="O857:O863" si="185">+N857*19%</f>
        <v>0</v>
      </c>
      <c r="P857" s="7">
        <f t="shared" si="176"/>
        <v>0</v>
      </c>
      <c r="Q857" s="7">
        <f t="shared" si="177"/>
        <v>0</v>
      </c>
      <c r="R857" s="18"/>
      <c r="S857" s="18"/>
      <c r="T857" s="18"/>
      <c r="U857" s="18"/>
      <c r="V857" s="19"/>
      <c r="W857" s="20"/>
      <c r="X857" s="21"/>
      <c r="Y857" s="22"/>
      <c r="Z857" s="24"/>
    </row>
    <row r="858" spans="1:26" ht="16.5" x14ac:dyDescent="0.2">
      <c r="A858" s="8">
        <v>281</v>
      </c>
      <c r="C858" s="39" t="s">
        <v>248</v>
      </c>
      <c r="D858" s="35" t="s">
        <v>21</v>
      </c>
      <c r="E858" s="52">
        <v>85</v>
      </c>
      <c r="F858" s="15">
        <v>57380.672268907569</v>
      </c>
      <c r="G858" s="6">
        <f t="shared" ref="G858:G863" si="186">+F858*19%</f>
        <v>10902.327731092439</v>
      </c>
      <c r="H858" s="6">
        <f t="shared" ref="H858:H863" si="187">+F858+G858</f>
        <v>68283</v>
      </c>
      <c r="I858" s="6">
        <f t="shared" ref="I858:I863" si="188">+H858*E858</f>
        <v>5804055</v>
      </c>
      <c r="J858" s="49">
        <v>61031.932773109249</v>
      </c>
      <c r="K858" s="7">
        <f t="shared" ref="K858:K863" si="189">+J858*19%</f>
        <v>11596.067226890758</v>
      </c>
      <c r="L858" s="7">
        <f t="shared" ref="L858:L863" si="190">+J858+K858</f>
        <v>72628</v>
      </c>
      <c r="M858" s="7">
        <f t="shared" ref="M858:M863" si="191">+L858*E858</f>
        <v>6173380</v>
      </c>
      <c r="N858" s="48">
        <v>55815.126050420171</v>
      </c>
      <c r="O858" s="7">
        <f t="shared" si="185"/>
        <v>10604.873949579833</v>
      </c>
      <c r="P858" s="7">
        <f t="shared" si="176"/>
        <v>66420</v>
      </c>
      <c r="Q858" s="7">
        <f t="shared" si="177"/>
        <v>5645700</v>
      </c>
      <c r="R858" s="18" t="e">
        <f>MIN(#REF!,H858,L858)</f>
        <v>#REF!</v>
      </c>
      <c r="S858" s="18" t="e">
        <f>AVERAGE(#REF!,H858,L858)</f>
        <v>#REF!</v>
      </c>
      <c r="T858" s="18" t="e">
        <f>MEDIAN(#REF!,H858,L858)</f>
        <v>#REF!</v>
      </c>
      <c r="U858" s="18" t="e">
        <f>GEOMEAN(#REF!,H858,L858)</f>
        <v>#REF!</v>
      </c>
      <c r="V858" s="19" t="e">
        <f t="shared" si="132"/>
        <v>#REF!</v>
      </c>
      <c r="W858" s="20" t="e">
        <f t="shared" si="136"/>
        <v>#REF!</v>
      </c>
      <c r="X858" s="21" t="e">
        <f t="shared" si="175"/>
        <v>#REF!</v>
      </c>
      <c r="Y858" s="22" t="e">
        <f t="shared" si="133"/>
        <v>#REF!</v>
      </c>
      <c r="Z858" s="24" t="e">
        <f t="shared" ref="Z858:Z863" si="192">+Y858*E858</f>
        <v>#REF!</v>
      </c>
    </row>
    <row r="859" spans="1:26" ht="16.5" x14ac:dyDescent="0.2">
      <c r="A859" s="8">
        <v>282</v>
      </c>
      <c r="C859" s="39" t="s">
        <v>249</v>
      </c>
      <c r="D859" s="35" t="s">
        <v>21</v>
      </c>
      <c r="E859" s="52">
        <v>125</v>
      </c>
      <c r="F859" s="15">
        <v>66342.857142857145</v>
      </c>
      <c r="G859" s="6">
        <f t="shared" si="186"/>
        <v>12605.142857142857</v>
      </c>
      <c r="H859" s="6">
        <f t="shared" si="187"/>
        <v>78948</v>
      </c>
      <c r="I859" s="6">
        <f t="shared" si="188"/>
        <v>9868500</v>
      </c>
      <c r="J859" s="49">
        <v>64285.71428571429</v>
      </c>
      <c r="K859" s="7">
        <f t="shared" si="189"/>
        <v>12214.285714285716</v>
      </c>
      <c r="L859" s="7">
        <f t="shared" si="190"/>
        <v>76500</v>
      </c>
      <c r="M859" s="7">
        <f t="shared" si="191"/>
        <v>9562500</v>
      </c>
      <c r="N859" s="48">
        <v>59657.142857142862</v>
      </c>
      <c r="O859" s="7">
        <f t="shared" si="185"/>
        <v>11334.857142857143</v>
      </c>
      <c r="P859" s="7">
        <f t="shared" si="176"/>
        <v>70992</v>
      </c>
      <c r="Q859" s="7">
        <f t="shared" si="177"/>
        <v>8874000</v>
      </c>
      <c r="R859" s="18" t="e">
        <f>MIN(#REF!,H859,L859)</f>
        <v>#REF!</v>
      </c>
      <c r="S859" s="18" t="e">
        <f>AVERAGE(#REF!,H859,L859)</f>
        <v>#REF!</v>
      </c>
      <c r="T859" s="18" t="e">
        <f>MEDIAN(#REF!,H859,L859)</f>
        <v>#REF!</v>
      </c>
      <c r="U859" s="18" t="e">
        <f>GEOMEAN(#REF!,H859,L859)</f>
        <v>#REF!</v>
      </c>
      <c r="V859" s="19" t="e">
        <f t="shared" si="132"/>
        <v>#REF!</v>
      </c>
      <c r="W859" s="20" t="e">
        <f t="shared" si="136"/>
        <v>#REF!</v>
      </c>
      <c r="X859" s="21" t="e">
        <f t="shared" si="175"/>
        <v>#REF!</v>
      </c>
      <c r="Y859" s="22" t="e">
        <f t="shared" si="133"/>
        <v>#REF!</v>
      </c>
      <c r="Z859" s="24" t="e">
        <f t="shared" si="192"/>
        <v>#REF!</v>
      </c>
    </row>
    <row r="860" spans="1:26" ht="16.5" x14ac:dyDescent="0.2">
      <c r="A860" s="8">
        <v>283</v>
      </c>
      <c r="C860" s="39" t="s">
        <v>250</v>
      </c>
      <c r="D860" s="35" t="s">
        <v>21</v>
      </c>
      <c r="E860" s="54">
        <v>50</v>
      </c>
      <c r="F860" s="15">
        <v>54748.73949579832</v>
      </c>
      <c r="G860" s="6">
        <f t="shared" si="186"/>
        <v>10402.26050420168</v>
      </c>
      <c r="H860" s="6">
        <f t="shared" si="187"/>
        <v>65151</v>
      </c>
      <c r="I860" s="6">
        <f t="shared" si="188"/>
        <v>3257550</v>
      </c>
      <c r="J860" s="49">
        <v>59551.26050420168</v>
      </c>
      <c r="K860" s="7">
        <f t="shared" si="189"/>
        <v>11314.73949579832</v>
      </c>
      <c r="L860" s="7">
        <f t="shared" si="190"/>
        <v>70866</v>
      </c>
      <c r="M860" s="7">
        <f t="shared" si="191"/>
        <v>3543300</v>
      </c>
      <c r="N860" s="48">
        <v>52827.731092436974</v>
      </c>
      <c r="O860" s="7">
        <f t="shared" si="185"/>
        <v>10037.268907563026</v>
      </c>
      <c r="P860" s="7">
        <f t="shared" si="176"/>
        <v>62865</v>
      </c>
      <c r="Q860" s="7">
        <f t="shared" si="177"/>
        <v>3143250</v>
      </c>
      <c r="R860" s="18" t="e">
        <f>MIN(#REF!,H860,L860)</f>
        <v>#REF!</v>
      </c>
      <c r="S860" s="18" t="e">
        <f>AVERAGE(#REF!,H860,L860)</f>
        <v>#REF!</v>
      </c>
      <c r="T860" s="18" t="e">
        <f>MEDIAN(#REF!,H860,L860)</f>
        <v>#REF!</v>
      </c>
      <c r="U860" s="18" t="e">
        <f>GEOMEAN(#REF!,H860,L860)</f>
        <v>#REF!</v>
      </c>
      <c r="V860" s="19" t="e">
        <f t="shared" si="132"/>
        <v>#REF!</v>
      </c>
      <c r="W860" s="20" t="e">
        <f t="shared" si="136"/>
        <v>#REF!</v>
      </c>
      <c r="X860" s="21" t="e">
        <f t="shared" si="175"/>
        <v>#REF!</v>
      </c>
      <c r="Y860" s="22" t="e">
        <f t="shared" si="133"/>
        <v>#REF!</v>
      </c>
      <c r="Z860" s="24" t="e">
        <f t="shared" si="192"/>
        <v>#REF!</v>
      </c>
    </row>
    <row r="861" spans="1:26" ht="16.5" x14ac:dyDescent="0.2">
      <c r="A861" s="8">
        <v>284</v>
      </c>
      <c r="C861" s="39" t="s">
        <v>251</v>
      </c>
      <c r="D861" s="35" t="s">
        <v>21</v>
      </c>
      <c r="E861" s="50">
        <v>50</v>
      </c>
      <c r="F861" s="15">
        <v>62394.957983193279</v>
      </c>
      <c r="G861" s="6">
        <f t="shared" si="186"/>
        <v>11855.042016806723</v>
      </c>
      <c r="H861" s="6">
        <f t="shared" si="187"/>
        <v>74250</v>
      </c>
      <c r="I861" s="6">
        <f t="shared" si="188"/>
        <v>3712500</v>
      </c>
      <c r="J861" s="49">
        <v>55406.722689075636</v>
      </c>
      <c r="K861" s="7">
        <f t="shared" si="189"/>
        <v>10527.277310924372</v>
      </c>
      <c r="L861" s="7">
        <f t="shared" si="190"/>
        <v>65934</v>
      </c>
      <c r="M861" s="7">
        <f t="shared" si="191"/>
        <v>3296700</v>
      </c>
      <c r="N861" s="48">
        <v>56405.042016806728</v>
      </c>
      <c r="O861" s="7">
        <f t="shared" si="185"/>
        <v>10716.957983193279</v>
      </c>
      <c r="P861" s="7">
        <f t="shared" si="176"/>
        <v>67122</v>
      </c>
      <c r="Q861" s="7">
        <f t="shared" si="177"/>
        <v>3356100</v>
      </c>
      <c r="R861" s="18" t="e">
        <f>MIN(#REF!,H861,L861)</f>
        <v>#REF!</v>
      </c>
      <c r="S861" s="18" t="e">
        <f>AVERAGE(#REF!,H861,L861)</f>
        <v>#REF!</v>
      </c>
      <c r="T861" s="18" t="e">
        <f>MEDIAN(#REF!,H861,L861)</f>
        <v>#REF!</v>
      </c>
      <c r="U861" s="18" t="e">
        <f>GEOMEAN(#REF!,H861,L861)</f>
        <v>#REF!</v>
      </c>
      <c r="V861" s="19" t="e">
        <f t="shared" si="132"/>
        <v>#REF!</v>
      </c>
      <c r="W861" s="20" t="e">
        <f t="shared" si="136"/>
        <v>#REF!</v>
      </c>
      <c r="X861" s="21" t="e">
        <f t="shared" ref="X861:X863" si="193">+IF(W861&lt;=35%,"MINIMA","MEDIANA")</f>
        <v>#REF!</v>
      </c>
      <c r="Y861" s="22" t="e">
        <f t="shared" si="133"/>
        <v>#REF!</v>
      </c>
      <c r="Z861" s="24" t="e">
        <f t="shared" si="192"/>
        <v>#REF!</v>
      </c>
    </row>
    <row r="862" spans="1:26" ht="31.5" x14ac:dyDescent="0.2">
      <c r="A862" s="8">
        <v>285</v>
      </c>
      <c r="C862" s="47" t="s">
        <v>252</v>
      </c>
      <c r="D862" s="31" t="s">
        <v>21</v>
      </c>
      <c r="E862" s="51">
        <v>5</v>
      </c>
      <c r="F862" s="15">
        <v>58991.596638655465</v>
      </c>
      <c r="G862" s="6">
        <f t="shared" si="186"/>
        <v>11208.403361344539</v>
      </c>
      <c r="H862" s="6">
        <f t="shared" si="187"/>
        <v>70200</v>
      </c>
      <c r="I862" s="6">
        <f t="shared" si="188"/>
        <v>351000</v>
      </c>
      <c r="J862" s="49">
        <v>54453.781512605041</v>
      </c>
      <c r="K862" s="7">
        <f t="shared" si="189"/>
        <v>10346.218487394957</v>
      </c>
      <c r="L862" s="7">
        <f t="shared" si="190"/>
        <v>64800</v>
      </c>
      <c r="M862" s="7">
        <f t="shared" si="191"/>
        <v>324000</v>
      </c>
      <c r="N862" s="48">
        <v>54957.983193277316</v>
      </c>
      <c r="O862" s="7">
        <f t="shared" si="185"/>
        <v>10442.01680672269</v>
      </c>
      <c r="P862" s="7">
        <f t="shared" si="176"/>
        <v>65400.000000000007</v>
      </c>
      <c r="Q862" s="7">
        <f t="shared" si="177"/>
        <v>327000.00000000006</v>
      </c>
      <c r="R862" s="18" t="e">
        <f>MIN(#REF!,H862,L862)</f>
        <v>#REF!</v>
      </c>
      <c r="S862" s="18" t="e">
        <f>AVERAGE(#REF!,H862,L862)</f>
        <v>#REF!</v>
      </c>
      <c r="T862" s="18" t="e">
        <f>MEDIAN(#REF!,H862,L862)</f>
        <v>#REF!</v>
      </c>
      <c r="U862" s="18" t="e">
        <f>GEOMEAN(#REF!,H862,L862)</f>
        <v>#REF!</v>
      </c>
      <c r="V862" s="19" t="e">
        <f t="shared" si="132"/>
        <v>#REF!</v>
      </c>
      <c r="W862" s="20" t="e">
        <f t="shared" si="136"/>
        <v>#REF!</v>
      </c>
      <c r="X862" s="21" t="e">
        <f t="shared" si="193"/>
        <v>#REF!</v>
      </c>
      <c r="Y862" s="22" t="e">
        <f t="shared" si="133"/>
        <v>#REF!</v>
      </c>
      <c r="Z862" s="24" t="e">
        <f t="shared" si="192"/>
        <v>#REF!</v>
      </c>
    </row>
    <row r="863" spans="1:26" ht="31.5" x14ac:dyDescent="0.2">
      <c r="A863" s="8">
        <v>286</v>
      </c>
      <c r="C863" s="47" t="s">
        <v>253</v>
      </c>
      <c r="D863" s="31" t="s">
        <v>21</v>
      </c>
      <c r="E863" s="51">
        <v>5</v>
      </c>
      <c r="F863" s="15">
        <v>51050.420168067227</v>
      </c>
      <c r="G863" s="6">
        <f t="shared" si="186"/>
        <v>9699.5798319327732</v>
      </c>
      <c r="H863" s="6">
        <f t="shared" si="187"/>
        <v>60750</v>
      </c>
      <c r="I863" s="6">
        <f t="shared" si="188"/>
        <v>303750</v>
      </c>
      <c r="J863" s="49">
        <v>40840.336134453784</v>
      </c>
      <c r="K863" s="7">
        <f t="shared" si="189"/>
        <v>7759.6638655462193</v>
      </c>
      <c r="L863" s="7">
        <f t="shared" si="190"/>
        <v>48600</v>
      </c>
      <c r="M863" s="7">
        <f t="shared" si="191"/>
        <v>243000</v>
      </c>
      <c r="N863" s="48">
        <v>43109.243697478996</v>
      </c>
      <c r="O863" s="7">
        <f t="shared" si="185"/>
        <v>8190.7563025210093</v>
      </c>
      <c r="P863" s="7">
        <f t="shared" si="176"/>
        <v>51300.000000000007</v>
      </c>
      <c r="Q863" s="7">
        <f t="shared" si="177"/>
        <v>256500.00000000003</v>
      </c>
      <c r="R863" s="18" t="e">
        <f>MIN(#REF!,H863,L863)</f>
        <v>#REF!</v>
      </c>
      <c r="S863" s="18" t="e">
        <f>AVERAGE(#REF!,H863,L863)</f>
        <v>#REF!</v>
      </c>
      <c r="T863" s="18" t="e">
        <f>MEDIAN(#REF!,H863,L863)</f>
        <v>#REF!</v>
      </c>
      <c r="U863" s="18" t="e">
        <f>GEOMEAN(#REF!,H863,L863)</f>
        <v>#REF!</v>
      </c>
      <c r="V863" s="19" t="e">
        <f t="shared" si="132"/>
        <v>#REF!</v>
      </c>
      <c r="W863" s="20" t="e">
        <f t="shared" si="136"/>
        <v>#REF!</v>
      </c>
      <c r="X863" s="21" t="e">
        <f t="shared" si="193"/>
        <v>#REF!</v>
      </c>
      <c r="Y863" s="22" t="e">
        <f t="shared" si="133"/>
        <v>#REF!</v>
      </c>
      <c r="Z863" s="24" t="e">
        <f t="shared" si="192"/>
        <v>#REF!</v>
      </c>
    </row>
    <row r="864" spans="1:26" x14ac:dyDescent="0.2">
      <c r="Z864" s="29" t="e">
        <f>SUM(Z5:Z863)</f>
        <v>#DIV/0!</v>
      </c>
    </row>
  </sheetData>
  <sheetProtection password="E9CD" sheet="1" objects="1" scenarios="1"/>
  <protectedRanges>
    <protectedRange sqref="C676:C677" name="Rango1_8_2_2_1_2"/>
  </protectedRanges>
  <mergeCells count="30">
    <mergeCell ref="AA2:AB2"/>
    <mergeCell ref="A1:E1"/>
    <mergeCell ref="F1:I1"/>
    <mergeCell ref="J1:M1"/>
    <mergeCell ref="N1:Q1"/>
    <mergeCell ref="R1:Z1"/>
    <mergeCell ref="A3:F3"/>
    <mergeCell ref="G3:M3"/>
    <mergeCell ref="A4:F4"/>
    <mergeCell ref="G4:M4"/>
    <mergeCell ref="A10:F10"/>
    <mergeCell ref="G10:M10"/>
    <mergeCell ref="A11:F11"/>
    <mergeCell ref="G11:M11"/>
    <mergeCell ref="A502:F502"/>
    <mergeCell ref="G502:M502"/>
    <mergeCell ref="A503:F503"/>
    <mergeCell ref="G503:M503"/>
    <mergeCell ref="A638:F638"/>
    <mergeCell ref="G638:M638"/>
    <mergeCell ref="A639:F639"/>
    <mergeCell ref="G639:M639"/>
    <mergeCell ref="A768:F768"/>
    <mergeCell ref="G768:M768"/>
    <mergeCell ref="A769:F769"/>
    <mergeCell ref="G769:M769"/>
    <mergeCell ref="A856:F856"/>
    <mergeCell ref="G856:M856"/>
    <mergeCell ref="A857:F857"/>
    <mergeCell ref="G857:M857"/>
  </mergeCells>
  <conditionalFormatting sqref="C673:C683">
    <cfRule type="duplicateValues" dxfId="3" priority="4"/>
  </conditionalFormatting>
  <conditionalFormatting sqref="C684">
    <cfRule type="duplicateValues" dxfId="2" priority="3"/>
  </conditionalFormatting>
  <conditionalFormatting sqref="C689:C691">
    <cfRule type="duplicateValues" dxfId="1" priority="2"/>
  </conditionalFormatting>
  <conditionalFormatting sqref="C862:C863">
    <cfRule type="duplicateValues" dxfId="0" priority="1"/>
  </conditionalFormatting>
  <pageMargins left="0.70866141732283472" right="0.70866141732283472" top="0.74803149606299213" bottom="0.74803149606299213" header="0.31496062992125984" footer="0.31496062992125984"/>
  <pageSetup paperSize="9" scale="55"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75"/>
  <sheetViews>
    <sheetView topLeftCell="A28" workbookViewId="0">
      <selection activeCell="C2" sqref="C2"/>
    </sheetView>
  </sheetViews>
  <sheetFormatPr baseColWidth="10" defaultRowHeight="15" x14ac:dyDescent="0.25"/>
  <cols>
    <col min="4" max="4" width="37.85546875" customWidth="1"/>
    <col min="5" max="5" width="46.42578125" customWidth="1"/>
  </cols>
  <sheetData>
    <row r="1" spans="1:10" x14ac:dyDescent="0.25">
      <c r="D1" s="182" t="s">
        <v>1466</v>
      </c>
      <c r="E1" s="182"/>
      <c r="F1" s="182"/>
      <c r="G1" s="182"/>
      <c r="H1" s="182"/>
      <c r="I1" s="182"/>
    </row>
    <row r="2" spans="1:10" ht="15.75" thickBot="1" x14ac:dyDescent="0.3"/>
    <row r="3" spans="1:10" ht="16.5" thickBot="1" x14ac:dyDescent="0.3">
      <c r="A3" s="137"/>
      <c r="B3" s="159" t="s">
        <v>1285</v>
      </c>
      <c r="C3" s="160"/>
      <c r="D3" s="160"/>
      <c r="E3" s="160"/>
      <c r="F3" s="160"/>
      <c r="G3" s="160"/>
      <c r="H3" s="160"/>
      <c r="I3" s="160"/>
      <c r="J3" s="161"/>
    </row>
    <row r="4" spans="1:10" ht="16.5" thickBot="1" x14ac:dyDescent="0.3">
      <c r="A4" s="137"/>
      <c r="B4" s="162" t="s">
        <v>1229</v>
      </c>
      <c r="C4" s="164" t="s">
        <v>1286</v>
      </c>
      <c r="D4" s="166" t="s">
        <v>1287</v>
      </c>
      <c r="E4" s="167"/>
      <c r="F4" s="164" t="s">
        <v>1288</v>
      </c>
      <c r="G4" s="164" t="s">
        <v>1231</v>
      </c>
      <c r="H4" s="164" t="s">
        <v>1282</v>
      </c>
      <c r="I4" s="164" t="s">
        <v>1289</v>
      </c>
      <c r="J4" s="164" t="s">
        <v>1290</v>
      </c>
    </row>
    <row r="5" spans="1:10" ht="16.5" thickBot="1" x14ac:dyDescent="0.3">
      <c r="A5" s="137"/>
      <c r="B5" s="163"/>
      <c r="C5" s="165"/>
      <c r="D5" s="138" t="s">
        <v>256</v>
      </c>
      <c r="E5" s="138" t="s">
        <v>1237</v>
      </c>
      <c r="F5" s="165"/>
      <c r="G5" s="165"/>
      <c r="H5" s="165"/>
      <c r="I5" s="165"/>
      <c r="J5" s="165"/>
    </row>
    <row r="6" spans="1:10" x14ac:dyDescent="0.25">
      <c r="A6" s="207"/>
      <c r="B6" s="168">
        <v>1</v>
      </c>
      <c r="C6" s="168">
        <v>2331101</v>
      </c>
      <c r="D6" s="171" t="s">
        <v>258</v>
      </c>
      <c r="E6" s="139" t="s">
        <v>1238</v>
      </c>
      <c r="F6" s="168" t="s">
        <v>266</v>
      </c>
      <c r="G6" s="168">
        <v>1</v>
      </c>
      <c r="H6" s="168">
        <v>10121800</v>
      </c>
      <c r="I6" s="204"/>
      <c r="J6" s="204"/>
    </row>
    <row r="7" spans="1:10" ht="99" x14ac:dyDescent="0.25">
      <c r="A7" s="207"/>
      <c r="B7" s="169"/>
      <c r="C7" s="169"/>
      <c r="D7" s="172"/>
      <c r="E7" s="139" t="s">
        <v>1239</v>
      </c>
      <c r="F7" s="169"/>
      <c r="G7" s="169"/>
      <c r="H7" s="169"/>
      <c r="I7" s="205"/>
      <c r="J7" s="205"/>
    </row>
    <row r="8" spans="1:10" x14ac:dyDescent="0.25">
      <c r="A8" s="207"/>
      <c r="B8" s="169"/>
      <c r="C8" s="169"/>
      <c r="D8" s="172"/>
      <c r="E8" s="139" t="s">
        <v>1240</v>
      </c>
      <c r="F8" s="169"/>
      <c r="G8" s="169"/>
      <c r="H8" s="169"/>
      <c r="I8" s="205"/>
      <c r="J8" s="205"/>
    </row>
    <row r="9" spans="1:10" x14ac:dyDescent="0.25">
      <c r="A9" s="207"/>
      <c r="B9" s="169"/>
      <c r="C9" s="169"/>
      <c r="D9" s="172"/>
      <c r="E9" s="139" t="s">
        <v>1241</v>
      </c>
      <c r="F9" s="169"/>
      <c r="G9" s="169"/>
      <c r="H9" s="169"/>
      <c r="I9" s="205"/>
      <c r="J9" s="205"/>
    </row>
    <row r="10" spans="1:10" x14ac:dyDescent="0.25">
      <c r="A10" s="207"/>
      <c r="B10" s="169"/>
      <c r="C10" s="169"/>
      <c r="D10" s="172"/>
      <c r="E10" s="139" t="s">
        <v>1242</v>
      </c>
      <c r="F10" s="169"/>
      <c r="G10" s="169"/>
      <c r="H10" s="169"/>
      <c r="I10" s="205"/>
      <c r="J10" s="205"/>
    </row>
    <row r="11" spans="1:10" x14ac:dyDescent="0.25">
      <c r="A11" s="207"/>
      <c r="B11" s="169"/>
      <c r="C11" s="169"/>
      <c r="D11" s="172"/>
      <c r="E11" s="139" t="s">
        <v>1243</v>
      </c>
      <c r="F11" s="169"/>
      <c r="G11" s="169"/>
      <c r="H11" s="169"/>
      <c r="I11" s="205"/>
      <c r="J11" s="205"/>
    </row>
    <row r="12" spans="1:10" x14ac:dyDescent="0.25">
      <c r="A12" s="207"/>
      <c r="B12" s="169"/>
      <c r="C12" s="169"/>
      <c r="D12" s="172"/>
      <c r="E12" s="139" t="s">
        <v>1244</v>
      </c>
      <c r="F12" s="169"/>
      <c r="G12" s="169"/>
      <c r="H12" s="169"/>
      <c r="I12" s="205"/>
      <c r="J12" s="205"/>
    </row>
    <row r="13" spans="1:10" x14ac:dyDescent="0.25">
      <c r="A13" s="207"/>
      <c r="B13" s="169"/>
      <c r="C13" s="169"/>
      <c r="D13" s="172"/>
      <c r="E13" s="139" t="s">
        <v>1245</v>
      </c>
      <c r="F13" s="169"/>
      <c r="G13" s="169"/>
      <c r="H13" s="169"/>
      <c r="I13" s="205"/>
      <c r="J13" s="205"/>
    </row>
    <row r="14" spans="1:10" x14ac:dyDescent="0.25">
      <c r="A14" s="207"/>
      <c r="B14" s="169"/>
      <c r="C14" s="169"/>
      <c r="D14" s="172"/>
      <c r="E14" s="139" t="s">
        <v>1246</v>
      </c>
      <c r="F14" s="169"/>
      <c r="G14" s="169"/>
      <c r="H14" s="169"/>
      <c r="I14" s="205"/>
      <c r="J14" s="205"/>
    </row>
    <row r="15" spans="1:10" ht="15.75" thickBot="1" x14ac:dyDescent="0.3">
      <c r="A15" s="207"/>
      <c r="B15" s="170"/>
      <c r="C15" s="170"/>
      <c r="D15" s="173"/>
      <c r="E15" s="140" t="s">
        <v>1247</v>
      </c>
      <c r="F15" s="170"/>
      <c r="G15" s="170"/>
      <c r="H15" s="170"/>
      <c r="I15" s="206"/>
      <c r="J15" s="206"/>
    </row>
    <row r="16" spans="1:10" x14ac:dyDescent="0.25">
      <c r="A16" s="207"/>
      <c r="B16" s="168">
        <v>2</v>
      </c>
      <c r="C16" s="168">
        <v>2331101</v>
      </c>
      <c r="D16" s="171" t="s">
        <v>258</v>
      </c>
      <c r="E16" s="139" t="s">
        <v>1238</v>
      </c>
      <c r="F16" s="168" t="s">
        <v>267</v>
      </c>
      <c r="G16" s="168">
        <v>1</v>
      </c>
      <c r="H16" s="168">
        <v>10121800</v>
      </c>
      <c r="I16" s="204"/>
      <c r="J16" s="204"/>
    </row>
    <row r="17" spans="1:10" ht="99" x14ac:dyDescent="0.25">
      <c r="A17" s="207"/>
      <c r="B17" s="169"/>
      <c r="C17" s="169"/>
      <c r="D17" s="172"/>
      <c r="E17" s="139" t="s">
        <v>1239</v>
      </c>
      <c r="F17" s="169"/>
      <c r="G17" s="169"/>
      <c r="H17" s="169"/>
      <c r="I17" s="205"/>
      <c r="J17" s="205"/>
    </row>
    <row r="18" spans="1:10" x14ac:dyDescent="0.25">
      <c r="A18" s="207"/>
      <c r="B18" s="169"/>
      <c r="C18" s="169"/>
      <c r="D18" s="172"/>
      <c r="E18" s="139" t="s">
        <v>1240</v>
      </c>
      <c r="F18" s="169"/>
      <c r="G18" s="169"/>
      <c r="H18" s="169"/>
      <c r="I18" s="205"/>
      <c r="J18" s="205"/>
    </row>
    <row r="19" spans="1:10" x14ac:dyDescent="0.25">
      <c r="A19" s="207"/>
      <c r="B19" s="169"/>
      <c r="C19" s="169"/>
      <c r="D19" s="172"/>
      <c r="E19" s="139" t="s">
        <v>1241</v>
      </c>
      <c r="F19" s="169"/>
      <c r="G19" s="169"/>
      <c r="H19" s="169"/>
      <c r="I19" s="205"/>
      <c r="J19" s="205"/>
    </row>
    <row r="20" spans="1:10" x14ac:dyDescent="0.25">
      <c r="A20" s="207"/>
      <c r="B20" s="169"/>
      <c r="C20" s="169"/>
      <c r="D20" s="172"/>
      <c r="E20" s="139" t="s">
        <v>1242</v>
      </c>
      <c r="F20" s="169"/>
      <c r="G20" s="169"/>
      <c r="H20" s="169"/>
      <c r="I20" s="205"/>
      <c r="J20" s="205"/>
    </row>
    <row r="21" spans="1:10" x14ac:dyDescent="0.25">
      <c r="A21" s="207"/>
      <c r="B21" s="169"/>
      <c r="C21" s="169"/>
      <c r="D21" s="172"/>
      <c r="E21" s="139" t="s">
        <v>1243</v>
      </c>
      <c r="F21" s="169"/>
      <c r="G21" s="169"/>
      <c r="H21" s="169"/>
      <c r="I21" s="205"/>
      <c r="J21" s="205"/>
    </row>
    <row r="22" spans="1:10" x14ac:dyDescent="0.25">
      <c r="A22" s="207"/>
      <c r="B22" s="169"/>
      <c r="C22" s="169"/>
      <c r="D22" s="172"/>
      <c r="E22" s="139" t="s">
        <v>1244</v>
      </c>
      <c r="F22" s="169"/>
      <c r="G22" s="169"/>
      <c r="H22" s="169"/>
      <c r="I22" s="205"/>
      <c r="J22" s="205"/>
    </row>
    <row r="23" spans="1:10" x14ac:dyDescent="0.25">
      <c r="A23" s="207"/>
      <c r="B23" s="169"/>
      <c r="C23" s="169"/>
      <c r="D23" s="172"/>
      <c r="E23" s="139" t="s">
        <v>1245</v>
      </c>
      <c r="F23" s="169"/>
      <c r="G23" s="169"/>
      <c r="H23" s="169"/>
      <c r="I23" s="205"/>
      <c r="J23" s="205"/>
    </row>
    <row r="24" spans="1:10" x14ac:dyDescent="0.25">
      <c r="A24" s="207"/>
      <c r="B24" s="169"/>
      <c r="C24" s="169"/>
      <c r="D24" s="172"/>
      <c r="E24" s="139" t="s">
        <v>1246</v>
      </c>
      <c r="F24" s="169"/>
      <c r="G24" s="169"/>
      <c r="H24" s="169"/>
      <c r="I24" s="205"/>
      <c r="J24" s="205"/>
    </row>
    <row r="25" spans="1:10" ht="15.75" thickBot="1" x14ac:dyDescent="0.3">
      <c r="A25" s="207"/>
      <c r="B25" s="170"/>
      <c r="C25" s="170"/>
      <c r="D25" s="173"/>
      <c r="E25" s="140" t="s">
        <v>1247</v>
      </c>
      <c r="F25" s="170"/>
      <c r="G25" s="170"/>
      <c r="H25" s="170"/>
      <c r="I25" s="206"/>
      <c r="J25" s="206"/>
    </row>
    <row r="26" spans="1:10" ht="25.5" thickBot="1" x14ac:dyDescent="0.3">
      <c r="A26" s="137"/>
      <c r="B26" s="141">
        <v>3</v>
      </c>
      <c r="C26" s="142">
        <v>2331101</v>
      </c>
      <c r="D26" s="143" t="s">
        <v>1291</v>
      </c>
      <c r="E26" s="143" t="s">
        <v>1292</v>
      </c>
      <c r="F26" s="142" t="s">
        <v>268</v>
      </c>
      <c r="G26" s="142">
        <v>1</v>
      </c>
      <c r="H26" s="144">
        <v>41100000</v>
      </c>
      <c r="I26" s="145"/>
      <c r="J26" s="145"/>
    </row>
    <row r="27" spans="1:10" ht="16.5" thickBot="1" x14ac:dyDescent="0.3">
      <c r="A27" s="137"/>
      <c r="B27" s="141">
        <v>4</v>
      </c>
      <c r="C27" s="142">
        <v>2331101</v>
      </c>
      <c r="D27" s="146" t="s">
        <v>262</v>
      </c>
      <c r="E27" s="146" t="s">
        <v>263</v>
      </c>
      <c r="F27" s="146" t="s">
        <v>21</v>
      </c>
      <c r="G27" s="142">
        <v>1</v>
      </c>
      <c r="H27" s="144">
        <v>41100000</v>
      </c>
      <c r="I27" s="145"/>
      <c r="J27" s="145"/>
    </row>
    <row r="28" spans="1:10" ht="16.5" thickBot="1" x14ac:dyDescent="0.3">
      <c r="A28" s="137"/>
      <c r="B28" s="141">
        <v>5</v>
      </c>
      <c r="C28" s="142">
        <v>2331101</v>
      </c>
      <c r="D28" s="146" t="s">
        <v>264</v>
      </c>
      <c r="E28" s="146" t="s">
        <v>265</v>
      </c>
      <c r="F28" s="146" t="s">
        <v>21</v>
      </c>
      <c r="G28" s="142">
        <v>1</v>
      </c>
      <c r="H28" s="144">
        <v>10121800</v>
      </c>
      <c r="I28" s="145"/>
      <c r="J28" s="145"/>
    </row>
    <row r="29" spans="1:10" ht="16.5" thickBot="1" x14ac:dyDescent="0.3">
      <c r="A29" s="137"/>
      <c r="B29" s="159" t="s">
        <v>1293</v>
      </c>
      <c r="C29" s="160"/>
      <c r="D29" s="160"/>
      <c r="E29" s="160"/>
      <c r="F29" s="160"/>
      <c r="G29" s="160"/>
      <c r="H29" s="160"/>
      <c r="I29" s="160"/>
      <c r="J29" s="161"/>
    </row>
    <row r="30" spans="1:10" ht="16.5" thickBot="1" x14ac:dyDescent="0.3">
      <c r="A30" s="137"/>
      <c r="B30" s="174" t="s">
        <v>1229</v>
      </c>
      <c r="C30" s="164" t="s">
        <v>1286</v>
      </c>
      <c r="D30" s="166" t="s">
        <v>1287</v>
      </c>
      <c r="E30" s="167"/>
      <c r="F30" s="164" t="s">
        <v>1288</v>
      </c>
      <c r="G30" s="164" t="s">
        <v>1231</v>
      </c>
      <c r="H30" s="164" t="s">
        <v>1282</v>
      </c>
      <c r="I30" s="147"/>
      <c r="J30" s="164" t="s">
        <v>1290</v>
      </c>
    </row>
    <row r="31" spans="1:10" ht="16.5" thickBot="1" x14ac:dyDescent="0.3">
      <c r="A31" s="137"/>
      <c r="B31" s="175"/>
      <c r="C31" s="165"/>
      <c r="D31" s="138" t="s">
        <v>256</v>
      </c>
      <c r="E31" s="138" t="s">
        <v>1237</v>
      </c>
      <c r="F31" s="165"/>
      <c r="G31" s="165"/>
      <c r="H31" s="165"/>
      <c r="I31" s="138" t="s">
        <v>1289</v>
      </c>
      <c r="J31" s="165"/>
    </row>
    <row r="32" spans="1:10" ht="17.25" thickBot="1" x14ac:dyDescent="0.3">
      <c r="A32" s="137"/>
      <c r="B32" s="141">
        <v>6</v>
      </c>
      <c r="C32" s="144">
        <v>3526201</v>
      </c>
      <c r="D32" s="140" t="s">
        <v>269</v>
      </c>
      <c r="E32" s="140" t="s">
        <v>270</v>
      </c>
      <c r="F32" s="144" t="s">
        <v>890</v>
      </c>
      <c r="G32" s="144">
        <v>1</v>
      </c>
      <c r="H32" s="144">
        <v>51161701</v>
      </c>
      <c r="I32" s="145"/>
      <c r="J32" s="145"/>
    </row>
    <row r="33" spans="1:10" ht="75" thickBot="1" x14ac:dyDescent="0.3">
      <c r="A33" s="137"/>
      <c r="B33" s="141">
        <v>7</v>
      </c>
      <c r="C33" s="144">
        <v>3526201</v>
      </c>
      <c r="D33" s="140" t="s">
        <v>271</v>
      </c>
      <c r="E33" s="140" t="s">
        <v>270</v>
      </c>
      <c r="F33" s="144" t="s">
        <v>891</v>
      </c>
      <c r="G33" s="144">
        <v>1</v>
      </c>
      <c r="H33" s="144">
        <v>10121800</v>
      </c>
      <c r="I33" s="145"/>
      <c r="J33" s="145"/>
    </row>
    <row r="34" spans="1:10" ht="17.25" thickBot="1" x14ac:dyDescent="0.3">
      <c r="A34" s="137"/>
      <c r="B34" s="141">
        <v>8</v>
      </c>
      <c r="C34" s="144">
        <v>3526201</v>
      </c>
      <c r="D34" s="140" t="s">
        <v>1294</v>
      </c>
      <c r="E34" s="140" t="s">
        <v>270</v>
      </c>
      <c r="F34" s="144" t="s">
        <v>892</v>
      </c>
      <c r="G34" s="144">
        <v>1</v>
      </c>
      <c r="H34" s="144">
        <v>51241204</v>
      </c>
      <c r="I34" s="145"/>
      <c r="J34" s="145"/>
    </row>
    <row r="35" spans="1:10" ht="17.25" thickBot="1" x14ac:dyDescent="0.3">
      <c r="A35" s="137"/>
      <c r="B35" s="141">
        <v>9</v>
      </c>
      <c r="C35" s="144">
        <v>3526201</v>
      </c>
      <c r="D35" s="140" t="s">
        <v>273</v>
      </c>
      <c r="E35" s="140" t="s">
        <v>270</v>
      </c>
      <c r="F35" s="144" t="s">
        <v>893</v>
      </c>
      <c r="G35" s="144">
        <v>1</v>
      </c>
      <c r="H35" s="144">
        <v>51142129</v>
      </c>
      <c r="I35" s="145"/>
      <c r="J35" s="145"/>
    </row>
    <row r="36" spans="1:10" ht="17.25" thickBot="1" x14ac:dyDescent="0.3">
      <c r="A36" s="137"/>
      <c r="B36" s="141">
        <v>10</v>
      </c>
      <c r="C36" s="144">
        <v>3526201</v>
      </c>
      <c r="D36" s="140" t="s">
        <v>1295</v>
      </c>
      <c r="E36" s="140" t="s">
        <v>270</v>
      </c>
      <c r="F36" s="144" t="s">
        <v>894</v>
      </c>
      <c r="G36" s="144">
        <v>1</v>
      </c>
      <c r="H36" s="144">
        <v>51241201</v>
      </c>
      <c r="I36" s="145"/>
      <c r="J36" s="145"/>
    </row>
    <row r="37" spans="1:10" x14ac:dyDescent="0.25">
      <c r="A37" s="207"/>
      <c r="B37" s="168">
        <v>11</v>
      </c>
      <c r="C37" s="176">
        <v>3526201</v>
      </c>
      <c r="D37" s="179" t="s">
        <v>275</v>
      </c>
      <c r="E37" s="148" t="s">
        <v>1250</v>
      </c>
      <c r="F37" s="176" t="s">
        <v>895</v>
      </c>
      <c r="G37" s="176">
        <v>1</v>
      </c>
      <c r="H37" s="176">
        <v>10121800</v>
      </c>
      <c r="I37" s="208"/>
      <c r="J37" s="204"/>
    </row>
    <row r="38" spans="1:10" x14ac:dyDescent="0.25">
      <c r="A38" s="207"/>
      <c r="B38" s="169"/>
      <c r="C38" s="177"/>
      <c r="D38" s="180"/>
      <c r="E38" s="148" t="s">
        <v>1251</v>
      </c>
      <c r="F38" s="177"/>
      <c r="G38" s="177"/>
      <c r="H38" s="177"/>
      <c r="I38" s="209"/>
      <c r="J38" s="205"/>
    </row>
    <row r="39" spans="1:10" x14ac:dyDescent="0.25">
      <c r="A39" s="207"/>
      <c r="B39" s="169"/>
      <c r="C39" s="177"/>
      <c r="D39" s="180"/>
      <c r="E39" s="148" t="s">
        <v>1252</v>
      </c>
      <c r="F39" s="177"/>
      <c r="G39" s="177"/>
      <c r="H39" s="177"/>
      <c r="I39" s="209"/>
      <c r="J39" s="205"/>
    </row>
    <row r="40" spans="1:10" x14ac:dyDescent="0.25">
      <c r="A40" s="207"/>
      <c r="B40" s="169"/>
      <c r="C40" s="177"/>
      <c r="D40" s="180"/>
      <c r="E40" s="148" t="s">
        <v>1253</v>
      </c>
      <c r="F40" s="177"/>
      <c r="G40" s="177"/>
      <c r="H40" s="177"/>
      <c r="I40" s="209"/>
      <c r="J40" s="205"/>
    </row>
    <row r="41" spans="1:10" x14ac:dyDescent="0.25">
      <c r="A41" s="207"/>
      <c r="B41" s="169"/>
      <c r="C41" s="177"/>
      <c r="D41" s="180"/>
      <c r="E41" s="148" t="s">
        <v>1254</v>
      </c>
      <c r="F41" s="177"/>
      <c r="G41" s="177"/>
      <c r="H41" s="177"/>
      <c r="I41" s="209"/>
      <c r="J41" s="205"/>
    </row>
    <row r="42" spans="1:10" x14ac:dyDescent="0.25">
      <c r="A42" s="207"/>
      <c r="B42" s="169"/>
      <c r="C42" s="177"/>
      <c r="D42" s="180"/>
      <c r="E42" s="148" t="s">
        <v>1255</v>
      </c>
      <c r="F42" s="177"/>
      <c r="G42" s="177"/>
      <c r="H42" s="177"/>
      <c r="I42" s="209"/>
      <c r="J42" s="205"/>
    </row>
    <row r="43" spans="1:10" x14ac:dyDescent="0.25">
      <c r="A43" s="207"/>
      <c r="B43" s="169"/>
      <c r="C43" s="177"/>
      <c r="D43" s="180"/>
      <c r="E43" s="148" t="s">
        <v>1256</v>
      </c>
      <c r="F43" s="177"/>
      <c r="G43" s="177"/>
      <c r="H43" s="177"/>
      <c r="I43" s="209"/>
      <c r="J43" s="205"/>
    </row>
    <row r="44" spans="1:10" x14ac:dyDescent="0.25">
      <c r="A44" s="207"/>
      <c r="B44" s="169"/>
      <c r="C44" s="177"/>
      <c r="D44" s="180"/>
      <c r="E44" s="148" t="s">
        <v>1257</v>
      </c>
      <c r="F44" s="177"/>
      <c r="G44" s="177"/>
      <c r="H44" s="177"/>
      <c r="I44" s="209"/>
      <c r="J44" s="205"/>
    </row>
    <row r="45" spans="1:10" x14ac:dyDescent="0.25">
      <c r="A45" s="207"/>
      <c r="B45" s="169"/>
      <c r="C45" s="177"/>
      <c r="D45" s="180"/>
      <c r="E45" s="148" t="s">
        <v>1258</v>
      </c>
      <c r="F45" s="177"/>
      <c r="G45" s="177"/>
      <c r="H45" s="177"/>
      <c r="I45" s="209"/>
      <c r="J45" s="205"/>
    </row>
    <row r="46" spans="1:10" x14ac:dyDescent="0.25">
      <c r="A46" s="207"/>
      <c r="B46" s="169"/>
      <c r="C46" s="177"/>
      <c r="D46" s="180"/>
      <c r="E46" s="148" t="s">
        <v>1259</v>
      </c>
      <c r="F46" s="177"/>
      <c r="G46" s="177"/>
      <c r="H46" s="177"/>
      <c r="I46" s="209"/>
      <c r="J46" s="205"/>
    </row>
    <row r="47" spans="1:10" x14ac:dyDescent="0.25">
      <c r="A47" s="207"/>
      <c r="B47" s="169"/>
      <c r="C47" s="177"/>
      <c r="D47" s="180"/>
      <c r="E47" s="148" t="s">
        <v>1260</v>
      </c>
      <c r="F47" s="177"/>
      <c r="G47" s="177"/>
      <c r="H47" s="177"/>
      <c r="I47" s="209"/>
      <c r="J47" s="205"/>
    </row>
    <row r="48" spans="1:10" x14ac:dyDescent="0.25">
      <c r="A48" s="207"/>
      <c r="B48" s="169"/>
      <c r="C48" s="177"/>
      <c r="D48" s="180"/>
      <c r="E48" s="148" t="s">
        <v>1261</v>
      </c>
      <c r="F48" s="177"/>
      <c r="G48" s="177"/>
      <c r="H48" s="177"/>
      <c r="I48" s="209"/>
      <c r="J48" s="205"/>
    </row>
    <row r="49" spans="1:10" x14ac:dyDescent="0.25">
      <c r="A49" s="207"/>
      <c r="B49" s="169"/>
      <c r="C49" s="177"/>
      <c r="D49" s="180"/>
      <c r="E49" s="148" t="s">
        <v>1262</v>
      </c>
      <c r="F49" s="177"/>
      <c r="G49" s="177"/>
      <c r="H49" s="177"/>
      <c r="I49" s="209"/>
      <c r="J49" s="205"/>
    </row>
    <row r="50" spans="1:10" x14ac:dyDescent="0.25">
      <c r="A50" s="207"/>
      <c r="B50" s="169"/>
      <c r="C50" s="177"/>
      <c r="D50" s="180"/>
      <c r="E50" s="148" t="s">
        <v>1263</v>
      </c>
      <c r="F50" s="177"/>
      <c r="G50" s="177"/>
      <c r="H50" s="177"/>
      <c r="I50" s="209"/>
      <c r="J50" s="205"/>
    </row>
    <row r="51" spans="1:10" x14ac:dyDescent="0.25">
      <c r="A51" s="207"/>
      <c r="B51" s="169"/>
      <c r="C51" s="177"/>
      <c r="D51" s="180"/>
      <c r="E51" s="148" t="s">
        <v>1264</v>
      </c>
      <c r="F51" s="177"/>
      <c r="G51" s="177"/>
      <c r="H51" s="177"/>
      <c r="I51" s="209"/>
      <c r="J51" s="205"/>
    </row>
    <row r="52" spans="1:10" ht="15.75" thickBot="1" x14ac:dyDescent="0.3">
      <c r="A52" s="207"/>
      <c r="B52" s="170"/>
      <c r="C52" s="178"/>
      <c r="D52" s="181"/>
      <c r="E52" s="143" t="s">
        <v>1265</v>
      </c>
      <c r="F52" s="178"/>
      <c r="G52" s="178"/>
      <c r="H52" s="178"/>
      <c r="I52" s="210"/>
      <c r="J52" s="206"/>
    </row>
    <row r="53" spans="1:10" ht="16.5" thickBot="1" x14ac:dyDescent="0.3">
      <c r="A53" s="137"/>
      <c r="B53" s="141">
        <v>12</v>
      </c>
      <c r="C53" s="144">
        <v>3526201</v>
      </c>
      <c r="D53" s="142" t="s">
        <v>277</v>
      </c>
      <c r="E53" s="140" t="s">
        <v>270</v>
      </c>
      <c r="F53" s="144" t="s">
        <v>896</v>
      </c>
      <c r="G53" s="144">
        <v>1</v>
      </c>
      <c r="H53" s="144">
        <v>51121501</v>
      </c>
      <c r="I53" s="145"/>
      <c r="J53" s="145"/>
    </row>
    <row r="54" spans="1:10" ht="33.75" thickBot="1" x14ac:dyDescent="0.3">
      <c r="A54" s="137"/>
      <c r="B54" s="141">
        <v>13</v>
      </c>
      <c r="C54" s="144">
        <v>3526201</v>
      </c>
      <c r="D54" s="140" t="s">
        <v>277</v>
      </c>
      <c r="E54" s="140" t="s">
        <v>270</v>
      </c>
      <c r="F54" s="144" t="s">
        <v>897</v>
      </c>
      <c r="G54" s="144">
        <v>1</v>
      </c>
      <c r="H54" s="144">
        <v>51121501</v>
      </c>
      <c r="I54" s="145"/>
      <c r="J54" s="145"/>
    </row>
    <row r="55" spans="1:10" ht="16.5" thickBot="1" x14ac:dyDescent="0.3">
      <c r="A55" s="137"/>
      <c r="B55" s="141">
        <v>14</v>
      </c>
      <c r="C55" s="144">
        <v>3526201</v>
      </c>
      <c r="D55" s="142" t="s">
        <v>278</v>
      </c>
      <c r="E55" s="140" t="s">
        <v>270</v>
      </c>
      <c r="F55" s="144" t="s">
        <v>898</v>
      </c>
      <c r="G55" s="144">
        <v>1</v>
      </c>
      <c r="H55" s="144">
        <v>51121501</v>
      </c>
      <c r="I55" s="145"/>
      <c r="J55" s="145"/>
    </row>
    <row r="56" spans="1:10" ht="25.5" thickBot="1" x14ac:dyDescent="0.3">
      <c r="A56" s="137"/>
      <c r="B56" s="141">
        <v>15</v>
      </c>
      <c r="C56" s="144">
        <v>3526201</v>
      </c>
      <c r="D56" s="140" t="s">
        <v>279</v>
      </c>
      <c r="E56" s="140" t="s">
        <v>270</v>
      </c>
      <c r="F56" s="144" t="s">
        <v>899</v>
      </c>
      <c r="G56" s="144">
        <v>1</v>
      </c>
      <c r="H56" s="144">
        <v>42190000</v>
      </c>
      <c r="I56" s="145"/>
      <c r="J56" s="145"/>
    </row>
    <row r="57" spans="1:10" ht="16.5" thickBot="1" x14ac:dyDescent="0.3">
      <c r="A57" s="137"/>
      <c r="B57" s="141">
        <v>16</v>
      </c>
      <c r="C57" s="144">
        <v>3526201</v>
      </c>
      <c r="D57" s="142" t="s">
        <v>280</v>
      </c>
      <c r="E57" s="140" t="s">
        <v>270</v>
      </c>
      <c r="F57" s="144" t="s">
        <v>900</v>
      </c>
      <c r="G57" s="144">
        <v>1</v>
      </c>
      <c r="H57" s="144">
        <v>42190000</v>
      </c>
      <c r="I57" s="145"/>
      <c r="J57" s="145"/>
    </row>
    <row r="58" spans="1:10" ht="16.5" thickBot="1" x14ac:dyDescent="0.3">
      <c r="A58" s="137"/>
      <c r="B58" s="141">
        <v>17</v>
      </c>
      <c r="C58" s="144">
        <v>3526201</v>
      </c>
      <c r="D58" s="140" t="s">
        <v>281</v>
      </c>
      <c r="E58" s="140" t="s">
        <v>270</v>
      </c>
      <c r="F58" s="144" t="s">
        <v>901</v>
      </c>
      <c r="G58" s="144">
        <v>1</v>
      </c>
      <c r="H58" s="144">
        <v>42190000</v>
      </c>
      <c r="I58" s="145"/>
      <c r="J58" s="145"/>
    </row>
    <row r="59" spans="1:10" ht="16.5" thickBot="1" x14ac:dyDescent="0.3">
      <c r="A59" s="137"/>
      <c r="B59" s="141">
        <v>18</v>
      </c>
      <c r="C59" s="144">
        <v>3526201</v>
      </c>
      <c r="D59" s="142" t="s">
        <v>282</v>
      </c>
      <c r="E59" s="140" t="s">
        <v>270</v>
      </c>
      <c r="F59" s="144" t="s">
        <v>902</v>
      </c>
      <c r="G59" s="144">
        <v>1</v>
      </c>
      <c r="H59" s="144">
        <v>42190000</v>
      </c>
      <c r="I59" s="145"/>
      <c r="J59" s="145"/>
    </row>
    <row r="60" spans="1:10" ht="25.5" thickBot="1" x14ac:dyDescent="0.3">
      <c r="A60" s="137"/>
      <c r="B60" s="141">
        <v>19</v>
      </c>
      <c r="C60" s="144">
        <v>3526201</v>
      </c>
      <c r="D60" s="140" t="s">
        <v>283</v>
      </c>
      <c r="E60" s="140" t="s">
        <v>270</v>
      </c>
      <c r="F60" s="144" t="s">
        <v>903</v>
      </c>
      <c r="G60" s="144">
        <v>1</v>
      </c>
      <c r="H60" s="144">
        <v>51210000</v>
      </c>
      <c r="I60" s="145"/>
      <c r="J60" s="145"/>
    </row>
    <row r="61" spans="1:10" ht="16.5" thickBot="1" x14ac:dyDescent="0.3">
      <c r="A61" s="137"/>
      <c r="B61" s="141">
        <v>20</v>
      </c>
      <c r="C61" s="144">
        <v>3526201</v>
      </c>
      <c r="D61" s="140" t="s">
        <v>284</v>
      </c>
      <c r="E61" s="140" t="s">
        <v>270</v>
      </c>
      <c r="F61" s="144" t="s">
        <v>901</v>
      </c>
      <c r="G61" s="144">
        <v>1</v>
      </c>
      <c r="H61" s="144">
        <v>12352104</v>
      </c>
      <c r="I61" s="145"/>
      <c r="J61" s="145"/>
    </row>
    <row r="62" spans="1:10" ht="17.25" thickBot="1" x14ac:dyDescent="0.3">
      <c r="A62" s="137"/>
      <c r="B62" s="141">
        <v>21</v>
      </c>
      <c r="C62" s="144">
        <v>3526201</v>
      </c>
      <c r="D62" s="140" t="s">
        <v>285</v>
      </c>
      <c r="E62" s="140" t="s">
        <v>270</v>
      </c>
      <c r="F62" s="144" t="s">
        <v>904</v>
      </c>
      <c r="G62" s="144">
        <v>1</v>
      </c>
      <c r="H62" s="144">
        <v>42190000</v>
      </c>
      <c r="I62" s="145"/>
      <c r="J62" s="145"/>
    </row>
    <row r="63" spans="1:10" ht="16.5" thickBot="1" x14ac:dyDescent="0.3">
      <c r="A63" s="137"/>
      <c r="B63" s="141">
        <v>22</v>
      </c>
      <c r="C63" s="144">
        <v>3526201</v>
      </c>
      <c r="D63" s="140" t="s">
        <v>286</v>
      </c>
      <c r="E63" s="140" t="s">
        <v>270</v>
      </c>
      <c r="F63" s="144" t="s">
        <v>905</v>
      </c>
      <c r="G63" s="144">
        <v>1</v>
      </c>
      <c r="H63" s="144">
        <v>11121802</v>
      </c>
      <c r="I63" s="145"/>
      <c r="J63" s="145"/>
    </row>
    <row r="64" spans="1:10" ht="16.5" thickBot="1" x14ac:dyDescent="0.3">
      <c r="A64" s="137"/>
      <c r="B64" s="141">
        <v>23</v>
      </c>
      <c r="C64" s="144">
        <v>3526201</v>
      </c>
      <c r="D64" s="140" t="s">
        <v>288</v>
      </c>
      <c r="E64" s="140" t="s">
        <v>270</v>
      </c>
      <c r="F64" s="144" t="s">
        <v>898</v>
      </c>
      <c r="G64" s="144">
        <v>1</v>
      </c>
      <c r="H64" s="144">
        <v>10121800</v>
      </c>
      <c r="I64" s="145"/>
      <c r="J64" s="145"/>
    </row>
    <row r="65" spans="1:10" ht="17.25" thickBot="1" x14ac:dyDescent="0.3">
      <c r="A65" s="137"/>
      <c r="B65" s="141">
        <v>24</v>
      </c>
      <c r="C65" s="144">
        <v>3526201</v>
      </c>
      <c r="D65" s="140" t="s">
        <v>289</v>
      </c>
      <c r="E65" s="140" t="s">
        <v>270</v>
      </c>
      <c r="F65" s="144" t="s">
        <v>897</v>
      </c>
      <c r="G65" s="144">
        <v>1</v>
      </c>
      <c r="H65" s="144">
        <v>10121800</v>
      </c>
      <c r="I65" s="145"/>
      <c r="J65" s="145"/>
    </row>
    <row r="66" spans="1:10" ht="16.5" thickBot="1" x14ac:dyDescent="0.3">
      <c r="A66" s="137"/>
      <c r="B66" s="141">
        <v>25</v>
      </c>
      <c r="C66" s="144">
        <v>3526201</v>
      </c>
      <c r="D66" s="140" t="s">
        <v>290</v>
      </c>
      <c r="E66" s="140" t="s">
        <v>270</v>
      </c>
      <c r="F66" s="144" t="s">
        <v>907</v>
      </c>
      <c r="G66" s="144">
        <v>1</v>
      </c>
      <c r="H66" s="144">
        <v>51101567</v>
      </c>
      <c r="I66" s="145"/>
      <c r="J66" s="145"/>
    </row>
    <row r="67" spans="1:10" ht="33.75" thickBot="1" x14ac:dyDescent="0.3">
      <c r="A67" s="137"/>
      <c r="B67" s="141">
        <v>26</v>
      </c>
      <c r="C67" s="144">
        <v>3526201</v>
      </c>
      <c r="D67" s="140" t="s">
        <v>291</v>
      </c>
      <c r="E67" s="140" t="s">
        <v>270</v>
      </c>
      <c r="F67" s="144" t="s">
        <v>908</v>
      </c>
      <c r="G67" s="144">
        <v>1</v>
      </c>
      <c r="H67" s="144">
        <v>42190000</v>
      </c>
      <c r="I67" s="145"/>
      <c r="J67" s="145"/>
    </row>
    <row r="68" spans="1:10" ht="42" thickBot="1" x14ac:dyDescent="0.3">
      <c r="A68" s="137"/>
      <c r="B68" s="141">
        <v>27</v>
      </c>
      <c r="C68" s="144">
        <v>3526201</v>
      </c>
      <c r="D68" s="140" t="s">
        <v>292</v>
      </c>
      <c r="E68" s="140" t="s">
        <v>270</v>
      </c>
      <c r="F68" s="144" t="s">
        <v>909</v>
      </c>
      <c r="G68" s="144">
        <v>1</v>
      </c>
      <c r="H68" s="144">
        <v>42190000</v>
      </c>
      <c r="I68" s="145"/>
      <c r="J68" s="145"/>
    </row>
    <row r="69" spans="1:10" ht="25.5" thickBot="1" x14ac:dyDescent="0.3">
      <c r="A69" s="137"/>
      <c r="B69" s="141">
        <v>28</v>
      </c>
      <c r="C69" s="144">
        <v>3526201</v>
      </c>
      <c r="D69" s="140" t="s">
        <v>293</v>
      </c>
      <c r="E69" s="140" t="s">
        <v>270</v>
      </c>
      <c r="F69" s="144" t="s">
        <v>910</v>
      </c>
      <c r="G69" s="144">
        <v>1</v>
      </c>
      <c r="H69" s="144">
        <v>47131818</v>
      </c>
      <c r="I69" s="145"/>
      <c r="J69" s="145"/>
    </row>
    <row r="70" spans="1:10" ht="25.5" thickBot="1" x14ac:dyDescent="0.3">
      <c r="A70" s="137"/>
      <c r="B70" s="141">
        <v>29</v>
      </c>
      <c r="C70" s="144">
        <v>3526201</v>
      </c>
      <c r="D70" s="140" t="s">
        <v>294</v>
      </c>
      <c r="E70" s="140" t="s">
        <v>270</v>
      </c>
      <c r="F70" s="144" t="s">
        <v>901</v>
      </c>
      <c r="G70" s="144">
        <v>1</v>
      </c>
      <c r="H70" s="144">
        <v>47131818</v>
      </c>
      <c r="I70" s="145"/>
      <c r="J70" s="145"/>
    </row>
    <row r="71" spans="1:10" ht="240" thickBot="1" x14ac:dyDescent="0.3">
      <c r="A71" s="137"/>
      <c r="B71" s="141">
        <v>30</v>
      </c>
      <c r="C71" s="144">
        <v>3526201</v>
      </c>
      <c r="D71" s="140" t="s">
        <v>295</v>
      </c>
      <c r="E71" s="140" t="s">
        <v>270</v>
      </c>
      <c r="F71" s="144" t="s">
        <v>895</v>
      </c>
      <c r="G71" s="144">
        <v>1</v>
      </c>
      <c r="H71" s="144">
        <v>42190000</v>
      </c>
      <c r="I71" s="145"/>
      <c r="J71" s="145"/>
    </row>
    <row r="72" spans="1:10" ht="16.5" thickBot="1" x14ac:dyDescent="0.3">
      <c r="A72" s="137"/>
      <c r="B72" s="141">
        <v>31</v>
      </c>
      <c r="C72" s="144">
        <v>3526201</v>
      </c>
      <c r="D72" s="140" t="s">
        <v>297</v>
      </c>
      <c r="E72" s="140" t="s">
        <v>270</v>
      </c>
      <c r="F72" s="144" t="s">
        <v>912</v>
      </c>
      <c r="G72" s="144">
        <v>1</v>
      </c>
      <c r="H72" s="144">
        <v>51151600</v>
      </c>
      <c r="I72" s="145"/>
      <c r="J72" s="145"/>
    </row>
    <row r="73" spans="1:10" ht="16.5" thickBot="1" x14ac:dyDescent="0.3">
      <c r="A73" s="137"/>
      <c r="B73" s="141">
        <v>32</v>
      </c>
      <c r="C73" s="144">
        <v>3526201</v>
      </c>
      <c r="D73" s="140" t="s">
        <v>298</v>
      </c>
      <c r="E73" s="140" t="s">
        <v>270</v>
      </c>
      <c r="F73" s="144" t="s">
        <v>898</v>
      </c>
      <c r="G73" s="144">
        <v>1</v>
      </c>
      <c r="H73" s="144">
        <v>51151600</v>
      </c>
      <c r="I73" s="145"/>
      <c r="J73" s="145"/>
    </row>
    <row r="74" spans="1:10" ht="16.5" thickBot="1" x14ac:dyDescent="0.3">
      <c r="A74" s="137"/>
      <c r="B74" s="141">
        <v>33</v>
      </c>
      <c r="C74" s="144">
        <v>3526201</v>
      </c>
      <c r="D74" s="140" t="s">
        <v>299</v>
      </c>
      <c r="E74" s="140" t="s">
        <v>270</v>
      </c>
      <c r="F74" s="144" t="s">
        <v>913</v>
      </c>
      <c r="G74" s="144">
        <v>1</v>
      </c>
      <c r="H74" s="144">
        <v>51101572</v>
      </c>
      <c r="I74" s="145"/>
      <c r="J74" s="145"/>
    </row>
    <row r="75" spans="1:10" ht="17.25" thickBot="1" x14ac:dyDescent="0.3">
      <c r="A75" s="137"/>
      <c r="B75" s="141">
        <v>34</v>
      </c>
      <c r="C75" s="144">
        <v>3526201</v>
      </c>
      <c r="D75" s="140" t="s">
        <v>300</v>
      </c>
      <c r="E75" s="140" t="s">
        <v>270</v>
      </c>
      <c r="F75" s="144" t="s">
        <v>914</v>
      </c>
      <c r="G75" s="144">
        <v>1</v>
      </c>
      <c r="H75" s="144">
        <v>51101718</v>
      </c>
      <c r="I75" s="145"/>
      <c r="J75" s="145"/>
    </row>
    <row r="76" spans="1:10" ht="17.25" thickBot="1" x14ac:dyDescent="0.3">
      <c r="A76" s="137"/>
      <c r="B76" s="141">
        <v>35</v>
      </c>
      <c r="C76" s="144">
        <v>3526201</v>
      </c>
      <c r="D76" s="140" t="s">
        <v>301</v>
      </c>
      <c r="E76" s="140" t="s">
        <v>270</v>
      </c>
      <c r="F76" s="144" t="s">
        <v>915</v>
      </c>
      <c r="G76" s="144">
        <v>1</v>
      </c>
      <c r="H76" s="144">
        <v>51161811</v>
      </c>
      <c r="I76" s="145"/>
      <c r="J76" s="145"/>
    </row>
    <row r="77" spans="1:10" ht="17.25" thickBot="1" x14ac:dyDescent="0.3">
      <c r="A77" s="137"/>
      <c r="B77" s="141">
        <v>36</v>
      </c>
      <c r="C77" s="144">
        <v>3526201</v>
      </c>
      <c r="D77" s="140" t="s">
        <v>301</v>
      </c>
      <c r="E77" s="140" t="s">
        <v>270</v>
      </c>
      <c r="F77" s="144" t="s">
        <v>898</v>
      </c>
      <c r="G77" s="144">
        <v>1</v>
      </c>
      <c r="H77" s="144">
        <v>51161811</v>
      </c>
      <c r="I77" s="145"/>
      <c r="J77" s="145"/>
    </row>
    <row r="78" spans="1:10" ht="16.5" thickBot="1" x14ac:dyDescent="0.3">
      <c r="A78" s="137"/>
      <c r="B78" s="141">
        <v>37</v>
      </c>
      <c r="C78" s="144">
        <v>3526201</v>
      </c>
      <c r="D78" s="140" t="s">
        <v>302</v>
      </c>
      <c r="E78" s="140" t="s">
        <v>270</v>
      </c>
      <c r="F78" s="144" t="s">
        <v>267</v>
      </c>
      <c r="G78" s="144">
        <v>1</v>
      </c>
      <c r="H78" s="144">
        <v>42190000</v>
      </c>
      <c r="I78" s="145"/>
      <c r="J78" s="145"/>
    </row>
    <row r="79" spans="1:10" ht="17.25" thickBot="1" x14ac:dyDescent="0.3">
      <c r="A79" s="137"/>
      <c r="B79" s="141">
        <v>38</v>
      </c>
      <c r="C79" s="144">
        <v>3526201</v>
      </c>
      <c r="D79" s="140" t="s">
        <v>303</v>
      </c>
      <c r="E79" s="140" t="s">
        <v>270</v>
      </c>
      <c r="F79" s="144" t="s">
        <v>916</v>
      </c>
      <c r="G79" s="144">
        <v>1</v>
      </c>
      <c r="H79" s="144">
        <v>42190000</v>
      </c>
      <c r="I79" s="145"/>
      <c r="J79" s="145"/>
    </row>
    <row r="80" spans="1:10" ht="16.5" thickBot="1" x14ac:dyDescent="0.3">
      <c r="A80" s="137"/>
      <c r="B80" s="141">
        <v>39</v>
      </c>
      <c r="C80" s="144">
        <v>3526201</v>
      </c>
      <c r="D80" s="140" t="s">
        <v>304</v>
      </c>
      <c r="E80" s="140" t="s">
        <v>270</v>
      </c>
      <c r="F80" s="144" t="s">
        <v>917</v>
      </c>
      <c r="G80" s="144">
        <v>1</v>
      </c>
      <c r="H80" s="144">
        <v>51101550</v>
      </c>
      <c r="I80" s="145"/>
      <c r="J80" s="145"/>
    </row>
    <row r="81" spans="1:10" ht="17.25" thickBot="1" x14ac:dyDescent="0.3">
      <c r="A81" s="137"/>
      <c r="B81" s="141">
        <v>40</v>
      </c>
      <c r="C81" s="144">
        <v>3526201</v>
      </c>
      <c r="D81" s="140" t="s">
        <v>305</v>
      </c>
      <c r="E81" s="140" t="s">
        <v>270</v>
      </c>
      <c r="F81" s="144" t="s">
        <v>21</v>
      </c>
      <c r="G81" s="144">
        <v>1</v>
      </c>
      <c r="H81" s="144">
        <v>42190000</v>
      </c>
      <c r="I81" s="145"/>
      <c r="J81" s="145"/>
    </row>
    <row r="82" spans="1:10" ht="17.25" thickBot="1" x14ac:dyDescent="0.3">
      <c r="A82" s="137"/>
      <c r="B82" s="141">
        <v>41</v>
      </c>
      <c r="C82" s="144">
        <v>3526201</v>
      </c>
      <c r="D82" s="140" t="s">
        <v>306</v>
      </c>
      <c r="E82" s="140" t="s">
        <v>270</v>
      </c>
      <c r="F82" s="144" t="s">
        <v>918</v>
      </c>
      <c r="G82" s="144">
        <v>1</v>
      </c>
      <c r="H82" s="144">
        <v>42190000</v>
      </c>
      <c r="I82" s="145"/>
      <c r="J82" s="145"/>
    </row>
    <row r="83" spans="1:10" ht="16.5" thickBot="1" x14ac:dyDescent="0.3">
      <c r="A83" s="137"/>
      <c r="B83" s="141">
        <v>42</v>
      </c>
      <c r="C83" s="144">
        <v>3526201</v>
      </c>
      <c r="D83" s="140" t="s">
        <v>1296</v>
      </c>
      <c r="E83" s="140" t="s">
        <v>270</v>
      </c>
      <c r="F83" s="144" t="s">
        <v>919</v>
      </c>
      <c r="G83" s="144">
        <v>1</v>
      </c>
      <c r="H83" s="144">
        <v>51102700</v>
      </c>
      <c r="I83" s="145"/>
      <c r="J83" s="145"/>
    </row>
    <row r="84" spans="1:10" ht="16.5" thickBot="1" x14ac:dyDescent="0.3">
      <c r="A84" s="137"/>
      <c r="B84" s="141">
        <v>43</v>
      </c>
      <c r="C84" s="144">
        <v>3526201</v>
      </c>
      <c r="D84" s="140" t="s">
        <v>308</v>
      </c>
      <c r="E84" s="140" t="s">
        <v>270</v>
      </c>
      <c r="F84" s="144" t="s">
        <v>920</v>
      </c>
      <c r="G84" s="144">
        <v>1</v>
      </c>
      <c r="H84" s="144">
        <v>51102700</v>
      </c>
      <c r="I84" s="145"/>
      <c r="J84" s="145"/>
    </row>
    <row r="85" spans="1:10" ht="16.5" thickBot="1" x14ac:dyDescent="0.3">
      <c r="A85" s="137"/>
      <c r="B85" s="141">
        <v>44</v>
      </c>
      <c r="C85" s="144">
        <v>3526201</v>
      </c>
      <c r="D85" s="140" t="s">
        <v>309</v>
      </c>
      <c r="E85" s="140" t="s">
        <v>270</v>
      </c>
      <c r="F85" s="144" t="s">
        <v>901</v>
      </c>
      <c r="G85" s="144">
        <v>1</v>
      </c>
      <c r="H85" s="144">
        <v>51102700</v>
      </c>
      <c r="I85" s="145"/>
      <c r="J85" s="145"/>
    </row>
    <row r="86" spans="1:10" ht="16.5" thickBot="1" x14ac:dyDescent="0.3">
      <c r="A86" s="137"/>
      <c r="B86" s="141">
        <v>45</v>
      </c>
      <c r="C86" s="144">
        <v>3526201</v>
      </c>
      <c r="D86" s="140" t="s">
        <v>310</v>
      </c>
      <c r="E86" s="140" t="s">
        <v>270</v>
      </c>
      <c r="F86" s="144" t="s">
        <v>21</v>
      </c>
      <c r="G86" s="144">
        <v>1</v>
      </c>
      <c r="H86" s="144">
        <v>51102700</v>
      </c>
      <c r="I86" s="145"/>
      <c r="J86" s="145"/>
    </row>
    <row r="87" spans="1:10" ht="17.25" thickBot="1" x14ac:dyDescent="0.3">
      <c r="A87" s="137"/>
      <c r="B87" s="141">
        <v>46</v>
      </c>
      <c r="C87" s="144">
        <v>3526201</v>
      </c>
      <c r="D87" s="140" t="s">
        <v>311</v>
      </c>
      <c r="E87" s="140" t="s">
        <v>270</v>
      </c>
      <c r="F87" s="144" t="s">
        <v>921</v>
      </c>
      <c r="G87" s="144">
        <v>1</v>
      </c>
      <c r="H87" s="144">
        <v>51102700</v>
      </c>
      <c r="I87" s="145"/>
      <c r="J87" s="145"/>
    </row>
    <row r="88" spans="1:10" ht="16.5" thickBot="1" x14ac:dyDescent="0.3">
      <c r="A88" s="137"/>
      <c r="B88" s="141">
        <v>47</v>
      </c>
      <c r="C88" s="144">
        <v>3526201</v>
      </c>
      <c r="D88" s="140" t="s">
        <v>312</v>
      </c>
      <c r="E88" s="140" t="s">
        <v>270</v>
      </c>
      <c r="F88" s="144" t="s">
        <v>922</v>
      </c>
      <c r="G88" s="144">
        <v>1</v>
      </c>
      <c r="H88" s="144">
        <v>10121800</v>
      </c>
      <c r="I88" s="145"/>
      <c r="J88" s="145"/>
    </row>
    <row r="89" spans="1:10" ht="17.25" thickBot="1" x14ac:dyDescent="0.3">
      <c r="A89" s="137"/>
      <c r="B89" s="141">
        <v>48</v>
      </c>
      <c r="C89" s="144">
        <v>3526201</v>
      </c>
      <c r="D89" s="140" t="s">
        <v>313</v>
      </c>
      <c r="E89" s="140" t="s">
        <v>270</v>
      </c>
      <c r="F89" s="144" t="s">
        <v>923</v>
      </c>
      <c r="G89" s="144">
        <v>1</v>
      </c>
      <c r="H89" s="144">
        <v>51101805</v>
      </c>
      <c r="I89" s="145"/>
      <c r="J89" s="145"/>
    </row>
    <row r="90" spans="1:10" ht="17.25" thickBot="1" x14ac:dyDescent="0.3">
      <c r="A90" s="137"/>
      <c r="B90" s="141">
        <v>49</v>
      </c>
      <c r="C90" s="144">
        <v>3526201</v>
      </c>
      <c r="D90" s="140" t="s">
        <v>314</v>
      </c>
      <c r="E90" s="140" t="s">
        <v>270</v>
      </c>
      <c r="F90" s="144" t="s">
        <v>924</v>
      </c>
      <c r="G90" s="144">
        <v>1</v>
      </c>
      <c r="H90" s="144">
        <v>42190000</v>
      </c>
      <c r="I90" s="145"/>
      <c r="J90" s="145"/>
    </row>
    <row r="91" spans="1:10" ht="33.75" thickBot="1" x14ac:dyDescent="0.3">
      <c r="A91" s="137"/>
      <c r="B91" s="141">
        <v>50</v>
      </c>
      <c r="C91" s="144">
        <v>3526201</v>
      </c>
      <c r="D91" s="140" t="s">
        <v>315</v>
      </c>
      <c r="E91" s="140" t="s">
        <v>270</v>
      </c>
      <c r="F91" s="144" t="s">
        <v>925</v>
      </c>
      <c r="G91" s="144">
        <v>1</v>
      </c>
      <c r="H91" s="144">
        <v>42190000</v>
      </c>
      <c r="I91" s="145"/>
      <c r="J91" s="145"/>
    </row>
    <row r="92" spans="1:10" ht="17.25" thickBot="1" x14ac:dyDescent="0.3">
      <c r="A92" s="137"/>
      <c r="B92" s="141">
        <v>51</v>
      </c>
      <c r="C92" s="144">
        <v>3526201</v>
      </c>
      <c r="D92" s="140" t="s">
        <v>316</v>
      </c>
      <c r="E92" s="140" t="s">
        <v>270</v>
      </c>
      <c r="F92" s="144" t="s">
        <v>926</v>
      </c>
      <c r="G92" s="144">
        <v>1</v>
      </c>
      <c r="H92" s="144">
        <v>42190000</v>
      </c>
      <c r="I92" s="145"/>
      <c r="J92" s="145"/>
    </row>
    <row r="93" spans="1:10" ht="16.5" thickBot="1" x14ac:dyDescent="0.3">
      <c r="A93" s="137"/>
      <c r="B93" s="141">
        <v>52</v>
      </c>
      <c r="C93" s="144">
        <v>3526201</v>
      </c>
      <c r="D93" s="140" t="s">
        <v>317</v>
      </c>
      <c r="E93" s="140" t="s">
        <v>270</v>
      </c>
      <c r="F93" s="144" t="s">
        <v>927</v>
      </c>
      <c r="G93" s="144">
        <v>1</v>
      </c>
      <c r="H93" s="144">
        <v>42190000</v>
      </c>
      <c r="I93" s="145"/>
      <c r="J93" s="145"/>
    </row>
    <row r="94" spans="1:10" ht="33.75" thickBot="1" x14ac:dyDescent="0.3">
      <c r="A94" s="137"/>
      <c r="B94" s="141">
        <v>53</v>
      </c>
      <c r="C94" s="144">
        <v>3526201</v>
      </c>
      <c r="D94" s="140" t="s">
        <v>318</v>
      </c>
      <c r="E94" s="140" t="s">
        <v>270</v>
      </c>
      <c r="F94" s="144" t="s">
        <v>928</v>
      </c>
      <c r="G94" s="144">
        <v>1</v>
      </c>
      <c r="H94" s="144">
        <v>42190000</v>
      </c>
      <c r="I94" s="145"/>
      <c r="J94" s="145"/>
    </row>
    <row r="95" spans="1:10" ht="33.75" thickBot="1" x14ac:dyDescent="0.3">
      <c r="A95" s="137"/>
      <c r="B95" s="141">
        <v>54</v>
      </c>
      <c r="C95" s="144">
        <v>3526201</v>
      </c>
      <c r="D95" s="140" t="s">
        <v>319</v>
      </c>
      <c r="E95" s="140" t="s">
        <v>270</v>
      </c>
      <c r="F95" s="144" t="s">
        <v>929</v>
      </c>
      <c r="G95" s="144">
        <v>1</v>
      </c>
      <c r="H95" s="144">
        <v>42312300</v>
      </c>
      <c r="I95" s="145"/>
      <c r="J95" s="145"/>
    </row>
    <row r="96" spans="1:10" ht="17.25" thickBot="1" x14ac:dyDescent="0.3">
      <c r="A96" s="137"/>
      <c r="B96" s="141">
        <v>55</v>
      </c>
      <c r="C96" s="144">
        <v>3526201</v>
      </c>
      <c r="D96" s="140" t="s">
        <v>320</v>
      </c>
      <c r="E96" s="140" t="s">
        <v>270</v>
      </c>
      <c r="F96" s="144" t="s">
        <v>930</v>
      </c>
      <c r="G96" s="144">
        <v>1</v>
      </c>
      <c r="H96" s="144">
        <v>51181704</v>
      </c>
      <c r="I96" s="145"/>
      <c r="J96" s="145"/>
    </row>
    <row r="97" spans="1:10" ht="91.5" thickBot="1" x14ac:dyDescent="0.3">
      <c r="A97" s="137"/>
      <c r="B97" s="141">
        <v>56</v>
      </c>
      <c r="C97" s="144">
        <v>3526201</v>
      </c>
      <c r="D97" s="140" t="s">
        <v>1297</v>
      </c>
      <c r="E97" s="140" t="s">
        <v>322</v>
      </c>
      <c r="F97" s="144" t="s">
        <v>925</v>
      </c>
      <c r="G97" s="144">
        <v>1</v>
      </c>
      <c r="H97" s="144">
        <v>51191601</v>
      </c>
      <c r="I97" s="145"/>
      <c r="J97" s="145"/>
    </row>
    <row r="98" spans="1:10" ht="16.5" thickBot="1" x14ac:dyDescent="0.3">
      <c r="A98" s="137"/>
      <c r="B98" s="141">
        <v>57</v>
      </c>
      <c r="C98" s="144">
        <v>3526201</v>
      </c>
      <c r="D98" s="140" t="s">
        <v>323</v>
      </c>
      <c r="E98" s="140" t="s">
        <v>270</v>
      </c>
      <c r="F98" s="144" t="s">
        <v>21</v>
      </c>
      <c r="G98" s="144">
        <v>1</v>
      </c>
      <c r="H98" s="144">
        <v>51191601</v>
      </c>
      <c r="I98" s="145"/>
      <c r="J98" s="145"/>
    </row>
    <row r="99" spans="1:10" ht="16.5" thickBot="1" x14ac:dyDescent="0.3">
      <c r="A99" s="137"/>
      <c r="B99" s="141">
        <v>58</v>
      </c>
      <c r="C99" s="144">
        <v>3526201</v>
      </c>
      <c r="D99" s="140" t="s">
        <v>324</v>
      </c>
      <c r="E99" s="140" t="s">
        <v>270</v>
      </c>
      <c r="F99" s="144" t="s">
        <v>931</v>
      </c>
      <c r="G99" s="144">
        <v>1</v>
      </c>
      <c r="H99" s="144">
        <v>51142121</v>
      </c>
      <c r="I99" s="145"/>
      <c r="J99" s="145"/>
    </row>
    <row r="100" spans="1:10" ht="16.5" thickBot="1" x14ac:dyDescent="0.3">
      <c r="A100" s="137"/>
      <c r="B100" s="141">
        <v>59</v>
      </c>
      <c r="C100" s="144">
        <v>3526201</v>
      </c>
      <c r="D100" s="140" t="s">
        <v>325</v>
      </c>
      <c r="E100" s="140" t="s">
        <v>270</v>
      </c>
      <c r="F100" s="144" t="s">
        <v>932</v>
      </c>
      <c r="G100" s="144">
        <v>1</v>
      </c>
      <c r="H100" s="144">
        <v>42190000</v>
      </c>
      <c r="I100" s="145"/>
      <c r="J100" s="145"/>
    </row>
    <row r="101" spans="1:10" ht="17.25" thickBot="1" x14ac:dyDescent="0.3">
      <c r="A101" s="137"/>
      <c r="B101" s="141">
        <v>60</v>
      </c>
      <c r="C101" s="144">
        <v>3526201</v>
      </c>
      <c r="D101" s="140" t="s">
        <v>326</v>
      </c>
      <c r="E101" s="140" t="s">
        <v>270</v>
      </c>
      <c r="F101" s="144" t="s">
        <v>933</v>
      </c>
      <c r="G101" s="144">
        <v>1</v>
      </c>
      <c r="H101" s="144">
        <v>42190000</v>
      </c>
      <c r="I101" s="145"/>
      <c r="J101" s="145"/>
    </row>
    <row r="102" spans="1:10" ht="25.5" thickBot="1" x14ac:dyDescent="0.3">
      <c r="A102" s="137"/>
      <c r="B102" s="141">
        <v>61</v>
      </c>
      <c r="C102" s="144">
        <v>3526201</v>
      </c>
      <c r="D102" s="140" t="s">
        <v>327</v>
      </c>
      <c r="E102" s="140" t="s">
        <v>270</v>
      </c>
      <c r="F102" s="144" t="s">
        <v>934</v>
      </c>
      <c r="G102" s="144">
        <v>1</v>
      </c>
      <c r="H102" s="144">
        <v>42190000</v>
      </c>
      <c r="I102" s="145"/>
      <c r="J102" s="145"/>
    </row>
    <row r="103" spans="1:10" ht="16.5" thickBot="1" x14ac:dyDescent="0.3">
      <c r="A103" s="137"/>
      <c r="B103" s="141">
        <v>62</v>
      </c>
      <c r="C103" s="144">
        <v>3526201</v>
      </c>
      <c r="D103" s="140" t="s">
        <v>1298</v>
      </c>
      <c r="E103" s="140" t="s">
        <v>270</v>
      </c>
      <c r="F103" s="144" t="s">
        <v>935</v>
      </c>
      <c r="G103" s="144">
        <v>1</v>
      </c>
      <c r="H103" s="144">
        <v>51101557</v>
      </c>
      <c r="I103" s="145"/>
      <c r="J103" s="145"/>
    </row>
    <row r="104" spans="1:10" ht="16.5" thickBot="1" x14ac:dyDescent="0.3">
      <c r="A104" s="137"/>
      <c r="B104" s="141">
        <v>63</v>
      </c>
      <c r="C104" s="144">
        <v>3526201</v>
      </c>
      <c r="D104" s="140" t="s">
        <v>329</v>
      </c>
      <c r="E104" s="140" t="s">
        <v>270</v>
      </c>
      <c r="F104" s="144" t="s">
        <v>895</v>
      </c>
      <c r="G104" s="144">
        <v>1</v>
      </c>
      <c r="H104" s="144">
        <v>51212016</v>
      </c>
      <c r="I104" s="145"/>
      <c r="J104" s="145"/>
    </row>
    <row r="105" spans="1:10" ht="17.25" thickBot="1" x14ac:dyDescent="0.3">
      <c r="A105" s="137"/>
      <c r="B105" s="141">
        <v>64</v>
      </c>
      <c r="C105" s="144">
        <v>3526201</v>
      </c>
      <c r="D105" s="140" t="s">
        <v>330</v>
      </c>
      <c r="E105" s="140" t="s">
        <v>270</v>
      </c>
      <c r="F105" s="144" t="s">
        <v>936</v>
      </c>
      <c r="G105" s="144">
        <v>1</v>
      </c>
      <c r="H105" s="144">
        <v>42190000</v>
      </c>
      <c r="I105" s="145"/>
      <c r="J105" s="145"/>
    </row>
    <row r="106" spans="1:10" ht="17.25" thickBot="1" x14ac:dyDescent="0.3">
      <c r="A106" s="137"/>
      <c r="B106" s="141">
        <v>65</v>
      </c>
      <c r="C106" s="144">
        <v>3526201</v>
      </c>
      <c r="D106" s="140" t="s">
        <v>331</v>
      </c>
      <c r="E106" s="140" t="s">
        <v>270</v>
      </c>
      <c r="F106" s="144" t="s">
        <v>937</v>
      </c>
      <c r="G106" s="144">
        <v>1</v>
      </c>
      <c r="H106" s="144">
        <v>42190000</v>
      </c>
      <c r="I106" s="145"/>
      <c r="J106" s="145"/>
    </row>
    <row r="107" spans="1:10" ht="17.25" thickBot="1" x14ac:dyDescent="0.3">
      <c r="A107" s="137"/>
      <c r="B107" s="141">
        <v>66</v>
      </c>
      <c r="C107" s="144">
        <v>3526201</v>
      </c>
      <c r="D107" s="140" t="s">
        <v>332</v>
      </c>
      <c r="E107" s="140" t="s">
        <v>270</v>
      </c>
      <c r="F107" s="144" t="s">
        <v>917</v>
      </c>
      <c r="G107" s="144">
        <v>1</v>
      </c>
      <c r="H107" s="144">
        <v>51102601</v>
      </c>
      <c r="I107" s="145"/>
      <c r="J107" s="145"/>
    </row>
    <row r="108" spans="1:10" ht="16.5" thickBot="1" x14ac:dyDescent="0.3">
      <c r="A108" s="137"/>
      <c r="B108" s="141">
        <v>67</v>
      </c>
      <c r="C108" s="144">
        <v>3526201</v>
      </c>
      <c r="D108" s="140" t="s">
        <v>333</v>
      </c>
      <c r="E108" s="140" t="s">
        <v>270</v>
      </c>
      <c r="F108" s="144" t="s">
        <v>938</v>
      </c>
      <c r="G108" s="144">
        <v>1</v>
      </c>
      <c r="H108" s="144">
        <v>51102601</v>
      </c>
      <c r="I108" s="145"/>
      <c r="J108" s="145"/>
    </row>
    <row r="109" spans="1:10" ht="16.5" thickBot="1" x14ac:dyDescent="0.3">
      <c r="A109" s="137"/>
      <c r="B109" s="141">
        <v>68</v>
      </c>
      <c r="C109" s="144">
        <v>3526201</v>
      </c>
      <c r="D109" s="140" t="s">
        <v>334</v>
      </c>
      <c r="E109" s="140" t="s">
        <v>270</v>
      </c>
      <c r="F109" s="144" t="s">
        <v>939</v>
      </c>
      <c r="G109" s="144">
        <v>1</v>
      </c>
      <c r="H109" s="144">
        <v>51151703</v>
      </c>
      <c r="I109" s="145"/>
      <c r="J109" s="145"/>
    </row>
    <row r="110" spans="1:10" ht="33.75" thickBot="1" x14ac:dyDescent="0.3">
      <c r="A110" s="137"/>
      <c r="B110" s="141">
        <v>69</v>
      </c>
      <c r="C110" s="144">
        <v>3526201</v>
      </c>
      <c r="D110" s="140" t="s">
        <v>335</v>
      </c>
      <c r="E110" s="140" t="s">
        <v>270</v>
      </c>
      <c r="F110" s="144" t="s">
        <v>940</v>
      </c>
      <c r="G110" s="144">
        <v>1</v>
      </c>
      <c r="H110" s="144">
        <v>42190000</v>
      </c>
      <c r="I110" s="145"/>
      <c r="J110" s="145"/>
    </row>
    <row r="111" spans="1:10" ht="16.5" thickBot="1" x14ac:dyDescent="0.3">
      <c r="A111" s="137"/>
      <c r="B111" s="141">
        <v>70</v>
      </c>
      <c r="C111" s="144">
        <v>3526201</v>
      </c>
      <c r="D111" s="140" t="s">
        <v>336</v>
      </c>
      <c r="E111" s="140" t="s">
        <v>270</v>
      </c>
      <c r="F111" s="144" t="s">
        <v>941</v>
      </c>
      <c r="G111" s="144">
        <v>1</v>
      </c>
      <c r="H111" s="144">
        <v>51131805</v>
      </c>
      <c r="I111" s="145"/>
      <c r="J111" s="145"/>
    </row>
    <row r="112" spans="1:10" ht="17.25" thickBot="1" x14ac:dyDescent="0.3">
      <c r="A112" s="137"/>
      <c r="B112" s="141">
        <v>71</v>
      </c>
      <c r="C112" s="144">
        <v>3526201</v>
      </c>
      <c r="D112" s="140" t="s">
        <v>337</v>
      </c>
      <c r="E112" s="140" t="s">
        <v>270</v>
      </c>
      <c r="F112" s="144" t="s">
        <v>897</v>
      </c>
      <c r="G112" s="144">
        <v>1</v>
      </c>
      <c r="H112" s="144">
        <v>42190000</v>
      </c>
      <c r="I112" s="145"/>
      <c r="J112" s="145"/>
    </row>
    <row r="113" spans="1:10" ht="25.5" thickBot="1" x14ac:dyDescent="0.3">
      <c r="A113" s="137"/>
      <c r="B113" s="141">
        <v>72</v>
      </c>
      <c r="C113" s="144">
        <v>3526201</v>
      </c>
      <c r="D113" s="140" t="s">
        <v>338</v>
      </c>
      <c r="E113" s="140" t="s">
        <v>270</v>
      </c>
      <c r="F113" s="144" t="s">
        <v>942</v>
      </c>
      <c r="G113" s="144">
        <v>1</v>
      </c>
      <c r="H113" s="144">
        <v>51101721</v>
      </c>
      <c r="I113" s="145"/>
      <c r="J113" s="145"/>
    </row>
    <row r="114" spans="1:10" ht="16.5" thickBot="1" x14ac:dyDescent="0.3">
      <c r="A114" s="137"/>
      <c r="B114" s="141">
        <v>73</v>
      </c>
      <c r="C114" s="144">
        <v>3526201</v>
      </c>
      <c r="D114" s="140" t="s">
        <v>339</v>
      </c>
      <c r="E114" s="140" t="s">
        <v>270</v>
      </c>
      <c r="F114" s="144" t="s">
        <v>943</v>
      </c>
      <c r="G114" s="144">
        <v>1</v>
      </c>
      <c r="H114" s="144">
        <v>51101721</v>
      </c>
      <c r="I114" s="145"/>
      <c r="J114" s="145"/>
    </row>
    <row r="115" spans="1:10" ht="17.25" thickBot="1" x14ac:dyDescent="0.3">
      <c r="A115" s="137"/>
      <c r="B115" s="141">
        <v>74</v>
      </c>
      <c r="C115" s="144">
        <v>3526201</v>
      </c>
      <c r="D115" s="140" t="s">
        <v>340</v>
      </c>
      <c r="E115" s="140" t="s">
        <v>270</v>
      </c>
      <c r="F115" s="144" t="s">
        <v>898</v>
      </c>
      <c r="G115" s="144">
        <v>1</v>
      </c>
      <c r="H115" s="144">
        <v>51142701</v>
      </c>
      <c r="I115" s="145"/>
      <c r="J115" s="145"/>
    </row>
    <row r="116" spans="1:10" ht="17.25" thickBot="1" x14ac:dyDescent="0.3">
      <c r="A116" s="137"/>
      <c r="B116" s="141">
        <v>75</v>
      </c>
      <c r="C116" s="144">
        <v>3526201</v>
      </c>
      <c r="D116" s="140" t="s">
        <v>341</v>
      </c>
      <c r="E116" s="140" t="s">
        <v>270</v>
      </c>
      <c r="F116" s="144" t="s">
        <v>944</v>
      </c>
      <c r="G116" s="144">
        <v>1</v>
      </c>
      <c r="H116" s="144">
        <v>42190000</v>
      </c>
      <c r="I116" s="145"/>
      <c r="J116" s="145"/>
    </row>
    <row r="117" spans="1:10" ht="16.5" thickBot="1" x14ac:dyDescent="0.3">
      <c r="A117" s="137"/>
      <c r="B117" s="141">
        <v>76</v>
      </c>
      <c r="C117" s="144">
        <v>3526201</v>
      </c>
      <c r="D117" s="140" t="s">
        <v>342</v>
      </c>
      <c r="E117" s="140" t="s">
        <v>270</v>
      </c>
      <c r="F117" s="144" t="s">
        <v>945</v>
      </c>
      <c r="G117" s="144">
        <v>1</v>
      </c>
      <c r="H117" s="144">
        <v>42310000</v>
      </c>
      <c r="I117" s="145"/>
      <c r="J117" s="145"/>
    </row>
    <row r="118" spans="1:10" ht="25.5" thickBot="1" x14ac:dyDescent="0.3">
      <c r="A118" s="137"/>
      <c r="B118" s="141">
        <v>77</v>
      </c>
      <c r="C118" s="144">
        <v>3526201</v>
      </c>
      <c r="D118" s="140" t="s">
        <v>343</v>
      </c>
      <c r="E118" s="140" t="s">
        <v>270</v>
      </c>
      <c r="F118" s="144" t="s">
        <v>946</v>
      </c>
      <c r="G118" s="144">
        <v>1</v>
      </c>
      <c r="H118" s="144">
        <v>42310000</v>
      </c>
      <c r="I118" s="145"/>
      <c r="J118" s="145"/>
    </row>
    <row r="119" spans="1:10" ht="17.25" thickBot="1" x14ac:dyDescent="0.3">
      <c r="A119" s="137"/>
      <c r="B119" s="141">
        <v>78</v>
      </c>
      <c r="C119" s="144">
        <v>3526201</v>
      </c>
      <c r="D119" s="140" t="s">
        <v>344</v>
      </c>
      <c r="E119" s="140" t="s">
        <v>270</v>
      </c>
      <c r="F119" s="144" t="s">
        <v>914</v>
      </c>
      <c r="G119" s="144">
        <v>1</v>
      </c>
      <c r="H119" s="144">
        <v>51101584</v>
      </c>
      <c r="I119" s="145"/>
      <c r="J119" s="145"/>
    </row>
    <row r="120" spans="1:10" ht="17.25" thickBot="1" x14ac:dyDescent="0.3">
      <c r="A120" s="137"/>
      <c r="B120" s="141">
        <v>79</v>
      </c>
      <c r="C120" s="144">
        <v>3526201</v>
      </c>
      <c r="D120" s="140" t="s">
        <v>345</v>
      </c>
      <c r="E120" s="140" t="s">
        <v>270</v>
      </c>
      <c r="F120" s="144" t="s">
        <v>897</v>
      </c>
      <c r="G120" s="144">
        <v>1</v>
      </c>
      <c r="H120" s="144">
        <v>51101584</v>
      </c>
      <c r="I120" s="145"/>
      <c r="J120" s="145"/>
    </row>
    <row r="121" spans="1:10" ht="16.5" thickBot="1" x14ac:dyDescent="0.3">
      <c r="A121" s="137"/>
      <c r="B121" s="141">
        <v>80</v>
      </c>
      <c r="C121" s="144">
        <v>3526201</v>
      </c>
      <c r="D121" s="140" t="s">
        <v>346</v>
      </c>
      <c r="E121" s="140" t="s">
        <v>270</v>
      </c>
      <c r="F121" s="144" t="s">
        <v>947</v>
      </c>
      <c r="G121" s="144">
        <v>1</v>
      </c>
      <c r="H121" s="144">
        <v>51101584</v>
      </c>
      <c r="I121" s="145"/>
      <c r="J121" s="145"/>
    </row>
    <row r="122" spans="1:10" ht="25.5" thickBot="1" x14ac:dyDescent="0.3">
      <c r="A122" s="137"/>
      <c r="B122" s="141">
        <v>81</v>
      </c>
      <c r="C122" s="144">
        <v>3526201</v>
      </c>
      <c r="D122" s="140" t="s">
        <v>347</v>
      </c>
      <c r="E122" s="140" t="s">
        <v>270</v>
      </c>
      <c r="F122" s="144" t="s">
        <v>948</v>
      </c>
      <c r="G122" s="144">
        <v>1</v>
      </c>
      <c r="H122" s="144">
        <v>51101584</v>
      </c>
      <c r="I122" s="145"/>
      <c r="J122" s="145"/>
    </row>
    <row r="123" spans="1:10" ht="25.5" thickBot="1" x14ac:dyDescent="0.3">
      <c r="A123" s="137"/>
      <c r="B123" s="141">
        <v>82</v>
      </c>
      <c r="C123" s="144">
        <v>3526201</v>
      </c>
      <c r="D123" s="140" t="s">
        <v>348</v>
      </c>
      <c r="E123" s="140" t="s">
        <v>270</v>
      </c>
      <c r="F123" s="144" t="s">
        <v>949</v>
      </c>
      <c r="G123" s="144">
        <v>1</v>
      </c>
      <c r="H123" s="144">
        <v>51142149</v>
      </c>
      <c r="I123" s="145"/>
      <c r="J123" s="145"/>
    </row>
    <row r="124" spans="1:10" ht="16.5" thickBot="1" x14ac:dyDescent="0.3">
      <c r="A124" s="137"/>
      <c r="B124" s="141">
        <v>83</v>
      </c>
      <c r="C124" s="144">
        <v>3526201</v>
      </c>
      <c r="D124" s="140" t="s">
        <v>349</v>
      </c>
      <c r="E124" s="140" t="s">
        <v>270</v>
      </c>
      <c r="F124" s="144" t="s">
        <v>950</v>
      </c>
      <c r="G124" s="144">
        <v>1</v>
      </c>
      <c r="H124" s="144">
        <v>51101809</v>
      </c>
      <c r="I124" s="145"/>
      <c r="J124" s="145"/>
    </row>
    <row r="125" spans="1:10" ht="16.5" thickBot="1" x14ac:dyDescent="0.3">
      <c r="A125" s="137"/>
      <c r="B125" s="141">
        <v>84</v>
      </c>
      <c r="C125" s="144">
        <v>3526201</v>
      </c>
      <c r="D125" s="140" t="s">
        <v>350</v>
      </c>
      <c r="E125" s="140" t="s">
        <v>270</v>
      </c>
      <c r="F125" s="144" t="s">
        <v>951</v>
      </c>
      <c r="G125" s="144">
        <v>1</v>
      </c>
      <c r="H125" s="144">
        <v>42132200</v>
      </c>
      <c r="I125" s="145"/>
      <c r="J125" s="145"/>
    </row>
    <row r="126" spans="1:10" ht="17.25" thickBot="1" x14ac:dyDescent="0.3">
      <c r="A126" s="137"/>
      <c r="B126" s="141">
        <v>85</v>
      </c>
      <c r="C126" s="144">
        <v>3526201</v>
      </c>
      <c r="D126" s="140" t="s">
        <v>351</v>
      </c>
      <c r="E126" s="140" t="s">
        <v>270</v>
      </c>
      <c r="F126" s="144" t="s">
        <v>951</v>
      </c>
      <c r="G126" s="144">
        <v>1</v>
      </c>
      <c r="H126" s="144">
        <v>42132200</v>
      </c>
      <c r="I126" s="145"/>
      <c r="J126" s="145"/>
    </row>
    <row r="127" spans="1:10" ht="16.5" thickBot="1" x14ac:dyDescent="0.3">
      <c r="A127" s="137"/>
      <c r="B127" s="141">
        <v>86</v>
      </c>
      <c r="C127" s="144">
        <v>3526201</v>
      </c>
      <c r="D127" s="140" t="s">
        <v>352</v>
      </c>
      <c r="E127" s="140" t="s">
        <v>270</v>
      </c>
      <c r="F127" s="144" t="s">
        <v>951</v>
      </c>
      <c r="G127" s="144">
        <v>1</v>
      </c>
      <c r="H127" s="144">
        <v>42132200</v>
      </c>
      <c r="I127" s="145"/>
      <c r="J127" s="145"/>
    </row>
    <row r="128" spans="1:10" ht="16.5" thickBot="1" x14ac:dyDescent="0.3">
      <c r="A128" s="137"/>
      <c r="B128" s="141">
        <v>87</v>
      </c>
      <c r="C128" s="144">
        <v>3526201</v>
      </c>
      <c r="D128" s="140" t="s">
        <v>353</v>
      </c>
      <c r="E128" s="140" t="s">
        <v>270</v>
      </c>
      <c r="F128" s="144" t="s">
        <v>952</v>
      </c>
      <c r="G128" s="144">
        <v>1</v>
      </c>
      <c r="H128" s="144">
        <v>42132200</v>
      </c>
      <c r="I128" s="145"/>
      <c r="J128" s="145"/>
    </row>
    <row r="129" spans="1:10" ht="16.5" thickBot="1" x14ac:dyDescent="0.3">
      <c r="A129" s="137"/>
      <c r="B129" s="141">
        <v>88</v>
      </c>
      <c r="C129" s="144">
        <v>3526201</v>
      </c>
      <c r="D129" s="140" t="s">
        <v>354</v>
      </c>
      <c r="E129" s="140" t="s">
        <v>270</v>
      </c>
      <c r="F129" s="144" t="s">
        <v>952</v>
      </c>
      <c r="G129" s="144">
        <v>1</v>
      </c>
      <c r="H129" s="144">
        <v>42132200</v>
      </c>
      <c r="I129" s="145"/>
      <c r="J129" s="145"/>
    </row>
    <row r="130" spans="1:10" ht="16.5" thickBot="1" x14ac:dyDescent="0.3">
      <c r="A130" s="137"/>
      <c r="B130" s="141">
        <v>89</v>
      </c>
      <c r="C130" s="144">
        <v>3526201</v>
      </c>
      <c r="D130" s="140" t="s">
        <v>355</v>
      </c>
      <c r="E130" s="140" t="s">
        <v>270</v>
      </c>
      <c r="F130" s="144" t="s">
        <v>21</v>
      </c>
      <c r="G130" s="144">
        <v>1</v>
      </c>
      <c r="H130" s="144">
        <v>42132200</v>
      </c>
      <c r="I130" s="145"/>
      <c r="J130" s="145"/>
    </row>
    <row r="131" spans="1:10" ht="25.5" thickBot="1" x14ac:dyDescent="0.3">
      <c r="A131" s="137"/>
      <c r="B131" s="141">
        <v>90</v>
      </c>
      <c r="C131" s="144">
        <v>3526201</v>
      </c>
      <c r="D131" s="140" t="s">
        <v>356</v>
      </c>
      <c r="E131" s="140" t="s">
        <v>270</v>
      </c>
      <c r="F131" s="144" t="s">
        <v>953</v>
      </c>
      <c r="G131" s="144">
        <v>1</v>
      </c>
      <c r="H131" s="144">
        <v>51121700</v>
      </c>
      <c r="I131" s="145"/>
      <c r="J131" s="145"/>
    </row>
    <row r="132" spans="1:10" ht="16.5" thickBot="1" x14ac:dyDescent="0.3">
      <c r="A132" s="137"/>
      <c r="B132" s="141">
        <v>91</v>
      </c>
      <c r="C132" s="144">
        <v>3526201</v>
      </c>
      <c r="D132" s="140" t="s">
        <v>357</v>
      </c>
      <c r="E132" s="140" t="s">
        <v>270</v>
      </c>
      <c r="F132" s="144" t="s">
        <v>896</v>
      </c>
      <c r="G132" s="144">
        <v>1</v>
      </c>
      <c r="H132" s="144">
        <v>42190000</v>
      </c>
      <c r="I132" s="145"/>
      <c r="J132" s="145"/>
    </row>
    <row r="133" spans="1:10" ht="25.5" thickBot="1" x14ac:dyDescent="0.3">
      <c r="A133" s="137"/>
      <c r="B133" s="141">
        <v>92</v>
      </c>
      <c r="C133" s="144">
        <v>3526201</v>
      </c>
      <c r="D133" s="140" t="s">
        <v>358</v>
      </c>
      <c r="E133" s="140" t="s">
        <v>270</v>
      </c>
      <c r="F133" s="144" t="s">
        <v>901</v>
      </c>
      <c r="G133" s="144">
        <v>1</v>
      </c>
      <c r="H133" s="144">
        <v>53131608</v>
      </c>
      <c r="I133" s="145"/>
      <c r="J133" s="145"/>
    </row>
    <row r="134" spans="1:10" ht="16.5" thickBot="1" x14ac:dyDescent="0.3">
      <c r="A134" s="137"/>
      <c r="B134" s="141">
        <v>93</v>
      </c>
      <c r="C134" s="144">
        <v>3526201</v>
      </c>
      <c r="D134" s="140" t="s">
        <v>359</v>
      </c>
      <c r="E134" s="140" t="s">
        <v>270</v>
      </c>
      <c r="F134" s="144" t="s">
        <v>954</v>
      </c>
      <c r="G134" s="144">
        <v>1</v>
      </c>
      <c r="H134" s="144">
        <v>41122000</v>
      </c>
      <c r="I134" s="145"/>
      <c r="J134" s="145"/>
    </row>
    <row r="135" spans="1:10" ht="17.25" thickBot="1" x14ac:dyDescent="0.3">
      <c r="A135" s="137"/>
      <c r="B135" s="141">
        <v>94</v>
      </c>
      <c r="C135" s="144">
        <v>3526201</v>
      </c>
      <c r="D135" s="140" t="s">
        <v>360</v>
      </c>
      <c r="E135" s="140" t="s">
        <v>270</v>
      </c>
      <c r="F135" s="144" t="s">
        <v>954</v>
      </c>
      <c r="G135" s="144">
        <v>1</v>
      </c>
      <c r="H135" s="144">
        <v>41122000</v>
      </c>
      <c r="I135" s="145"/>
      <c r="J135" s="145"/>
    </row>
    <row r="136" spans="1:10" ht="17.25" thickBot="1" x14ac:dyDescent="0.3">
      <c r="A136" s="137"/>
      <c r="B136" s="141">
        <v>95</v>
      </c>
      <c r="C136" s="144">
        <v>3526201</v>
      </c>
      <c r="D136" s="140" t="s">
        <v>361</v>
      </c>
      <c r="E136" s="140" t="s">
        <v>270</v>
      </c>
      <c r="F136" s="144" t="s">
        <v>954</v>
      </c>
      <c r="G136" s="144">
        <v>1</v>
      </c>
      <c r="H136" s="144">
        <v>41122000</v>
      </c>
      <c r="I136" s="145"/>
      <c r="J136" s="145"/>
    </row>
    <row r="137" spans="1:10" ht="17.25" thickBot="1" x14ac:dyDescent="0.3">
      <c r="A137" s="137"/>
      <c r="B137" s="141">
        <v>96</v>
      </c>
      <c r="C137" s="144">
        <v>3526201</v>
      </c>
      <c r="D137" s="140" t="s">
        <v>362</v>
      </c>
      <c r="E137" s="140" t="s">
        <v>270</v>
      </c>
      <c r="F137" s="144" t="s">
        <v>955</v>
      </c>
      <c r="G137" s="144">
        <v>1</v>
      </c>
      <c r="H137" s="144">
        <v>41122000</v>
      </c>
      <c r="I137" s="145"/>
      <c r="J137" s="145"/>
    </row>
    <row r="138" spans="1:10" ht="17.25" thickBot="1" x14ac:dyDescent="0.3">
      <c r="A138" s="137"/>
      <c r="B138" s="141">
        <v>97</v>
      </c>
      <c r="C138" s="144">
        <v>3526201</v>
      </c>
      <c r="D138" s="140" t="s">
        <v>363</v>
      </c>
      <c r="E138" s="140" t="s">
        <v>270</v>
      </c>
      <c r="F138" s="144" t="s">
        <v>956</v>
      </c>
      <c r="G138" s="144">
        <v>1</v>
      </c>
      <c r="H138" s="144">
        <v>41122000</v>
      </c>
      <c r="I138" s="145"/>
      <c r="J138" s="145"/>
    </row>
    <row r="139" spans="1:10" ht="17.25" thickBot="1" x14ac:dyDescent="0.3">
      <c r="A139" s="137"/>
      <c r="B139" s="141">
        <v>98</v>
      </c>
      <c r="C139" s="144">
        <v>3526201</v>
      </c>
      <c r="D139" s="140" t="s">
        <v>365</v>
      </c>
      <c r="E139" s="140" t="s">
        <v>270</v>
      </c>
      <c r="F139" s="144" t="s">
        <v>898</v>
      </c>
      <c r="G139" s="144">
        <v>1</v>
      </c>
      <c r="H139" s="144">
        <v>51140000</v>
      </c>
      <c r="I139" s="145"/>
      <c r="J139" s="145"/>
    </row>
    <row r="140" spans="1:10" ht="16.5" thickBot="1" x14ac:dyDescent="0.3">
      <c r="A140" s="137"/>
      <c r="B140" s="141">
        <v>99</v>
      </c>
      <c r="C140" s="144">
        <v>3526201</v>
      </c>
      <c r="D140" s="140" t="s">
        <v>367</v>
      </c>
      <c r="E140" s="140" t="s">
        <v>270</v>
      </c>
      <c r="F140" s="144" t="s">
        <v>957</v>
      </c>
      <c r="G140" s="144">
        <v>1</v>
      </c>
      <c r="H140" s="144">
        <v>51241120</v>
      </c>
      <c r="I140" s="145"/>
      <c r="J140" s="145"/>
    </row>
    <row r="141" spans="1:10" ht="16.5" thickBot="1" x14ac:dyDescent="0.3">
      <c r="A141" s="137"/>
      <c r="B141" s="141">
        <v>100</v>
      </c>
      <c r="C141" s="144">
        <v>3526201</v>
      </c>
      <c r="D141" s="140" t="s">
        <v>368</v>
      </c>
      <c r="E141" s="140" t="s">
        <v>270</v>
      </c>
      <c r="F141" s="144" t="s">
        <v>898</v>
      </c>
      <c r="G141" s="144">
        <v>1</v>
      </c>
      <c r="H141" s="144">
        <v>51142904</v>
      </c>
      <c r="I141" s="145"/>
      <c r="J141" s="145"/>
    </row>
    <row r="142" spans="1:10" ht="16.5" thickBot="1" x14ac:dyDescent="0.3">
      <c r="A142" s="137"/>
      <c r="B142" s="141">
        <v>101</v>
      </c>
      <c r="C142" s="144">
        <v>3526201</v>
      </c>
      <c r="D142" s="140" t="s">
        <v>1299</v>
      </c>
      <c r="E142" s="140" t="s">
        <v>270</v>
      </c>
      <c r="F142" s="144" t="s">
        <v>958</v>
      </c>
      <c r="G142" s="144">
        <v>1</v>
      </c>
      <c r="H142" s="144">
        <v>51151800</v>
      </c>
      <c r="I142" s="145"/>
      <c r="J142" s="145"/>
    </row>
    <row r="143" spans="1:10" ht="17.25" thickBot="1" x14ac:dyDescent="0.3">
      <c r="A143" s="137"/>
      <c r="B143" s="141">
        <v>102</v>
      </c>
      <c r="C143" s="144">
        <v>3526201</v>
      </c>
      <c r="D143" s="140" t="s">
        <v>370</v>
      </c>
      <c r="E143" s="140" t="s">
        <v>270</v>
      </c>
      <c r="F143" s="144" t="s">
        <v>912</v>
      </c>
      <c r="G143" s="144">
        <v>1</v>
      </c>
      <c r="H143" s="144">
        <v>51142100</v>
      </c>
      <c r="I143" s="145"/>
      <c r="J143" s="145"/>
    </row>
    <row r="144" spans="1:10" ht="17.25" thickBot="1" x14ac:dyDescent="0.3">
      <c r="A144" s="137"/>
      <c r="B144" s="141">
        <v>103</v>
      </c>
      <c r="C144" s="144">
        <v>3526201</v>
      </c>
      <c r="D144" s="140" t="s">
        <v>371</v>
      </c>
      <c r="E144" s="140" t="s">
        <v>270</v>
      </c>
      <c r="F144" s="144" t="s">
        <v>959</v>
      </c>
      <c r="G144" s="144">
        <v>1</v>
      </c>
      <c r="H144" s="144">
        <v>51142100</v>
      </c>
      <c r="I144" s="145"/>
      <c r="J144" s="145"/>
    </row>
    <row r="145" spans="1:10" ht="17.25" thickBot="1" x14ac:dyDescent="0.3">
      <c r="A145" s="137"/>
      <c r="B145" s="141">
        <v>104</v>
      </c>
      <c r="C145" s="144">
        <v>3526201</v>
      </c>
      <c r="D145" s="140" t="s">
        <v>372</v>
      </c>
      <c r="E145" s="140" t="s">
        <v>270</v>
      </c>
      <c r="F145" s="144" t="s">
        <v>960</v>
      </c>
      <c r="G145" s="144">
        <v>1</v>
      </c>
      <c r="H145" s="144">
        <v>51101603</v>
      </c>
      <c r="I145" s="145"/>
      <c r="J145" s="145"/>
    </row>
    <row r="146" spans="1:10" ht="16.5" thickBot="1" x14ac:dyDescent="0.3">
      <c r="A146" s="137"/>
      <c r="B146" s="141">
        <v>105</v>
      </c>
      <c r="C146" s="144">
        <v>3526201</v>
      </c>
      <c r="D146" s="140" t="s">
        <v>373</v>
      </c>
      <c r="E146" s="140" t="s">
        <v>270</v>
      </c>
      <c r="F146" s="144" t="s">
        <v>21</v>
      </c>
      <c r="G146" s="144">
        <v>1</v>
      </c>
      <c r="H146" s="144">
        <v>51101603</v>
      </c>
      <c r="I146" s="145"/>
      <c r="J146" s="145"/>
    </row>
    <row r="147" spans="1:10" ht="16.5" thickBot="1" x14ac:dyDescent="0.3">
      <c r="A147" s="137"/>
      <c r="B147" s="141">
        <v>106</v>
      </c>
      <c r="C147" s="144">
        <v>3526201</v>
      </c>
      <c r="D147" s="140" t="s">
        <v>1300</v>
      </c>
      <c r="E147" s="140" t="s">
        <v>270</v>
      </c>
      <c r="F147" s="144" t="s">
        <v>961</v>
      </c>
      <c r="G147" s="144">
        <v>1</v>
      </c>
      <c r="H147" s="144">
        <v>51161700</v>
      </c>
      <c r="I147" s="145"/>
      <c r="J147" s="145"/>
    </row>
    <row r="148" spans="1:10" ht="17.25" thickBot="1" x14ac:dyDescent="0.3">
      <c r="A148" s="137"/>
      <c r="B148" s="141">
        <v>107</v>
      </c>
      <c r="C148" s="144">
        <v>3526201</v>
      </c>
      <c r="D148" s="140" t="s">
        <v>375</v>
      </c>
      <c r="E148" s="140" t="s">
        <v>270</v>
      </c>
      <c r="F148" s="144" t="s">
        <v>962</v>
      </c>
      <c r="G148" s="144">
        <v>1</v>
      </c>
      <c r="H148" s="144">
        <v>51101513</v>
      </c>
      <c r="I148" s="145"/>
      <c r="J148" s="145"/>
    </row>
    <row r="149" spans="1:10" ht="25.5" thickBot="1" x14ac:dyDescent="0.3">
      <c r="A149" s="137"/>
      <c r="B149" s="141">
        <v>108</v>
      </c>
      <c r="C149" s="144">
        <v>3526201</v>
      </c>
      <c r="D149" s="140" t="s">
        <v>376</v>
      </c>
      <c r="E149" s="140" t="s">
        <v>270</v>
      </c>
      <c r="F149" s="144" t="s">
        <v>963</v>
      </c>
      <c r="G149" s="144">
        <v>1</v>
      </c>
      <c r="H149" s="144">
        <v>51101815</v>
      </c>
      <c r="I149" s="145"/>
      <c r="J149" s="145"/>
    </row>
    <row r="150" spans="1:10" ht="16.5" thickBot="1" x14ac:dyDescent="0.3">
      <c r="A150" s="137"/>
      <c r="B150" s="141">
        <v>109</v>
      </c>
      <c r="C150" s="144">
        <v>3526201</v>
      </c>
      <c r="D150" s="140" t="s">
        <v>1301</v>
      </c>
      <c r="E150" s="140" t="s">
        <v>270</v>
      </c>
      <c r="F150" s="144" t="s">
        <v>964</v>
      </c>
      <c r="G150" s="144">
        <v>1</v>
      </c>
      <c r="H150" s="144">
        <v>51101518</v>
      </c>
      <c r="I150" s="145"/>
      <c r="J150" s="145"/>
    </row>
    <row r="151" spans="1:10" ht="17.25" thickBot="1" x14ac:dyDescent="0.3">
      <c r="A151" s="137"/>
      <c r="B151" s="141">
        <v>110</v>
      </c>
      <c r="C151" s="144">
        <v>3526201</v>
      </c>
      <c r="D151" s="140" t="s">
        <v>378</v>
      </c>
      <c r="E151" s="140" t="s">
        <v>270</v>
      </c>
      <c r="F151" s="144" t="s">
        <v>895</v>
      </c>
      <c r="G151" s="144">
        <v>1</v>
      </c>
      <c r="H151" s="144">
        <v>42190000</v>
      </c>
      <c r="I151" s="145"/>
      <c r="J151" s="145"/>
    </row>
    <row r="152" spans="1:10" ht="16.5" thickBot="1" x14ac:dyDescent="0.3">
      <c r="A152" s="137"/>
      <c r="B152" s="141">
        <v>111</v>
      </c>
      <c r="C152" s="144">
        <v>3526201</v>
      </c>
      <c r="D152" s="140" t="s">
        <v>1302</v>
      </c>
      <c r="E152" s="140" t="s">
        <v>270</v>
      </c>
      <c r="F152" s="144" t="s">
        <v>965</v>
      </c>
      <c r="G152" s="144">
        <v>1</v>
      </c>
      <c r="H152" s="144">
        <v>51101510</v>
      </c>
      <c r="I152" s="145"/>
      <c r="J152" s="145"/>
    </row>
    <row r="153" spans="1:10" ht="17.25" thickBot="1" x14ac:dyDescent="0.3">
      <c r="A153" s="137"/>
      <c r="B153" s="141">
        <v>112</v>
      </c>
      <c r="C153" s="144">
        <v>3526201</v>
      </c>
      <c r="D153" s="140" t="s">
        <v>380</v>
      </c>
      <c r="E153" s="140" t="s">
        <v>270</v>
      </c>
      <c r="F153" s="144" t="s">
        <v>966</v>
      </c>
      <c r="G153" s="144">
        <v>1</v>
      </c>
      <c r="H153" s="144">
        <v>51101510</v>
      </c>
      <c r="I153" s="145"/>
      <c r="J153" s="145"/>
    </row>
    <row r="154" spans="1:10" ht="16.5" thickBot="1" x14ac:dyDescent="0.3">
      <c r="A154" s="137"/>
      <c r="B154" s="141">
        <v>113</v>
      </c>
      <c r="C154" s="144">
        <v>3526201</v>
      </c>
      <c r="D154" s="140" t="s">
        <v>381</v>
      </c>
      <c r="E154" s="140" t="s">
        <v>270</v>
      </c>
      <c r="F154" s="144" t="s">
        <v>967</v>
      </c>
      <c r="G154" s="144">
        <v>1</v>
      </c>
      <c r="H154" s="144">
        <v>51182203</v>
      </c>
      <c r="I154" s="145"/>
      <c r="J154" s="145"/>
    </row>
    <row r="155" spans="1:10" ht="17.25" thickBot="1" x14ac:dyDescent="0.3">
      <c r="A155" s="137"/>
      <c r="B155" s="141">
        <v>114</v>
      </c>
      <c r="C155" s="144">
        <v>3526201</v>
      </c>
      <c r="D155" s="140" t="s">
        <v>382</v>
      </c>
      <c r="E155" s="140" t="s">
        <v>270</v>
      </c>
      <c r="F155" s="144" t="s">
        <v>968</v>
      </c>
      <c r="G155" s="144">
        <v>1</v>
      </c>
      <c r="H155" s="144">
        <v>51100000</v>
      </c>
      <c r="I155" s="145"/>
      <c r="J155" s="145"/>
    </row>
    <row r="156" spans="1:10" ht="25.5" thickBot="1" x14ac:dyDescent="0.3">
      <c r="A156" s="137"/>
      <c r="B156" s="141">
        <v>115</v>
      </c>
      <c r="C156" s="144">
        <v>3526201</v>
      </c>
      <c r="D156" s="140" t="s">
        <v>383</v>
      </c>
      <c r="E156" s="140" t="s">
        <v>270</v>
      </c>
      <c r="F156" s="144" t="s">
        <v>969</v>
      </c>
      <c r="G156" s="144">
        <v>1</v>
      </c>
      <c r="H156" s="144">
        <v>51100000</v>
      </c>
      <c r="I156" s="145"/>
      <c r="J156" s="145"/>
    </row>
    <row r="157" spans="1:10" ht="17.25" thickBot="1" x14ac:dyDescent="0.3">
      <c r="A157" s="137"/>
      <c r="B157" s="141">
        <v>116</v>
      </c>
      <c r="C157" s="144">
        <v>3526201</v>
      </c>
      <c r="D157" s="140" t="s">
        <v>384</v>
      </c>
      <c r="E157" s="140" t="s">
        <v>270</v>
      </c>
      <c r="F157" s="144" t="s">
        <v>970</v>
      </c>
      <c r="G157" s="144">
        <v>1</v>
      </c>
      <c r="H157" s="144">
        <v>51101507</v>
      </c>
      <c r="I157" s="145"/>
      <c r="J157" s="145"/>
    </row>
    <row r="158" spans="1:10" ht="17.25" thickBot="1" x14ac:dyDescent="0.3">
      <c r="A158" s="137"/>
      <c r="B158" s="141">
        <v>117</v>
      </c>
      <c r="C158" s="144">
        <v>3526201</v>
      </c>
      <c r="D158" s="140" t="s">
        <v>385</v>
      </c>
      <c r="E158" s="140" t="s">
        <v>270</v>
      </c>
      <c r="F158" s="144" t="s">
        <v>898</v>
      </c>
      <c r="G158" s="144">
        <v>1</v>
      </c>
      <c r="H158" s="144">
        <v>51141801</v>
      </c>
      <c r="I158" s="145"/>
      <c r="J158" s="145"/>
    </row>
    <row r="159" spans="1:10" ht="16.5" thickBot="1" x14ac:dyDescent="0.3">
      <c r="A159" s="137"/>
      <c r="B159" s="141">
        <v>118</v>
      </c>
      <c r="C159" s="144">
        <v>3526201</v>
      </c>
      <c r="D159" s="140" t="s">
        <v>386</v>
      </c>
      <c r="E159" s="140" t="s">
        <v>270</v>
      </c>
      <c r="F159" s="144" t="s">
        <v>914</v>
      </c>
      <c r="G159" s="144">
        <v>1</v>
      </c>
      <c r="H159" s="144">
        <v>51141801</v>
      </c>
      <c r="I159" s="145"/>
      <c r="J159" s="145"/>
    </row>
    <row r="160" spans="1:10" ht="17.25" thickBot="1" x14ac:dyDescent="0.3">
      <c r="A160" s="137"/>
      <c r="B160" s="141">
        <v>119</v>
      </c>
      <c r="C160" s="144">
        <v>3526201</v>
      </c>
      <c r="D160" s="140" t="s">
        <v>387</v>
      </c>
      <c r="E160" s="140" t="s">
        <v>270</v>
      </c>
      <c r="F160" s="144" t="s">
        <v>971</v>
      </c>
      <c r="G160" s="144">
        <v>1</v>
      </c>
      <c r="H160" s="144">
        <v>51100000</v>
      </c>
      <c r="I160" s="145"/>
      <c r="J160" s="145"/>
    </row>
    <row r="161" spans="1:10" ht="25.5" thickBot="1" x14ac:dyDescent="0.3">
      <c r="A161" s="137"/>
      <c r="B161" s="141">
        <v>120</v>
      </c>
      <c r="C161" s="144">
        <v>3526201</v>
      </c>
      <c r="D161" s="140" t="s">
        <v>388</v>
      </c>
      <c r="E161" s="140" t="s">
        <v>270</v>
      </c>
      <c r="F161" s="144" t="s">
        <v>972</v>
      </c>
      <c r="G161" s="144">
        <v>1</v>
      </c>
      <c r="H161" s="144">
        <v>51101705</v>
      </c>
      <c r="I161" s="145"/>
      <c r="J161" s="145"/>
    </row>
    <row r="162" spans="1:10" ht="17.25" thickBot="1" x14ac:dyDescent="0.3">
      <c r="A162" s="137"/>
      <c r="B162" s="141">
        <v>121</v>
      </c>
      <c r="C162" s="144">
        <v>3526201</v>
      </c>
      <c r="D162" s="140" t="s">
        <v>389</v>
      </c>
      <c r="E162" s="140" t="s">
        <v>270</v>
      </c>
      <c r="F162" s="144" t="s">
        <v>973</v>
      </c>
      <c r="G162" s="144">
        <v>1</v>
      </c>
      <c r="H162" s="144">
        <v>51181708</v>
      </c>
      <c r="I162" s="145"/>
      <c r="J162" s="145"/>
    </row>
    <row r="163" spans="1:10" ht="16.5" thickBot="1" x14ac:dyDescent="0.3">
      <c r="A163" s="137"/>
      <c r="B163" s="141">
        <v>122</v>
      </c>
      <c r="C163" s="144">
        <v>3526201</v>
      </c>
      <c r="D163" s="140" t="s">
        <v>390</v>
      </c>
      <c r="E163" s="140" t="s">
        <v>270</v>
      </c>
      <c r="F163" s="144" t="s">
        <v>912</v>
      </c>
      <c r="G163" s="144">
        <v>1</v>
      </c>
      <c r="H163" s="144">
        <v>51181818</v>
      </c>
      <c r="I163" s="145"/>
      <c r="J163" s="145"/>
    </row>
    <row r="164" spans="1:10" ht="17.25" thickBot="1" x14ac:dyDescent="0.3">
      <c r="A164" s="137"/>
      <c r="B164" s="141">
        <v>123</v>
      </c>
      <c r="C164" s="144">
        <v>3526201</v>
      </c>
      <c r="D164" s="140" t="s">
        <v>391</v>
      </c>
      <c r="E164" s="140" t="s">
        <v>270</v>
      </c>
      <c r="F164" s="144" t="s">
        <v>898</v>
      </c>
      <c r="G164" s="144">
        <v>1</v>
      </c>
      <c r="H164" s="144">
        <v>51101800</v>
      </c>
      <c r="I164" s="145"/>
      <c r="J164" s="145"/>
    </row>
    <row r="165" spans="1:10" ht="16.5" thickBot="1" x14ac:dyDescent="0.3">
      <c r="A165" s="137"/>
      <c r="B165" s="141">
        <v>124</v>
      </c>
      <c r="C165" s="144">
        <v>3526201</v>
      </c>
      <c r="D165" s="140" t="s">
        <v>392</v>
      </c>
      <c r="E165" s="140" t="s">
        <v>270</v>
      </c>
      <c r="F165" s="144" t="s">
        <v>974</v>
      </c>
      <c r="G165" s="144">
        <v>1</v>
      </c>
      <c r="H165" s="144">
        <v>51142941</v>
      </c>
      <c r="I165" s="145"/>
      <c r="J165" s="145"/>
    </row>
    <row r="166" spans="1:10" ht="25.5" thickBot="1" x14ac:dyDescent="0.3">
      <c r="A166" s="137"/>
      <c r="B166" s="141">
        <v>125</v>
      </c>
      <c r="C166" s="144">
        <v>3526201</v>
      </c>
      <c r="D166" s="140" t="s">
        <v>393</v>
      </c>
      <c r="E166" s="140" t="s">
        <v>270</v>
      </c>
      <c r="F166" s="144" t="s">
        <v>895</v>
      </c>
      <c r="G166" s="144">
        <v>1</v>
      </c>
      <c r="H166" s="144">
        <v>42190000</v>
      </c>
      <c r="I166" s="145"/>
      <c r="J166" s="145"/>
    </row>
    <row r="167" spans="1:10" ht="33.75" thickBot="1" x14ac:dyDescent="0.3">
      <c r="A167" s="137"/>
      <c r="B167" s="141">
        <v>126</v>
      </c>
      <c r="C167" s="144">
        <v>3526201</v>
      </c>
      <c r="D167" s="140" t="s">
        <v>394</v>
      </c>
      <c r="E167" s="140" t="s">
        <v>270</v>
      </c>
      <c r="F167" s="144" t="s">
        <v>975</v>
      </c>
      <c r="G167" s="144">
        <v>1</v>
      </c>
      <c r="H167" s="144">
        <v>40160000</v>
      </c>
      <c r="I167" s="145"/>
      <c r="J167" s="145"/>
    </row>
    <row r="168" spans="1:10" ht="50.25" thickBot="1" x14ac:dyDescent="0.3">
      <c r="A168" s="137"/>
      <c r="B168" s="141">
        <v>127</v>
      </c>
      <c r="C168" s="144">
        <v>3526201</v>
      </c>
      <c r="D168" s="140" t="s">
        <v>395</v>
      </c>
      <c r="E168" s="140" t="s">
        <v>270</v>
      </c>
      <c r="F168" s="144" t="s">
        <v>976</v>
      </c>
      <c r="G168" s="144">
        <v>1</v>
      </c>
      <c r="H168" s="144">
        <v>42190000</v>
      </c>
      <c r="I168" s="145"/>
      <c r="J168" s="145"/>
    </row>
    <row r="169" spans="1:10" ht="33.75" thickBot="1" x14ac:dyDescent="0.3">
      <c r="A169" s="137"/>
      <c r="B169" s="141">
        <v>128</v>
      </c>
      <c r="C169" s="144">
        <v>3526201</v>
      </c>
      <c r="D169" s="140" t="s">
        <v>396</v>
      </c>
      <c r="E169" s="140" t="s">
        <v>270</v>
      </c>
      <c r="F169" s="144" t="s">
        <v>977</v>
      </c>
      <c r="G169" s="144">
        <v>1</v>
      </c>
      <c r="H169" s="144">
        <v>42190000</v>
      </c>
      <c r="I169" s="145"/>
      <c r="J169" s="145"/>
    </row>
    <row r="170" spans="1:10" ht="33.75" thickBot="1" x14ac:dyDescent="0.3">
      <c r="A170" s="137"/>
      <c r="B170" s="141">
        <v>129</v>
      </c>
      <c r="C170" s="144">
        <v>3526201</v>
      </c>
      <c r="D170" s="140" t="s">
        <v>397</v>
      </c>
      <c r="E170" s="140" t="s">
        <v>270</v>
      </c>
      <c r="F170" s="144" t="s">
        <v>978</v>
      </c>
      <c r="G170" s="144">
        <v>1</v>
      </c>
      <c r="H170" s="144">
        <v>10224900</v>
      </c>
      <c r="I170" s="145"/>
      <c r="J170" s="145"/>
    </row>
    <row r="171" spans="1:10" ht="33.75" thickBot="1" x14ac:dyDescent="0.3">
      <c r="A171" s="137"/>
      <c r="B171" s="141">
        <v>130</v>
      </c>
      <c r="C171" s="144">
        <v>3526201</v>
      </c>
      <c r="D171" s="140" t="s">
        <v>398</v>
      </c>
      <c r="E171" s="140" t="s">
        <v>270</v>
      </c>
      <c r="F171" s="144" t="s">
        <v>979</v>
      </c>
      <c r="G171" s="144">
        <v>1</v>
      </c>
      <c r="H171" s="144">
        <v>10324900</v>
      </c>
      <c r="I171" s="145"/>
      <c r="J171" s="145"/>
    </row>
    <row r="172" spans="1:10" ht="16.5" thickBot="1" x14ac:dyDescent="0.3">
      <c r="A172" s="137"/>
      <c r="B172" s="141">
        <v>131</v>
      </c>
      <c r="C172" s="144">
        <v>3526201</v>
      </c>
      <c r="D172" s="140" t="s">
        <v>399</v>
      </c>
      <c r="E172" s="140" t="s">
        <v>270</v>
      </c>
      <c r="F172" s="144" t="s">
        <v>980</v>
      </c>
      <c r="G172" s="144">
        <v>1</v>
      </c>
      <c r="H172" s="144">
        <v>42190000</v>
      </c>
      <c r="I172" s="145"/>
      <c r="J172" s="145"/>
    </row>
    <row r="173" spans="1:10" ht="17.25" thickBot="1" x14ac:dyDescent="0.3">
      <c r="A173" s="137"/>
      <c r="B173" s="141">
        <v>132</v>
      </c>
      <c r="C173" s="144">
        <v>3526201</v>
      </c>
      <c r="D173" s="140" t="s">
        <v>400</v>
      </c>
      <c r="E173" s="140" t="s">
        <v>270</v>
      </c>
      <c r="F173" s="144" t="s">
        <v>981</v>
      </c>
      <c r="G173" s="144">
        <v>1</v>
      </c>
      <c r="H173" s="144">
        <v>12160000</v>
      </c>
      <c r="I173" s="145"/>
      <c r="J173" s="145"/>
    </row>
    <row r="174" spans="1:10" ht="33.75" thickBot="1" x14ac:dyDescent="0.3">
      <c r="A174" s="137"/>
      <c r="B174" s="141">
        <v>133</v>
      </c>
      <c r="C174" s="144">
        <v>3526201</v>
      </c>
      <c r="D174" s="140" t="s">
        <v>401</v>
      </c>
      <c r="E174" s="140" t="s">
        <v>270</v>
      </c>
      <c r="F174" s="144" t="s">
        <v>982</v>
      </c>
      <c r="G174" s="144">
        <v>1</v>
      </c>
      <c r="H174" s="144">
        <v>12160000</v>
      </c>
      <c r="I174" s="145"/>
      <c r="J174" s="145"/>
    </row>
    <row r="175" spans="1:10" ht="33.75" thickBot="1" x14ac:dyDescent="0.3">
      <c r="A175" s="137"/>
      <c r="B175" s="141">
        <v>134</v>
      </c>
      <c r="C175" s="144">
        <v>3526201</v>
      </c>
      <c r="D175" s="140" t="s">
        <v>402</v>
      </c>
      <c r="E175" s="140" t="s">
        <v>270</v>
      </c>
      <c r="F175" s="144" t="s">
        <v>981</v>
      </c>
      <c r="G175" s="144">
        <v>1</v>
      </c>
      <c r="H175" s="144">
        <v>12160000</v>
      </c>
      <c r="I175" s="145"/>
      <c r="J175" s="145"/>
    </row>
    <row r="176" spans="1:10" ht="33.75" thickBot="1" x14ac:dyDescent="0.3">
      <c r="A176" s="137"/>
      <c r="B176" s="141">
        <v>135</v>
      </c>
      <c r="C176" s="144">
        <v>3526201</v>
      </c>
      <c r="D176" s="140" t="s">
        <v>403</v>
      </c>
      <c r="E176" s="140" t="s">
        <v>270</v>
      </c>
      <c r="F176" s="144" t="s">
        <v>21</v>
      </c>
      <c r="G176" s="144">
        <v>1</v>
      </c>
      <c r="H176" s="144">
        <v>41110000</v>
      </c>
      <c r="I176" s="145"/>
      <c r="J176" s="145"/>
    </row>
    <row r="177" spans="1:10" ht="108" thickBot="1" x14ac:dyDescent="0.3">
      <c r="A177" s="137"/>
      <c r="B177" s="141">
        <v>136</v>
      </c>
      <c r="C177" s="144">
        <v>3526201</v>
      </c>
      <c r="D177" s="140" t="s">
        <v>404</v>
      </c>
      <c r="E177" s="140" t="s">
        <v>270</v>
      </c>
      <c r="F177" s="144" t="s">
        <v>895</v>
      </c>
      <c r="G177" s="144">
        <v>1</v>
      </c>
      <c r="H177" s="144">
        <v>42190000</v>
      </c>
      <c r="I177" s="145"/>
      <c r="J177" s="145"/>
    </row>
    <row r="178" spans="1:10" ht="17.25" thickBot="1" x14ac:dyDescent="0.3">
      <c r="A178" s="137"/>
      <c r="B178" s="141">
        <v>137</v>
      </c>
      <c r="C178" s="144">
        <v>3526201</v>
      </c>
      <c r="D178" s="140" t="s">
        <v>405</v>
      </c>
      <c r="E178" s="140" t="s">
        <v>270</v>
      </c>
      <c r="F178" s="144" t="s">
        <v>983</v>
      </c>
      <c r="G178" s="144">
        <v>1</v>
      </c>
      <c r="H178" s="144">
        <v>51170000</v>
      </c>
      <c r="I178" s="145"/>
      <c r="J178" s="145"/>
    </row>
    <row r="179" spans="1:10" ht="17.25" thickBot="1" x14ac:dyDescent="0.3">
      <c r="A179" s="137"/>
      <c r="B179" s="141">
        <v>138</v>
      </c>
      <c r="C179" s="144">
        <v>3526201</v>
      </c>
      <c r="D179" s="140" t="s">
        <v>406</v>
      </c>
      <c r="E179" s="140" t="s">
        <v>270</v>
      </c>
      <c r="F179" s="144" t="s">
        <v>984</v>
      </c>
      <c r="G179" s="144">
        <v>1</v>
      </c>
      <c r="H179" s="144">
        <v>51170000</v>
      </c>
      <c r="I179" s="145"/>
      <c r="J179" s="145"/>
    </row>
    <row r="180" spans="1:10" ht="17.25" thickBot="1" x14ac:dyDescent="0.3">
      <c r="A180" s="137"/>
      <c r="B180" s="141">
        <v>139</v>
      </c>
      <c r="C180" s="144">
        <v>3526201</v>
      </c>
      <c r="D180" s="140" t="s">
        <v>407</v>
      </c>
      <c r="E180" s="140" t="s">
        <v>270</v>
      </c>
      <c r="F180" s="144" t="s">
        <v>985</v>
      </c>
      <c r="G180" s="144">
        <v>1</v>
      </c>
      <c r="H180" s="144">
        <v>51170000</v>
      </c>
      <c r="I180" s="145"/>
      <c r="J180" s="145"/>
    </row>
    <row r="181" spans="1:10" ht="33.75" thickBot="1" x14ac:dyDescent="0.3">
      <c r="A181" s="137"/>
      <c r="B181" s="141">
        <v>140</v>
      </c>
      <c r="C181" s="144">
        <v>3526201</v>
      </c>
      <c r="D181" s="140" t="s">
        <v>408</v>
      </c>
      <c r="E181" s="140" t="s">
        <v>270</v>
      </c>
      <c r="F181" s="144" t="s">
        <v>986</v>
      </c>
      <c r="G181" s="144">
        <v>1</v>
      </c>
      <c r="H181" s="144">
        <v>25170000</v>
      </c>
      <c r="I181" s="145"/>
      <c r="J181" s="145"/>
    </row>
    <row r="182" spans="1:10" ht="17.25" thickBot="1" x14ac:dyDescent="0.3">
      <c r="A182" s="137"/>
      <c r="B182" s="141">
        <v>141</v>
      </c>
      <c r="C182" s="144">
        <v>3526201</v>
      </c>
      <c r="D182" s="140" t="s">
        <v>409</v>
      </c>
      <c r="E182" s="140" t="s">
        <v>270</v>
      </c>
      <c r="F182" s="144" t="s">
        <v>987</v>
      </c>
      <c r="G182" s="144">
        <v>1</v>
      </c>
      <c r="H182" s="144">
        <v>42292900</v>
      </c>
      <c r="I182" s="145"/>
      <c r="J182" s="145"/>
    </row>
    <row r="183" spans="1:10" ht="17.25" thickBot="1" x14ac:dyDescent="0.3">
      <c r="A183" s="137"/>
      <c r="B183" s="141">
        <v>142</v>
      </c>
      <c r="C183" s="144">
        <v>3526201</v>
      </c>
      <c r="D183" s="140" t="s">
        <v>410</v>
      </c>
      <c r="E183" s="140" t="s">
        <v>270</v>
      </c>
      <c r="F183" s="144" t="s">
        <v>987</v>
      </c>
      <c r="G183" s="144">
        <v>1</v>
      </c>
      <c r="H183" s="144">
        <v>42292900</v>
      </c>
      <c r="I183" s="145"/>
      <c r="J183" s="145"/>
    </row>
    <row r="184" spans="1:10" ht="17.25" thickBot="1" x14ac:dyDescent="0.3">
      <c r="A184" s="137"/>
      <c r="B184" s="141">
        <v>143</v>
      </c>
      <c r="C184" s="144">
        <v>3526201</v>
      </c>
      <c r="D184" s="140" t="s">
        <v>411</v>
      </c>
      <c r="E184" s="140" t="s">
        <v>270</v>
      </c>
      <c r="F184" s="144" t="s">
        <v>987</v>
      </c>
      <c r="G184" s="144">
        <v>1</v>
      </c>
      <c r="H184" s="144">
        <v>42292900</v>
      </c>
      <c r="I184" s="145"/>
      <c r="J184" s="145"/>
    </row>
    <row r="185" spans="1:10" ht="16.5" thickBot="1" x14ac:dyDescent="0.3">
      <c r="A185" s="137"/>
      <c r="B185" s="141">
        <v>144</v>
      </c>
      <c r="C185" s="144">
        <v>3526201</v>
      </c>
      <c r="D185" s="140" t="s">
        <v>412</v>
      </c>
      <c r="E185" s="140" t="s">
        <v>270</v>
      </c>
      <c r="F185" s="144" t="s">
        <v>988</v>
      </c>
      <c r="G185" s="144">
        <v>1</v>
      </c>
      <c r="H185" s="144">
        <v>42130000</v>
      </c>
      <c r="I185" s="145"/>
      <c r="J185" s="145"/>
    </row>
    <row r="186" spans="1:10" ht="16.5" thickBot="1" x14ac:dyDescent="0.3">
      <c r="A186" s="137"/>
      <c r="B186" s="141">
        <v>145</v>
      </c>
      <c r="C186" s="144">
        <v>3526201</v>
      </c>
      <c r="D186" s="140" t="s">
        <v>413</v>
      </c>
      <c r="E186" s="140" t="s">
        <v>270</v>
      </c>
      <c r="F186" s="144" t="s">
        <v>989</v>
      </c>
      <c r="G186" s="144">
        <v>1</v>
      </c>
      <c r="H186" s="144">
        <v>20120000</v>
      </c>
      <c r="I186" s="145"/>
      <c r="J186" s="145"/>
    </row>
    <row r="187" spans="1:10" ht="16.5" thickBot="1" x14ac:dyDescent="0.3">
      <c r="A187" s="137"/>
      <c r="B187" s="141">
        <v>146</v>
      </c>
      <c r="C187" s="144">
        <v>3526201</v>
      </c>
      <c r="D187" s="140" t="s">
        <v>1303</v>
      </c>
      <c r="E187" s="140" t="s">
        <v>270</v>
      </c>
      <c r="F187" s="144" t="s">
        <v>989</v>
      </c>
      <c r="G187" s="144">
        <v>1</v>
      </c>
      <c r="H187" s="144">
        <v>20120000</v>
      </c>
      <c r="I187" s="145"/>
      <c r="J187" s="145"/>
    </row>
    <row r="188" spans="1:10" ht="33.75" thickBot="1" x14ac:dyDescent="0.3">
      <c r="A188" s="137"/>
      <c r="B188" s="141">
        <v>147</v>
      </c>
      <c r="C188" s="144">
        <v>3526201</v>
      </c>
      <c r="D188" s="140" t="s">
        <v>415</v>
      </c>
      <c r="E188" s="140" t="s">
        <v>270</v>
      </c>
      <c r="F188" s="144" t="s">
        <v>990</v>
      </c>
      <c r="G188" s="144">
        <v>1</v>
      </c>
      <c r="H188" s="144">
        <v>42140000</v>
      </c>
      <c r="I188" s="145"/>
      <c r="J188" s="145"/>
    </row>
    <row r="189" spans="1:10" ht="16.5" thickBot="1" x14ac:dyDescent="0.3">
      <c r="A189" s="137"/>
      <c r="B189" s="141">
        <v>148</v>
      </c>
      <c r="C189" s="144">
        <v>3526201</v>
      </c>
      <c r="D189" s="140" t="s">
        <v>416</v>
      </c>
      <c r="E189" s="140" t="s">
        <v>270</v>
      </c>
      <c r="F189" s="144" t="s">
        <v>991</v>
      </c>
      <c r="G189" s="144">
        <v>1</v>
      </c>
      <c r="H189" s="144">
        <v>14111700</v>
      </c>
      <c r="I189" s="145"/>
      <c r="J189" s="145"/>
    </row>
    <row r="190" spans="1:10" ht="17.25" thickBot="1" x14ac:dyDescent="0.3">
      <c r="A190" s="137"/>
      <c r="B190" s="141">
        <v>149</v>
      </c>
      <c r="C190" s="144">
        <v>3526201</v>
      </c>
      <c r="D190" s="140" t="s">
        <v>417</v>
      </c>
      <c r="E190" s="140" t="s">
        <v>270</v>
      </c>
      <c r="F190" s="144" t="s">
        <v>992</v>
      </c>
      <c r="G190" s="144">
        <v>1</v>
      </c>
      <c r="H190" s="144">
        <v>51102500</v>
      </c>
      <c r="I190" s="145"/>
      <c r="J190" s="145"/>
    </row>
    <row r="191" spans="1:10" ht="17.25" thickBot="1" x14ac:dyDescent="0.3">
      <c r="A191" s="137"/>
      <c r="B191" s="141">
        <v>150</v>
      </c>
      <c r="C191" s="144">
        <v>3526201</v>
      </c>
      <c r="D191" s="140" t="s">
        <v>418</v>
      </c>
      <c r="E191" s="140" t="s">
        <v>270</v>
      </c>
      <c r="F191" s="144" t="s">
        <v>993</v>
      </c>
      <c r="G191" s="144">
        <v>1</v>
      </c>
      <c r="H191" s="144">
        <v>51102500</v>
      </c>
      <c r="I191" s="145"/>
      <c r="J191" s="145"/>
    </row>
    <row r="192" spans="1:10" ht="16.5" thickBot="1" x14ac:dyDescent="0.3">
      <c r="A192" s="137"/>
      <c r="B192" s="141">
        <v>151</v>
      </c>
      <c r="C192" s="144">
        <v>3526201</v>
      </c>
      <c r="D192" s="140" t="s">
        <v>419</v>
      </c>
      <c r="E192" s="140" t="s">
        <v>270</v>
      </c>
      <c r="F192" s="144" t="s">
        <v>994</v>
      </c>
      <c r="G192" s="144">
        <v>1</v>
      </c>
      <c r="H192" s="144">
        <v>51140000</v>
      </c>
      <c r="I192" s="145"/>
      <c r="J192" s="145"/>
    </row>
    <row r="193" spans="1:10" ht="16.5" thickBot="1" x14ac:dyDescent="0.3">
      <c r="A193" s="137"/>
      <c r="B193" s="141">
        <v>152</v>
      </c>
      <c r="C193" s="144">
        <v>3526201</v>
      </c>
      <c r="D193" s="140" t="s">
        <v>420</v>
      </c>
      <c r="E193" s="140" t="s">
        <v>270</v>
      </c>
      <c r="F193" s="144" t="s">
        <v>914</v>
      </c>
      <c r="G193" s="144">
        <v>1</v>
      </c>
      <c r="H193" s="144">
        <v>51181709</v>
      </c>
      <c r="I193" s="145"/>
      <c r="J193" s="145"/>
    </row>
    <row r="194" spans="1:10" ht="17.25" thickBot="1" x14ac:dyDescent="0.3">
      <c r="A194" s="137"/>
      <c r="B194" s="141">
        <v>153</v>
      </c>
      <c r="C194" s="144">
        <v>3526201</v>
      </c>
      <c r="D194" s="140" t="s">
        <v>421</v>
      </c>
      <c r="E194" s="140" t="s">
        <v>270</v>
      </c>
      <c r="F194" s="144" t="s">
        <v>932</v>
      </c>
      <c r="G194" s="144">
        <v>1</v>
      </c>
      <c r="H194" s="144">
        <v>51102505</v>
      </c>
      <c r="I194" s="145"/>
      <c r="J194" s="145"/>
    </row>
    <row r="195" spans="1:10" ht="17.25" thickBot="1" x14ac:dyDescent="0.3">
      <c r="A195" s="137"/>
      <c r="B195" s="141">
        <v>154</v>
      </c>
      <c r="C195" s="144">
        <v>3526201</v>
      </c>
      <c r="D195" s="140" t="s">
        <v>422</v>
      </c>
      <c r="E195" s="140" t="s">
        <v>270</v>
      </c>
      <c r="F195" s="144" t="s">
        <v>897</v>
      </c>
      <c r="G195" s="144">
        <v>1</v>
      </c>
      <c r="H195" s="144">
        <v>12160000</v>
      </c>
      <c r="I195" s="145"/>
      <c r="J195" s="145"/>
    </row>
    <row r="196" spans="1:10" ht="16.5" thickBot="1" x14ac:dyDescent="0.3">
      <c r="A196" s="137"/>
      <c r="B196" s="141">
        <v>155</v>
      </c>
      <c r="C196" s="144">
        <v>3526201</v>
      </c>
      <c r="D196" s="140" t="s">
        <v>423</v>
      </c>
      <c r="E196" s="140" t="s">
        <v>270</v>
      </c>
      <c r="F196" s="144" t="s">
        <v>956</v>
      </c>
      <c r="G196" s="144">
        <v>1</v>
      </c>
      <c r="H196" s="144">
        <v>41120000</v>
      </c>
      <c r="I196" s="145"/>
      <c r="J196" s="145"/>
    </row>
    <row r="197" spans="1:10" ht="16.5" thickBot="1" x14ac:dyDescent="0.3">
      <c r="A197" s="137"/>
      <c r="B197" s="141">
        <v>156</v>
      </c>
      <c r="C197" s="144">
        <v>3526201</v>
      </c>
      <c r="D197" s="140" t="s">
        <v>424</v>
      </c>
      <c r="E197" s="140" t="s">
        <v>270</v>
      </c>
      <c r="F197" s="144" t="s">
        <v>956</v>
      </c>
      <c r="G197" s="144">
        <v>1</v>
      </c>
      <c r="H197" s="144">
        <v>41120000</v>
      </c>
      <c r="I197" s="145"/>
      <c r="J197" s="145"/>
    </row>
    <row r="198" spans="1:10" ht="66.75" thickBot="1" x14ac:dyDescent="0.3">
      <c r="A198" s="137"/>
      <c r="B198" s="141">
        <v>157</v>
      </c>
      <c r="C198" s="144">
        <v>3526201</v>
      </c>
      <c r="D198" s="140" t="s">
        <v>425</v>
      </c>
      <c r="E198" s="140" t="s">
        <v>270</v>
      </c>
      <c r="F198" s="144" t="s">
        <v>21</v>
      </c>
      <c r="G198" s="144">
        <v>1</v>
      </c>
      <c r="H198" s="144">
        <v>41120000</v>
      </c>
      <c r="I198" s="145"/>
      <c r="J198" s="145"/>
    </row>
    <row r="199" spans="1:10" ht="16.5" thickBot="1" x14ac:dyDescent="0.3">
      <c r="A199" s="137"/>
      <c r="B199" s="141">
        <v>158</v>
      </c>
      <c r="C199" s="144">
        <v>3526201</v>
      </c>
      <c r="D199" s="140" t="s">
        <v>426</v>
      </c>
      <c r="E199" s="140" t="s">
        <v>270</v>
      </c>
      <c r="F199" s="144" t="s">
        <v>956</v>
      </c>
      <c r="G199" s="144">
        <v>1</v>
      </c>
      <c r="H199" s="144">
        <v>41120000</v>
      </c>
      <c r="I199" s="145"/>
      <c r="J199" s="145"/>
    </row>
    <row r="200" spans="1:10" ht="17.25" thickBot="1" x14ac:dyDescent="0.3">
      <c r="A200" s="137"/>
      <c r="B200" s="141">
        <v>159</v>
      </c>
      <c r="C200" s="144">
        <v>3526201</v>
      </c>
      <c r="D200" s="140" t="s">
        <v>427</v>
      </c>
      <c r="E200" s="140" t="s">
        <v>270</v>
      </c>
      <c r="F200" s="144" t="s">
        <v>896</v>
      </c>
      <c r="G200" s="144">
        <v>1</v>
      </c>
      <c r="H200" s="144">
        <v>42190000</v>
      </c>
      <c r="I200" s="145"/>
      <c r="J200" s="145"/>
    </row>
    <row r="201" spans="1:10" ht="17.25" thickBot="1" x14ac:dyDescent="0.3">
      <c r="A201" s="137"/>
      <c r="B201" s="141">
        <v>160</v>
      </c>
      <c r="C201" s="144">
        <v>3526201</v>
      </c>
      <c r="D201" s="140" t="s">
        <v>428</v>
      </c>
      <c r="E201" s="140" t="s">
        <v>270</v>
      </c>
      <c r="F201" s="144" t="s">
        <v>995</v>
      </c>
      <c r="G201" s="144">
        <v>1</v>
      </c>
      <c r="H201" s="144">
        <v>10121800</v>
      </c>
      <c r="I201" s="145"/>
      <c r="J201" s="145"/>
    </row>
    <row r="202" spans="1:10" ht="33.75" thickBot="1" x14ac:dyDescent="0.3">
      <c r="A202" s="137"/>
      <c r="B202" s="141">
        <v>161</v>
      </c>
      <c r="C202" s="144">
        <v>3526201</v>
      </c>
      <c r="D202" s="140" t="s">
        <v>429</v>
      </c>
      <c r="E202" s="140" t="s">
        <v>270</v>
      </c>
      <c r="F202" s="144" t="s">
        <v>995</v>
      </c>
      <c r="G202" s="144">
        <v>1</v>
      </c>
      <c r="H202" s="144">
        <v>51200000</v>
      </c>
      <c r="I202" s="145"/>
      <c r="J202" s="145"/>
    </row>
    <row r="203" spans="1:10" ht="50.25" thickBot="1" x14ac:dyDescent="0.3">
      <c r="A203" s="137"/>
      <c r="B203" s="141">
        <v>162</v>
      </c>
      <c r="C203" s="144">
        <v>3526201</v>
      </c>
      <c r="D203" s="140" t="s">
        <v>1304</v>
      </c>
      <c r="E203" s="140" t="s">
        <v>270</v>
      </c>
      <c r="F203" s="144" t="s">
        <v>995</v>
      </c>
      <c r="G203" s="144">
        <v>1</v>
      </c>
      <c r="H203" s="144">
        <v>42190000</v>
      </c>
      <c r="I203" s="145"/>
      <c r="J203" s="145"/>
    </row>
    <row r="204" spans="1:10" ht="25.5" thickBot="1" x14ac:dyDescent="0.3">
      <c r="A204" s="137"/>
      <c r="B204" s="141">
        <v>163</v>
      </c>
      <c r="C204" s="144">
        <v>3526201</v>
      </c>
      <c r="D204" s="140" t="s">
        <v>431</v>
      </c>
      <c r="E204" s="140" t="s">
        <v>270</v>
      </c>
      <c r="F204" s="144" t="s">
        <v>995</v>
      </c>
      <c r="G204" s="144">
        <v>1</v>
      </c>
      <c r="H204" s="144">
        <v>51200000</v>
      </c>
      <c r="I204" s="145"/>
      <c r="J204" s="145"/>
    </row>
    <row r="205" spans="1:10" ht="17.25" thickBot="1" x14ac:dyDescent="0.3">
      <c r="A205" s="137"/>
      <c r="B205" s="141">
        <v>164</v>
      </c>
      <c r="C205" s="144">
        <v>3526201</v>
      </c>
      <c r="D205" s="140" t="s">
        <v>432</v>
      </c>
      <c r="E205" s="140" t="s">
        <v>270</v>
      </c>
      <c r="F205" s="144" t="s">
        <v>995</v>
      </c>
      <c r="G205" s="144">
        <v>1</v>
      </c>
      <c r="H205" s="144">
        <v>51200000</v>
      </c>
      <c r="I205" s="145"/>
      <c r="J205" s="145"/>
    </row>
    <row r="206" spans="1:10" ht="50.25" thickBot="1" x14ac:dyDescent="0.3">
      <c r="A206" s="137"/>
      <c r="B206" s="141">
        <v>165</v>
      </c>
      <c r="C206" s="144">
        <v>3526201</v>
      </c>
      <c r="D206" s="140" t="s">
        <v>433</v>
      </c>
      <c r="E206" s="140" t="s">
        <v>270</v>
      </c>
      <c r="F206" s="144" t="s">
        <v>996</v>
      </c>
      <c r="G206" s="144">
        <v>1</v>
      </c>
      <c r="H206" s="144">
        <v>51200000</v>
      </c>
      <c r="I206" s="145"/>
      <c r="J206" s="145"/>
    </row>
    <row r="207" spans="1:10" ht="17.25" thickBot="1" x14ac:dyDescent="0.3">
      <c r="A207" s="137"/>
      <c r="B207" s="141">
        <v>166</v>
      </c>
      <c r="C207" s="144">
        <v>3526201</v>
      </c>
      <c r="D207" s="140" t="s">
        <v>434</v>
      </c>
      <c r="E207" s="140" t="s">
        <v>270</v>
      </c>
      <c r="F207" s="144" t="s">
        <v>997</v>
      </c>
      <c r="G207" s="144">
        <v>1</v>
      </c>
      <c r="H207" s="144">
        <v>42310000</v>
      </c>
      <c r="I207" s="145"/>
      <c r="J207" s="145"/>
    </row>
    <row r="208" spans="1:10" ht="17.25" thickBot="1" x14ac:dyDescent="0.3">
      <c r="A208" s="137"/>
      <c r="B208" s="141">
        <v>167</v>
      </c>
      <c r="C208" s="144">
        <v>3526201</v>
      </c>
      <c r="D208" s="140" t="s">
        <v>434</v>
      </c>
      <c r="E208" s="140" t="s">
        <v>270</v>
      </c>
      <c r="F208" s="144" t="s">
        <v>21</v>
      </c>
      <c r="G208" s="144">
        <v>1</v>
      </c>
      <c r="H208" s="144">
        <v>42310000</v>
      </c>
      <c r="I208" s="145"/>
      <c r="J208" s="145"/>
    </row>
    <row r="209" spans="1:10" ht="16.5" thickBot="1" x14ac:dyDescent="0.3">
      <c r="A209" s="137"/>
      <c r="B209" s="141">
        <v>168</v>
      </c>
      <c r="C209" s="144">
        <v>3526201</v>
      </c>
      <c r="D209" s="140" t="s">
        <v>435</v>
      </c>
      <c r="E209" s="140" t="s">
        <v>270</v>
      </c>
      <c r="F209" s="144" t="s">
        <v>21</v>
      </c>
      <c r="G209" s="144">
        <v>1</v>
      </c>
      <c r="H209" s="144">
        <v>42160000</v>
      </c>
      <c r="I209" s="145"/>
      <c r="J209" s="145"/>
    </row>
    <row r="210" spans="1:10" ht="16.5" thickBot="1" x14ac:dyDescent="0.3">
      <c r="A210" s="137"/>
      <c r="B210" s="141">
        <v>169</v>
      </c>
      <c r="C210" s="144">
        <v>3526201</v>
      </c>
      <c r="D210" s="140" t="s">
        <v>436</v>
      </c>
      <c r="E210" s="140" t="s">
        <v>270</v>
      </c>
      <c r="F210" s="144" t="s">
        <v>21</v>
      </c>
      <c r="G210" s="144">
        <v>1</v>
      </c>
      <c r="H210" s="144">
        <v>42160000</v>
      </c>
      <c r="I210" s="145"/>
      <c r="J210" s="145"/>
    </row>
    <row r="211" spans="1:10" ht="33.75" thickBot="1" x14ac:dyDescent="0.3">
      <c r="A211" s="137"/>
      <c r="B211" s="141">
        <v>170</v>
      </c>
      <c r="C211" s="144">
        <v>3526201</v>
      </c>
      <c r="D211" s="140" t="s">
        <v>437</v>
      </c>
      <c r="E211" s="140" t="s">
        <v>270</v>
      </c>
      <c r="F211" s="144" t="s">
        <v>998</v>
      </c>
      <c r="G211" s="144">
        <v>1</v>
      </c>
      <c r="H211" s="144">
        <v>42190000</v>
      </c>
      <c r="I211" s="145"/>
      <c r="J211" s="145"/>
    </row>
    <row r="212" spans="1:10" ht="17.25" thickBot="1" x14ac:dyDescent="0.3">
      <c r="A212" s="137"/>
      <c r="B212" s="141">
        <v>171</v>
      </c>
      <c r="C212" s="144">
        <v>3526201</v>
      </c>
      <c r="D212" s="140" t="s">
        <v>1305</v>
      </c>
      <c r="E212" s="140" t="s">
        <v>270</v>
      </c>
      <c r="F212" s="144" t="s">
        <v>999</v>
      </c>
      <c r="G212" s="144">
        <v>1</v>
      </c>
      <c r="H212" s="144">
        <v>42190000</v>
      </c>
      <c r="I212" s="145"/>
      <c r="J212" s="145"/>
    </row>
    <row r="213" spans="1:10" ht="17.25" thickBot="1" x14ac:dyDescent="0.3">
      <c r="A213" s="137"/>
      <c r="B213" s="141">
        <v>172</v>
      </c>
      <c r="C213" s="144">
        <v>3526201</v>
      </c>
      <c r="D213" s="140" t="s">
        <v>439</v>
      </c>
      <c r="E213" s="140" t="s">
        <v>270</v>
      </c>
      <c r="F213" s="144" t="s">
        <v>1000</v>
      </c>
      <c r="G213" s="144">
        <v>1</v>
      </c>
      <c r="H213" s="144">
        <v>42190000</v>
      </c>
      <c r="I213" s="145"/>
      <c r="J213" s="145"/>
    </row>
    <row r="214" spans="1:10" ht="17.25" thickBot="1" x14ac:dyDescent="0.3">
      <c r="A214" s="137"/>
      <c r="B214" s="141">
        <v>173</v>
      </c>
      <c r="C214" s="144">
        <v>3526201</v>
      </c>
      <c r="D214" s="140" t="s">
        <v>440</v>
      </c>
      <c r="E214" s="140" t="s">
        <v>270</v>
      </c>
      <c r="F214" s="144" t="s">
        <v>901</v>
      </c>
      <c r="G214" s="144">
        <v>1</v>
      </c>
      <c r="H214" s="144">
        <v>42190000</v>
      </c>
      <c r="I214" s="145"/>
      <c r="J214" s="145"/>
    </row>
    <row r="215" spans="1:10" ht="17.25" thickBot="1" x14ac:dyDescent="0.3">
      <c r="A215" s="137"/>
      <c r="B215" s="141">
        <v>174</v>
      </c>
      <c r="C215" s="144">
        <v>3526201</v>
      </c>
      <c r="D215" s="140" t="s">
        <v>441</v>
      </c>
      <c r="E215" s="140" t="s">
        <v>270</v>
      </c>
      <c r="F215" s="144" t="s">
        <v>1001</v>
      </c>
      <c r="G215" s="144">
        <v>1</v>
      </c>
      <c r="H215" s="144">
        <v>51100000</v>
      </c>
      <c r="I215" s="145"/>
      <c r="J215" s="145"/>
    </row>
    <row r="216" spans="1:10" ht="33.75" thickBot="1" x14ac:dyDescent="0.3">
      <c r="A216" s="137"/>
      <c r="B216" s="141">
        <v>175</v>
      </c>
      <c r="C216" s="144">
        <v>3526201</v>
      </c>
      <c r="D216" s="140" t="s">
        <v>442</v>
      </c>
      <c r="E216" s="140" t="s">
        <v>270</v>
      </c>
      <c r="F216" s="144" t="s">
        <v>1002</v>
      </c>
      <c r="G216" s="144">
        <v>1</v>
      </c>
      <c r="H216" s="144">
        <v>42190000</v>
      </c>
      <c r="I216" s="145"/>
      <c r="J216" s="145"/>
    </row>
    <row r="217" spans="1:10" ht="25.5" thickBot="1" x14ac:dyDescent="0.3">
      <c r="A217" s="137"/>
      <c r="B217" s="141">
        <v>176</v>
      </c>
      <c r="C217" s="144">
        <v>3526201</v>
      </c>
      <c r="D217" s="140" t="s">
        <v>443</v>
      </c>
      <c r="E217" s="140" t="s">
        <v>270</v>
      </c>
      <c r="F217" s="144" t="s">
        <v>1003</v>
      </c>
      <c r="G217" s="144">
        <v>1</v>
      </c>
      <c r="H217" s="144">
        <v>42190000</v>
      </c>
      <c r="I217" s="145"/>
      <c r="J217" s="145"/>
    </row>
    <row r="218" spans="1:10" ht="17.25" thickBot="1" x14ac:dyDescent="0.3">
      <c r="A218" s="137"/>
      <c r="B218" s="141">
        <v>177</v>
      </c>
      <c r="C218" s="144">
        <v>3526201</v>
      </c>
      <c r="D218" s="140" t="s">
        <v>444</v>
      </c>
      <c r="E218" s="140" t="s">
        <v>270</v>
      </c>
      <c r="F218" s="144" t="s">
        <v>898</v>
      </c>
      <c r="G218" s="144">
        <v>1</v>
      </c>
      <c r="H218" s="144">
        <v>42190000</v>
      </c>
      <c r="I218" s="145"/>
      <c r="J218" s="145"/>
    </row>
    <row r="219" spans="1:10" ht="17.25" thickBot="1" x14ac:dyDescent="0.3">
      <c r="A219" s="137"/>
      <c r="B219" s="141">
        <v>178</v>
      </c>
      <c r="C219" s="144">
        <v>3526201</v>
      </c>
      <c r="D219" s="140" t="s">
        <v>1306</v>
      </c>
      <c r="E219" s="140" t="s">
        <v>270</v>
      </c>
      <c r="F219" s="144" t="s">
        <v>1004</v>
      </c>
      <c r="G219" s="144">
        <v>1</v>
      </c>
      <c r="H219" s="144">
        <v>42190000</v>
      </c>
      <c r="I219" s="145"/>
      <c r="J219" s="145"/>
    </row>
    <row r="220" spans="1:10" ht="17.25" thickBot="1" x14ac:dyDescent="0.3">
      <c r="A220" s="137"/>
      <c r="B220" s="141">
        <v>179</v>
      </c>
      <c r="C220" s="144">
        <v>3526201</v>
      </c>
      <c r="D220" s="140" t="s">
        <v>446</v>
      </c>
      <c r="E220" s="140" t="s">
        <v>270</v>
      </c>
      <c r="F220" s="144" t="s">
        <v>1307</v>
      </c>
      <c r="G220" s="144">
        <v>1</v>
      </c>
      <c r="H220" s="144">
        <v>42190000</v>
      </c>
      <c r="I220" s="145"/>
      <c r="J220" s="145"/>
    </row>
    <row r="221" spans="1:10" ht="16.5" thickBot="1" x14ac:dyDescent="0.3">
      <c r="A221" s="137"/>
      <c r="B221" s="141">
        <v>180</v>
      </c>
      <c r="C221" s="144">
        <v>3526201</v>
      </c>
      <c r="D221" s="140" t="s">
        <v>447</v>
      </c>
      <c r="E221" s="140" t="s">
        <v>270</v>
      </c>
      <c r="F221" s="144" t="s">
        <v>1006</v>
      </c>
      <c r="G221" s="144">
        <v>1</v>
      </c>
      <c r="H221" s="144">
        <v>42190000</v>
      </c>
      <c r="I221" s="145"/>
      <c r="J221" s="145"/>
    </row>
    <row r="222" spans="1:10" ht="25.5" thickBot="1" x14ac:dyDescent="0.3">
      <c r="A222" s="137"/>
      <c r="B222" s="141">
        <v>181</v>
      </c>
      <c r="C222" s="144">
        <v>3526201</v>
      </c>
      <c r="D222" s="140" t="s">
        <v>448</v>
      </c>
      <c r="E222" s="140" t="s">
        <v>270</v>
      </c>
      <c r="F222" s="144" t="s">
        <v>912</v>
      </c>
      <c r="G222" s="144">
        <v>1</v>
      </c>
      <c r="H222" s="144">
        <v>42190000</v>
      </c>
      <c r="I222" s="145"/>
      <c r="J222" s="145"/>
    </row>
    <row r="223" spans="1:10" ht="16.5" thickBot="1" x14ac:dyDescent="0.3">
      <c r="A223" s="137"/>
      <c r="B223" s="141">
        <v>182</v>
      </c>
      <c r="C223" s="144">
        <v>3526201</v>
      </c>
      <c r="D223" s="140" t="s">
        <v>1308</v>
      </c>
      <c r="E223" s="140" t="s">
        <v>270</v>
      </c>
      <c r="F223" s="144" t="s">
        <v>1007</v>
      </c>
      <c r="G223" s="144">
        <v>1</v>
      </c>
      <c r="H223" s="144">
        <v>51161811</v>
      </c>
      <c r="I223" s="145"/>
      <c r="J223" s="145"/>
    </row>
    <row r="224" spans="1:10" ht="16.5" thickBot="1" x14ac:dyDescent="0.3">
      <c r="A224" s="137"/>
      <c r="B224" s="141">
        <v>183</v>
      </c>
      <c r="C224" s="144">
        <v>3526201</v>
      </c>
      <c r="D224" s="140" t="s">
        <v>1309</v>
      </c>
      <c r="E224" s="140" t="s">
        <v>270</v>
      </c>
      <c r="F224" s="144" t="s">
        <v>912</v>
      </c>
      <c r="G224" s="144">
        <v>1</v>
      </c>
      <c r="H224" s="144">
        <v>51181701</v>
      </c>
      <c r="I224" s="145"/>
      <c r="J224" s="145"/>
    </row>
    <row r="225" spans="1:10" ht="16.5" thickBot="1" x14ac:dyDescent="0.3">
      <c r="A225" s="137"/>
      <c r="B225" s="141">
        <v>184</v>
      </c>
      <c r="C225" s="144">
        <v>3526201</v>
      </c>
      <c r="D225" s="140" t="s">
        <v>451</v>
      </c>
      <c r="E225" s="140" t="s">
        <v>270</v>
      </c>
      <c r="F225" s="144" t="s">
        <v>1008</v>
      </c>
      <c r="G225" s="144">
        <v>1</v>
      </c>
      <c r="H225" s="144">
        <v>15120000</v>
      </c>
      <c r="I225" s="145"/>
      <c r="J225" s="145"/>
    </row>
    <row r="226" spans="1:10" ht="17.25" thickBot="1" x14ac:dyDescent="0.3">
      <c r="A226" s="137"/>
      <c r="B226" s="141">
        <v>185</v>
      </c>
      <c r="C226" s="144">
        <v>3526201</v>
      </c>
      <c r="D226" s="140" t="s">
        <v>452</v>
      </c>
      <c r="E226" s="140" t="s">
        <v>270</v>
      </c>
      <c r="F226" s="144" t="s">
        <v>1009</v>
      </c>
      <c r="G226" s="144">
        <v>1</v>
      </c>
      <c r="H226" s="144">
        <v>51101513</v>
      </c>
      <c r="I226" s="145"/>
      <c r="J226" s="145"/>
    </row>
    <row r="227" spans="1:10" ht="16.5" thickBot="1" x14ac:dyDescent="0.3">
      <c r="A227" s="137"/>
      <c r="B227" s="141">
        <v>186</v>
      </c>
      <c r="C227" s="144">
        <v>3526201</v>
      </c>
      <c r="D227" s="140" t="s">
        <v>453</v>
      </c>
      <c r="E227" s="140" t="s">
        <v>270</v>
      </c>
      <c r="F227" s="144" t="s">
        <v>1010</v>
      </c>
      <c r="G227" s="144">
        <v>1</v>
      </c>
      <c r="H227" s="144">
        <v>51101811</v>
      </c>
      <c r="I227" s="145"/>
      <c r="J227" s="145"/>
    </row>
    <row r="228" spans="1:10" ht="16.5" thickBot="1" x14ac:dyDescent="0.3">
      <c r="A228" s="137"/>
      <c r="B228" s="141">
        <v>187</v>
      </c>
      <c r="C228" s="144">
        <v>3526201</v>
      </c>
      <c r="D228" s="140" t="s">
        <v>454</v>
      </c>
      <c r="E228" s="140" t="s">
        <v>270</v>
      </c>
      <c r="F228" s="144" t="s">
        <v>917</v>
      </c>
      <c r="G228" s="144">
        <v>1</v>
      </c>
      <c r="H228" s="144">
        <v>42190000</v>
      </c>
      <c r="I228" s="145"/>
      <c r="J228" s="145"/>
    </row>
    <row r="229" spans="1:10" ht="16.5" thickBot="1" x14ac:dyDescent="0.3">
      <c r="A229" s="137"/>
      <c r="B229" s="141">
        <v>188</v>
      </c>
      <c r="C229" s="144">
        <v>3526201</v>
      </c>
      <c r="D229" s="140" t="s">
        <v>455</v>
      </c>
      <c r="E229" s="140" t="s">
        <v>270</v>
      </c>
      <c r="F229" s="144" t="s">
        <v>1011</v>
      </c>
      <c r="G229" s="144">
        <v>1</v>
      </c>
      <c r="H229" s="144">
        <v>51201502</v>
      </c>
      <c r="I229" s="145"/>
      <c r="J229" s="145"/>
    </row>
    <row r="230" spans="1:10" ht="17.25" thickBot="1" x14ac:dyDescent="0.3">
      <c r="A230" s="137"/>
      <c r="B230" s="141">
        <v>189</v>
      </c>
      <c r="C230" s="144">
        <v>3526201</v>
      </c>
      <c r="D230" s="140" t="s">
        <v>457</v>
      </c>
      <c r="E230" s="140" t="s">
        <v>270</v>
      </c>
      <c r="F230" s="144" t="s">
        <v>1013</v>
      </c>
      <c r="G230" s="144">
        <v>1</v>
      </c>
      <c r="H230" s="144">
        <v>10224900</v>
      </c>
      <c r="I230" s="145"/>
      <c r="J230" s="145"/>
    </row>
    <row r="231" spans="1:10" ht="17.25" thickBot="1" x14ac:dyDescent="0.3">
      <c r="A231" s="137"/>
      <c r="B231" s="141">
        <v>190</v>
      </c>
      <c r="C231" s="144">
        <v>3526201</v>
      </c>
      <c r="D231" s="140" t="s">
        <v>458</v>
      </c>
      <c r="E231" s="140" t="s">
        <v>270</v>
      </c>
      <c r="F231" s="144" t="s">
        <v>959</v>
      </c>
      <c r="G231" s="144">
        <v>1</v>
      </c>
      <c r="H231" s="144">
        <v>42190000</v>
      </c>
      <c r="I231" s="145"/>
      <c r="J231" s="145"/>
    </row>
    <row r="232" spans="1:10" ht="16.5" thickBot="1" x14ac:dyDescent="0.3">
      <c r="A232" s="137"/>
      <c r="B232" s="141">
        <v>191</v>
      </c>
      <c r="C232" s="144">
        <v>3526201</v>
      </c>
      <c r="D232" s="140" t="s">
        <v>459</v>
      </c>
      <c r="E232" s="140" t="s">
        <v>270</v>
      </c>
      <c r="F232" s="144" t="s">
        <v>1014</v>
      </c>
      <c r="G232" s="144">
        <v>1</v>
      </c>
      <c r="H232" s="144">
        <v>51101550</v>
      </c>
      <c r="I232" s="145"/>
      <c r="J232" s="145"/>
    </row>
    <row r="233" spans="1:10" ht="17.25" thickBot="1" x14ac:dyDescent="0.3">
      <c r="A233" s="137"/>
      <c r="B233" s="141">
        <v>192</v>
      </c>
      <c r="C233" s="144">
        <v>3526201</v>
      </c>
      <c r="D233" s="140" t="s">
        <v>460</v>
      </c>
      <c r="E233" s="140" t="s">
        <v>270</v>
      </c>
      <c r="F233" s="144" t="s">
        <v>1015</v>
      </c>
      <c r="G233" s="144">
        <v>1</v>
      </c>
      <c r="H233" s="144">
        <v>51101584</v>
      </c>
      <c r="I233" s="145"/>
      <c r="J233" s="145"/>
    </row>
    <row r="234" spans="1:10" ht="17.25" thickBot="1" x14ac:dyDescent="0.3">
      <c r="A234" s="137"/>
      <c r="B234" s="141">
        <v>193</v>
      </c>
      <c r="C234" s="144">
        <v>3526201</v>
      </c>
      <c r="D234" s="140" t="s">
        <v>461</v>
      </c>
      <c r="E234" s="140" t="s">
        <v>270</v>
      </c>
      <c r="F234" s="144" t="s">
        <v>1016</v>
      </c>
      <c r="G234" s="144">
        <v>1</v>
      </c>
      <c r="H234" s="144">
        <v>42190000</v>
      </c>
      <c r="I234" s="145"/>
      <c r="J234" s="145"/>
    </row>
    <row r="235" spans="1:10" ht="17.25" thickBot="1" x14ac:dyDescent="0.3">
      <c r="A235" s="137"/>
      <c r="B235" s="141">
        <v>194</v>
      </c>
      <c r="C235" s="144">
        <v>3526201</v>
      </c>
      <c r="D235" s="140" t="s">
        <v>462</v>
      </c>
      <c r="E235" s="140" t="s">
        <v>270</v>
      </c>
      <c r="F235" s="144" t="s">
        <v>1017</v>
      </c>
      <c r="G235" s="144">
        <v>1</v>
      </c>
      <c r="H235" s="144">
        <v>42190000</v>
      </c>
      <c r="I235" s="145"/>
      <c r="J235" s="145"/>
    </row>
    <row r="236" spans="1:10" ht="16.5" thickBot="1" x14ac:dyDescent="0.3">
      <c r="A236" s="137"/>
      <c r="B236" s="141">
        <v>195</v>
      </c>
      <c r="C236" s="144">
        <v>3526201</v>
      </c>
      <c r="D236" s="140" t="s">
        <v>463</v>
      </c>
      <c r="E236" s="140" t="s">
        <v>270</v>
      </c>
      <c r="F236" s="144" t="s">
        <v>1018</v>
      </c>
      <c r="G236" s="144">
        <v>1</v>
      </c>
      <c r="H236" s="144">
        <v>42190000</v>
      </c>
      <c r="I236" s="145"/>
      <c r="J236" s="145"/>
    </row>
    <row r="237" spans="1:10" ht="16.5" thickBot="1" x14ac:dyDescent="0.3">
      <c r="A237" s="137"/>
      <c r="B237" s="141">
        <v>196</v>
      </c>
      <c r="C237" s="144">
        <v>3526201</v>
      </c>
      <c r="D237" s="140" t="s">
        <v>464</v>
      </c>
      <c r="E237" s="140" t="s">
        <v>270</v>
      </c>
      <c r="F237" s="144" t="s">
        <v>1019</v>
      </c>
      <c r="G237" s="144">
        <v>1</v>
      </c>
      <c r="H237" s="144">
        <v>42190000</v>
      </c>
      <c r="I237" s="145"/>
      <c r="J237" s="145"/>
    </row>
    <row r="238" spans="1:10" ht="58.5" thickBot="1" x14ac:dyDescent="0.3">
      <c r="A238" s="137"/>
      <c r="B238" s="141">
        <v>197</v>
      </c>
      <c r="C238" s="144">
        <v>3526201</v>
      </c>
      <c r="D238" s="140" t="s">
        <v>465</v>
      </c>
      <c r="E238" s="140" t="s">
        <v>270</v>
      </c>
      <c r="F238" s="144" t="s">
        <v>1020</v>
      </c>
      <c r="G238" s="144">
        <v>1</v>
      </c>
      <c r="H238" s="144">
        <v>41100000</v>
      </c>
      <c r="I238" s="145"/>
      <c r="J238" s="145"/>
    </row>
    <row r="239" spans="1:10" ht="42" thickBot="1" x14ac:dyDescent="0.3">
      <c r="A239" s="137"/>
      <c r="B239" s="141">
        <v>198</v>
      </c>
      <c r="C239" s="144">
        <v>3526201</v>
      </c>
      <c r="D239" s="140" t="s">
        <v>1310</v>
      </c>
      <c r="E239" s="140" t="s">
        <v>270</v>
      </c>
      <c r="F239" s="144" t="s">
        <v>1021</v>
      </c>
      <c r="G239" s="144">
        <v>1</v>
      </c>
      <c r="H239" s="144">
        <v>42190000</v>
      </c>
      <c r="I239" s="145"/>
      <c r="J239" s="145"/>
    </row>
    <row r="240" spans="1:10" ht="16.5" thickBot="1" x14ac:dyDescent="0.3">
      <c r="A240" s="137"/>
      <c r="B240" s="141">
        <v>199</v>
      </c>
      <c r="C240" s="144">
        <v>3526201</v>
      </c>
      <c r="D240" s="140" t="s">
        <v>468</v>
      </c>
      <c r="E240" s="140" t="s">
        <v>270</v>
      </c>
      <c r="F240" s="144" t="s">
        <v>1023</v>
      </c>
      <c r="G240" s="144">
        <v>1</v>
      </c>
      <c r="H240" s="144">
        <v>12160000</v>
      </c>
      <c r="I240" s="145"/>
      <c r="J240" s="145"/>
    </row>
    <row r="241" spans="1:10" ht="16.5" thickBot="1" x14ac:dyDescent="0.3">
      <c r="A241" s="137"/>
      <c r="B241" s="141">
        <v>200</v>
      </c>
      <c r="C241" s="144">
        <v>3526201</v>
      </c>
      <c r="D241" s="140" t="s">
        <v>469</v>
      </c>
      <c r="E241" s="140" t="s">
        <v>270</v>
      </c>
      <c r="F241" s="144" t="s">
        <v>897</v>
      </c>
      <c r="G241" s="144">
        <v>1</v>
      </c>
      <c r="H241" s="144">
        <v>12160000</v>
      </c>
      <c r="I241" s="145"/>
      <c r="J241" s="145"/>
    </row>
    <row r="242" spans="1:10" ht="17.25" thickBot="1" x14ac:dyDescent="0.3">
      <c r="A242" s="137"/>
      <c r="B242" s="141">
        <v>201</v>
      </c>
      <c r="C242" s="144">
        <v>3526201</v>
      </c>
      <c r="D242" s="140" t="s">
        <v>470</v>
      </c>
      <c r="E242" s="140" t="s">
        <v>270</v>
      </c>
      <c r="F242" s="144" t="s">
        <v>1024</v>
      </c>
      <c r="G242" s="144">
        <v>1</v>
      </c>
      <c r="H242" s="144">
        <v>12160000</v>
      </c>
      <c r="I242" s="145"/>
      <c r="J242" s="145"/>
    </row>
    <row r="243" spans="1:10" ht="16.5" thickBot="1" x14ac:dyDescent="0.3">
      <c r="A243" s="137"/>
      <c r="B243" s="141">
        <v>202</v>
      </c>
      <c r="C243" s="144">
        <v>3526201</v>
      </c>
      <c r="D243" s="140" t="s">
        <v>1311</v>
      </c>
      <c r="E243" s="140" t="s">
        <v>270</v>
      </c>
      <c r="F243" s="144" t="s">
        <v>1025</v>
      </c>
      <c r="G243" s="144">
        <v>1</v>
      </c>
      <c r="H243" s="144">
        <v>50460000</v>
      </c>
      <c r="I243" s="145"/>
      <c r="J243" s="145"/>
    </row>
    <row r="244" spans="1:10" ht="16.5" thickBot="1" x14ac:dyDescent="0.3">
      <c r="A244" s="137"/>
      <c r="B244" s="141">
        <v>203</v>
      </c>
      <c r="C244" s="144">
        <v>3526201</v>
      </c>
      <c r="D244" s="140" t="s">
        <v>472</v>
      </c>
      <c r="E244" s="140" t="s">
        <v>270</v>
      </c>
      <c r="F244" s="144" t="s">
        <v>1026</v>
      </c>
      <c r="G244" s="144">
        <v>1</v>
      </c>
      <c r="H244" s="144">
        <v>50460000</v>
      </c>
      <c r="I244" s="145"/>
      <c r="J244" s="145"/>
    </row>
    <row r="245" spans="1:10" ht="16.5" thickBot="1" x14ac:dyDescent="0.3">
      <c r="A245" s="137"/>
      <c r="B245" s="141">
        <v>204</v>
      </c>
      <c r="C245" s="144">
        <v>3526201</v>
      </c>
      <c r="D245" s="140" t="s">
        <v>473</v>
      </c>
      <c r="E245" s="140" t="s">
        <v>270</v>
      </c>
      <c r="F245" s="144" t="s">
        <v>1026</v>
      </c>
      <c r="G245" s="144">
        <v>1</v>
      </c>
      <c r="H245" s="144">
        <v>50460000</v>
      </c>
      <c r="I245" s="145"/>
      <c r="J245" s="145"/>
    </row>
    <row r="246" spans="1:10" ht="16.5" thickBot="1" x14ac:dyDescent="0.3">
      <c r="A246" s="137"/>
      <c r="B246" s="141">
        <v>205</v>
      </c>
      <c r="C246" s="144">
        <v>3526201</v>
      </c>
      <c r="D246" s="140" t="s">
        <v>474</v>
      </c>
      <c r="E246" s="140" t="s">
        <v>270</v>
      </c>
      <c r="F246" s="144" t="s">
        <v>1026</v>
      </c>
      <c r="G246" s="144">
        <v>1</v>
      </c>
      <c r="H246" s="144">
        <v>50460000</v>
      </c>
      <c r="I246" s="145"/>
      <c r="J246" s="145"/>
    </row>
    <row r="247" spans="1:10" ht="16.5" thickBot="1" x14ac:dyDescent="0.3">
      <c r="A247" s="137"/>
      <c r="B247" s="141">
        <v>206</v>
      </c>
      <c r="C247" s="144">
        <v>3526201</v>
      </c>
      <c r="D247" s="140" t="s">
        <v>475</v>
      </c>
      <c r="E247" s="140" t="s">
        <v>270</v>
      </c>
      <c r="F247" s="144" t="s">
        <v>1026</v>
      </c>
      <c r="G247" s="144">
        <v>1</v>
      </c>
      <c r="H247" s="144">
        <v>50460000</v>
      </c>
      <c r="I247" s="145"/>
      <c r="J247" s="145"/>
    </row>
    <row r="248" spans="1:10" ht="16.5" thickBot="1" x14ac:dyDescent="0.3">
      <c r="A248" s="137"/>
      <c r="B248" s="141">
        <v>207</v>
      </c>
      <c r="C248" s="144">
        <v>3526201</v>
      </c>
      <c r="D248" s="140" t="s">
        <v>476</v>
      </c>
      <c r="E248" s="140" t="s">
        <v>270</v>
      </c>
      <c r="F248" s="144" t="s">
        <v>1027</v>
      </c>
      <c r="G248" s="144">
        <v>1</v>
      </c>
      <c r="H248" s="144">
        <v>42190000</v>
      </c>
      <c r="I248" s="145"/>
      <c r="J248" s="145"/>
    </row>
    <row r="249" spans="1:10" ht="16.5" thickBot="1" x14ac:dyDescent="0.3">
      <c r="A249" s="137"/>
      <c r="B249" s="141">
        <v>208</v>
      </c>
      <c r="C249" s="144">
        <v>3526201</v>
      </c>
      <c r="D249" s="140" t="s">
        <v>477</v>
      </c>
      <c r="E249" s="140" t="s">
        <v>270</v>
      </c>
      <c r="F249" s="144" t="s">
        <v>1027</v>
      </c>
      <c r="G249" s="144">
        <v>1</v>
      </c>
      <c r="H249" s="144">
        <v>42190000</v>
      </c>
      <c r="I249" s="145"/>
      <c r="J249" s="145"/>
    </row>
    <row r="250" spans="1:10" ht="16.5" thickBot="1" x14ac:dyDescent="0.3">
      <c r="A250" s="137"/>
      <c r="B250" s="141">
        <v>209</v>
      </c>
      <c r="C250" s="144">
        <v>3526201</v>
      </c>
      <c r="D250" s="140" t="s">
        <v>478</v>
      </c>
      <c r="E250" s="140" t="s">
        <v>270</v>
      </c>
      <c r="F250" s="144" t="s">
        <v>1028</v>
      </c>
      <c r="G250" s="144">
        <v>1</v>
      </c>
      <c r="H250" s="144">
        <v>51140000</v>
      </c>
      <c r="I250" s="145"/>
      <c r="J250" s="145"/>
    </row>
    <row r="251" spans="1:10" ht="16.5" thickBot="1" x14ac:dyDescent="0.3">
      <c r="A251" s="137"/>
      <c r="B251" s="141">
        <v>210</v>
      </c>
      <c r="C251" s="144">
        <v>3526201</v>
      </c>
      <c r="D251" s="140" t="s">
        <v>1312</v>
      </c>
      <c r="E251" s="140" t="s">
        <v>270</v>
      </c>
      <c r="F251" s="144" t="s">
        <v>1029</v>
      </c>
      <c r="G251" s="144">
        <v>1</v>
      </c>
      <c r="H251" s="144">
        <v>43220000</v>
      </c>
      <c r="I251" s="145"/>
      <c r="J251" s="145"/>
    </row>
    <row r="252" spans="1:10" ht="16.5" thickBot="1" x14ac:dyDescent="0.3">
      <c r="A252" s="137"/>
      <c r="B252" s="141">
        <v>211</v>
      </c>
      <c r="C252" s="144">
        <v>3526201</v>
      </c>
      <c r="D252" s="140" t="s">
        <v>1313</v>
      </c>
      <c r="E252" s="140" t="s">
        <v>270</v>
      </c>
      <c r="F252" s="144" t="s">
        <v>1029</v>
      </c>
      <c r="G252" s="144">
        <v>1</v>
      </c>
      <c r="H252" s="144">
        <v>43220000</v>
      </c>
      <c r="I252" s="145"/>
      <c r="J252" s="145"/>
    </row>
    <row r="253" spans="1:10" ht="16.5" thickBot="1" x14ac:dyDescent="0.3">
      <c r="A253" s="137"/>
      <c r="B253" s="141">
        <v>212</v>
      </c>
      <c r="C253" s="144">
        <v>3526201</v>
      </c>
      <c r="D253" s="140" t="s">
        <v>1314</v>
      </c>
      <c r="E253" s="140" t="s">
        <v>270</v>
      </c>
      <c r="F253" s="144" t="s">
        <v>1029</v>
      </c>
      <c r="G253" s="144">
        <v>1</v>
      </c>
      <c r="H253" s="144">
        <v>43220000</v>
      </c>
      <c r="I253" s="145"/>
      <c r="J253" s="145"/>
    </row>
    <row r="254" spans="1:10" ht="17.25" thickBot="1" x14ac:dyDescent="0.3">
      <c r="A254" s="137"/>
      <c r="B254" s="141">
        <v>213</v>
      </c>
      <c r="C254" s="144">
        <v>3526201</v>
      </c>
      <c r="D254" s="140" t="s">
        <v>482</v>
      </c>
      <c r="E254" s="140" t="s">
        <v>270</v>
      </c>
      <c r="F254" s="144" t="s">
        <v>1030</v>
      </c>
      <c r="G254" s="144">
        <v>1</v>
      </c>
      <c r="H254" s="144">
        <v>42190000</v>
      </c>
      <c r="I254" s="145"/>
      <c r="J254" s="145"/>
    </row>
    <row r="255" spans="1:10" ht="16.5" thickBot="1" x14ac:dyDescent="0.3">
      <c r="A255" s="137"/>
      <c r="B255" s="141">
        <v>214</v>
      </c>
      <c r="C255" s="144">
        <v>3526201</v>
      </c>
      <c r="D255" s="140" t="s">
        <v>1315</v>
      </c>
      <c r="E255" s="140" t="s">
        <v>270</v>
      </c>
      <c r="F255" s="144" t="s">
        <v>1031</v>
      </c>
      <c r="G255" s="144">
        <v>1</v>
      </c>
      <c r="H255" s="144">
        <v>42190000</v>
      </c>
      <c r="I255" s="145"/>
      <c r="J255" s="145"/>
    </row>
    <row r="256" spans="1:10" ht="16.5" thickBot="1" x14ac:dyDescent="0.3">
      <c r="A256" s="137"/>
      <c r="B256" s="141">
        <v>215</v>
      </c>
      <c r="C256" s="144">
        <v>3526201</v>
      </c>
      <c r="D256" s="140" t="s">
        <v>1316</v>
      </c>
      <c r="E256" s="140" t="s">
        <v>270</v>
      </c>
      <c r="F256" s="144" t="s">
        <v>1031</v>
      </c>
      <c r="G256" s="144">
        <v>1</v>
      </c>
      <c r="H256" s="144">
        <v>42190000</v>
      </c>
      <c r="I256" s="145"/>
      <c r="J256" s="145"/>
    </row>
    <row r="257" spans="1:10" ht="16.5" thickBot="1" x14ac:dyDescent="0.3">
      <c r="A257" s="137"/>
      <c r="B257" s="141">
        <v>216</v>
      </c>
      <c r="C257" s="144">
        <v>3526201</v>
      </c>
      <c r="D257" s="140" t="s">
        <v>1317</v>
      </c>
      <c r="E257" s="140" t="s">
        <v>270</v>
      </c>
      <c r="F257" s="144" t="s">
        <v>1031</v>
      </c>
      <c r="G257" s="144">
        <v>1</v>
      </c>
      <c r="H257" s="144">
        <v>42190000</v>
      </c>
      <c r="I257" s="145"/>
      <c r="J257" s="145"/>
    </row>
    <row r="258" spans="1:10" ht="16.5" thickBot="1" x14ac:dyDescent="0.3">
      <c r="A258" s="137"/>
      <c r="B258" s="141">
        <v>217</v>
      </c>
      <c r="C258" s="144">
        <v>3526201</v>
      </c>
      <c r="D258" s="140" t="s">
        <v>1318</v>
      </c>
      <c r="E258" s="140" t="s">
        <v>270</v>
      </c>
      <c r="F258" s="144" t="s">
        <v>1031</v>
      </c>
      <c r="G258" s="144">
        <v>1</v>
      </c>
      <c r="H258" s="144">
        <v>42190000</v>
      </c>
      <c r="I258" s="145"/>
      <c r="J258" s="145"/>
    </row>
    <row r="259" spans="1:10" ht="16.5" thickBot="1" x14ac:dyDescent="0.3">
      <c r="A259" s="137"/>
      <c r="B259" s="141">
        <v>218</v>
      </c>
      <c r="C259" s="144">
        <v>3526201</v>
      </c>
      <c r="D259" s="140" t="s">
        <v>1319</v>
      </c>
      <c r="E259" s="140" t="s">
        <v>270</v>
      </c>
      <c r="F259" s="144" t="s">
        <v>1031</v>
      </c>
      <c r="G259" s="144">
        <v>1</v>
      </c>
      <c r="H259" s="144">
        <v>42190000</v>
      </c>
      <c r="I259" s="145"/>
      <c r="J259" s="145"/>
    </row>
    <row r="260" spans="1:10" ht="16.5" thickBot="1" x14ac:dyDescent="0.3">
      <c r="A260" s="137"/>
      <c r="B260" s="141">
        <v>219</v>
      </c>
      <c r="C260" s="144">
        <v>3526201</v>
      </c>
      <c r="D260" s="140" t="s">
        <v>1320</v>
      </c>
      <c r="E260" s="140" t="s">
        <v>270</v>
      </c>
      <c r="F260" s="144" t="s">
        <v>1031</v>
      </c>
      <c r="G260" s="144">
        <v>1</v>
      </c>
      <c r="H260" s="144">
        <v>42190000</v>
      </c>
      <c r="I260" s="145"/>
      <c r="J260" s="145"/>
    </row>
    <row r="261" spans="1:10" ht="16.5" thickBot="1" x14ac:dyDescent="0.3">
      <c r="A261" s="137"/>
      <c r="B261" s="141">
        <v>220</v>
      </c>
      <c r="C261" s="144">
        <v>3526201</v>
      </c>
      <c r="D261" s="140" t="s">
        <v>1321</v>
      </c>
      <c r="E261" s="140" t="s">
        <v>270</v>
      </c>
      <c r="F261" s="144" t="s">
        <v>1031</v>
      </c>
      <c r="G261" s="144">
        <v>1</v>
      </c>
      <c r="H261" s="144">
        <v>42190000</v>
      </c>
      <c r="I261" s="145"/>
      <c r="J261" s="145"/>
    </row>
    <row r="262" spans="1:10" ht="17.25" thickBot="1" x14ac:dyDescent="0.3">
      <c r="A262" s="137"/>
      <c r="B262" s="141">
        <v>221</v>
      </c>
      <c r="C262" s="144">
        <v>3526201</v>
      </c>
      <c r="D262" s="140" t="s">
        <v>490</v>
      </c>
      <c r="E262" s="140" t="s">
        <v>270</v>
      </c>
      <c r="F262" s="144" t="s">
        <v>1032</v>
      </c>
      <c r="G262" s="144">
        <v>1</v>
      </c>
      <c r="H262" s="144">
        <v>42190000</v>
      </c>
      <c r="I262" s="145"/>
      <c r="J262" s="145"/>
    </row>
    <row r="263" spans="1:10" ht="17.25" thickBot="1" x14ac:dyDescent="0.3">
      <c r="A263" s="137"/>
      <c r="B263" s="141">
        <v>222</v>
      </c>
      <c r="C263" s="144">
        <v>3526201</v>
      </c>
      <c r="D263" s="140" t="s">
        <v>491</v>
      </c>
      <c r="E263" s="140" t="s">
        <v>270</v>
      </c>
      <c r="F263" s="144" t="s">
        <v>1033</v>
      </c>
      <c r="G263" s="144">
        <v>1</v>
      </c>
      <c r="H263" s="144">
        <v>42190000</v>
      </c>
      <c r="I263" s="145"/>
      <c r="J263" s="145"/>
    </row>
    <row r="264" spans="1:10" ht="16.5" thickBot="1" x14ac:dyDescent="0.3">
      <c r="A264" s="137"/>
      <c r="B264" s="141">
        <v>223</v>
      </c>
      <c r="C264" s="144">
        <v>3526201</v>
      </c>
      <c r="D264" s="140" t="s">
        <v>492</v>
      </c>
      <c r="E264" s="140" t="s">
        <v>270</v>
      </c>
      <c r="F264" s="144" t="s">
        <v>1034</v>
      </c>
      <c r="G264" s="144">
        <v>1</v>
      </c>
      <c r="H264" s="144">
        <v>42190000</v>
      </c>
      <c r="I264" s="145"/>
      <c r="J264" s="145"/>
    </row>
    <row r="265" spans="1:10" ht="17.25" thickBot="1" x14ac:dyDescent="0.3">
      <c r="A265" s="137"/>
      <c r="B265" s="141">
        <v>224</v>
      </c>
      <c r="C265" s="144">
        <v>3526201</v>
      </c>
      <c r="D265" s="140" t="s">
        <v>493</v>
      </c>
      <c r="E265" s="140" t="s">
        <v>270</v>
      </c>
      <c r="F265" s="144" t="s">
        <v>1035</v>
      </c>
      <c r="G265" s="144">
        <v>1</v>
      </c>
      <c r="H265" s="144">
        <v>41120000</v>
      </c>
      <c r="I265" s="145"/>
      <c r="J265" s="145"/>
    </row>
    <row r="266" spans="1:10" ht="17.25" thickBot="1" x14ac:dyDescent="0.3">
      <c r="A266" s="137"/>
      <c r="B266" s="141">
        <v>225</v>
      </c>
      <c r="C266" s="144">
        <v>3526201</v>
      </c>
      <c r="D266" s="140" t="s">
        <v>494</v>
      </c>
      <c r="E266" s="140" t="s">
        <v>270</v>
      </c>
      <c r="F266" s="144" t="s">
        <v>1035</v>
      </c>
      <c r="G266" s="144">
        <v>1</v>
      </c>
      <c r="H266" s="144">
        <v>41120000</v>
      </c>
      <c r="I266" s="145"/>
      <c r="J266" s="145"/>
    </row>
    <row r="267" spans="1:10" ht="16.5" thickBot="1" x14ac:dyDescent="0.3">
      <c r="A267" s="137"/>
      <c r="B267" s="141">
        <v>226</v>
      </c>
      <c r="C267" s="144">
        <v>3526201</v>
      </c>
      <c r="D267" s="140" t="s">
        <v>495</v>
      </c>
      <c r="E267" s="140" t="s">
        <v>270</v>
      </c>
      <c r="F267" s="144" t="s">
        <v>925</v>
      </c>
      <c r="G267" s="144">
        <v>1</v>
      </c>
      <c r="H267" s="144">
        <v>42190000</v>
      </c>
      <c r="I267" s="145"/>
      <c r="J267" s="145"/>
    </row>
    <row r="268" spans="1:10" ht="16.5" thickBot="1" x14ac:dyDescent="0.3">
      <c r="A268" s="137"/>
      <c r="B268" s="141">
        <v>227</v>
      </c>
      <c r="C268" s="144">
        <v>3526201</v>
      </c>
      <c r="D268" s="140" t="s">
        <v>496</v>
      </c>
      <c r="E268" s="140" t="s">
        <v>270</v>
      </c>
      <c r="F268" s="144" t="s">
        <v>925</v>
      </c>
      <c r="G268" s="144">
        <v>1</v>
      </c>
      <c r="H268" s="144">
        <v>12160000</v>
      </c>
      <c r="I268" s="145"/>
      <c r="J268" s="145"/>
    </row>
    <row r="269" spans="1:10" ht="16.5" thickBot="1" x14ac:dyDescent="0.3">
      <c r="A269" s="137"/>
      <c r="B269" s="141">
        <v>228</v>
      </c>
      <c r="C269" s="144">
        <v>3526201</v>
      </c>
      <c r="D269" s="140" t="s">
        <v>497</v>
      </c>
      <c r="E269" s="140" t="s">
        <v>270</v>
      </c>
      <c r="F269" s="144" t="s">
        <v>1036</v>
      </c>
      <c r="G269" s="144">
        <v>1</v>
      </c>
      <c r="H269" s="144">
        <v>12160000</v>
      </c>
      <c r="I269" s="145"/>
      <c r="J269" s="145"/>
    </row>
    <row r="270" spans="1:10" ht="17.25" thickBot="1" x14ac:dyDescent="0.3">
      <c r="A270" s="137"/>
      <c r="B270" s="141">
        <v>229</v>
      </c>
      <c r="C270" s="144">
        <v>3526201</v>
      </c>
      <c r="D270" s="140" t="s">
        <v>498</v>
      </c>
      <c r="E270" s="140" t="s">
        <v>270</v>
      </c>
      <c r="F270" s="144" t="s">
        <v>1037</v>
      </c>
      <c r="G270" s="144">
        <v>1</v>
      </c>
      <c r="H270" s="144">
        <v>42190000</v>
      </c>
      <c r="I270" s="145"/>
      <c r="J270" s="145"/>
    </row>
    <row r="271" spans="1:10" ht="16.5" thickBot="1" x14ac:dyDescent="0.3">
      <c r="A271" s="137"/>
      <c r="B271" s="141">
        <v>230</v>
      </c>
      <c r="C271" s="144">
        <v>3526201</v>
      </c>
      <c r="D271" s="140" t="s">
        <v>499</v>
      </c>
      <c r="E271" s="140" t="s">
        <v>270</v>
      </c>
      <c r="F271" s="144" t="s">
        <v>1038</v>
      </c>
      <c r="G271" s="144">
        <v>1</v>
      </c>
      <c r="H271" s="144">
        <v>42190000</v>
      </c>
      <c r="I271" s="145"/>
      <c r="J271" s="145"/>
    </row>
    <row r="272" spans="1:10" ht="16.5" thickBot="1" x14ac:dyDescent="0.3">
      <c r="A272" s="137"/>
      <c r="B272" s="141">
        <v>231</v>
      </c>
      <c r="C272" s="144">
        <v>3526201</v>
      </c>
      <c r="D272" s="140" t="s">
        <v>500</v>
      </c>
      <c r="E272" s="140" t="s">
        <v>270</v>
      </c>
      <c r="F272" s="144" t="s">
        <v>897</v>
      </c>
      <c r="G272" s="144">
        <v>1</v>
      </c>
      <c r="H272" s="144">
        <v>42190000</v>
      </c>
      <c r="I272" s="145"/>
      <c r="J272" s="145"/>
    </row>
    <row r="273" spans="1:10" ht="16.5" thickBot="1" x14ac:dyDescent="0.3">
      <c r="A273" s="137"/>
      <c r="B273" s="141">
        <v>232</v>
      </c>
      <c r="C273" s="144">
        <v>3526201</v>
      </c>
      <c r="D273" s="140" t="s">
        <v>501</v>
      </c>
      <c r="E273" s="140" t="s">
        <v>270</v>
      </c>
      <c r="F273" s="144" t="s">
        <v>1039</v>
      </c>
      <c r="G273" s="144">
        <v>1</v>
      </c>
      <c r="H273" s="144">
        <v>42190000</v>
      </c>
      <c r="I273" s="145"/>
      <c r="J273" s="145"/>
    </row>
    <row r="274" spans="1:10" ht="16.5" thickBot="1" x14ac:dyDescent="0.3">
      <c r="A274" s="137"/>
      <c r="B274" s="141">
        <v>233</v>
      </c>
      <c r="C274" s="144">
        <v>3526201</v>
      </c>
      <c r="D274" s="140" t="s">
        <v>1322</v>
      </c>
      <c r="E274" s="140" t="s">
        <v>270</v>
      </c>
      <c r="F274" s="144" t="s">
        <v>1040</v>
      </c>
      <c r="G274" s="144">
        <v>1</v>
      </c>
      <c r="H274" s="144">
        <v>42190000</v>
      </c>
      <c r="I274" s="145"/>
      <c r="J274" s="145"/>
    </row>
    <row r="275" spans="1:10" ht="16.5" thickBot="1" x14ac:dyDescent="0.3">
      <c r="A275" s="137"/>
      <c r="B275" s="141">
        <v>234</v>
      </c>
      <c r="C275" s="144">
        <v>3526201</v>
      </c>
      <c r="D275" s="140" t="s">
        <v>503</v>
      </c>
      <c r="E275" s="140" t="s">
        <v>270</v>
      </c>
      <c r="F275" s="144" t="s">
        <v>1041</v>
      </c>
      <c r="G275" s="144">
        <v>1</v>
      </c>
      <c r="H275" s="144">
        <v>42190000</v>
      </c>
      <c r="I275" s="145"/>
      <c r="J275" s="145"/>
    </row>
    <row r="276" spans="1:10" ht="16.5" thickBot="1" x14ac:dyDescent="0.3">
      <c r="A276" s="137"/>
      <c r="B276" s="141">
        <v>235</v>
      </c>
      <c r="C276" s="144">
        <v>3526201</v>
      </c>
      <c r="D276" s="140" t="s">
        <v>504</v>
      </c>
      <c r="E276" s="140" t="s">
        <v>270</v>
      </c>
      <c r="F276" s="144" t="s">
        <v>1042</v>
      </c>
      <c r="G276" s="144">
        <v>1</v>
      </c>
      <c r="H276" s="144">
        <v>42190000</v>
      </c>
      <c r="I276" s="145"/>
      <c r="J276" s="145"/>
    </row>
    <row r="277" spans="1:10" ht="16.5" thickBot="1" x14ac:dyDescent="0.3">
      <c r="A277" s="137"/>
      <c r="B277" s="141">
        <v>236</v>
      </c>
      <c r="C277" s="144">
        <v>3526201</v>
      </c>
      <c r="D277" s="140" t="s">
        <v>505</v>
      </c>
      <c r="E277" s="140" t="s">
        <v>270</v>
      </c>
      <c r="F277" s="144" t="s">
        <v>925</v>
      </c>
      <c r="G277" s="144">
        <v>1</v>
      </c>
      <c r="H277" s="144">
        <v>42190000</v>
      </c>
      <c r="I277" s="145"/>
      <c r="J277" s="145"/>
    </row>
    <row r="278" spans="1:10" ht="16.5" thickBot="1" x14ac:dyDescent="0.3">
      <c r="A278" s="137"/>
      <c r="B278" s="141">
        <v>237</v>
      </c>
      <c r="C278" s="144">
        <v>3526201</v>
      </c>
      <c r="D278" s="140" t="s">
        <v>506</v>
      </c>
      <c r="E278" s="140" t="s">
        <v>270</v>
      </c>
      <c r="F278" s="144" t="s">
        <v>925</v>
      </c>
      <c r="G278" s="144">
        <v>1</v>
      </c>
      <c r="H278" s="144">
        <v>42190000</v>
      </c>
      <c r="I278" s="145"/>
      <c r="J278" s="145"/>
    </row>
    <row r="279" spans="1:10" ht="16.5" thickBot="1" x14ac:dyDescent="0.3">
      <c r="A279" s="137"/>
      <c r="B279" s="141">
        <v>238</v>
      </c>
      <c r="C279" s="144">
        <v>3526201</v>
      </c>
      <c r="D279" s="140" t="s">
        <v>1323</v>
      </c>
      <c r="E279" s="140" t="s">
        <v>270</v>
      </c>
      <c r="F279" s="144" t="s">
        <v>1043</v>
      </c>
      <c r="G279" s="144">
        <v>1</v>
      </c>
      <c r="H279" s="144">
        <v>42190000</v>
      </c>
      <c r="I279" s="145"/>
      <c r="J279" s="145"/>
    </row>
    <row r="280" spans="1:10" ht="16.5" thickBot="1" x14ac:dyDescent="0.3">
      <c r="A280" s="137"/>
      <c r="B280" s="141">
        <v>239</v>
      </c>
      <c r="C280" s="144">
        <v>3526201</v>
      </c>
      <c r="D280" s="140" t="s">
        <v>1324</v>
      </c>
      <c r="E280" s="140" t="s">
        <v>270</v>
      </c>
      <c r="F280" s="144" t="s">
        <v>1043</v>
      </c>
      <c r="G280" s="144">
        <v>1</v>
      </c>
      <c r="H280" s="144">
        <v>42190000</v>
      </c>
      <c r="I280" s="145"/>
      <c r="J280" s="145"/>
    </row>
    <row r="281" spans="1:10" ht="16.5" thickBot="1" x14ac:dyDescent="0.3">
      <c r="A281" s="137"/>
      <c r="B281" s="141">
        <v>240</v>
      </c>
      <c r="C281" s="144">
        <v>3526201</v>
      </c>
      <c r="D281" s="140" t="s">
        <v>509</v>
      </c>
      <c r="E281" s="140" t="s">
        <v>270</v>
      </c>
      <c r="F281" s="144" t="s">
        <v>1043</v>
      </c>
      <c r="G281" s="144">
        <v>1</v>
      </c>
      <c r="H281" s="144">
        <v>42190000</v>
      </c>
      <c r="I281" s="145"/>
      <c r="J281" s="145"/>
    </row>
    <row r="282" spans="1:10" ht="16.5" thickBot="1" x14ac:dyDescent="0.3">
      <c r="A282" s="137"/>
      <c r="B282" s="141">
        <v>241</v>
      </c>
      <c r="C282" s="144">
        <v>3526201</v>
      </c>
      <c r="D282" s="140" t="s">
        <v>510</v>
      </c>
      <c r="E282" s="140" t="s">
        <v>270</v>
      </c>
      <c r="F282" s="144" t="s">
        <v>925</v>
      </c>
      <c r="G282" s="144">
        <v>1</v>
      </c>
      <c r="H282" s="144">
        <v>42190000</v>
      </c>
      <c r="I282" s="145"/>
      <c r="J282" s="145"/>
    </row>
    <row r="283" spans="1:10" ht="17.25" thickBot="1" x14ac:dyDescent="0.3">
      <c r="A283" s="137"/>
      <c r="B283" s="141">
        <v>242</v>
      </c>
      <c r="C283" s="144">
        <v>3526201</v>
      </c>
      <c r="D283" s="140" t="s">
        <v>511</v>
      </c>
      <c r="E283" s="140" t="s">
        <v>270</v>
      </c>
      <c r="F283" s="144" t="s">
        <v>925</v>
      </c>
      <c r="G283" s="144">
        <v>1</v>
      </c>
      <c r="H283" s="144">
        <v>42190000</v>
      </c>
      <c r="I283" s="145"/>
      <c r="J283" s="145"/>
    </row>
    <row r="284" spans="1:10" ht="16.5" thickBot="1" x14ac:dyDescent="0.3">
      <c r="A284" s="137"/>
      <c r="B284" s="141">
        <v>243</v>
      </c>
      <c r="C284" s="144">
        <v>3526201</v>
      </c>
      <c r="D284" s="140" t="s">
        <v>512</v>
      </c>
      <c r="E284" s="140" t="s">
        <v>270</v>
      </c>
      <c r="F284" s="144" t="s">
        <v>1044</v>
      </c>
      <c r="G284" s="144">
        <v>1</v>
      </c>
      <c r="H284" s="144">
        <v>12160000</v>
      </c>
      <c r="I284" s="145"/>
      <c r="J284" s="145"/>
    </row>
    <row r="285" spans="1:10" ht="16.5" thickBot="1" x14ac:dyDescent="0.3">
      <c r="A285" s="137"/>
      <c r="B285" s="141">
        <v>244</v>
      </c>
      <c r="C285" s="144">
        <v>3526201</v>
      </c>
      <c r="D285" s="140" t="s">
        <v>513</v>
      </c>
      <c r="E285" s="140" t="s">
        <v>270</v>
      </c>
      <c r="F285" s="144" t="s">
        <v>1043</v>
      </c>
      <c r="G285" s="144">
        <v>1</v>
      </c>
      <c r="H285" s="144">
        <v>42190000</v>
      </c>
      <c r="I285" s="145"/>
      <c r="J285" s="145"/>
    </row>
    <row r="286" spans="1:10" ht="17.25" thickBot="1" x14ac:dyDescent="0.3">
      <c r="A286" s="137"/>
      <c r="B286" s="141">
        <v>245</v>
      </c>
      <c r="C286" s="144">
        <v>3526201</v>
      </c>
      <c r="D286" s="140" t="s">
        <v>514</v>
      </c>
      <c r="E286" s="140" t="s">
        <v>270</v>
      </c>
      <c r="F286" s="144" t="s">
        <v>1045</v>
      </c>
      <c r="G286" s="144">
        <v>1</v>
      </c>
      <c r="H286" s="144">
        <v>42190000</v>
      </c>
      <c r="I286" s="145"/>
      <c r="J286" s="145"/>
    </row>
    <row r="287" spans="1:10" ht="17.25" thickBot="1" x14ac:dyDescent="0.3">
      <c r="A287" s="137"/>
      <c r="B287" s="141">
        <v>246</v>
      </c>
      <c r="C287" s="144">
        <v>3526201</v>
      </c>
      <c r="D287" s="140" t="s">
        <v>515</v>
      </c>
      <c r="E287" s="140" t="s">
        <v>270</v>
      </c>
      <c r="F287" s="144" t="s">
        <v>1046</v>
      </c>
      <c r="G287" s="144">
        <v>1</v>
      </c>
      <c r="H287" s="144">
        <v>42190000</v>
      </c>
      <c r="I287" s="145"/>
      <c r="J287" s="145"/>
    </row>
    <row r="288" spans="1:10" ht="17.25" thickBot="1" x14ac:dyDescent="0.3">
      <c r="A288" s="137"/>
      <c r="B288" s="141">
        <v>247</v>
      </c>
      <c r="C288" s="144">
        <v>3526201</v>
      </c>
      <c r="D288" s="140" t="s">
        <v>516</v>
      </c>
      <c r="E288" s="140" t="s">
        <v>270</v>
      </c>
      <c r="F288" s="144" t="s">
        <v>1045</v>
      </c>
      <c r="G288" s="144">
        <v>1</v>
      </c>
      <c r="H288" s="144">
        <v>42190000</v>
      </c>
      <c r="I288" s="145"/>
      <c r="J288" s="145"/>
    </row>
    <row r="289" spans="1:10" ht="17.25" thickBot="1" x14ac:dyDescent="0.3">
      <c r="A289" s="137"/>
      <c r="B289" s="141">
        <v>248</v>
      </c>
      <c r="C289" s="144">
        <v>3526201</v>
      </c>
      <c r="D289" s="140" t="s">
        <v>517</v>
      </c>
      <c r="E289" s="140" t="s">
        <v>270</v>
      </c>
      <c r="F289" s="144" t="s">
        <v>1047</v>
      </c>
      <c r="G289" s="144">
        <v>1</v>
      </c>
      <c r="H289" s="144">
        <v>42190000</v>
      </c>
      <c r="I289" s="145"/>
      <c r="J289" s="145"/>
    </row>
    <row r="290" spans="1:10" ht="16.5" thickBot="1" x14ac:dyDescent="0.3">
      <c r="A290" s="137"/>
      <c r="B290" s="141">
        <v>249</v>
      </c>
      <c r="C290" s="144">
        <v>3526201</v>
      </c>
      <c r="D290" s="140" t="s">
        <v>518</v>
      </c>
      <c r="E290" s="140" t="s">
        <v>270</v>
      </c>
      <c r="F290" s="144" t="s">
        <v>1048</v>
      </c>
      <c r="G290" s="144">
        <v>1</v>
      </c>
      <c r="H290" s="144">
        <v>12170000</v>
      </c>
      <c r="I290" s="145"/>
      <c r="J290" s="145"/>
    </row>
    <row r="291" spans="1:10" ht="16.5" thickBot="1" x14ac:dyDescent="0.3">
      <c r="A291" s="137"/>
      <c r="B291" s="141">
        <v>250</v>
      </c>
      <c r="C291" s="144">
        <v>3526201</v>
      </c>
      <c r="D291" s="140" t="s">
        <v>519</v>
      </c>
      <c r="E291" s="140" t="s">
        <v>270</v>
      </c>
      <c r="F291" s="144" t="s">
        <v>1049</v>
      </c>
      <c r="G291" s="144">
        <v>1</v>
      </c>
      <c r="H291" s="144">
        <v>14110000</v>
      </c>
      <c r="I291" s="145"/>
      <c r="J291" s="145"/>
    </row>
    <row r="292" spans="1:10" ht="17.25" thickBot="1" x14ac:dyDescent="0.3">
      <c r="A292" s="137"/>
      <c r="B292" s="141">
        <v>251</v>
      </c>
      <c r="C292" s="144">
        <v>3526201</v>
      </c>
      <c r="D292" s="140" t="s">
        <v>520</v>
      </c>
      <c r="E292" s="140" t="s">
        <v>270</v>
      </c>
      <c r="F292" s="144" t="s">
        <v>1050</v>
      </c>
      <c r="G292" s="144">
        <v>1</v>
      </c>
      <c r="H292" s="144">
        <v>42190000</v>
      </c>
      <c r="I292" s="145"/>
      <c r="J292" s="145"/>
    </row>
    <row r="293" spans="1:10" ht="17.25" thickBot="1" x14ac:dyDescent="0.3">
      <c r="A293" s="137"/>
      <c r="B293" s="141">
        <v>252</v>
      </c>
      <c r="C293" s="144">
        <v>3526201</v>
      </c>
      <c r="D293" s="140" t="s">
        <v>521</v>
      </c>
      <c r="E293" s="140" t="s">
        <v>270</v>
      </c>
      <c r="F293" s="144" t="s">
        <v>1051</v>
      </c>
      <c r="G293" s="144">
        <v>1</v>
      </c>
      <c r="H293" s="144">
        <v>42190000</v>
      </c>
      <c r="I293" s="145"/>
      <c r="J293" s="145"/>
    </row>
    <row r="294" spans="1:10" ht="17.25" thickBot="1" x14ac:dyDescent="0.3">
      <c r="A294" s="137"/>
      <c r="B294" s="141">
        <v>253</v>
      </c>
      <c r="C294" s="144">
        <v>3526201</v>
      </c>
      <c r="D294" s="140" t="s">
        <v>522</v>
      </c>
      <c r="E294" s="140" t="s">
        <v>270</v>
      </c>
      <c r="F294" s="144" t="s">
        <v>1050</v>
      </c>
      <c r="G294" s="144">
        <v>1</v>
      </c>
      <c r="H294" s="144">
        <v>42190000</v>
      </c>
      <c r="I294" s="145"/>
      <c r="J294" s="145"/>
    </row>
    <row r="295" spans="1:10" ht="17.25" thickBot="1" x14ac:dyDescent="0.3">
      <c r="A295" s="137"/>
      <c r="B295" s="141">
        <v>254</v>
      </c>
      <c r="C295" s="144">
        <v>3526201</v>
      </c>
      <c r="D295" s="140" t="s">
        <v>523</v>
      </c>
      <c r="E295" s="140" t="s">
        <v>270</v>
      </c>
      <c r="F295" s="144" t="s">
        <v>1051</v>
      </c>
      <c r="G295" s="144">
        <v>1</v>
      </c>
      <c r="H295" s="144">
        <v>42190000</v>
      </c>
      <c r="I295" s="145"/>
      <c r="J295" s="145"/>
    </row>
    <row r="296" spans="1:10" ht="16.5" thickBot="1" x14ac:dyDescent="0.3">
      <c r="A296" s="137"/>
      <c r="B296" s="141">
        <v>255</v>
      </c>
      <c r="C296" s="144">
        <v>3526201</v>
      </c>
      <c r="D296" s="140" t="s">
        <v>524</v>
      </c>
      <c r="E296" s="140" t="s">
        <v>270</v>
      </c>
      <c r="F296" s="144" t="s">
        <v>1052</v>
      </c>
      <c r="G296" s="144">
        <v>1</v>
      </c>
      <c r="H296" s="144">
        <v>42190000</v>
      </c>
      <c r="I296" s="145"/>
      <c r="J296" s="145"/>
    </row>
    <row r="297" spans="1:10" ht="16.5" thickBot="1" x14ac:dyDescent="0.3">
      <c r="A297" s="137"/>
      <c r="B297" s="141">
        <v>256</v>
      </c>
      <c r="C297" s="144">
        <v>3526201</v>
      </c>
      <c r="D297" s="140" t="s">
        <v>525</v>
      </c>
      <c r="E297" s="140" t="s">
        <v>270</v>
      </c>
      <c r="F297" s="144" t="s">
        <v>1052</v>
      </c>
      <c r="G297" s="144">
        <v>1</v>
      </c>
      <c r="H297" s="144">
        <v>14110000</v>
      </c>
      <c r="I297" s="145"/>
      <c r="J297" s="145"/>
    </row>
    <row r="298" spans="1:10" ht="17.25" thickBot="1" x14ac:dyDescent="0.3">
      <c r="A298" s="137"/>
      <c r="B298" s="141">
        <v>257</v>
      </c>
      <c r="C298" s="144">
        <v>3526201</v>
      </c>
      <c r="D298" s="140" t="s">
        <v>526</v>
      </c>
      <c r="E298" s="140" t="s">
        <v>270</v>
      </c>
      <c r="F298" s="144" t="s">
        <v>1053</v>
      </c>
      <c r="G298" s="144">
        <v>1</v>
      </c>
      <c r="H298" s="144">
        <v>60100000</v>
      </c>
      <c r="I298" s="145"/>
      <c r="J298" s="145"/>
    </row>
    <row r="299" spans="1:10" ht="16.5" thickBot="1" x14ac:dyDescent="0.3">
      <c r="A299" s="137"/>
      <c r="B299" s="141">
        <v>258</v>
      </c>
      <c r="C299" s="144">
        <v>3526201</v>
      </c>
      <c r="D299" s="140" t="s">
        <v>527</v>
      </c>
      <c r="E299" s="140" t="s">
        <v>270</v>
      </c>
      <c r="F299" s="144" t="s">
        <v>1054</v>
      </c>
      <c r="G299" s="144">
        <v>1</v>
      </c>
      <c r="H299" s="144">
        <v>42190000</v>
      </c>
      <c r="I299" s="145"/>
      <c r="J299" s="145"/>
    </row>
    <row r="300" spans="1:10" ht="17.25" thickBot="1" x14ac:dyDescent="0.3">
      <c r="A300" s="137"/>
      <c r="B300" s="141">
        <v>259</v>
      </c>
      <c r="C300" s="144">
        <v>3526201</v>
      </c>
      <c r="D300" s="140" t="s">
        <v>528</v>
      </c>
      <c r="E300" s="140" t="s">
        <v>270</v>
      </c>
      <c r="F300" s="144" t="s">
        <v>1055</v>
      </c>
      <c r="G300" s="144">
        <v>1</v>
      </c>
      <c r="H300" s="144">
        <v>42190000</v>
      </c>
      <c r="I300" s="145"/>
      <c r="J300" s="145"/>
    </row>
    <row r="301" spans="1:10" ht="17.25" thickBot="1" x14ac:dyDescent="0.3">
      <c r="A301" s="137"/>
      <c r="B301" s="141">
        <v>260</v>
      </c>
      <c r="C301" s="144">
        <v>3526201</v>
      </c>
      <c r="D301" s="140" t="s">
        <v>529</v>
      </c>
      <c r="E301" s="140" t="s">
        <v>270</v>
      </c>
      <c r="F301" s="144" t="s">
        <v>1056</v>
      </c>
      <c r="G301" s="144">
        <v>1</v>
      </c>
      <c r="H301" s="144">
        <v>42190000</v>
      </c>
      <c r="I301" s="145"/>
      <c r="J301" s="145"/>
    </row>
    <row r="302" spans="1:10" ht="25.5" thickBot="1" x14ac:dyDescent="0.3">
      <c r="A302" s="137"/>
      <c r="B302" s="141">
        <v>261</v>
      </c>
      <c r="C302" s="144">
        <v>3526201</v>
      </c>
      <c r="D302" s="140" t="s">
        <v>530</v>
      </c>
      <c r="E302" s="140" t="s">
        <v>270</v>
      </c>
      <c r="F302" s="144" t="s">
        <v>1057</v>
      </c>
      <c r="G302" s="144">
        <v>1</v>
      </c>
      <c r="H302" s="144">
        <v>42190000</v>
      </c>
      <c r="I302" s="145"/>
      <c r="J302" s="145"/>
    </row>
    <row r="303" spans="1:10" ht="25.5" thickBot="1" x14ac:dyDescent="0.3">
      <c r="A303" s="137"/>
      <c r="B303" s="141">
        <v>262</v>
      </c>
      <c r="C303" s="144">
        <v>3526201</v>
      </c>
      <c r="D303" s="140" t="s">
        <v>531</v>
      </c>
      <c r="E303" s="140" t="s">
        <v>270</v>
      </c>
      <c r="F303" s="144" t="s">
        <v>1058</v>
      </c>
      <c r="G303" s="144">
        <v>1</v>
      </c>
      <c r="H303" s="144">
        <v>42142700</v>
      </c>
      <c r="I303" s="145"/>
      <c r="J303" s="145"/>
    </row>
    <row r="304" spans="1:10" ht="17.25" thickBot="1" x14ac:dyDescent="0.3">
      <c r="A304" s="137"/>
      <c r="B304" s="141">
        <v>263</v>
      </c>
      <c r="C304" s="144">
        <v>3526201</v>
      </c>
      <c r="D304" s="140" t="s">
        <v>532</v>
      </c>
      <c r="E304" s="140" t="s">
        <v>270</v>
      </c>
      <c r="F304" s="144" t="s">
        <v>1059</v>
      </c>
      <c r="G304" s="144">
        <v>1</v>
      </c>
      <c r="H304" s="144">
        <v>24110000</v>
      </c>
      <c r="I304" s="145"/>
      <c r="J304" s="145"/>
    </row>
    <row r="305" spans="1:10" ht="17.25" thickBot="1" x14ac:dyDescent="0.3">
      <c r="A305" s="137"/>
      <c r="B305" s="141">
        <v>264</v>
      </c>
      <c r="C305" s="144">
        <v>3526201</v>
      </c>
      <c r="D305" s="140" t="s">
        <v>533</v>
      </c>
      <c r="E305" s="140" t="s">
        <v>270</v>
      </c>
      <c r="F305" s="144" t="s">
        <v>1060</v>
      </c>
      <c r="G305" s="144">
        <v>1</v>
      </c>
      <c r="H305" s="144">
        <v>60100000</v>
      </c>
      <c r="I305" s="145"/>
      <c r="J305" s="145"/>
    </row>
    <row r="306" spans="1:10" ht="17.25" thickBot="1" x14ac:dyDescent="0.3">
      <c r="A306" s="137"/>
      <c r="B306" s="141">
        <v>265</v>
      </c>
      <c r="C306" s="144">
        <v>3526201</v>
      </c>
      <c r="D306" s="140" t="s">
        <v>534</v>
      </c>
      <c r="E306" s="140" t="s">
        <v>270</v>
      </c>
      <c r="F306" s="144" t="s">
        <v>1061</v>
      </c>
      <c r="G306" s="144">
        <v>1</v>
      </c>
      <c r="H306" s="144">
        <v>60100000</v>
      </c>
      <c r="I306" s="145"/>
      <c r="J306" s="145"/>
    </row>
    <row r="307" spans="1:10" ht="16.5" thickBot="1" x14ac:dyDescent="0.3">
      <c r="A307" s="137"/>
      <c r="B307" s="141">
        <v>266</v>
      </c>
      <c r="C307" s="144">
        <v>3526201</v>
      </c>
      <c r="D307" s="140" t="s">
        <v>535</v>
      </c>
      <c r="E307" s="140" t="s">
        <v>270</v>
      </c>
      <c r="F307" s="144" t="s">
        <v>1062</v>
      </c>
      <c r="G307" s="144">
        <v>1</v>
      </c>
      <c r="H307" s="144">
        <v>60100000</v>
      </c>
      <c r="I307" s="145"/>
      <c r="J307" s="145"/>
    </row>
    <row r="308" spans="1:10" ht="17.25" thickBot="1" x14ac:dyDescent="0.3">
      <c r="A308" s="137"/>
      <c r="B308" s="141">
        <v>267</v>
      </c>
      <c r="C308" s="144">
        <v>3526201</v>
      </c>
      <c r="D308" s="140" t="s">
        <v>536</v>
      </c>
      <c r="E308" s="140" t="s">
        <v>270</v>
      </c>
      <c r="F308" s="144" t="s">
        <v>898</v>
      </c>
      <c r="G308" s="144">
        <v>1</v>
      </c>
      <c r="H308" s="144">
        <v>60100000</v>
      </c>
      <c r="I308" s="145"/>
      <c r="J308" s="145"/>
    </row>
    <row r="309" spans="1:10" ht="25.5" thickBot="1" x14ac:dyDescent="0.3">
      <c r="A309" s="137"/>
      <c r="B309" s="141">
        <v>268</v>
      </c>
      <c r="C309" s="144">
        <v>3526201</v>
      </c>
      <c r="D309" s="140" t="s">
        <v>537</v>
      </c>
      <c r="E309" s="140" t="s">
        <v>270</v>
      </c>
      <c r="F309" s="144" t="s">
        <v>1063</v>
      </c>
      <c r="G309" s="144">
        <v>1</v>
      </c>
      <c r="H309" s="144">
        <v>24110000</v>
      </c>
      <c r="I309" s="145"/>
      <c r="J309" s="145"/>
    </row>
    <row r="310" spans="1:10" ht="33.75" thickBot="1" x14ac:dyDescent="0.3">
      <c r="A310" s="137"/>
      <c r="B310" s="141">
        <v>269</v>
      </c>
      <c r="C310" s="144">
        <v>3526201</v>
      </c>
      <c r="D310" s="140" t="s">
        <v>538</v>
      </c>
      <c r="E310" s="140" t="s">
        <v>270</v>
      </c>
      <c r="F310" s="144" t="s">
        <v>1064</v>
      </c>
      <c r="G310" s="144">
        <v>1</v>
      </c>
      <c r="H310" s="144">
        <v>42140000</v>
      </c>
      <c r="I310" s="145"/>
      <c r="J310" s="145"/>
    </row>
    <row r="311" spans="1:10" ht="16.5" thickBot="1" x14ac:dyDescent="0.3">
      <c r="A311" s="137"/>
      <c r="B311" s="141">
        <v>270</v>
      </c>
      <c r="C311" s="144">
        <v>3526201</v>
      </c>
      <c r="D311" s="140" t="s">
        <v>539</v>
      </c>
      <c r="E311" s="140" t="s">
        <v>540</v>
      </c>
      <c r="F311" s="144" t="s">
        <v>21</v>
      </c>
      <c r="G311" s="144">
        <v>1</v>
      </c>
      <c r="H311" s="144">
        <v>42190000</v>
      </c>
      <c r="I311" s="145"/>
      <c r="J311" s="145"/>
    </row>
    <row r="312" spans="1:10" ht="16.5" thickBot="1" x14ac:dyDescent="0.3">
      <c r="A312" s="137"/>
      <c r="B312" s="141">
        <v>271</v>
      </c>
      <c r="C312" s="144">
        <v>3526201</v>
      </c>
      <c r="D312" s="140" t="s">
        <v>541</v>
      </c>
      <c r="E312" s="140" t="s">
        <v>542</v>
      </c>
      <c r="F312" s="144" t="s">
        <v>21</v>
      </c>
      <c r="G312" s="144">
        <v>1</v>
      </c>
      <c r="H312" s="144">
        <v>42190000</v>
      </c>
      <c r="I312" s="145"/>
      <c r="J312" s="145"/>
    </row>
    <row r="313" spans="1:10" ht="17.25" thickBot="1" x14ac:dyDescent="0.3">
      <c r="A313" s="137"/>
      <c r="B313" s="141">
        <v>272</v>
      </c>
      <c r="C313" s="144">
        <v>3526201</v>
      </c>
      <c r="D313" s="140" t="s">
        <v>543</v>
      </c>
      <c r="E313" s="140" t="s">
        <v>544</v>
      </c>
      <c r="F313" s="144" t="s">
        <v>21</v>
      </c>
      <c r="G313" s="144">
        <v>1</v>
      </c>
      <c r="H313" s="144">
        <v>42190000</v>
      </c>
      <c r="I313" s="145"/>
      <c r="J313" s="145"/>
    </row>
    <row r="314" spans="1:10" ht="25.5" thickBot="1" x14ac:dyDescent="0.3">
      <c r="A314" s="137"/>
      <c r="B314" s="141">
        <v>273</v>
      </c>
      <c r="C314" s="144">
        <v>3526201</v>
      </c>
      <c r="D314" s="140" t="s">
        <v>545</v>
      </c>
      <c r="E314" s="140" t="s">
        <v>546</v>
      </c>
      <c r="F314" s="144" t="s">
        <v>21</v>
      </c>
      <c r="G314" s="144">
        <v>1</v>
      </c>
      <c r="H314" s="144">
        <v>10224900</v>
      </c>
      <c r="I314" s="145"/>
      <c r="J314" s="145"/>
    </row>
    <row r="315" spans="1:10" ht="42" thickBot="1" x14ac:dyDescent="0.3">
      <c r="A315" s="137"/>
      <c r="B315" s="141">
        <v>274</v>
      </c>
      <c r="C315" s="144">
        <v>3526201</v>
      </c>
      <c r="D315" s="140" t="s">
        <v>547</v>
      </c>
      <c r="E315" s="140" t="s">
        <v>548</v>
      </c>
      <c r="F315" s="144" t="s">
        <v>21</v>
      </c>
      <c r="G315" s="144">
        <v>1</v>
      </c>
      <c r="H315" s="144">
        <v>42190000</v>
      </c>
      <c r="I315" s="145"/>
      <c r="J315" s="145"/>
    </row>
    <row r="316" spans="1:10" ht="16.5" thickBot="1" x14ac:dyDescent="0.3">
      <c r="A316" s="137"/>
      <c r="B316" s="141">
        <v>275</v>
      </c>
      <c r="C316" s="144">
        <v>3526201</v>
      </c>
      <c r="D316" s="140" t="s">
        <v>549</v>
      </c>
      <c r="E316" s="140" t="s">
        <v>550</v>
      </c>
      <c r="F316" s="144" t="s">
        <v>21</v>
      </c>
      <c r="G316" s="144">
        <v>1</v>
      </c>
      <c r="H316" s="144">
        <v>42190000</v>
      </c>
      <c r="I316" s="145"/>
      <c r="J316" s="145"/>
    </row>
    <row r="317" spans="1:10" ht="16.5" thickBot="1" x14ac:dyDescent="0.3">
      <c r="A317" s="137"/>
      <c r="B317" s="141">
        <v>276</v>
      </c>
      <c r="C317" s="144">
        <v>3526201</v>
      </c>
      <c r="D317" s="140" t="s">
        <v>551</v>
      </c>
      <c r="E317" s="140" t="s">
        <v>552</v>
      </c>
      <c r="F317" s="144" t="s">
        <v>21</v>
      </c>
      <c r="G317" s="144">
        <v>1</v>
      </c>
      <c r="H317" s="144">
        <v>42190000</v>
      </c>
      <c r="I317" s="145"/>
      <c r="J317" s="145"/>
    </row>
    <row r="318" spans="1:10" ht="16.5" thickBot="1" x14ac:dyDescent="0.3">
      <c r="A318" s="137"/>
      <c r="B318" s="141">
        <v>277</v>
      </c>
      <c r="C318" s="144">
        <v>3526201</v>
      </c>
      <c r="D318" s="140" t="s">
        <v>553</v>
      </c>
      <c r="E318" s="140" t="s">
        <v>554</v>
      </c>
      <c r="F318" s="144" t="s">
        <v>21</v>
      </c>
      <c r="G318" s="144">
        <v>1</v>
      </c>
      <c r="H318" s="144">
        <v>42190000</v>
      </c>
      <c r="I318" s="145"/>
      <c r="J318" s="145"/>
    </row>
    <row r="319" spans="1:10" ht="16.5" thickBot="1" x14ac:dyDescent="0.3">
      <c r="A319" s="137"/>
      <c r="B319" s="141">
        <v>278</v>
      </c>
      <c r="C319" s="144">
        <v>3526201</v>
      </c>
      <c r="D319" s="140" t="s">
        <v>555</v>
      </c>
      <c r="E319" s="140" t="s">
        <v>556</v>
      </c>
      <c r="F319" s="144" t="s">
        <v>21</v>
      </c>
      <c r="G319" s="144">
        <v>1</v>
      </c>
      <c r="H319" s="144">
        <v>51101551</v>
      </c>
      <c r="I319" s="145"/>
      <c r="J319" s="145"/>
    </row>
    <row r="320" spans="1:10" ht="16.5" thickBot="1" x14ac:dyDescent="0.3">
      <c r="A320" s="137"/>
      <c r="B320" s="141">
        <v>279</v>
      </c>
      <c r="C320" s="144">
        <v>3526201</v>
      </c>
      <c r="D320" s="140" t="s">
        <v>557</v>
      </c>
      <c r="E320" s="140" t="s">
        <v>558</v>
      </c>
      <c r="F320" s="144" t="s">
        <v>21</v>
      </c>
      <c r="G320" s="144">
        <v>1</v>
      </c>
      <c r="H320" s="144">
        <v>51132001</v>
      </c>
      <c r="I320" s="145"/>
      <c r="J320" s="145"/>
    </row>
    <row r="321" spans="1:10" ht="16.5" thickBot="1" x14ac:dyDescent="0.3">
      <c r="A321" s="137"/>
      <c r="B321" s="141">
        <v>280</v>
      </c>
      <c r="C321" s="144">
        <v>3526201</v>
      </c>
      <c r="D321" s="140" t="s">
        <v>559</v>
      </c>
      <c r="E321" s="140" t="s">
        <v>560</v>
      </c>
      <c r="F321" s="144" t="s">
        <v>21</v>
      </c>
      <c r="G321" s="144">
        <v>1</v>
      </c>
      <c r="H321" s="144">
        <v>54101600</v>
      </c>
      <c r="I321" s="145"/>
      <c r="J321" s="145"/>
    </row>
    <row r="322" spans="1:10" ht="58.5" thickBot="1" x14ac:dyDescent="0.3">
      <c r="A322" s="137"/>
      <c r="B322" s="141">
        <v>281</v>
      </c>
      <c r="C322" s="144">
        <v>3526201</v>
      </c>
      <c r="D322" s="140" t="s">
        <v>1325</v>
      </c>
      <c r="E322" s="140" t="s">
        <v>562</v>
      </c>
      <c r="F322" s="144" t="s">
        <v>21</v>
      </c>
      <c r="G322" s="144">
        <v>1</v>
      </c>
      <c r="H322" s="144">
        <v>42190000</v>
      </c>
      <c r="I322" s="145"/>
      <c r="J322" s="145"/>
    </row>
    <row r="323" spans="1:10" ht="33.75" thickBot="1" x14ac:dyDescent="0.3">
      <c r="A323" s="137"/>
      <c r="B323" s="141">
        <v>282</v>
      </c>
      <c r="C323" s="144">
        <v>3526201</v>
      </c>
      <c r="D323" s="140" t="s">
        <v>563</v>
      </c>
      <c r="E323" s="140" t="s">
        <v>564</v>
      </c>
      <c r="F323" s="144" t="s">
        <v>21</v>
      </c>
      <c r="G323" s="144">
        <v>1</v>
      </c>
      <c r="H323" s="144">
        <v>42190000</v>
      </c>
      <c r="I323" s="145"/>
      <c r="J323" s="145"/>
    </row>
    <row r="324" spans="1:10" ht="16.5" thickBot="1" x14ac:dyDescent="0.3">
      <c r="A324" s="137"/>
      <c r="B324" s="141">
        <v>283</v>
      </c>
      <c r="C324" s="144">
        <v>3526201</v>
      </c>
      <c r="D324" s="140" t="s">
        <v>1326</v>
      </c>
      <c r="E324" s="140" t="s">
        <v>566</v>
      </c>
      <c r="F324" s="144" t="s">
        <v>21</v>
      </c>
      <c r="G324" s="144">
        <v>1</v>
      </c>
      <c r="H324" s="144">
        <v>51101542</v>
      </c>
      <c r="I324" s="145"/>
      <c r="J324" s="145"/>
    </row>
    <row r="325" spans="1:10" ht="16.5" thickBot="1" x14ac:dyDescent="0.3">
      <c r="A325" s="137"/>
      <c r="B325" s="141">
        <v>284</v>
      </c>
      <c r="C325" s="144">
        <v>3526201</v>
      </c>
      <c r="D325" s="140" t="s">
        <v>567</v>
      </c>
      <c r="E325" s="140" t="s">
        <v>568</v>
      </c>
      <c r="F325" s="144" t="s">
        <v>21</v>
      </c>
      <c r="G325" s="144">
        <v>1</v>
      </c>
      <c r="H325" s="144">
        <v>51141505</v>
      </c>
      <c r="I325" s="145"/>
      <c r="J325" s="145"/>
    </row>
    <row r="326" spans="1:10" ht="25.5" thickBot="1" x14ac:dyDescent="0.3">
      <c r="A326" s="137"/>
      <c r="B326" s="141">
        <v>285</v>
      </c>
      <c r="C326" s="144">
        <v>3526201</v>
      </c>
      <c r="D326" s="140" t="s">
        <v>569</v>
      </c>
      <c r="E326" s="140" t="s">
        <v>570</v>
      </c>
      <c r="F326" s="144" t="s">
        <v>1065</v>
      </c>
      <c r="G326" s="144">
        <v>1</v>
      </c>
      <c r="H326" s="144">
        <v>51200000</v>
      </c>
      <c r="I326" s="145"/>
      <c r="J326" s="145"/>
    </row>
    <row r="327" spans="1:10" ht="33.75" thickBot="1" x14ac:dyDescent="0.3">
      <c r="A327" s="137"/>
      <c r="B327" s="141">
        <v>286</v>
      </c>
      <c r="C327" s="144">
        <v>3526201</v>
      </c>
      <c r="D327" s="140" t="s">
        <v>571</v>
      </c>
      <c r="E327" s="140" t="s">
        <v>1327</v>
      </c>
      <c r="F327" s="144" t="s">
        <v>1065</v>
      </c>
      <c r="G327" s="144">
        <v>1</v>
      </c>
      <c r="H327" s="144">
        <v>51200000</v>
      </c>
      <c r="I327" s="145"/>
      <c r="J327" s="145"/>
    </row>
    <row r="328" spans="1:10" ht="33.75" thickBot="1" x14ac:dyDescent="0.3">
      <c r="A328" s="137"/>
      <c r="B328" s="141">
        <v>287</v>
      </c>
      <c r="C328" s="144">
        <v>3526201</v>
      </c>
      <c r="D328" s="140" t="s">
        <v>1328</v>
      </c>
      <c r="E328" s="140" t="s">
        <v>1329</v>
      </c>
      <c r="F328" s="144" t="s">
        <v>1065</v>
      </c>
      <c r="G328" s="144">
        <v>1</v>
      </c>
      <c r="H328" s="144">
        <v>51200000</v>
      </c>
      <c r="I328" s="145"/>
      <c r="J328" s="145"/>
    </row>
    <row r="329" spans="1:10" ht="58.5" thickBot="1" x14ac:dyDescent="0.3">
      <c r="A329" s="137"/>
      <c r="B329" s="141">
        <v>288</v>
      </c>
      <c r="C329" s="144">
        <v>3526201</v>
      </c>
      <c r="D329" s="140" t="s">
        <v>575</v>
      </c>
      <c r="E329" s="140" t="s">
        <v>1330</v>
      </c>
      <c r="F329" s="144" t="s">
        <v>1066</v>
      </c>
      <c r="G329" s="144">
        <v>1</v>
      </c>
      <c r="H329" s="144">
        <v>42190000</v>
      </c>
      <c r="I329" s="145"/>
      <c r="J329" s="145"/>
    </row>
    <row r="330" spans="1:10" ht="66.75" thickBot="1" x14ac:dyDescent="0.3">
      <c r="A330" s="137"/>
      <c r="B330" s="141">
        <v>289</v>
      </c>
      <c r="C330" s="144">
        <v>3526201</v>
      </c>
      <c r="D330" s="140" t="s">
        <v>575</v>
      </c>
      <c r="E330" s="140" t="s">
        <v>1331</v>
      </c>
      <c r="F330" s="144" t="s">
        <v>1066</v>
      </c>
      <c r="G330" s="144">
        <v>1</v>
      </c>
      <c r="H330" s="144">
        <v>42190000</v>
      </c>
      <c r="I330" s="145"/>
      <c r="J330" s="145"/>
    </row>
    <row r="331" spans="1:10" ht="83.25" thickBot="1" x14ac:dyDescent="0.3">
      <c r="A331" s="137"/>
      <c r="B331" s="141">
        <v>290</v>
      </c>
      <c r="C331" s="144">
        <v>3526201</v>
      </c>
      <c r="D331" s="140" t="s">
        <v>575</v>
      </c>
      <c r="E331" s="140" t="s">
        <v>1332</v>
      </c>
      <c r="F331" s="144" t="s">
        <v>1066</v>
      </c>
      <c r="G331" s="144">
        <v>1</v>
      </c>
      <c r="H331" s="144">
        <v>42190000</v>
      </c>
      <c r="I331" s="145"/>
      <c r="J331" s="145"/>
    </row>
    <row r="332" spans="1:10" ht="91.5" thickBot="1" x14ac:dyDescent="0.3">
      <c r="A332" s="149"/>
      <c r="B332" s="141">
        <v>291</v>
      </c>
      <c r="C332" s="144">
        <v>3526201</v>
      </c>
      <c r="D332" s="140" t="s">
        <v>575</v>
      </c>
      <c r="E332" s="140" t="s">
        <v>579</v>
      </c>
      <c r="F332" s="144" t="s">
        <v>1066</v>
      </c>
      <c r="G332" s="144">
        <v>1</v>
      </c>
      <c r="H332" s="144">
        <v>42190000</v>
      </c>
      <c r="I332" s="145"/>
      <c r="J332" s="145"/>
    </row>
    <row r="333" spans="1:10" ht="58.5" thickBot="1" x14ac:dyDescent="0.3">
      <c r="A333" s="211">
        <v>292</v>
      </c>
      <c r="B333" s="212"/>
      <c r="C333" s="144">
        <v>3526201</v>
      </c>
      <c r="D333" s="140" t="s">
        <v>575</v>
      </c>
      <c r="E333" s="140" t="s">
        <v>1333</v>
      </c>
      <c r="F333" s="144" t="s">
        <v>1066</v>
      </c>
      <c r="G333" s="144">
        <v>1</v>
      </c>
      <c r="H333" s="144">
        <v>42190000</v>
      </c>
      <c r="I333" s="145"/>
      <c r="J333" s="145"/>
    </row>
    <row r="334" spans="1:10" ht="25.5" thickBot="1" x14ac:dyDescent="0.3">
      <c r="A334" s="137"/>
      <c r="B334" s="141">
        <v>293</v>
      </c>
      <c r="C334" s="144">
        <v>3526201</v>
      </c>
      <c r="D334" s="140" t="s">
        <v>575</v>
      </c>
      <c r="E334" s="140" t="s">
        <v>1334</v>
      </c>
      <c r="F334" s="144" t="s">
        <v>1066</v>
      </c>
      <c r="G334" s="144">
        <v>1</v>
      </c>
      <c r="H334" s="144">
        <v>42190000</v>
      </c>
      <c r="I334" s="145"/>
      <c r="J334" s="145"/>
    </row>
    <row r="335" spans="1:10" ht="33.75" thickBot="1" x14ac:dyDescent="0.3">
      <c r="A335" s="137"/>
      <c r="B335" s="141">
        <v>294</v>
      </c>
      <c r="C335" s="144">
        <v>3526201</v>
      </c>
      <c r="D335" s="140" t="s">
        <v>575</v>
      </c>
      <c r="E335" s="140" t="s">
        <v>1335</v>
      </c>
      <c r="F335" s="144" t="s">
        <v>1066</v>
      </c>
      <c r="G335" s="144">
        <v>1</v>
      </c>
      <c r="H335" s="144">
        <v>42190000</v>
      </c>
      <c r="I335" s="145"/>
      <c r="J335" s="145"/>
    </row>
    <row r="336" spans="1:10" ht="17.25" thickBot="1" x14ac:dyDescent="0.3">
      <c r="A336" s="137"/>
      <c r="B336" s="141">
        <v>295</v>
      </c>
      <c r="C336" s="144">
        <v>3526201</v>
      </c>
      <c r="D336" s="140" t="s">
        <v>762</v>
      </c>
      <c r="E336" s="140" t="s">
        <v>1336</v>
      </c>
      <c r="F336" s="144" t="s">
        <v>1067</v>
      </c>
      <c r="G336" s="144">
        <v>1</v>
      </c>
      <c r="H336" s="144">
        <v>42190000</v>
      </c>
      <c r="I336" s="145"/>
      <c r="J336" s="145"/>
    </row>
    <row r="337" spans="1:10" ht="17.25" thickBot="1" x14ac:dyDescent="0.3">
      <c r="A337" s="137"/>
      <c r="B337" s="141">
        <v>296</v>
      </c>
      <c r="C337" s="144">
        <v>3526201</v>
      </c>
      <c r="D337" s="140" t="s">
        <v>762</v>
      </c>
      <c r="E337" s="140" t="s">
        <v>585</v>
      </c>
      <c r="F337" s="144" t="s">
        <v>1068</v>
      </c>
      <c r="G337" s="144">
        <v>1</v>
      </c>
      <c r="H337" s="144">
        <v>42190000</v>
      </c>
      <c r="I337" s="145"/>
      <c r="J337" s="145"/>
    </row>
    <row r="338" spans="1:10" ht="17.25" thickBot="1" x14ac:dyDescent="0.3">
      <c r="A338" s="137"/>
      <c r="B338" s="141">
        <v>297</v>
      </c>
      <c r="C338" s="144">
        <v>3526201</v>
      </c>
      <c r="D338" s="140" t="s">
        <v>762</v>
      </c>
      <c r="E338" s="140" t="s">
        <v>586</v>
      </c>
      <c r="F338" s="144" t="s">
        <v>1069</v>
      </c>
      <c r="G338" s="144">
        <v>1</v>
      </c>
      <c r="H338" s="144">
        <v>42190000</v>
      </c>
      <c r="I338" s="145"/>
      <c r="J338" s="145"/>
    </row>
    <row r="339" spans="1:10" ht="17.25" thickBot="1" x14ac:dyDescent="0.3">
      <c r="A339" s="137"/>
      <c r="B339" s="141">
        <v>298</v>
      </c>
      <c r="C339" s="144">
        <v>3526201</v>
      </c>
      <c r="D339" s="140" t="s">
        <v>762</v>
      </c>
      <c r="E339" s="140" t="s">
        <v>1337</v>
      </c>
      <c r="F339" s="144" t="s">
        <v>1070</v>
      </c>
      <c r="G339" s="144">
        <v>1</v>
      </c>
      <c r="H339" s="144">
        <v>42190000</v>
      </c>
      <c r="I339" s="145"/>
      <c r="J339" s="145"/>
    </row>
    <row r="340" spans="1:10" ht="17.25" thickBot="1" x14ac:dyDescent="0.3">
      <c r="A340" s="137"/>
      <c r="B340" s="141">
        <v>299</v>
      </c>
      <c r="C340" s="144">
        <v>3526201</v>
      </c>
      <c r="D340" s="140" t="s">
        <v>762</v>
      </c>
      <c r="E340" s="140" t="s">
        <v>588</v>
      </c>
      <c r="F340" s="144" t="s">
        <v>1071</v>
      </c>
      <c r="G340" s="144">
        <v>1</v>
      </c>
      <c r="H340" s="144">
        <v>42190000</v>
      </c>
      <c r="I340" s="145"/>
      <c r="J340" s="145"/>
    </row>
    <row r="341" spans="1:10" ht="17.25" thickBot="1" x14ac:dyDescent="0.3">
      <c r="A341" s="137"/>
      <c r="B341" s="141">
        <v>300</v>
      </c>
      <c r="C341" s="144">
        <v>3526201</v>
      </c>
      <c r="D341" s="140" t="s">
        <v>762</v>
      </c>
      <c r="E341" s="140" t="s">
        <v>1338</v>
      </c>
      <c r="F341" s="144" t="s">
        <v>1072</v>
      </c>
      <c r="G341" s="144">
        <v>1</v>
      </c>
      <c r="H341" s="144">
        <v>42190000</v>
      </c>
      <c r="I341" s="145"/>
      <c r="J341" s="145"/>
    </row>
    <row r="342" spans="1:10" ht="17.25" thickBot="1" x14ac:dyDescent="0.3">
      <c r="A342" s="137"/>
      <c r="B342" s="141">
        <v>301</v>
      </c>
      <c r="C342" s="144">
        <v>3526201</v>
      </c>
      <c r="D342" s="140" t="s">
        <v>762</v>
      </c>
      <c r="E342" s="140" t="s">
        <v>590</v>
      </c>
      <c r="F342" s="144" t="s">
        <v>1072</v>
      </c>
      <c r="G342" s="144">
        <v>1</v>
      </c>
      <c r="H342" s="144">
        <v>42190000</v>
      </c>
      <c r="I342" s="145"/>
      <c r="J342" s="145"/>
    </row>
    <row r="343" spans="1:10" ht="25.5" thickBot="1" x14ac:dyDescent="0.3">
      <c r="A343" s="137"/>
      <c r="B343" s="141">
        <v>302</v>
      </c>
      <c r="C343" s="144">
        <v>3526201</v>
      </c>
      <c r="D343" s="140" t="s">
        <v>1339</v>
      </c>
      <c r="E343" s="140" t="s">
        <v>592</v>
      </c>
      <c r="F343" s="144" t="s">
        <v>944</v>
      </c>
      <c r="G343" s="144">
        <v>1</v>
      </c>
      <c r="H343" s="144">
        <v>42190000</v>
      </c>
      <c r="I343" s="145"/>
      <c r="J343" s="145"/>
    </row>
    <row r="344" spans="1:10" ht="25.5" thickBot="1" x14ac:dyDescent="0.3">
      <c r="A344" s="137"/>
      <c r="B344" s="141">
        <v>303</v>
      </c>
      <c r="C344" s="144">
        <v>3526201</v>
      </c>
      <c r="D344" s="140" t="s">
        <v>1339</v>
      </c>
      <c r="E344" s="140" t="s">
        <v>593</v>
      </c>
      <c r="F344" s="144" t="s">
        <v>944</v>
      </c>
      <c r="G344" s="144">
        <v>1</v>
      </c>
      <c r="H344" s="144">
        <v>42190000</v>
      </c>
      <c r="I344" s="145"/>
      <c r="J344" s="145"/>
    </row>
    <row r="345" spans="1:10" ht="17.25" thickBot="1" x14ac:dyDescent="0.3">
      <c r="A345" s="137"/>
      <c r="B345" s="141">
        <v>304</v>
      </c>
      <c r="C345" s="144">
        <v>3526201</v>
      </c>
      <c r="D345" s="140" t="s">
        <v>762</v>
      </c>
      <c r="E345" s="140" t="s">
        <v>594</v>
      </c>
      <c r="F345" s="144" t="s">
        <v>1073</v>
      </c>
      <c r="G345" s="144">
        <v>1</v>
      </c>
      <c r="H345" s="144">
        <v>42190000</v>
      </c>
      <c r="I345" s="145"/>
      <c r="J345" s="145"/>
    </row>
    <row r="346" spans="1:10" ht="17.25" thickBot="1" x14ac:dyDescent="0.3">
      <c r="A346" s="137"/>
      <c r="B346" s="141">
        <v>305</v>
      </c>
      <c r="C346" s="144">
        <v>3526201</v>
      </c>
      <c r="D346" s="140" t="s">
        <v>762</v>
      </c>
      <c r="E346" s="140" t="s">
        <v>595</v>
      </c>
      <c r="F346" s="144" t="s">
        <v>1073</v>
      </c>
      <c r="G346" s="144">
        <v>1</v>
      </c>
      <c r="H346" s="144">
        <v>42190000</v>
      </c>
      <c r="I346" s="145"/>
      <c r="J346" s="145"/>
    </row>
    <row r="347" spans="1:10" ht="17.25" thickBot="1" x14ac:dyDescent="0.3">
      <c r="A347" s="137"/>
      <c r="B347" s="141">
        <v>306</v>
      </c>
      <c r="C347" s="144">
        <v>3526201</v>
      </c>
      <c r="D347" s="140" t="s">
        <v>762</v>
      </c>
      <c r="E347" s="140" t="s">
        <v>1340</v>
      </c>
      <c r="F347" s="144" t="s">
        <v>1073</v>
      </c>
      <c r="G347" s="144">
        <v>1</v>
      </c>
      <c r="H347" s="144">
        <v>42190000</v>
      </c>
      <c r="I347" s="145"/>
      <c r="J347" s="145"/>
    </row>
    <row r="348" spans="1:10" ht="17.25" thickBot="1" x14ac:dyDescent="0.3">
      <c r="A348" s="137"/>
      <c r="B348" s="141">
        <v>307</v>
      </c>
      <c r="C348" s="144">
        <v>3526201</v>
      </c>
      <c r="D348" s="140" t="s">
        <v>762</v>
      </c>
      <c r="E348" s="140" t="s">
        <v>1341</v>
      </c>
      <c r="F348" s="144" t="s">
        <v>1074</v>
      </c>
      <c r="G348" s="144">
        <v>1</v>
      </c>
      <c r="H348" s="144">
        <v>42190000</v>
      </c>
      <c r="I348" s="145"/>
      <c r="J348" s="145"/>
    </row>
    <row r="349" spans="1:10" ht="17.25" thickBot="1" x14ac:dyDescent="0.3">
      <c r="A349" s="137"/>
      <c r="B349" s="141">
        <v>308</v>
      </c>
      <c r="C349" s="144">
        <v>3526201</v>
      </c>
      <c r="D349" s="140" t="s">
        <v>762</v>
      </c>
      <c r="E349" s="140" t="s">
        <v>1342</v>
      </c>
      <c r="F349" s="144" t="s">
        <v>1074</v>
      </c>
      <c r="G349" s="144">
        <v>1</v>
      </c>
      <c r="H349" s="144">
        <v>42190000</v>
      </c>
      <c r="I349" s="145"/>
      <c r="J349" s="145"/>
    </row>
    <row r="350" spans="1:10" ht="17.25" thickBot="1" x14ac:dyDescent="0.3">
      <c r="A350" s="137"/>
      <c r="B350" s="141">
        <v>309</v>
      </c>
      <c r="C350" s="144">
        <v>3526201</v>
      </c>
      <c r="D350" s="140" t="s">
        <v>762</v>
      </c>
      <c r="E350" s="140" t="s">
        <v>1343</v>
      </c>
      <c r="F350" s="144" t="s">
        <v>1074</v>
      </c>
      <c r="G350" s="144">
        <v>1</v>
      </c>
      <c r="H350" s="144">
        <v>42190000</v>
      </c>
      <c r="I350" s="145"/>
      <c r="J350" s="145"/>
    </row>
    <row r="351" spans="1:10" ht="17.25" thickBot="1" x14ac:dyDescent="0.3">
      <c r="A351" s="137"/>
      <c r="B351" s="141">
        <v>310</v>
      </c>
      <c r="C351" s="144">
        <v>3526201</v>
      </c>
      <c r="D351" s="140" t="s">
        <v>762</v>
      </c>
      <c r="E351" s="140" t="s">
        <v>1344</v>
      </c>
      <c r="F351" s="144" t="s">
        <v>1074</v>
      </c>
      <c r="G351" s="144">
        <v>1</v>
      </c>
      <c r="H351" s="144">
        <v>42190000</v>
      </c>
      <c r="I351" s="145"/>
      <c r="J351" s="145"/>
    </row>
    <row r="352" spans="1:10" ht="17.25" thickBot="1" x14ac:dyDescent="0.3">
      <c r="A352" s="137"/>
      <c r="B352" s="141">
        <v>311</v>
      </c>
      <c r="C352" s="144">
        <v>3526201</v>
      </c>
      <c r="D352" s="140" t="s">
        <v>1345</v>
      </c>
      <c r="E352" s="140" t="s">
        <v>602</v>
      </c>
      <c r="F352" s="144" t="s">
        <v>926</v>
      </c>
      <c r="G352" s="144">
        <v>1</v>
      </c>
      <c r="H352" s="144">
        <v>42190000</v>
      </c>
      <c r="I352" s="145"/>
      <c r="J352" s="145"/>
    </row>
    <row r="353" spans="1:10" ht="17.25" thickBot="1" x14ac:dyDescent="0.3">
      <c r="A353" s="137"/>
      <c r="B353" s="141">
        <v>312</v>
      </c>
      <c r="C353" s="144">
        <v>3526201</v>
      </c>
      <c r="D353" s="140" t="s">
        <v>1345</v>
      </c>
      <c r="E353" s="140" t="s">
        <v>603</v>
      </c>
      <c r="F353" s="144" t="s">
        <v>926</v>
      </c>
      <c r="G353" s="144">
        <v>1</v>
      </c>
      <c r="H353" s="144">
        <v>42190000</v>
      </c>
      <c r="I353" s="145"/>
      <c r="J353" s="145"/>
    </row>
    <row r="354" spans="1:10" ht="17.25" thickBot="1" x14ac:dyDescent="0.3">
      <c r="A354" s="137"/>
      <c r="B354" s="141">
        <v>313</v>
      </c>
      <c r="C354" s="144">
        <v>3526201</v>
      </c>
      <c r="D354" s="140" t="s">
        <v>1346</v>
      </c>
      <c r="E354" s="140" t="s">
        <v>607</v>
      </c>
      <c r="F354" s="144" t="s">
        <v>917</v>
      </c>
      <c r="G354" s="144">
        <v>1</v>
      </c>
      <c r="H354" s="144">
        <v>42190000</v>
      </c>
      <c r="I354" s="145"/>
      <c r="J354" s="145"/>
    </row>
    <row r="355" spans="1:10" ht="17.25" thickBot="1" x14ac:dyDescent="0.3">
      <c r="A355" s="137"/>
      <c r="B355" s="141">
        <v>314</v>
      </c>
      <c r="C355" s="144">
        <v>3526201</v>
      </c>
      <c r="D355" s="140" t="s">
        <v>1346</v>
      </c>
      <c r="E355" s="140" t="s">
        <v>608</v>
      </c>
      <c r="F355" s="144" t="s">
        <v>917</v>
      </c>
      <c r="G355" s="144">
        <v>1</v>
      </c>
      <c r="H355" s="144">
        <v>42190000</v>
      </c>
      <c r="I355" s="145"/>
      <c r="J355" s="145"/>
    </row>
    <row r="356" spans="1:10" ht="25.5" thickBot="1" x14ac:dyDescent="0.3">
      <c r="A356" s="137"/>
      <c r="B356" s="141">
        <v>315</v>
      </c>
      <c r="C356" s="144">
        <v>3526201</v>
      </c>
      <c r="D356" s="140" t="s">
        <v>1346</v>
      </c>
      <c r="E356" s="140" t="s">
        <v>609</v>
      </c>
      <c r="F356" s="144" t="s">
        <v>1076</v>
      </c>
      <c r="G356" s="144">
        <v>1</v>
      </c>
      <c r="H356" s="144">
        <v>42190000</v>
      </c>
      <c r="I356" s="145"/>
      <c r="J356" s="145"/>
    </row>
    <row r="357" spans="1:10" ht="25.5" thickBot="1" x14ac:dyDescent="0.3">
      <c r="A357" s="137"/>
      <c r="B357" s="141">
        <v>316</v>
      </c>
      <c r="C357" s="144">
        <v>3526201</v>
      </c>
      <c r="D357" s="140" t="s">
        <v>743</v>
      </c>
      <c r="E357" s="140" t="s">
        <v>610</v>
      </c>
      <c r="F357" s="144" t="s">
        <v>1076</v>
      </c>
      <c r="G357" s="144">
        <v>1</v>
      </c>
      <c r="H357" s="144">
        <v>42190000</v>
      </c>
      <c r="I357" s="145"/>
      <c r="J357" s="145"/>
    </row>
    <row r="358" spans="1:10" ht="17.25" thickBot="1" x14ac:dyDescent="0.3">
      <c r="A358" s="137"/>
      <c r="B358" s="141">
        <v>317</v>
      </c>
      <c r="C358" s="144">
        <v>3526201</v>
      </c>
      <c r="D358" s="140" t="s">
        <v>1345</v>
      </c>
      <c r="E358" s="140" t="s">
        <v>611</v>
      </c>
      <c r="F358" s="144" t="s">
        <v>1077</v>
      </c>
      <c r="G358" s="144">
        <v>1</v>
      </c>
      <c r="H358" s="144">
        <v>42190000</v>
      </c>
      <c r="I358" s="145"/>
      <c r="J358" s="145"/>
    </row>
    <row r="359" spans="1:10" ht="17.25" thickBot="1" x14ac:dyDescent="0.3">
      <c r="A359" s="137"/>
      <c r="B359" s="141">
        <v>318</v>
      </c>
      <c r="C359" s="144">
        <v>3526201</v>
      </c>
      <c r="D359" s="140" t="s">
        <v>1345</v>
      </c>
      <c r="E359" s="140" t="s">
        <v>612</v>
      </c>
      <c r="F359" s="144" t="s">
        <v>935</v>
      </c>
      <c r="G359" s="144">
        <v>1</v>
      </c>
      <c r="H359" s="144">
        <v>42190000</v>
      </c>
      <c r="I359" s="145"/>
      <c r="J359" s="145"/>
    </row>
    <row r="360" spans="1:10" ht="17.25" thickBot="1" x14ac:dyDescent="0.3">
      <c r="A360" s="137"/>
      <c r="B360" s="141">
        <v>319</v>
      </c>
      <c r="C360" s="144">
        <v>3526201</v>
      </c>
      <c r="D360" s="140" t="s">
        <v>1345</v>
      </c>
      <c r="E360" s="140" t="s">
        <v>613</v>
      </c>
      <c r="F360" s="144" t="s">
        <v>1078</v>
      </c>
      <c r="G360" s="144">
        <v>1</v>
      </c>
      <c r="H360" s="144">
        <v>42190000</v>
      </c>
      <c r="I360" s="145"/>
      <c r="J360" s="145"/>
    </row>
    <row r="361" spans="1:10" ht="17.25" thickBot="1" x14ac:dyDescent="0.3">
      <c r="A361" s="137"/>
      <c r="B361" s="141">
        <v>320</v>
      </c>
      <c r="C361" s="144">
        <v>3526201</v>
      </c>
      <c r="D361" s="140" t="s">
        <v>1345</v>
      </c>
      <c r="E361" s="140" t="s">
        <v>614</v>
      </c>
      <c r="F361" s="144" t="s">
        <v>1070</v>
      </c>
      <c r="G361" s="144">
        <v>1</v>
      </c>
      <c r="H361" s="144">
        <v>42190000</v>
      </c>
      <c r="I361" s="145"/>
      <c r="J361" s="145"/>
    </row>
    <row r="362" spans="1:10" ht="17.25" thickBot="1" x14ac:dyDescent="0.3">
      <c r="A362" s="137"/>
      <c r="B362" s="141">
        <v>321</v>
      </c>
      <c r="C362" s="144">
        <v>3526201</v>
      </c>
      <c r="D362" s="140" t="s">
        <v>1345</v>
      </c>
      <c r="E362" s="140" t="s">
        <v>615</v>
      </c>
      <c r="F362" s="144" t="s">
        <v>941</v>
      </c>
      <c r="G362" s="144">
        <v>1</v>
      </c>
      <c r="H362" s="144">
        <v>42190000</v>
      </c>
      <c r="I362" s="145"/>
      <c r="J362" s="145"/>
    </row>
    <row r="363" spans="1:10" ht="16.5" thickBot="1" x14ac:dyDescent="0.3">
      <c r="A363" s="137"/>
      <c r="B363" s="141">
        <v>322</v>
      </c>
      <c r="C363" s="144">
        <v>3526201</v>
      </c>
      <c r="D363" s="140" t="s">
        <v>1347</v>
      </c>
      <c r="E363" s="140" t="s">
        <v>617</v>
      </c>
      <c r="F363" s="144" t="s">
        <v>916</v>
      </c>
      <c r="G363" s="144">
        <v>1</v>
      </c>
      <c r="H363" s="144">
        <v>42190000</v>
      </c>
      <c r="I363" s="145"/>
      <c r="J363" s="145"/>
    </row>
    <row r="364" spans="1:10" ht="16.5" thickBot="1" x14ac:dyDescent="0.3">
      <c r="A364" s="137"/>
      <c r="B364" s="141">
        <v>323</v>
      </c>
      <c r="C364" s="144">
        <v>3526201</v>
      </c>
      <c r="D364" s="140" t="s">
        <v>1347</v>
      </c>
      <c r="E364" s="140" t="s">
        <v>618</v>
      </c>
      <c r="F364" s="144" t="s">
        <v>916</v>
      </c>
      <c r="G364" s="144">
        <v>1</v>
      </c>
      <c r="H364" s="144">
        <v>42190000</v>
      </c>
      <c r="I364" s="145"/>
      <c r="J364" s="145"/>
    </row>
    <row r="365" spans="1:10" ht="17.25" thickBot="1" x14ac:dyDescent="0.3">
      <c r="A365" s="137"/>
      <c r="B365" s="141">
        <v>324</v>
      </c>
      <c r="C365" s="144">
        <v>3526201</v>
      </c>
      <c r="D365" s="140" t="s">
        <v>1347</v>
      </c>
      <c r="E365" s="140" t="s">
        <v>620</v>
      </c>
      <c r="F365" s="144" t="s">
        <v>941</v>
      </c>
      <c r="G365" s="144">
        <v>1</v>
      </c>
      <c r="H365" s="144">
        <v>42190000</v>
      </c>
      <c r="I365" s="145"/>
      <c r="J365" s="145"/>
    </row>
    <row r="366" spans="1:10" ht="17.25" thickBot="1" x14ac:dyDescent="0.3">
      <c r="A366" s="137"/>
      <c r="B366" s="141">
        <v>325</v>
      </c>
      <c r="C366" s="144">
        <v>3526201</v>
      </c>
      <c r="D366" s="140" t="s">
        <v>1347</v>
      </c>
      <c r="E366" s="140" t="s">
        <v>621</v>
      </c>
      <c r="F366" s="144" t="s">
        <v>1079</v>
      </c>
      <c r="G366" s="144">
        <v>1</v>
      </c>
      <c r="H366" s="144">
        <v>42190000</v>
      </c>
      <c r="I366" s="145"/>
      <c r="J366" s="145"/>
    </row>
    <row r="367" spans="1:10" ht="17.25" thickBot="1" x14ac:dyDescent="0.3">
      <c r="A367" s="137"/>
      <c r="B367" s="141">
        <v>326</v>
      </c>
      <c r="C367" s="144">
        <v>3526201</v>
      </c>
      <c r="D367" s="140" t="s">
        <v>1348</v>
      </c>
      <c r="E367" s="140" t="s">
        <v>1349</v>
      </c>
      <c r="F367" s="144" t="s">
        <v>916</v>
      </c>
      <c r="G367" s="144">
        <v>1</v>
      </c>
      <c r="H367" s="144">
        <v>42190000</v>
      </c>
      <c r="I367" s="145"/>
      <c r="J367" s="145"/>
    </row>
    <row r="368" spans="1:10" ht="25.5" thickBot="1" x14ac:dyDescent="0.3">
      <c r="A368" s="137"/>
      <c r="B368" s="141">
        <v>327</v>
      </c>
      <c r="C368" s="144">
        <v>3526201</v>
      </c>
      <c r="D368" s="140" t="s">
        <v>1350</v>
      </c>
      <c r="E368" s="140" t="s">
        <v>625</v>
      </c>
      <c r="F368" s="144" t="s">
        <v>941</v>
      </c>
      <c r="G368" s="144">
        <v>1</v>
      </c>
      <c r="H368" s="144">
        <v>42190000</v>
      </c>
      <c r="I368" s="145"/>
      <c r="J368" s="145"/>
    </row>
    <row r="369" spans="1:10" ht="58.5" thickBot="1" x14ac:dyDescent="0.3">
      <c r="A369" s="137"/>
      <c r="B369" s="141">
        <v>328</v>
      </c>
      <c r="C369" s="144">
        <v>3526201</v>
      </c>
      <c r="D369" s="140" t="s">
        <v>1351</v>
      </c>
      <c r="E369" s="140" t="s">
        <v>1352</v>
      </c>
      <c r="F369" s="144" t="s">
        <v>1067</v>
      </c>
      <c r="G369" s="144">
        <v>1</v>
      </c>
      <c r="H369" s="144">
        <v>42190000</v>
      </c>
      <c r="I369" s="145"/>
      <c r="J369" s="145"/>
    </row>
    <row r="370" spans="1:10" ht="42" thickBot="1" x14ac:dyDescent="0.3">
      <c r="A370" s="137"/>
      <c r="B370" s="141">
        <v>329</v>
      </c>
      <c r="C370" s="144">
        <v>3526201</v>
      </c>
      <c r="D370" s="140" t="s">
        <v>1353</v>
      </c>
      <c r="E370" s="140" t="s">
        <v>629</v>
      </c>
      <c r="F370" s="144" t="s">
        <v>1080</v>
      </c>
      <c r="G370" s="144">
        <v>1</v>
      </c>
      <c r="H370" s="144">
        <v>42190000</v>
      </c>
      <c r="I370" s="145"/>
      <c r="J370" s="145"/>
    </row>
    <row r="371" spans="1:10" ht="50.25" thickBot="1" x14ac:dyDescent="0.3">
      <c r="A371" s="137"/>
      <c r="B371" s="141">
        <v>330</v>
      </c>
      <c r="C371" s="144">
        <v>3526201</v>
      </c>
      <c r="D371" s="140" t="s">
        <v>1353</v>
      </c>
      <c r="E371" s="140" t="s">
        <v>630</v>
      </c>
      <c r="F371" s="144" t="s">
        <v>1081</v>
      </c>
      <c r="G371" s="144">
        <v>1</v>
      </c>
      <c r="H371" s="144">
        <v>42190000</v>
      </c>
      <c r="I371" s="145"/>
      <c r="J371" s="145"/>
    </row>
    <row r="372" spans="1:10" ht="50.25" thickBot="1" x14ac:dyDescent="0.3">
      <c r="A372" s="137"/>
      <c r="B372" s="141">
        <v>331</v>
      </c>
      <c r="C372" s="144">
        <v>3526201</v>
      </c>
      <c r="D372" s="140" t="s">
        <v>1353</v>
      </c>
      <c r="E372" s="140" t="s">
        <v>1354</v>
      </c>
      <c r="F372" s="144" t="s">
        <v>1082</v>
      </c>
      <c r="G372" s="144">
        <v>1</v>
      </c>
      <c r="H372" s="144">
        <v>42190000</v>
      </c>
      <c r="I372" s="145"/>
      <c r="J372" s="145"/>
    </row>
    <row r="373" spans="1:10" ht="42" thickBot="1" x14ac:dyDescent="0.3">
      <c r="A373" s="137"/>
      <c r="B373" s="141">
        <v>332</v>
      </c>
      <c r="C373" s="144">
        <v>3526201</v>
      </c>
      <c r="D373" s="140" t="s">
        <v>1353</v>
      </c>
      <c r="E373" s="140" t="s">
        <v>632</v>
      </c>
      <c r="F373" s="144" t="s">
        <v>1083</v>
      </c>
      <c r="G373" s="144">
        <v>1</v>
      </c>
      <c r="H373" s="144">
        <v>42190000</v>
      </c>
      <c r="I373" s="145"/>
      <c r="J373" s="145"/>
    </row>
    <row r="374" spans="1:10" ht="33.75" thickBot="1" x14ac:dyDescent="0.3">
      <c r="A374" s="137"/>
      <c r="B374" s="141">
        <v>333</v>
      </c>
      <c r="C374" s="144">
        <v>3526201</v>
      </c>
      <c r="D374" s="140" t="s">
        <v>1353</v>
      </c>
      <c r="E374" s="140" t="s">
        <v>633</v>
      </c>
      <c r="F374" s="144" t="s">
        <v>1038</v>
      </c>
      <c r="G374" s="144">
        <v>1</v>
      </c>
      <c r="H374" s="144">
        <v>42190000</v>
      </c>
      <c r="I374" s="145"/>
      <c r="J374" s="145"/>
    </row>
    <row r="375" spans="1:10" ht="17.25" thickBot="1" x14ac:dyDescent="0.3">
      <c r="A375" s="137"/>
      <c r="B375" s="141">
        <v>334</v>
      </c>
      <c r="C375" s="144">
        <v>3526201</v>
      </c>
      <c r="D375" s="140" t="s">
        <v>1355</v>
      </c>
      <c r="E375" s="140" t="s">
        <v>1356</v>
      </c>
      <c r="F375" s="144" t="s">
        <v>1081</v>
      </c>
      <c r="G375" s="144">
        <v>1</v>
      </c>
      <c r="H375" s="144">
        <v>42190000</v>
      </c>
      <c r="I375" s="145"/>
      <c r="J375" s="145"/>
    </row>
    <row r="376" spans="1:10" ht="17.25" thickBot="1" x14ac:dyDescent="0.3">
      <c r="A376" s="137"/>
      <c r="B376" s="141">
        <v>335</v>
      </c>
      <c r="C376" s="144">
        <v>3526201</v>
      </c>
      <c r="D376" s="140" t="s">
        <v>1355</v>
      </c>
      <c r="E376" s="140" t="s">
        <v>636</v>
      </c>
      <c r="F376" s="144" t="s">
        <v>1079</v>
      </c>
      <c r="G376" s="144">
        <v>1</v>
      </c>
      <c r="H376" s="144">
        <v>42190000</v>
      </c>
      <c r="I376" s="145"/>
      <c r="J376" s="145"/>
    </row>
    <row r="377" spans="1:10" ht="17.25" thickBot="1" x14ac:dyDescent="0.3">
      <c r="A377" s="137"/>
      <c r="B377" s="141">
        <v>336</v>
      </c>
      <c r="C377" s="144">
        <v>3526201</v>
      </c>
      <c r="D377" s="140" t="s">
        <v>1357</v>
      </c>
      <c r="E377" s="140" t="s">
        <v>638</v>
      </c>
      <c r="F377" s="144" t="s">
        <v>941</v>
      </c>
      <c r="G377" s="144">
        <v>1</v>
      </c>
      <c r="H377" s="144">
        <v>42190000</v>
      </c>
      <c r="I377" s="145"/>
      <c r="J377" s="145"/>
    </row>
    <row r="378" spans="1:10" ht="16.5" thickBot="1" x14ac:dyDescent="0.3">
      <c r="A378" s="137"/>
      <c r="B378" s="141">
        <v>337</v>
      </c>
      <c r="C378" s="144">
        <v>3526201</v>
      </c>
      <c r="D378" s="140" t="s">
        <v>1357</v>
      </c>
      <c r="E378" s="140" t="s">
        <v>639</v>
      </c>
      <c r="F378" s="144" t="s">
        <v>1084</v>
      </c>
      <c r="G378" s="144">
        <v>1</v>
      </c>
      <c r="H378" s="144">
        <v>42190000</v>
      </c>
      <c r="I378" s="145"/>
      <c r="J378" s="145"/>
    </row>
    <row r="379" spans="1:10" ht="17.25" thickBot="1" x14ac:dyDescent="0.3">
      <c r="A379" s="137"/>
      <c r="B379" s="141">
        <v>338</v>
      </c>
      <c r="C379" s="144">
        <v>3526201</v>
      </c>
      <c r="D379" s="140" t="s">
        <v>1358</v>
      </c>
      <c r="E379" s="140" t="s">
        <v>641</v>
      </c>
      <c r="F379" s="144" t="s">
        <v>1078</v>
      </c>
      <c r="G379" s="144">
        <v>1</v>
      </c>
      <c r="H379" s="144">
        <v>42190000</v>
      </c>
      <c r="I379" s="145"/>
      <c r="J379" s="145"/>
    </row>
    <row r="380" spans="1:10" ht="17.25" thickBot="1" x14ac:dyDescent="0.3">
      <c r="A380" s="137"/>
      <c r="B380" s="141">
        <v>339</v>
      </c>
      <c r="C380" s="144">
        <v>3526201</v>
      </c>
      <c r="D380" s="140" t="s">
        <v>642</v>
      </c>
      <c r="E380" s="140" t="s">
        <v>643</v>
      </c>
      <c r="F380" s="144" t="s">
        <v>1078</v>
      </c>
      <c r="G380" s="144">
        <v>1</v>
      </c>
      <c r="H380" s="144">
        <v>42190000</v>
      </c>
      <c r="I380" s="145"/>
      <c r="J380" s="145"/>
    </row>
    <row r="381" spans="1:10" ht="17.25" thickBot="1" x14ac:dyDescent="0.3">
      <c r="A381" s="137"/>
      <c r="B381" s="141">
        <v>340</v>
      </c>
      <c r="C381" s="144">
        <v>3526201</v>
      </c>
      <c r="D381" s="140" t="s">
        <v>644</v>
      </c>
      <c r="E381" s="140" t="s">
        <v>645</v>
      </c>
      <c r="F381" s="144" t="s">
        <v>1094</v>
      </c>
      <c r="G381" s="144">
        <v>1</v>
      </c>
      <c r="H381" s="144">
        <v>42190000</v>
      </c>
      <c r="I381" s="145"/>
      <c r="J381" s="145"/>
    </row>
    <row r="382" spans="1:10" ht="16.5" thickBot="1" x14ac:dyDescent="0.3">
      <c r="A382" s="137"/>
      <c r="B382" s="141">
        <v>341</v>
      </c>
      <c r="C382" s="144">
        <v>3526201</v>
      </c>
      <c r="D382" s="140" t="s">
        <v>646</v>
      </c>
      <c r="E382" s="140" t="s">
        <v>647</v>
      </c>
      <c r="F382" s="144" t="s">
        <v>1085</v>
      </c>
      <c r="G382" s="144">
        <v>1</v>
      </c>
      <c r="H382" s="144">
        <v>42190000</v>
      </c>
      <c r="I382" s="145"/>
      <c r="J382" s="145"/>
    </row>
    <row r="383" spans="1:10" ht="25.5" thickBot="1" x14ac:dyDescent="0.3">
      <c r="A383" s="137"/>
      <c r="B383" s="141">
        <v>342</v>
      </c>
      <c r="C383" s="144">
        <v>3526201</v>
      </c>
      <c r="D383" s="140" t="s">
        <v>1345</v>
      </c>
      <c r="E383" s="140" t="s">
        <v>1359</v>
      </c>
      <c r="F383" s="144" t="s">
        <v>1086</v>
      </c>
      <c r="G383" s="144">
        <v>1</v>
      </c>
      <c r="H383" s="144">
        <v>42190000</v>
      </c>
      <c r="I383" s="145"/>
      <c r="J383" s="145"/>
    </row>
    <row r="384" spans="1:10" ht="17.25" thickBot="1" x14ac:dyDescent="0.3">
      <c r="A384" s="137"/>
      <c r="B384" s="141">
        <v>343</v>
      </c>
      <c r="C384" s="144">
        <v>3526201</v>
      </c>
      <c r="D384" s="140" t="s">
        <v>1360</v>
      </c>
      <c r="E384" s="140" t="s">
        <v>650</v>
      </c>
      <c r="F384" s="144" t="s">
        <v>1087</v>
      </c>
      <c r="G384" s="144">
        <v>1</v>
      </c>
      <c r="H384" s="144">
        <v>42190000</v>
      </c>
      <c r="I384" s="145"/>
      <c r="J384" s="145"/>
    </row>
    <row r="385" spans="1:10" ht="16.5" thickBot="1" x14ac:dyDescent="0.3">
      <c r="A385" s="137"/>
      <c r="B385" s="141">
        <v>344</v>
      </c>
      <c r="C385" s="144">
        <v>3526201</v>
      </c>
      <c r="D385" s="140" t="s">
        <v>1360</v>
      </c>
      <c r="E385" s="140" t="s">
        <v>1361</v>
      </c>
      <c r="F385" s="144" t="s">
        <v>1081</v>
      </c>
      <c r="G385" s="144">
        <v>1</v>
      </c>
      <c r="H385" s="144">
        <v>42190000</v>
      </c>
      <c r="I385" s="145"/>
      <c r="J385" s="145"/>
    </row>
    <row r="386" spans="1:10" ht="33.75" thickBot="1" x14ac:dyDescent="0.3">
      <c r="A386" s="137"/>
      <c r="B386" s="141">
        <v>345</v>
      </c>
      <c r="C386" s="144">
        <v>3526201</v>
      </c>
      <c r="D386" s="140" t="s">
        <v>1360</v>
      </c>
      <c r="E386" s="140" t="s">
        <v>652</v>
      </c>
      <c r="F386" s="144" t="s">
        <v>1088</v>
      </c>
      <c r="G386" s="144">
        <v>1</v>
      </c>
      <c r="H386" s="144">
        <v>42190000</v>
      </c>
      <c r="I386" s="145"/>
      <c r="J386" s="145"/>
    </row>
    <row r="387" spans="1:10" ht="42" thickBot="1" x14ac:dyDescent="0.3">
      <c r="A387" s="137"/>
      <c r="B387" s="141">
        <v>346</v>
      </c>
      <c r="C387" s="144">
        <v>3526201</v>
      </c>
      <c r="D387" s="140" t="s">
        <v>653</v>
      </c>
      <c r="E387" s="140" t="s">
        <v>1362</v>
      </c>
      <c r="F387" s="144" t="s">
        <v>1089</v>
      </c>
      <c r="G387" s="144">
        <v>1</v>
      </c>
      <c r="H387" s="144">
        <v>42190000</v>
      </c>
      <c r="I387" s="145"/>
      <c r="J387" s="145"/>
    </row>
    <row r="388" spans="1:10" ht="58.5" thickBot="1" x14ac:dyDescent="0.3">
      <c r="A388" s="137"/>
      <c r="B388" s="141">
        <v>347</v>
      </c>
      <c r="C388" s="144">
        <v>3526201</v>
      </c>
      <c r="D388" s="140" t="s">
        <v>655</v>
      </c>
      <c r="E388" s="140" t="s">
        <v>1363</v>
      </c>
      <c r="F388" s="144" t="s">
        <v>1090</v>
      </c>
      <c r="G388" s="144">
        <v>1</v>
      </c>
      <c r="H388" s="144">
        <v>42190000</v>
      </c>
      <c r="I388" s="145"/>
      <c r="J388" s="145"/>
    </row>
    <row r="389" spans="1:10" ht="16.5" thickBot="1" x14ac:dyDescent="0.3">
      <c r="A389" s="137"/>
      <c r="B389" s="141">
        <v>348</v>
      </c>
      <c r="C389" s="144">
        <v>3526201</v>
      </c>
      <c r="D389" s="140" t="s">
        <v>657</v>
      </c>
      <c r="E389" s="140" t="s">
        <v>658</v>
      </c>
      <c r="F389" s="144" t="s">
        <v>1091</v>
      </c>
      <c r="G389" s="144">
        <v>1</v>
      </c>
      <c r="H389" s="144">
        <v>42190000</v>
      </c>
      <c r="I389" s="145"/>
      <c r="J389" s="145"/>
    </row>
    <row r="390" spans="1:10" ht="17.25" thickBot="1" x14ac:dyDescent="0.3">
      <c r="A390" s="137"/>
      <c r="B390" s="141">
        <v>349</v>
      </c>
      <c r="C390" s="144">
        <v>3526201</v>
      </c>
      <c r="D390" s="140" t="s">
        <v>1364</v>
      </c>
      <c r="E390" s="140" t="s">
        <v>1365</v>
      </c>
      <c r="F390" s="144" t="s">
        <v>1075</v>
      </c>
      <c r="G390" s="144">
        <v>1</v>
      </c>
      <c r="H390" s="144">
        <v>42190000</v>
      </c>
      <c r="I390" s="145"/>
      <c r="J390" s="145"/>
    </row>
    <row r="391" spans="1:10" ht="17.25" thickBot="1" x14ac:dyDescent="0.3">
      <c r="A391" s="137"/>
      <c r="B391" s="141">
        <v>350</v>
      </c>
      <c r="C391" s="144">
        <v>3526201</v>
      </c>
      <c r="D391" s="140" t="s">
        <v>1364</v>
      </c>
      <c r="E391" s="140" t="s">
        <v>661</v>
      </c>
      <c r="F391" s="144" t="s">
        <v>1078</v>
      </c>
      <c r="G391" s="144">
        <v>1</v>
      </c>
      <c r="H391" s="144">
        <v>42190000</v>
      </c>
      <c r="I391" s="145"/>
      <c r="J391" s="145"/>
    </row>
    <row r="392" spans="1:10" ht="17.25" thickBot="1" x14ac:dyDescent="0.3">
      <c r="A392" s="137"/>
      <c r="B392" s="141">
        <v>351</v>
      </c>
      <c r="C392" s="144">
        <v>3526201</v>
      </c>
      <c r="D392" s="140" t="s">
        <v>1364</v>
      </c>
      <c r="E392" s="140" t="s">
        <v>1366</v>
      </c>
      <c r="F392" s="144" t="s">
        <v>1092</v>
      </c>
      <c r="G392" s="144">
        <v>1</v>
      </c>
      <c r="H392" s="144">
        <v>42190000</v>
      </c>
      <c r="I392" s="145"/>
      <c r="J392" s="145"/>
    </row>
    <row r="393" spans="1:10" ht="25.5" thickBot="1" x14ac:dyDescent="0.3">
      <c r="A393" s="137"/>
      <c r="B393" s="141">
        <v>352</v>
      </c>
      <c r="C393" s="144">
        <v>3526201</v>
      </c>
      <c r="D393" s="140" t="s">
        <v>663</v>
      </c>
      <c r="E393" s="140" t="s">
        <v>1367</v>
      </c>
      <c r="F393" s="144" t="s">
        <v>1093</v>
      </c>
      <c r="G393" s="144">
        <v>1</v>
      </c>
      <c r="H393" s="144">
        <v>42190000</v>
      </c>
      <c r="I393" s="145"/>
      <c r="J393" s="145"/>
    </row>
    <row r="394" spans="1:10" ht="25.5" thickBot="1" x14ac:dyDescent="0.3">
      <c r="A394" s="137"/>
      <c r="B394" s="141">
        <v>353</v>
      </c>
      <c r="C394" s="144">
        <v>3526201</v>
      </c>
      <c r="D394" s="140" t="s">
        <v>1364</v>
      </c>
      <c r="E394" s="140" t="s">
        <v>665</v>
      </c>
      <c r="F394" s="144" t="s">
        <v>1094</v>
      </c>
      <c r="G394" s="144">
        <v>1</v>
      </c>
      <c r="H394" s="144">
        <v>42190000</v>
      </c>
      <c r="I394" s="145"/>
      <c r="J394" s="145"/>
    </row>
    <row r="395" spans="1:10" ht="16.5" thickBot="1" x14ac:dyDescent="0.3">
      <c r="A395" s="137"/>
      <c r="B395" s="141">
        <v>354</v>
      </c>
      <c r="C395" s="144">
        <v>3526201</v>
      </c>
      <c r="D395" s="140" t="s">
        <v>1364</v>
      </c>
      <c r="E395" s="140" t="s">
        <v>666</v>
      </c>
      <c r="F395" s="144" t="s">
        <v>1094</v>
      </c>
      <c r="G395" s="144">
        <v>1</v>
      </c>
      <c r="H395" s="144">
        <v>42190000</v>
      </c>
      <c r="I395" s="145"/>
      <c r="J395" s="145"/>
    </row>
    <row r="396" spans="1:10" ht="25.5" thickBot="1" x14ac:dyDescent="0.3">
      <c r="A396" s="137"/>
      <c r="B396" s="141">
        <v>355</v>
      </c>
      <c r="C396" s="144">
        <v>3526201</v>
      </c>
      <c r="D396" s="140" t="s">
        <v>663</v>
      </c>
      <c r="E396" s="140" t="s">
        <v>667</v>
      </c>
      <c r="F396" s="144" t="s">
        <v>1095</v>
      </c>
      <c r="G396" s="144">
        <v>1</v>
      </c>
      <c r="H396" s="144">
        <v>42190000</v>
      </c>
      <c r="I396" s="145"/>
      <c r="J396" s="145"/>
    </row>
    <row r="397" spans="1:10" ht="25.5" thickBot="1" x14ac:dyDescent="0.3">
      <c r="A397" s="137"/>
      <c r="B397" s="141">
        <v>356</v>
      </c>
      <c r="C397" s="144">
        <v>3526201</v>
      </c>
      <c r="D397" s="140" t="s">
        <v>663</v>
      </c>
      <c r="E397" s="140" t="s">
        <v>668</v>
      </c>
      <c r="F397" s="144" t="s">
        <v>1096</v>
      </c>
      <c r="G397" s="144">
        <v>1</v>
      </c>
      <c r="H397" s="144">
        <v>42190000</v>
      </c>
      <c r="I397" s="145"/>
      <c r="J397" s="145"/>
    </row>
    <row r="398" spans="1:10" ht="25.5" thickBot="1" x14ac:dyDescent="0.3">
      <c r="A398" s="137"/>
      <c r="B398" s="141">
        <v>357</v>
      </c>
      <c r="C398" s="144">
        <v>3526201</v>
      </c>
      <c r="D398" s="140" t="s">
        <v>669</v>
      </c>
      <c r="E398" s="140" t="s">
        <v>1368</v>
      </c>
      <c r="F398" s="144" t="s">
        <v>1097</v>
      </c>
      <c r="G398" s="144">
        <v>1</v>
      </c>
      <c r="H398" s="144">
        <v>42190000</v>
      </c>
      <c r="I398" s="145"/>
      <c r="J398" s="145"/>
    </row>
    <row r="399" spans="1:10" ht="25.5" thickBot="1" x14ac:dyDescent="0.3">
      <c r="A399" s="137"/>
      <c r="B399" s="141">
        <v>358</v>
      </c>
      <c r="C399" s="144">
        <v>3526201</v>
      </c>
      <c r="D399" s="140" t="s">
        <v>663</v>
      </c>
      <c r="E399" s="140" t="s">
        <v>671</v>
      </c>
      <c r="F399" s="144" t="s">
        <v>1098</v>
      </c>
      <c r="G399" s="144">
        <v>1</v>
      </c>
      <c r="H399" s="144">
        <v>42190000</v>
      </c>
      <c r="I399" s="145"/>
      <c r="J399" s="145"/>
    </row>
    <row r="400" spans="1:10" ht="17.25" thickBot="1" x14ac:dyDescent="0.3">
      <c r="A400" s="137"/>
      <c r="B400" s="141">
        <v>359</v>
      </c>
      <c r="C400" s="144">
        <v>3526201</v>
      </c>
      <c r="D400" s="140" t="s">
        <v>1364</v>
      </c>
      <c r="E400" s="140" t="s">
        <v>1369</v>
      </c>
      <c r="F400" s="144" t="s">
        <v>1099</v>
      </c>
      <c r="G400" s="144">
        <v>1</v>
      </c>
      <c r="H400" s="144">
        <v>42190000</v>
      </c>
      <c r="I400" s="145"/>
      <c r="J400" s="145"/>
    </row>
    <row r="401" spans="1:10" ht="33.75" thickBot="1" x14ac:dyDescent="0.3">
      <c r="A401" s="137"/>
      <c r="B401" s="141">
        <v>360</v>
      </c>
      <c r="C401" s="144">
        <v>3526201</v>
      </c>
      <c r="D401" s="140" t="s">
        <v>1364</v>
      </c>
      <c r="E401" s="140" t="s">
        <v>1370</v>
      </c>
      <c r="F401" s="144" t="s">
        <v>1100</v>
      </c>
      <c r="G401" s="144">
        <v>1</v>
      </c>
      <c r="H401" s="144">
        <v>42190000</v>
      </c>
      <c r="I401" s="145"/>
      <c r="J401" s="145"/>
    </row>
    <row r="402" spans="1:10" ht="17.25" thickBot="1" x14ac:dyDescent="0.3">
      <c r="A402" s="137"/>
      <c r="B402" s="141">
        <v>361</v>
      </c>
      <c r="C402" s="144">
        <v>3526201</v>
      </c>
      <c r="D402" s="140" t="s">
        <v>1364</v>
      </c>
      <c r="E402" s="140" t="s">
        <v>674</v>
      </c>
      <c r="F402" s="144" t="s">
        <v>1101</v>
      </c>
      <c r="G402" s="144">
        <v>1</v>
      </c>
      <c r="H402" s="144">
        <v>42190000</v>
      </c>
      <c r="I402" s="145"/>
      <c r="J402" s="145"/>
    </row>
    <row r="403" spans="1:10" ht="17.25" thickBot="1" x14ac:dyDescent="0.3">
      <c r="A403" s="137"/>
      <c r="B403" s="141">
        <v>362</v>
      </c>
      <c r="C403" s="144">
        <v>3526201</v>
      </c>
      <c r="D403" s="140" t="s">
        <v>1364</v>
      </c>
      <c r="E403" s="140" t="s">
        <v>675</v>
      </c>
      <c r="F403" s="144" t="s">
        <v>1081</v>
      </c>
      <c r="G403" s="144">
        <v>1</v>
      </c>
      <c r="H403" s="144">
        <v>42190000</v>
      </c>
      <c r="I403" s="145"/>
      <c r="J403" s="145"/>
    </row>
    <row r="404" spans="1:10" ht="17.25" thickBot="1" x14ac:dyDescent="0.3">
      <c r="A404" s="137"/>
      <c r="B404" s="141">
        <v>363</v>
      </c>
      <c r="C404" s="144">
        <v>3526201</v>
      </c>
      <c r="D404" s="140" t="s">
        <v>1364</v>
      </c>
      <c r="E404" s="140" t="s">
        <v>676</v>
      </c>
      <c r="F404" s="144" t="s">
        <v>1102</v>
      </c>
      <c r="G404" s="144">
        <v>1</v>
      </c>
      <c r="H404" s="144">
        <v>42190000</v>
      </c>
      <c r="I404" s="145"/>
      <c r="J404" s="145"/>
    </row>
    <row r="405" spans="1:10" ht="33.75" thickBot="1" x14ac:dyDescent="0.3">
      <c r="A405" s="137"/>
      <c r="B405" s="141">
        <v>364</v>
      </c>
      <c r="C405" s="144">
        <v>3526201</v>
      </c>
      <c r="D405" s="140" t="s">
        <v>1364</v>
      </c>
      <c r="E405" s="140" t="s">
        <v>1371</v>
      </c>
      <c r="F405" s="144" t="s">
        <v>1075</v>
      </c>
      <c r="G405" s="144">
        <v>1</v>
      </c>
      <c r="H405" s="144">
        <v>42190000</v>
      </c>
      <c r="I405" s="145"/>
      <c r="J405" s="145"/>
    </row>
    <row r="406" spans="1:10" ht="42" thickBot="1" x14ac:dyDescent="0.3">
      <c r="A406" s="137"/>
      <c r="B406" s="141">
        <v>365</v>
      </c>
      <c r="C406" s="144">
        <v>3526201</v>
      </c>
      <c r="D406" s="140" t="s">
        <v>1364</v>
      </c>
      <c r="E406" s="140" t="s">
        <v>1372</v>
      </c>
      <c r="F406" s="144" t="s">
        <v>1093</v>
      </c>
      <c r="G406" s="144">
        <v>1</v>
      </c>
      <c r="H406" s="144">
        <v>42190000</v>
      </c>
      <c r="I406" s="145"/>
      <c r="J406" s="145"/>
    </row>
    <row r="407" spans="1:10" ht="25.5" thickBot="1" x14ac:dyDescent="0.3">
      <c r="A407" s="137"/>
      <c r="B407" s="141">
        <v>366</v>
      </c>
      <c r="C407" s="144">
        <v>3526201</v>
      </c>
      <c r="D407" s="140" t="s">
        <v>1373</v>
      </c>
      <c r="E407" s="140" t="s">
        <v>680</v>
      </c>
      <c r="F407" s="144" t="s">
        <v>965</v>
      </c>
      <c r="G407" s="144">
        <v>1</v>
      </c>
      <c r="H407" s="144">
        <v>42190000</v>
      </c>
      <c r="I407" s="145"/>
      <c r="J407" s="145"/>
    </row>
    <row r="408" spans="1:10" ht="17.25" thickBot="1" x14ac:dyDescent="0.3">
      <c r="A408" s="137"/>
      <c r="B408" s="141">
        <v>367</v>
      </c>
      <c r="C408" s="144">
        <v>3526201</v>
      </c>
      <c r="D408" s="140" t="s">
        <v>681</v>
      </c>
      <c r="E408" s="140" t="s">
        <v>1374</v>
      </c>
      <c r="F408" s="144" t="s">
        <v>994</v>
      </c>
      <c r="G408" s="144">
        <v>1</v>
      </c>
      <c r="H408" s="144">
        <v>42190000</v>
      </c>
      <c r="I408" s="145"/>
      <c r="J408" s="145"/>
    </row>
    <row r="409" spans="1:10" ht="17.25" thickBot="1" x14ac:dyDescent="0.3">
      <c r="A409" s="137"/>
      <c r="B409" s="141">
        <v>368</v>
      </c>
      <c r="C409" s="144">
        <v>3526201</v>
      </c>
      <c r="D409" s="140" t="s">
        <v>681</v>
      </c>
      <c r="E409" s="140" t="s">
        <v>1375</v>
      </c>
      <c r="F409" s="144" t="s">
        <v>994</v>
      </c>
      <c r="G409" s="144">
        <v>1</v>
      </c>
      <c r="H409" s="144">
        <v>42190000</v>
      </c>
      <c r="I409" s="145"/>
      <c r="J409" s="145"/>
    </row>
    <row r="410" spans="1:10" ht="17.25" thickBot="1" x14ac:dyDescent="0.3">
      <c r="A410" s="137"/>
      <c r="B410" s="141">
        <v>369</v>
      </c>
      <c r="C410" s="144">
        <v>3526201</v>
      </c>
      <c r="D410" s="140" t="s">
        <v>681</v>
      </c>
      <c r="E410" s="140" t="s">
        <v>1376</v>
      </c>
      <c r="F410" s="144" t="s">
        <v>994</v>
      </c>
      <c r="G410" s="144">
        <v>1</v>
      </c>
      <c r="H410" s="144">
        <v>42190000</v>
      </c>
      <c r="I410" s="145"/>
      <c r="J410" s="145"/>
    </row>
    <row r="411" spans="1:10" ht="17.25" thickBot="1" x14ac:dyDescent="0.3">
      <c r="A411" s="137"/>
      <c r="B411" s="141">
        <v>370</v>
      </c>
      <c r="C411" s="144">
        <v>3526201</v>
      </c>
      <c r="D411" s="140" t="s">
        <v>681</v>
      </c>
      <c r="E411" s="140" t="s">
        <v>1377</v>
      </c>
      <c r="F411" s="144" t="s">
        <v>994</v>
      </c>
      <c r="G411" s="144">
        <v>1</v>
      </c>
      <c r="H411" s="144">
        <v>42190000</v>
      </c>
      <c r="I411" s="145"/>
      <c r="J411" s="145"/>
    </row>
    <row r="412" spans="1:10" ht="25.5" thickBot="1" x14ac:dyDescent="0.3">
      <c r="A412" s="137"/>
      <c r="B412" s="141">
        <v>371</v>
      </c>
      <c r="C412" s="144">
        <v>3526201</v>
      </c>
      <c r="D412" s="140" t="s">
        <v>686</v>
      </c>
      <c r="E412" s="140" t="s">
        <v>1378</v>
      </c>
      <c r="F412" s="144" t="s">
        <v>1103</v>
      </c>
      <c r="G412" s="144">
        <v>1</v>
      </c>
      <c r="H412" s="144">
        <v>42190000</v>
      </c>
      <c r="I412" s="145"/>
      <c r="J412" s="145"/>
    </row>
    <row r="413" spans="1:10" ht="25.5" thickBot="1" x14ac:dyDescent="0.3">
      <c r="A413" s="137"/>
      <c r="B413" s="141">
        <v>372</v>
      </c>
      <c r="C413" s="144">
        <v>3526201</v>
      </c>
      <c r="D413" s="140" t="s">
        <v>686</v>
      </c>
      <c r="E413" s="140" t="s">
        <v>1379</v>
      </c>
      <c r="F413" s="144" t="s">
        <v>1103</v>
      </c>
      <c r="G413" s="144">
        <v>1</v>
      </c>
      <c r="H413" s="144">
        <v>42190000</v>
      </c>
      <c r="I413" s="145"/>
      <c r="J413" s="145"/>
    </row>
    <row r="414" spans="1:10" ht="25.5" thickBot="1" x14ac:dyDescent="0.3">
      <c r="A414" s="137"/>
      <c r="B414" s="141">
        <v>373</v>
      </c>
      <c r="C414" s="144">
        <v>3526201</v>
      </c>
      <c r="D414" s="140" t="s">
        <v>686</v>
      </c>
      <c r="E414" s="140" t="s">
        <v>1380</v>
      </c>
      <c r="F414" s="144" t="s">
        <v>1103</v>
      </c>
      <c r="G414" s="144">
        <v>1</v>
      </c>
      <c r="H414" s="144">
        <v>42190000</v>
      </c>
      <c r="I414" s="145"/>
      <c r="J414" s="145"/>
    </row>
    <row r="415" spans="1:10" ht="25.5" thickBot="1" x14ac:dyDescent="0.3">
      <c r="A415" s="137"/>
      <c r="B415" s="141">
        <v>374</v>
      </c>
      <c r="C415" s="144">
        <v>3526201</v>
      </c>
      <c r="D415" s="140" t="s">
        <v>690</v>
      </c>
      <c r="E415" s="140" t="s">
        <v>691</v>
      </c>
      <c r="F415" s="144" t="s">
        <v>1104</v>
      </c>
      <c r="G415" s="144">
        <v>1</v>
      </c>
      <c r="H415" s="144">
        <v>42190000</v>
      </c>
      <c r="I415" s="145"/>
      <c r="J415" s="145"/>
    </row>
    <row r="416" spans="1:10" ht="17.25" thickBot="1" x14ac:dyDescent="0.3">
      <c r="A416" s="137"/>
      <c r="B416" s="141">
        <v>375</v>
      </c>
      <c r="C416" s="144">
        <v>3526201</v>
      </c>
      <c r="D416" s="140" t="s">
        <v>1364</v>
      </c>
      <c r="E416" s="140" t="s">
        <v>1381</v>
      </c>
      <c r="F416" s="144"/>
      <c r="G416" s="144">
        <v>1</v>
      </c>
      <c r="H416" s="144">
        <v>42190000</v>
      </c>
      <c r="I416" s="145"/>
      <c r="J416" s="145"/>
    </row>
    <row r="417" spans="1:10" ht="42" thickBot="1" x14ac:dyDescent="0.3">
      <c r="A417" s="137"/>
      <c r="B417" s="141">
        <v>376</v>
      </c>
      <c r="C417" s="144">
        <v>3526201</v>
      </c>
      <c r="D417" s="140" t="s">
        <v>693</v>
      </c>
      <c r="E417" s="140" t="s">
        <v>1382</v>
      </c>
      <c r="F417" s="144" t="s">
        <v>1106</v>
      </c>
      <c r="G417" s="144">
        <v>1</v>
      </c>
      <c r="H417" s="144">
        <v>42190000</v>
      </c>
      <c r="I417" s="145"/>
      <c r="J417" s="145"/>
    </row>
    <row r="418" spans="1:10" ht="17.25" thickBot="1" x14ac:dyDescent="0.3">
      <c r="A418" s="137"/>
      <c r="B418" s="141">
        <v>377</v>
      </c>
      <c r="C418" s="144">
        <v>3526201</v>
      </c>
      <c r="D418" s="140" t="s">
        <v>693</v>
      </c>
      <c r="E418" s="140" t="s">
        <v>1383</v>
      </c>
      <c r="F418" s="144" t="s">
        <v>1107</v>
      </c>
      <c r="G418" s="144">
        <v>1</v>
      </c>
      <c r="H418" s="144">
        <v>42190000</v>
      </c>
      <c r="I418" s="145"/>
      <c r="J418" s="145"/>
    </row>
    <row r="419" spans="1:10" ht="50.25" thickBot="1" x14ac:dyDescent="0.3">
      <c r="A419" s="137"/>
      <c r="B419" s="141">
        <v>378</v>
      </c>
      <c r="C419" s="144">
        <v>3526201</v>
      </c>
      <c r="D419" s="140" t="s">
        <v>693</v>
      </c>
      <c r="E419" s="140" t="s">
        <v>696</v>
      </c>
      <c r="F419" s="144" t="s">
        <v>1384</v>
      </c>
      <c r="G419" s="144">
        <v>1</v>
      </c>
      <c r="H419" s="144">
        <v>42190000</v>
      </c>
      <c r="I419" s="145"/>
      <c r="J419" s="145"/>
    </row>
    <row r="420" spans="1:10" ht="50.25" thickBot="1" x14ac:dyDescent="0.3">
      <c r="A420" s="137"/>
      <c r="B420" s="141">
        <v>379</v>
      </c>
      <c r="C420" s="144">
        <v>3526201</v>
      </c>
      <c r="D420" s="140" t="s">
        <v>697</v>
      </c>
      <c r="E420" s="140" t="s">
        <v>1385</v>
      </c>
      <c r="F420" s="144" t="s">
        <v>1106</v>
      </c>
      <c r="G420" s="144">
        <v>1</v>
      </c>
      <c r="H420" s="144">
        <v>42190000</v>
      </c>
      <c r="I420" s="145"/>
      <c r="J420" s="145"/>
    </row>
    <row r="421" spans="1:10" ht="17.25" thickBot="1" x14ac:dyDescent="0.3">
      <c r="A421" s="137"/>
      <c r="B421" s="141">
        <v>380</v>
      </c>
      <c r="C421" s="144">
        <v>3526201</v>
      </c>
      <c r="D421" s="140" t="s">
        <v>701</v>
      </c>
      <c r="E421" s="140" t="s">
        <v>702</v>
      </c>
      <c r="F421" s="144" t="s">
        <v>1104</v>
      </c>
      <c r="G421" s="144">
        <v>1</v>
      </c>
      <c r="H421" s="144">
        <v>42190000</v>
      </c>
      <c r="I421" s="145"/>
      <c r="J421" s="145"/>
    </row>
    <row r="422" spans="1:10" ht="42" thickBot="1" x14ac:dyDescent="0.3">
      <c r="A422" s="137"/>
      <c r="B422" s="141">
        <v>381</v>
      </c>
      <c r="C422" s="144">
        <v>3526201</v>
      </c>
      <c r="D422" s="140" t="s">
        <v>788</v>
      </c>
      <c r="E422" s="140" t="s">
        <v>704</v>
      </c>
      <c r="F422" s="144" t="s">
        <v>1109</v>
      </c>
      <c r="G422" s="144">
        <v>1</v>
      </c>
      <c r="H422" s="144">
        <v>42190000</v>
      </c>
      <c r="I422" s="145"/>
      <c r="J422" s="145"/>
    </row>
    <row r="423" spans="1:10" ht="33.75" thickBot="1" x14ac:dyDescent="0.3">
      <c r="A423" s="137"/>
      <c r="B423" s="141">
        <v>382</v>
      </c>
      <c r="C423" s="144">
        <v>3526201</v>
      </c>
      <c r="D423" s="140" t="s">
        <v>705</v>
      </c>
      <c r="E423" s="140" t="s">
        <v>1386</v>
      </c>
      <c r="F423" s="144" t="s">
        <v>1110</v>
      </c>
      <c r="G423" s="144">
        <v>1</v>
      </c>
      <c r="H423" s="144">
        <v>42190000</v>
      </c>
      <c r="I423" s="145"/>
      <c r="J423" s="145"/>
    </row>
    <row r="424" spans="1:10" ht="25.5" thickBot="1" x14ac:dyDescent="0.3">
      <c r="A424" s="137"/>
      <c r="B424" s="141">
        <v>383</v>
      </c>
      <c r="C424" s="144">
        <v>3526201</v>
      </c>
      <c r="D424" s="140" t="s">
        <v>1387</v>
      </c>
      <c r="E424" s="140" t="s">
        <v>1388</v>
      </c>
      <c r="F424" s="144" t="s">
        <v>1111</v>
      </c>
      <c r="G424" s="144">
        <v>1</v>
      </c>
      <c r="H424" s="144">
        <v>42190000</v>
      </c>
      <c r="I424" s="145"/>
      <c r="J424" s="145"/>
    </row>
    <row r="425" spans="1:10" ht="58.5" thickBot="1" x14ac:dyDescent="0.3">
      <c r="A425" s="137"/>
      <c r="B425" s="141">
        <v>384</v>
      </c>
      <c r="C425" s="144">
        <v>3526201</v>
      </c>
      <c r="D425" s="140" t="s">
        <v>709</v>
      </c>
      <c r="E425" s="140" t="s">
        <v>710</v>
      </c>
      <c r="F425" s="144" t="s">
        <v>1389</v>
      </c>
      <c r="G425" s="144">
        <v>1</v>
      </c>
      <c r="H425" s="144">
        <v>42190000</v>
      </c>
      <c r="I425" s="145"/>
      <c r="J425" s="145"/>
    </row>
    <row r="426" spans="1:10" ht="16.5" thickBot="1" x14ac:dyDescent="0.3">
      <c r="A426" s="137"/>
      <c r="B426" s="141">
        <v>385</v>
      </c>
      <c r="C426" s="144">
        <v>3526201</v>
      </c>
      <c r="D426" s="140" t="s">
        <v>1390</v>
      </c>
      <c r="E426" s="140" t="s">
        <v>712</v>
      </c>
      <c r="F426" s="144" t="s">
        <v>21</v>
      </c>
      <c r="G426" s="144">
        <v>1</v>
      </c>
      <c r="H426" s="144">
        <v>11121802</v>
      </c>
      <c r="I426" s="145"/>
      <c r="J426" s="145"/>
    </row>
    <row r="427" spans="1:10" ht="42" thickBot="1" x14ac:dyDescent="0.3">
      <c r="A427" s="137"/>
      <c r="B427" s="141">
        <v>386</v>
      </c>
      <c r="C427" s="144">
        <v>3526201</v>
      </c>
      <c r="D427" s="140" t="s">
        <v>713</v>
      </c>
      <c r="E427" s="140" t="s">
        <v>714</v>
      </c>
      <c r="F427" s="144" t="s">
        <v>925</v>
      </c>
      <c r="G427" s="144">
        <v>1</v>
      </c>
      <c r="H427" s="144">
        <v>42190000</v>
      </c>
      <c r="I427" s="145"/>
      <c r="J427" s="145"/>
    </row>
    <row r="428" spans="1:10" ht="17.25" thickBot="1" x14ac:dyDescent="0.3">
      <c r="A428" s="137"/>
      <c r="B428" s="141">
        <v>387</v>
      </c>
      <c r="C428" s="144">
        <v>3526201</v>
      </c>
      <c r="D428" s="140" t="s">
        <v>1391</v>
      </c>
      <c r="E428" s="140" t="s">
        <v>716</v>
      </c>
      <c r="F428" s="144" t="s">
        <v>1113</v>
      </c>
      <c r="G428" s="144">
        <v>1</v>
      </c>
      <c r="H428" s="144">
        <v>42310000</v>
      </c>
      <c r="I428" s="145"/>
      <c r="J428" s="145"/>
    </row>
    <row r="429" spans="1:10" ht="17.25" thickBot="1" x14ac:dyDescent="0.3">
      <c r="A429" s="137"/>
      <c r="B429" s="141">
        <v>388</v>
      </c>
      <c r="C429" s="144">
        <v>3526201</v>
      </c>
      <c r="D429" s="140" t="s">
        <v>717</v>
      </c>
      <c r="E429" s="140" t="s">
        <v>718</v>
      </c>
      <c r="F429" s="144" t="s">
        <v>1114</v>
      </c>
      <c r="G429" s="144">
        <v>1</v>
      </c>
      <c r="H429" s="144">
        <v>42190000</v>
      </c>
      <c r="I429" s="145"/>
      <c r="J429" s="145"/>
    </row>
    <row r="430" spans="1:10" ht="33.75" thickBot="1" x14ac:dyDescent="0.3">
      <c r="A430" s="137"/>
      <c r="B430" s="141">
        <v>389</v>
      </c>
      <c r="C430" s="144">
        <v>3526201</v>
      </c>
      <c r="D430" s="140" t="s">
        <v>719</v>
      </c>
      <c r="E430" s="140" t="s">
        <v>720</v>
      </c>
      <c r="F430" s="144" t="s">
        <v>1115</v>
      </c>
      <c r="G430" s="144">
        <v>1</v>
      </c>
      <c r="H430" s="144">
        <v>42190000</v>
      </c>
      <c r="I430" s="145"/>
      <c r="J430" s="145"/>
    </row>
    <row r="431" spans="1:10" ht="33.75" thickBot="1" x14ac:dyDescent="0.3">
      <c r="A431" s="137"/>
      <c r="B431" s="141">
        <v>390</v>
      </c>
      <c r="C431" s="144">
        <v>3526201</v>
      </c>
      <c r="D431" s="140" t="s">
        <v>721</v>
      </c>
      <c r="E431" s="140" t="s">
        <v>722</v>
      </c>
      <c r="F431" s="144" t="s">
        <v>1116</v>
      </c>
      <c r="G431" s="144">
        <v>1</v>
      </c>
      <c r="H431" s="144">
        <v>42190000</v>
      </c>
      <c r="I431" s="145"/>
      <c r="J431" s="145"/>
    </row>
    <row r="432" spans="1:10" ht="25.5" thickBot="1" x14ac:dyDescent="0.3">
      <c r="A432" s="137"/>
      <c r="B432" s="141">
        <v>391</v>
      </c>
      <c r="C432" s="144">
        <v>3526201</v>
      </c>
      <c r="D432" s="140" t="s">
        <v>721</v>
      </c>
      <c r="E432" s="140" t="s">
        <v>723</v>
      </c>
      <c r="F432" s="144" t="s">
        <v>898</v>
      </c>
      <c r="G432" s="144">
        <v>1</v>
      </c>
      <c r="H432" s="144">
        <v>42190000</v>
      </c>
      <c r="I432" s="145"/>
      <c r="J432" s="145"/>
    </row>
    <row r="433" spans="1:10" ht="75" thickBot="1" x14ac:dyDescent="0.3">
      <c r="A433" s="137"/>
      <c r="B433" s="141">
        <v>392</v>
      </c>
      <c r="C433" s="144">
        <v>3526201</v>
      </c>
      <c r="D433" s="140" t="s">
        <v>709</v>
      </c>
      <c r="E433" s="140" t="s">
        <v>724</v>
      </c>
      <c r="F433" s="144" t="s">
        <v>895</v>
      </c>
      <c r="G433" s="144">
        <v>1</v>
      </c>
      <c r="H433" s="144">
        <v>42190000</v>
      </c>
      <c r="I433" s="145"/>
      <c r="J433" s="145"/>
    </row>
    <row r="434" spans="1:10" ht="33.75" thickBot="1" x14ac:dyDescent="0.3">
      <c r="A434" s="137"/>
      <c r="B434" s="141">
        <v>393</v>
      </c>
      <c r="C434" s="144">
        <v>3526201</v>
      </c>
      <c r="D434" s="140" t="s">
        <v>725</v>
      </c>
      <c r="E434" s="140" t="s">
        <v>726</v>
      </c>
      <c r="F434" s="144" t="s">
        <v>1117</v>
      </c>
      <c r="G434" s="144">
        <v>1</v>
      </c>
      <c r="H434" s="144">
        <v>42190000</v>
      </c>
      <c r="I434" s="145"/>
      <c r="J434" s="145"/>
    </row>
    <row r="435" spans="1:10" ht="33.75" thickBot="1" x14ac:dyDescent="0.3">
      <c r="A435" s="137"/>
      <c r="B435" s="141">
        <v>394</v>
      </c>
      <c r="C435" s="144">
        <v>3526201</v>
      </c>
      <c r="D435" s="140" t="s">
        <v>727</v>
      </c>
      <c r="E435" s="140" t="s">
        <v>1392</v>
      </c>
      <c r="F435" s="144" t="s">
        <v>1118</v>
      </c>
      <c r="G435" s="144">
        <v>1</v>
      </c>
      <c r="H435" s="144">
        <v>42190000</v>
      </c>
      <c r="I435" s="145"/>
      <c r="J435" s="145"/>
    </row>
    <row r="436" spans="1:10" ht="25.5" thickBot="1" x14ac:dyDescent="0.3">
      <c r="A436" s="137"/>
      <c r="B436" s="141">
        <v>395</v>
      </c>
      <c r="C436" s="144">
        <v>3526201</v>
      </c>
      <c r="D436" s="140" t="s">
        <v>729</v>
      </c>
      <c r="E436" s="140" t="s">
        <v>730</v>
      </c>
      <c r="F436" s="144" t="s">
        <v>1119</v>
      </c>
      <c r="G436" s="144">
        <v>1</v>
      </c>
      <c r="H436" s="144">
        <v>42190000</v>
      </c>
      <c r="I436" s="145"/>
      <c r="J436" s="145"/>
    </row>
    <row r="437" spans="1:10" ht="25.5" thickBot="1" x14ac:dyDescent="0.3">
      <c r="A437" s="137"/>
      <c r="B437" s="141">
        <v>396</v>
      </c>
      <c r="C437" s="144">
        <v>3526201</v>
      </c>
      <c r="D437" s="140" t="s">
        <v>731</v>
      </c>
      <c r="E437" s="140" t="s">
        <v>732</v>
      </c>
      <c r="F437" s="144" t="s">
        <v>1120</v>
      </c>
      <c r="G437" s="144">
        <v>1</v>
      </c>
      <c r="H437" s="144">
        <v>42190000</v>
      </c>
      <c r="I437" s="145"/>
      <c r="J437" s="145"/>
    </row>
    <row r="438" spans="1:10" ht="50.25" thickBot="1" x14ac:dyDescent="0.3">
      <c r="A438" s="137"/>
      <c r="B438" s="141">
        <v>397</v>
      </c>
      <c r="C438" s="144">
        <v>3526201</v>
      </c>
      <c r="D438" s="140" t="s">
        <v>733</v>
      </c>
      <c r="E438" s="140" t="s">
        <v>734</v>
      </c>
      <c r="F438" s="144" t="s">
        <v>1121</v>
      </c>
      <c r="G438" s="144">
        <v>1</v>
      </c>
      <c r="H438" s="144">
        <v>42190000</v>
      </c>
      <c r="I438" s="145"/>
      <c r="J438" s="145"/>
    </row>
    <row r="439" spans="1:10" ht="58.5" thickBot="1" x14ac:dyDescent="0.3">
      <c r="A439" s="137"/>
      <c r="B439" s="141">
        <v>398</v>
      </c>
      <c r="C439" s="144">
        <v>3526201</v>
      </c>
      <c r="D439" s="140" t="s">
        <v>735</v>
      </c>
      <c r="E439" s="140" t="s">
        <v>736</v>
      </c>
      <c r="F439" s="144" t="s">
        <v>897</v>
      </c>
      <c r="G439" s="144">
        <v>1</v>
      </c>
      <c r="H439" s="144">
        <v>42190000</v>
      </c>
      <c r="I439" s="145"/>
      <c r="J439" s="145"/>
    </row>
    <row r="440" spans="1:10" ht="33.75" thickBot="1" x14ac:dyDescent="0.3">
      <c r="A440" s="137"/>
      <c r="B440" s="141">
        <v>399</v>
      </c>
      <c r="C440" s="144">
        <v>3526201</v>
      </c>
      <c r="D440" s="140" t="s">
        <v>737</v>
      </c>
      <c r="E440" s="140" t="s">
        <v>738</v>
      </c>
      <c r="F440" s="144" t="s">
        <v>1122</v>
      </c>
      <c r="G440" s="144">
        <v>1</v>
      </c>
      <c r="H440" s="144">
        <v>42190000</v>
      </c>
      <c r="I440" s="145"/>
      <c r="J440" s="145"/>
    </row>
    <row r="441" spans="1:10" ht="25.5" thickBot="1" x14ac:dyDescent="0.3">
      <c r="A441" s="137"/>
      <c r="B441" s="141">
        <v>400</v>
      </c>
      <c r="C441" s="144">
        <v>3526201</v>
      </c>
      <c r="D441" s="140" t="s">
        <v>739</v>
      </c>
      <c r="E441" s="140" t="s">
        <v>740</v>
      </c>
      <c r="F441" s="144" t="s">
        <v>1123</v>
      </c>
      <c r="G441" s="144">
        <v>1</v>
      </c>
      <c r="H441" s="144">
        <v>42120000</v>
      </c>
      <c r="I441" s="145"/>
      <c r="J441" s="145"/>
    </row>
    <row r="442" spans="1:10" ht="25.5" thickBot="1" x14ac:dyDescent="0.3">
      <c r="A442" s="137"/>
      <c r="B442" s="141">
        <v>401</v>
      </c>
      <c r="C442" s="144">
        <v>3526201</v>
      </c>
      <c r="D442" s="140" t="s">
        <v>741</v>
      </c>
      <c r="E442" s="140" t="s">
        <v>742</v>
      </c>
      <c r="F442" s="144" t="s">
        <v>1072</v>
      </c>
      <c r="G442" s="144">
        <v>1</v>
      </c>
      <c r="H442" s="144">
        <v>42190000</v>
      </c>
      <c r="I442" s="145"/>
      <c r="J442" s="145"/>
    </row>
    <row r="443" spans="1:10" ht="25.5" thickBot="1" x14ac:dyDescent="0.3">
      <c r="A443" s="137"/>
      <c r="B443" s="141">
        <v>402</v>
      </c>
      <c r="C443" s="144">
        <v>3526201</v>
      </c>
      <c r="D443" s="140" t="s">
        <v>743</v>
      </c>
      <c r="E443" s="140" t="s">
        <v>744</v>
      </c>
      <c r="F443" s="144" t="s">
        <v>1124</v>
      </c>
      <c r="G443" s="144">
        <v>1</v>
      </c>
      <c r="H443" s="144">
        <v>42190000</v>
      </c>
      <c r="I443" s="145"/>
      <c r="J443" s="145"/>
    </row>
    <row r="444" spans="1:10" ht="25.5" thickBot="1" x14ac:dyDescent="0.3">
      <c r="A444" s="137"/>
      <c r="B444" s="141">
        <v>403</v>
      </c>
      <c r="C444" s="144">
        <v>3526201</v>
      </c>
      <c r="D444" s="140" t="s">
        <v>741</v>
      </c>
      <c r="E444" s="140" t="s">
        <v>745</v>
      </c>
      <c r="F444" s="144" t="s">
        <v>1125</v>
      </c>
      <c r="G444" s="144">
        <v>1</v>
      </c>
      <c r="H444" s="144">
        <v>42190000</v>
      </c>
      <c r="I444" s="145"/>
      <c r="J444" s="145"/>
    </row>
    <row r="445" spans="1:10" ht="17.25" thickBot="1" x14ac:dyDescent="0.3">
      <c r="A445" s="137"/>
      <c r="B445" s="141">
        <v>404</v>
      </c>
      <c r="C445" s="144">
        <v>3526201</v>
      </c>
      <c r="D445" s="140" t="s">
        <v>746</v>
      </c>
      <c r="E445" s="140" t="s">
        <v>747</v>
      </c>
      <c r="F445" s="144" t="s">
        <v>21</v>
      </c>
      <c r="G445" s="144">
        <v>1</v>
      </c>
      <c r="H445" s="144">
        <v>42190000</v>
      </c>
      <c r="I445" s="145"/>
      <c r="J445" s="145"/>
    </row>
    <row r="446" spans="1:10" ht="17.25" thickBot="1" x14ac:dyDescent="0.3">
      <c r="A446" s="137"/>
      <c r="B446" s="141">
        <v>405</v>
      </c>
      <c r="C446" s="144">
        <v>3526201</v>
      </c>
      <c r="D446" s="140" t="s">
        <v>1393</v>
      </c>
      <c r="E446" s="140" t="s">
        <v>749</v>
      </c>
      <c r="F446" s="144" t="s">
        <v>21</v>
      </c>
      <c r="G446" s="144">
        <v>1</v>
      </c>
      <c r="H446" s="144">
        <v>14111700</v>
      </c>
      <c r="I446" s="145"/>
      <c r="J446" s="145"/>
    </row>
    <row r="447" spans="1:10" ht="16.5" thickBot="1" x14ac:dyDescent="0.3">
      <c r="A447" s="137"/>
      <c r="B447" s="141">
        <v>406</v>
      </c>
      <c r="C447" s="144">
        <v>3526201</v>
      </c>
      <c r="D447" s="140" t="s">
        <v>762</v>
      </c>
      <c r="E447" s="140" t="s">
        <v>750</v>
      </c>
      <c r="F447" s="144" t="s">
        <v>936</v>
      </c>
      <c r="G447" s="144">
        <v>1</v>
      </c>
      <c r="H447" s="144">
        <v>42190000</v>
      </c>
      <c r="I447" s="145"/>
      <c r="J447" s="145"/>
    </row>
    <row r="448" spans="1:10" ht="16.5" thickBot="1" x14ac:dyDescent="0.3">
      <c r="A448" s="137"/>
      <c r="B448" s="141">
        <v>407</v>
      </c>
      <c r="C448" s="144">
        <v>3526201</v>
      </c>
      <c r="D448" s="140" t="s">
        <v>751</v>
      </c>
      <c r="E448" s="140" t="s">
        <v>752</v>
      </c>
      <c r="F448" s="144" t="s">
        <v>1126</v>
      </c>
      <c r="G448" s="144">
        <v>1</v>
      </c>
      <c r="H448" s="144">
        <v>42190000</v>
      </c>
      <c r="I448" s="145"/>
      <c r="J448" s="145"/>
    </row>
    <row r="449" spans="1:10" ht="16.5" thickBot="1" x14ac:dyDescent="0.3">
      <c r="A449" s="137"/>
      <c r="B449" s="141">
        <v>408</v>
      </c>
      <c r="C449" s="144">
        <v>3526201</v>
      </c>
      <c r="D449" s="140" t="s">
        <v>753</v>
      </c>
      <c r="E449" s="140" t="s">
        <v>754</v>
      </c>
      <c r="F449" s="144" t="s">
        <v>917</v>
      </c>
      <c r="G449" s="144">
        <v>1</v>
      </c>
      <c r="H449" s="144">
        <v>42190000</v>
      </c>
      <c r="I449" s="145"/>
      <c r="J449" s="145"/>
    </row>
    <row r="450" spans="1:10" ht="16.5" thickBot="1" x14ac:dyDescent="0.3">
      <c r="A450" s="137"/>
      <c r="B450" s="141">
        <v>409</v>
      </c>
      <c r="C450" s="144">
        <v>3526201</v>
      </c>
      <c r="D450" s="140" t="s">
        <v>1364</v>
      </c>
      <c r="E450" s="140" t="s">
        <v>755</v>
      </c>
      <c r="F450" s="144" t="s">
        <v>1126</v>
      </c>
      <c r="G450" s="144">
        <v>1</v>
      </c>
      <c r="H450" s="144">
        <v>42190000</v>
      </c>
      <c r="I450" s="145"/>
      <c r="J450" s="145"/>
    </row>
    <row r="451" spans="1:10" ht="33.75" thickBot="1" x14ac:dyDescent="0.3">
      <c r="A451" s="137"/>
      <c r="B451" s="141">
        <v>410</v>
      </c>
      <c r="C451" s="144">
        <v>3526201</v>
      </c>
      <c r="D451" s="140" t="s">
        <v>756</v>
      </c>
      <c r="E451" s="140" t="s">
        <v>757</v>
      </c>
      <c r="F451" s="144" t="s">
        <v>936</v>
      </c>
      <c r="G451" s="144">
        <v>1</v>
      </c>
      <c r="H451" s="144">
        <v>42190000</v>
      </c>
      <c r="I451" s="145"/>
      <c r="J451" s="145"/>
    </row>
    <row r="452" spans="1:10" ht="16.5" thickBot="1" x14ac:dyDescent="0.3">
      <c r="A452" s="137"/>
      <c r="B452" s="141">
        <v>411</v>
      </c>
      <c r="C452" s="144">
        <v>3526201</v>
      </c>
      <c r="D452" s="140" t="s">
        <v>758</v>
      </c>
      <c r="E452" s="140" t="s">
        <v>759</v>
      </c>
      <c r="F452" s="144" t="s">
        <v>912</v>
      </c>
      <c r="G452" s="144">
        <v>1</v>
      </c>
      <c r="H452" s="144">
        <v>42190000</v>
      </c>
      <c r="I452" s="145"/>
      <c r="J452" s="145"/>
    </row>
    <row r="453" spans="1:10" ht="16.5" thickBot="1" x14ac:dyDescent="0.3">
      <c r="A453" s="137"/>
      <c r="B453" s="141">
        <v>412</v>
      </c>
      <c r="C453" s="144">
        <v>3526201</v>
      </c>
      <c r="D453" s="140" t="s">
        <v>760</v>
      </c>
      <c r="E453" s="140" t="s">
        <v>761</v>
      </c>
      <c r="F453" s="144" t="s">
        <v>914</v>
      </c>
      <c r="G453" s="144">
        <v>1</v>
      </c>
      <c r="H453" s="144">
        <v>42190000</v>
      </c>
      <c r="I453" s="145"/>
      <c r="J453" s="145"/>
    </row>
    <row r="454" spans="1:10" ht="16.5" thickBot="1" x14ac:dyDescent="0.3">
      <c r="A454" s="137"/>
      <c r="B454" s="141">
        <v>413</v>
      </c>
      <c r="C454" s="144">
        <v>3526201</v>
      </c>
      <c r="D454" s="140" t="s">
        <v>762</v>
      </c>
      <c r="E454" s="140" t="s">
        <v>763</v>
      </c>
      <c r="F454" s="144" t="s">
        <v>912</v>
      </c>
      <c r="G454" s="144">
        <v>1</v>
      </c>
      <c r="H454" s="144">
        <v>42190000</v>
      </c>
      <c r="I454" s="145"/>
      <c r="J454" s="145"/>
    </row>
    <row r="455" spans="1:10" ht="33.75" thickBot="1" x14ac:dyDescent="0.3">
      <c r="A455" s="137"/>
      <c r="B455" s="141">
        <v>414</v>
      </c>
      <c r="C455" s="144">
        <v>3526201</v>
      </c>
      <c r="D455" s="140" t="s">
        <v>764</v>
      </c>
      <c r="E455" s="140" t="s">
        <v>765</v>
      </c>
      <c r="F455" s="144" t="s">
        <v>914</v>
      </c>
      <c r="G455" s="144">
        <v>1</v>
      </c>
      <c r="H455" s="144">
        <v>42190000</v>
      </c>
      <c r="I455" s="145"/>
      <c r="J455" s="145"/>
    </row>
    <row r="456" spans="1:10" ht="25.5" thickBot="1" x14ac:dyDescent="0.3">
      <c r="A456" s="137"/>
      <c r="B456" s="141">
        <v>415</v>
      </c>
      <c r="C456" s="144">
        <v>3526201</v>
      </c>
      <c r="D456" s="140" t="s">
        <v>741</v>
      </c>
      <c r="E456" s="140" t="s">
        <v>766</v>
      </c>
      <c r="F456" s="144" t="s">
        <v>897</v>
      </c>
      <c r="G456" s="144">
        <v>1</v>
      </c>
      <c r="H456" s="144">
        <v>42190000</v>
      </c>
      <c r="I456" s="145"/>
      <c r="J456" s="145"/>
    </row>
    <row r="457" spans="1:10" ht="25.5" thickBot="1" x14ac:dyDescent="0.3">
      <c r="A457" s="137"/>
      <c r="B457" s="141">
        <v>416</v>
      </c>
      <c r="C457" s="144">
        <v>3526201</v>
      </c>
      <c r="D457" s="140" t="s">
        <v>741</v>
      </c>
      <c r="E457" s="140" t="s">
        <v>767</v>
      </c>
      <c r="F457" s="144" t="s">
        <v>1127</v>
      </c>
      <c r="G457" s="144">
        <v>1</v>
      </c>
      <c r="H457" s="144">
        <v>42190000</v>
      </c>
      <c r="I457" s="145"/>
      <c r="J457" s="145"/>
    </row>
    <row r="458" spans="1:10" ht="25.5" thickBot="1" x14ac:dyDescent="0.3">
      <c r="A458" s="137"/>
      <c r="B458" s="141">
        <v>417</v>
      </c>
      <c r="C458" s="144">
        <v>3526201</v>
      </c>
      <c r="D458" s="140" t="s">
        <v>741</v>
      </c>
      <c r="E458" s="140" t="s">
        <v>769</v>
      </c>
      <c r="F458" s="144" t="s">
        <v>1128</v>
      </c>
      <c r="G458" s="144">
        <v>1</v>
      </c>
      <c r="H458" s="144">
        <v>42190000</v>
      </c>
      <c r="I458" s="145"/>
      <c r="J458" s="145"/>
    </row>
    <row r="459" spans="1:10" ht="25.5" thickBot="1" x14ac:dyDescent="0.3">
      <c r="A459" s="137"/>
      <c r="B459" s="141">
        <v>418</v>
      </c>
      <c r="C459" s="144">
        <v>3526201</v>
      </c>
      <c r="D459" s="140" t="s">
        <v>770</v>
      </c>
      <c r="E459" s="140" t="s">
        <v>771</v>
      </c>
      <c r="F459" s="144" t="s">
        <v>1129</v>
      </c>
      <c r="G459" s="144">
        <v>1</v>
      </c>
      <c r="H459" s="144">
        <v>42190000</v>
      </c>
      <c r="I459" s="145"/>
      <c r="J459" s="145"/>
    </row>
    <row r="460" spans="1:10" ht="25.5" thickBot="1" x14ac:dyDescent="0.3">
      <c r="A460" s="137"/>
      <c r="B460" s="141">
        <v>419</v>
      </c>
      <c r="C460" s="144">
        <v>3526201</v>
      </c>
      <c r="D460" s="140" t="s">
        <v>774</v>
      </c>
      <c r="E460" s="140" t="s">
        <v>775</v>
      </c>
      <c r="F460" s="144" t="s">
        <v>21</v>
      </c>
      <c r="G460" s="144">
        <v>1</v>
      </c>
      <c r="H460" s="144">
        <v>42190000</v>
      </c>
      <c r="I460" s="145"/>
      <c r="J460" s="145"/>
    </row>
    <row r="461" spans="1:10" ht="25.5" thickBot="1" x14ac:dyDescent="0.3">
      <c r="A461" s="137"/>
      <c r="B461" s="141">
        <v>420</v>
      </c>
      <c r="C461" s="144">
        <v>3526201</v>
      </c>
      <c r="D461" s="140" t="s">
        <v>774</v>
      </c>
      <c r="E461" s="140" t="s">
        <v>776</v>
      </c>
      <c r="F461" s="144" t="s">
        <v>921</v>
      </c>
      <c r="G461" s="144">
        <v>1</v>
      </c>
      <c r="H461" s="144">
        <v>42190000</v>
      </c>
      <c r="I461" s="145"/>
      <c r="J461" s="145"/>
    </row>
    <row r="462" spans="1:10" ht="25.5" thickBot="1" x14ac:dyDescent="0.3">
      <c r="A462" s="137"/>
      <c r="B462" s="141">
        <v>421</v>
      </c>
      <c r="C462" s="144">
        <v>3526201</v>
      </c>
      <c r="D462" s="140" t="s">
        <v>777</v>
      </c>
      <c r="E462" s="140" t="s">
        <v>778</v>
      </c>
      <c r="F462" s="144" t="s">
        <v>912</v>
      </c>
      <c r="G462" s="144">
        <v>1</v>
      </c>
      <c r="H462" s="144">
        <v>42190000</v>
      </c>
      <c r="I462" s="145"/>
      <c r="J462" s="145"/>
    </row>
    <row r="463" spans="1:10" ht="17.25" thickBot="1" x14ac:dyDescent="0.3">
      <c r="A463" s="137"/>
      <c r="B463" s="141">
        <v>422</v>
      </c>
      <c r="C463" s="144">
        <v>3526201</v>
      </c>
      <c r="D463" s="140" t="s">
        <v>1394</v>
      </c>
      <c r="E463" s="140" t="s">
        <v>780</v>
      </c>
      <c r="F463" s="144" t="s">
        <v>914</v>
      </c>
      <c r="G463" s="144">
        <v>1</v>
      </c>
      <c r="H463" s="144">
        <v>42190000</v>
      </c>
      <c r="I463" s="145"/>
      <c r="J463" s="145"/>
    </row>
    <row r="464" spans="1:10" ht="83.25" thickBot="1" x14ac:dyDescent="0.3">
      <c r="A464" s="137"/>
      <c r="B464" s="141">
        <v>423</v>
      </c>
      <c r="C464" s="144">
        <v>3526201</v>
      </c>
      <c r="D464" s="140" t="s">
        <v>1394</v>
      </c>
      <c r="E464" s="140" t="s">
        <v>781</v>
      </c>
      <c r="F464" s="144" t="s">
        <v>916</v>
      </c>
      <c r="G464" s="144">
        <v>1</v>
      </c>
      <c r="H464" s="144">
        <v>42190000</v>
      </c>
      <c r="I464" s="145"/>
      <c r="J464" s="145"/>
    </row>
    <row r="465" spans="1:10" ht="17.25" thickBot="1" x14ac:dyDescent="0.3">
      <c r="A465" s="137"/>
      <c r="B465" s="141">
        <v>424</v>
      </c>
      <c r="C465" s="144">
        <v>3526201</v>
      </c>
      <c r="D465" s="140" t="s">
        <v>782</v>
      </c>
      <c r="E465" s="140" t="s">
        <v>783</v>
      </c>
      <c r="F465" s="144" t="s">
        <v>898</v>
      </c>
      <c r="G465" s="144">
        <v>1</v>
      </c>
      <c r="H465" s="144">
        <v>42190000</v>
      </c>
      <c r="I465" s="145"/>
      <c r="J465" s="145"/>
    </row>
    <row r="466" spans="1:10" ht="25.5" thickBot="1" x14ac:dyDescent="0.3">
      <c r="A466" s="137"/>
      <c r="B466" s="141">
        <v>425</v>
      </c>
      <c r="C466" s="144">
        <v>3526201</v>
      </c>
      <c r="D466" s="140" t="s">
        <v>784</v>
      </c>
      <c r="E466" s="140" t="s">
        <v>785</v>
      </c>
      <c r="F466" s="144" t="s">
        <v>901</v>
      </c>
      <c r="G466" s="144">
        <v>1</v>
      </c>
      <c r="H466" s="144">
        <v>42190000</v>
      </c>
      <c r="I466" s="145"/>
      <c r="J466" s="145"/>
    </row>
    <row r="467" spans="1:10" ht="17.25" thickBot="1" x14ac:dyDescent="0.3">
      <c r="A467" s="137"/>
      <c r="B467" s="141">
        <v>426</v>
      </c>
      <c r="C467" s="144">
        <v>3526201</v>
      </c>
      <c r="D467" s="140" t="s">
        <v>786</v>
      </c>
      <c r="E467" s="140" t="s">
        <v>787</v>
      </c>
      <c r="F467" s="144" t="s">
        <v>918</v>
      </c>
      <c r="G467" s="144">
        <v>1</v>
      </c>
      <c r="H467" s="144">
        <v>42190000</v>
      </c>
      <c r="I467" s="145"/>
      <c r="J467" s="145"/>
    </row>
    <row r="468" spans="1:10" ht="16.5" thickBot="1" x14ac:dyDescent="0.3">
      <c r="A468" s="137"/>
      <c r="B468" s="141">
        <v>427</v>
      </c>
      <c r="C468" s="144">
        <v>3526201</v>
      </c>
      <c r="D468" s="140" t="s">
        <v>788</v>
      </c>
      <c r="E468" s="140" t="s">
        <v>789</v>
      </c>
      <c r="F468" s="144" t="s">
        <v>1131</v>
      </c>
      <c r="G468" s="144">
        <v>1</v>
      </c>
      <c r="H468" s="144">
        <v>42190000</v>
      </c>
      <c r="I468" s="145"/>
      <c r="J468" s="145"/>
    </row>
    <row r="469" spans="1:10" ht="25.5" thickBot="1" x14ac:dyDescent="0.3">
      <c r="A469" s="137"/>
      <c r="B469" s="141">
        <v>428</v>
      </c>
      <c r="C469" s="144">
        <v>3526201</v>
      </c>
      <c r="D469" s="140" t="s">
        <v>788</v>
      </c>
      <c r="E469" s="140" t="s">
        <v>790</v>
      </c>
      <c r="F469" s="144" t="s">
        <v>21</v>
      </c>
      <c r="G469" s="144">
        <v>1</v>
      </c>
      <c r="H469" s="144">
        <v>42190000</v>
      </c>
      <c r="I469" s="145"/>
      <c r="J469" s="145"/>
    </row>
    <row r="470" spans="1:10" ht="33.75" thickBot="1" x14ac:dyDescent="0.3">
      <c r="A470" s="137"/>
      <c r="B470" s="141">
        <v>429</v>
      </c>
      <c r="C470" s="144">
        <v>3526201</v>
      </c>
      <c r="D470" s="140" t="s">
        <v>1395</v>
      </c>
      <c r="E470" s="140" t="s">
        <v>792</v>
      </c>
      <c r="F470" s="144" t="s">
        <v>1132</v>
      </c>
      <c r="G470" s="144">
        <v>1</v>
      </c>
      <c r="H470" s="144">
        <v>42190000</v>
      </c>
      <c r="I470" s="145"/>
      <c r="J470" s="145"/>
    </row>
    <row r="471" spans="1:10" ht="17.25" thickBot="1" x14ac:dyDescent="0.3">
      <c r="A471" s="137"/>
      <c r="B471" s="141">
        <v>430</v>
      </c>
      <c r="C471" s="144">
        <v>3526201</v>
      </c>
      <c r="D471" s="140" t="s">
        <v>1396</v>
      </c>
      <c r="E471" s="140" t="s">
        <v>794</v>
      </c>
      <c r="F471" s="144" t="s">
        <v>1133</v>
      </c>
      <c r="G471" s="144">
        <v>1</v>
      </c>
      <c r="H471" s="144">
        <v>42190000</v>
      </c>
      <c r="I471" s="145"/>
      <c r="J471" s="145"/>
    </row>
    <row r="472" spans="1:10" ht="25.5" thickBot="1" x14ac:dyDescent="0.3">
      <c r="A472" s="137"/>
      <c r="B472" s="141">
        <v>431</v>
      </c>
      <c r="C472" s="144">
        <v>3526201</v>
      </c>
      <c r="D472" s="140" t="s">
        <v>795</v>
      </c>
      <c r="E472" s="140" t="s">
        <v>796</v>
      </c>
      <c r="F472" s="144" t="s">
        <v>898</v>
      </c>
      <c r="G472" s="144">
        <v>1</v>
      </c>
      <c r="H472" s="144">
        <v>53131600</v>
      </c>
      <c r="I472" s="145"/>
      <c r="J472" s="145"/>
    </row>
    <row r="473" spans="1:10" ht="50.25" thickBot="1" x14ac:dyDescent="0.3">
      <c r="A473" s="137"/>
      <c r="B473" s="141">
        <v>432</v>
      </c>
      <c r="C473" s="144">
        <v>3526201</v>
      </c>
      <c r="D473" s="140" t="s">
        <v>797</v>
      </c>
      <c r="E473" s="140" t="s">
        <v>798</v>
      </c>
      <c r="F473" s="144" t="s">
        <v>1134</v>
      </c>
      <c r="G473" s="144">
        <v>1</v>
      </c>
      <c r="H473" s="144">
        <v>41100000</v>
      </c>
      <c r="I473" s="145"/>
      <c r="J473" s="145"/>
    </row>
    <row r="474" spans="1:10" ht="25.5" thickBot="1" x14ac:dyDescent="0.3">
      <c r="A474" s="137"/>
      <c r="B474" s="141">
        <v>433</v>
      </c>
      <c r="C474" s="144">
        <v>3526201</v>
      </c>
      <c r="D474" s="140" t="s">
        <v>799</v>
      </c>
      <c r="E474" s="140" t="s">
        <v>800</v>
      </c>
      <c r="F474" s="144" t="s">
        <v>1135</v>
      </c>
      <c r="G474" s="144">
        <v>1</v>
      </c>
      <c r="H474" s="144">
        <v>42190000</v>
      </c>
      <c r="I474" s="145"/>
      <c r="J474" s="145"/>
    </row>
    <row r="475" spans="1:10" ht="25.5" thickBot="1" x14ac:dyDescent="0.3">
      <c r="A475" s="137"/>
      <c r="B475" s="141">
        <v>434</v>
      </c>
      <c r="C475" s="144">
        <v>3526201</v>
      </c>
      <c r="D475" s="140" t="s">
        <v>799</v>
      </c>
      <c r="E475" s="140" t="s">
        <v>801</v>
      </c>
      <c r="F475" s="144" t="s">
        <v>1136</v>
      </c>
      <c r="G475" s="144">
        <v>1</v>
      </c>
      <c r="H475" s="144">
        <v>42190000</v>
      </c>
      <c r="I475" s="145"/>
      <c r="J475" s="145"/>
    </row>
    <row r="476" spans="1:10" ht="25.5" thickBot="1" x14ac:dyDescent="0.3">
      <c r="A476" s="137"/>
      <c r="B476" s="141">
        <v>435</v>
      </c>
      <c r="C476" s="144">
        <v>3526201</v>
      </c>
      <c r="D476" s="140" t="s">
        <v>802</v>
      </c>
      <c r="E476" s="140" t="s">
        <v>803</v>
      </c>
      <c r="F476" s="144" t="s">
        <v>1137</v>
      </c>
      <c r="G476" s="144">
        <v>1</v>
      </c>
      <c r="H476" s="144">
        <v>42190000</v>
      </c>
      <c r="I476" s="145"/>
      <c r="J476" s="145"/>
    </row>
    <row r="477" spans="1:10" ht="25.5" thickBot="1" x14ac:dyDescent="0.3">
      <c r="A477" s="137"/>
      <c r="B477" s="141">
        <v>436</v>
      </c>
      <c r="C477" s="144">
        <v>3526201</v>
      </c>
      <c r="D477" s="140" t="s">
        <v>799</v>
      </c>
      <c r="E477" s="140" t="s">
        <v>804</v>
      </c>
      <c r="F477" s="144" t="s">
        <v>1138</v>
      </c>
      <c r="G477" s="144">
        <v>1</v>
      </c>
      <c r="H477" s="144">
        <v>42190000</v>
      </c>
      <c r="I477" s="145"/>
      <c r="J477" s="145"/>
    </row>
    <row r="478" spans="1:10" ht="25.5" thickBot="1" x14ac:dyDescent="0.3">
      <c r="A478" s="137"/>
      <c r="B478" s="141">
        <v>437</v>
      </c>
      <c r="C478" s="144">
        <v>3526201</v>
      </c>
      <c r="D478" s="140" t="s">
        <v>805</v>
      </c>
      <c r="E478" s="140" t="s">
        <v>806</v>
      </c>
      <c r="F478" s="144" t="s">
        <v>1139</v>
      </c>
      <c r="G478" s="144">
        <v>1</v>
      </c>
      <c r="H478" s="144">
        <v>42190000</v>
      </c>
      <c r="I478" s="145"/>
      <c r="J478" s="145"/>
    </row>
    <row r="479" spans="1:10" ht="25.5" thickBot="1" x14ac:dyDescent="0.3">
      <c r="A479" s="137"/>
      <c r="B479" s="141">
        <v>438</v>
      </c>
      <c r="C479" s="144">
        <v>3526201</v>
      </c>
      <c r="D479" s="140" t="s">
        <v>807</v>
      </c>
      <c r="E479" s="140" t="s">
        <v>808</v>
      </c>
      <c r="F479" s="144" t="s">
        <v>914</v>
      </c>
      <c r="G479" s="144">
        <v>1</v>
      </c>
      <c r="H479" s="144">
        <v>42190000</v>
      </c>
      <c r="I479" s="145"/>
      <c r="J479" s="145"/>
    </row>
    <row r="480" spans="1:10" ht="33.75" thickBot="1" x14ac:dyDescent="0.3">
      <c r="A480" s="137"/>
      <c r="B480" s="141">
        <v>439</v>
      </c>
      <c r="C480" s="144">
        <v>3526201</v>
      </c>
      <c r="D480" s="140" t="s">
        <v>809</v>
      </c>
      <c r="E480" s="140" t="s">
        <v>810</v>
      </c>
      <c r="F480" s="144" t="s">
        <v>1140</v>
      </c>
      <c r="G480" s="144">
        <v>1</v>
      </c>
      <c r="H480" s="144">
        <v>42240000</v>
      </c>
      <c r="I480" s="145"/>
      <c r="J480" s="145"/>
    </row>
    <row r="481" spans="1:10" ht="25.5" thickBot="1" x14ac:dyDescent="0.3">
      <c r="A481" s="137"/>
      <c r="B481" s="141">
        <v>440</v>
      </c>
      <c r="C481" s="144">
        <v>3526201</v>
      </c>
      <c r="D481" s="140" t="s">
        <v>811</v>
      </c>
      <c r="E481" s="140" t="s">
        <v>812</v>
      </c>
      <c r="F481" s="144" t="s">
        <v>1141</v>
      </c>
      <c r="G481" s="144">
        <v>1</v>
      </c>
      <c r="H481" s="144">
        <v>51240000</v>
      </c>
      <c r="I481" s="145"/>
      <c r="J481" s="145"/>
    </row>
    <row r="482" spans="1:10" ht="16.5" thickBot="1" x14ac:dyDescent="0.3">
      <c r="A482" s="137"/>
      <c r="B482" s="141">
        <v>441</v>
      </c>
      <c r="C482" s="144">
        <v>3526201</v>
      </c>
      <c r="D482" s="140" t="s">
        <v>1397</v>
      </c>
      <c r="E482" s="140" t="s">
        <v>1398</v>
      </c>
      <c r="F482" s="144" t="s">
        <v>1142</v>
      </c>
      <c r="G482" s="144">
        <v>1</v>
      </c>
      <c r="H482" s="144">
        <v>53131600</v>
      </c>
      <c r="I482" s="145"/>
      <c r="J482" s="145"/>
    </row>
    <row r="483" spans="1:10" ht="17.25" thickBot="1" x14ac:dyDescent="0.3">
      <c r="A483" s="137"/>
      <c r="B483" s="141">
        <v>442</v>
      </c>
      <c r="C483" s="144">
        <v>3526201</v>
      </c>
      <c r="D483" s="140" t="s">
        <v>815</v>
      </c>
      <c r="E483" s="140" t="s">
        <v>816</v>
      </c>
      <c r="F483" s="144" t="s">
        <v>1143</v>
      </c>
      <c r="G483" s="144">
        <v>1</v>
      </c>
      <c r="H483" s="144">
        <v>10224900</v>
      </c>
      <c r="I483" s="145"/>
      <c r="J483" s="145"/>
    </row>
    <row r="484" spans="1:10" ht="25.5" thickBot="1" x14ac:dyDescent="0.3">
      <c r="A484" s="137"/>
      <c r="B484" s="141">
        <v>443</v>
      </c>
      <c r="C484" s="144">
        <v>3526201</v>
      </c>
      <c r="D484" s="140" t="s">
        <v>817</v>
      </c>
      <c r="E484" s="140" t="s">
        <v>818</v>
      </c>
      <c r="F484" s="144" t="s">
        <v>1144</v>
      </c>
      <c r="G484" s="144">
        <v>1</v>
      </c>
      <c r="H484" s="144">
        <v>42280000</v>
      </c>
      <c r="I484" s="145"/>
      <c r="J484" s="145"/>
    </row>
    <row r="485" spans="1:10" ht="25.5" thickBot="1" x14ac:dyDescent="0.3">
      <c r="A485" s="137"/>
      <c r="B485" s="141">
        <v>444</v>
      </c>
      <c r="C485" s="144">
        <v>3526201</v>
      </c>
      <c r="D485" s="140" t="s">
        <v>819</v>
      </c>
      <c r="E485" s="140" t="s">
        <v>820</v>
      </c>
      <c r="F485" s="144" t="s">
        <v>1145</v>
      </c>
      <c r="G485" s="144">
        <v>1</v>
      </c>
      <c r="H485" s="144">
        <v>42240000</v>
      </c>
      <c r="I485" s="145"/>
      <c r="J485" s="145"/>
    </row>
    <row r="486" spans="1:10" ht="25.5" thickBot="1" x14ac:dyDescent="0.3">
      <c r="A486" s="137"/>
      <c r="B486" s="141">
        <v>445</v>
      </c>
      <c r="C486" s="144">
        <v>3526201</v>
      </c>
      <c r="D486" s="140" t="s">
        <v>821</v>
      </c>
      <c r="E486" s="140" t="s">
        <v>822</v>
      </c>
      <c r="F486" s="144" t="s">
        <v>1146</v>
      </c>
      <c r="G486" s="144">
        <v>1</v>
      </c>
      <c r="H486" s="144">
        <v>51100000</v>
      </c>
      <c r="I486" s="145"/>
      <c r="J486" s="145"/>
    </row>
    <row r="487" spans="1:10" ht="33.75" thickBot="1" x14ac:dyDescent="0.3">
      <c r="A487" s="137"/>
      <c r="B487" s="141">
        <v>446</v>
      </c>
      <c r="C487" s="144">
        <v>3526201</v>
      </c>
      <c r="D487" s="140" t="s">
        <v>823</v>
      </c>
      <c r="E487" s="140" t="s">
        <v>824</v>
      </c>
      <c r="F487" s="144" t="s">
        <v>1147</v>
      </c>
      <c r="G487" s="144">
        <v>1</v>
      </c>
      <c r="H487" s="144">
        <v>73100000</v>
      </c>
      <c r="I487" s="145"/>
      <c r="J487" s="145"/>
    </row>
    <row r="488" spans="1:10" ht="33.75" thickBot="1" x14ac:dyDescent="0.3">
      <c r="A488" s="137"/>
      <c r="B488" s="141">
        <v>447</v>
      </c>
      <c r="C488" s="144">
        <v>3526201</v>
      </c>
      <c r="D488" s="140" t="s">
        <v>823</v>
      </c>
      <c r="E488" s="140" t="s">
        <v>825</v>
      </c>
      <c r="F488" s="144" t="s">
        <v>1148</v>
      </c>
      <c r="G488" s="144">
        <v>1</v>
      </c>
      <c r="H488" s="144">
        <v>73100000</v>
      </c>
      <c r="I488" s="145"/>
      <c r="J488" s="145"/>
    </row>
    <row r="489" spans="1:10" ht="25.5" thickBot="1" x14ac:dyDescent="0.3">
      <c r="A489" s="137"/>
      <c r="B489" s="141">
        <v>448</v>
      </c>
      <c r="C489" s="144">
        <v>3526201</v>
      </c>
      <c r="D489" s="140" t="s">
        <v>826</v>
      </c>
      <c r="E489" s="140" t="s">
        <v>827</v>
      </c>
      <c r="F489" s="144" t="s">
        <v>1146</v>
      </c>
      <c r="G489" s="144">
        <v>1</v>
      </c>
      <c r="H489" s="144">
        <v>51100000</v>
      </c>
      <c r="I489" s="145"/>
      <c r="J489" s="145"/>
    </row>
    <row r="490" spans="1:10" ht="42" thickBot="1" x14ac:dyDescent="0.3">
      <c r="A490" s="137"/>
      <c r="B490" s="141">
        <v>449</v>
      </c>
      <c r="C490" s="144">
        <v>3526201</v>
      </c>
      <c r="D490" s="140" t="s">
        <v>828</v>
      </c>
      <c r="E490" s="140" t="s">
        <v>829</v>
      </c>
      <c r="F490" s="144" t="s">
        <v>1149</v>
      </c>
      <c r="G490" s="144">
        <v>1</v>
      </c>
      <c r="H490" s="144">
        <v>41100000</v>
      </c>
      <c r="I490" s="145"/>
      <c r="J490" s="145"/>
    </row>
    <row r="491" spans="1:10" ht="42" thickBot="1" x14ac:dyDescent="0.3">
      <c r="A491" s="137"/>
      <c r="B491" s="141">
        <v>450</v>
      </c>
      <c r="C491" s="144">
        <v>3526201</v>
      </c>
      <c r="D491" s="140" t="s">
        <v>828</v>
      </c>
      <c r="E491" s="140" t="s">
        <v>830</v>
      </c>
      <c r="F491" s="144" t="s">
        <v>1048</v>
      </c>
      <c r="G491" s="144">
        <v>1</v>
      </c>
      <c r="H491" s="144">
        <v>41100000</v>
      </c>
      <c r="I491" s="145"/>
      <c r="J491" s="145"/>
    </row>
    <row r="492" spans="1:10" ht="17.25" thickBot="1" x14ac:dyDescent="0.3">
      <c r="A492" s="137"/>
      <c r="B492" s="141">
        <v>451</v>
      </c>
      <c r="C492" s="144">
        <v>3526201</v>
      </c>
      <c r="D492" s="140" t="s">
        <v>831</v>
      </c>
      <c r="E492" s="140" t="s">
        <v>832</v>
      </c>
      <c r="F492" s="144" t="s">
        <v>1132</v>
      </c>
      <c r="G492" s="144">
        <v>1</v>
      </c>
      <c r="H492" s="144">
        <v>73100000</v>
      </c>
      <c r="I492" s="145"/>
      <c r="J492" s="145"/>
    </row>
    <row r="493" spans="1:10" ht="17.25" thickBot="1" x14ac:dyDescent="0.3">
      <c r="A493" s="137"/>
      <c r="B493" s="141">
        <v>452</v>
      </c>
      <c r="C493" s="144">
        <v>3526201</v>
      </c>
      <c r="D493" s="140" t="s">
        <v>833</v>
      </c>
      <c r="E493" s="140" t="s">
        <v>834</v>
      </c>
      <c r="F493" s="144" t="s">
        <v>1150</v>
      </c>
      <c r="G493" s="144">
        <v>1</v>
      </c>
      <c r="H493" s="144">
        <v>51100000</v>
      </c>
      <c r="I493" s="145"/>
      <c r="J493" s="145"/>
    </row>
    <row r="494" spans="1:10" ht="33.75" thickBot="1" x14ac:dyDescent="0.3">
      <c r="A494" s="137"/>
      <c r="B494" s="141">
        <v>453</v>
      </c>
      <c r="C494" s="144">
        <v>3526201</v>
      </c>
      <c r="D494" s="140" t="s">
        <v>823</v>
      </c>
      <c r="E494" s="140" t="s">
        <v>835</v>
      </c>
      <c r="F494" s="144" t="s">
        <v>1151</v>
      </c>
      <c r="G494" s="144">
        <v>1</v>
      </c>
      <c r="H494" s="144">
        <v>73100000</v>
      </c>
      <c r="I494" s="145"/>
      <c r="J494" s="145"/>
    </row>
    <row r="495" spans="1:10" ht="25.5" thickBot="1" x14ac:dyDescent="0.3">
      <c r="A495" s="137"/>
      <c r="B495" s="141">
        <v>454</v>
      </c>
      <c r="C495" s="144">
        <v>3526201</v>
      </c>
      <c r="D495" s="140" t="s">
        <v>836</v>
      </c>
      <c r="E495" s="140" t="s">
        <v>837</v>
      </c>
      <c r="F495" s="144" t="s">
        <v>914</v>
      </c>
      <c r="G495" s="144">
        <v>1</v>
      </c>
      <c r="H495" s="144">
        <v>42190000</v>
      </c>
      <c r="I495" s="145"/>
      <c r="J495" s="145"/>
    </row>
    <row r="496" spans="1:10" ht="33.75" thickBot="1" x14ac:dyDescent="0.3">
      <c r="A496" s="137"/>
      <c r="B496" s="141">
        <v>455</v>
      </c>
      <c r="C496" s="144">
        <v>3526201</v>
      </c>
      <c r="D496" s="140" t="s">
        <v>838</v>
      </c>
      <c r="E496" s="140" t="s">
        <v>839</v>
      </c>
      <c r="F496" s="144" t="s">
        <v>912</v>
      </c>
      <c r="G496" s="144">
        <v>1</v>
      </c>
      <c r="H496" s="144">
        <v>42190000</v>
      </c>
      <c r="I496" s="145"/>
      <c r="J496" s="145"/>
    </row>
    <row r="497" spans="1:10" ht="75" thickBot="1" x14ac:dyDescent="0.3">
      <c r="A497" s="137"/>
      <c r="B497" s="141">
        <v>456</v>
      </c>
      <c r="C497" s="144">
        <v>3526201</v>
      </c>
      <c r="D497" s="140" t="s">
        <v>828</v>
      </c>
      <c r="E497" s="140" t="s">
        <v>840</v>
      </c>
      <c r="F497" s="144" t="s">
        <v>1152</v>
      </c>
      <c r="G497" s="144">
        <v>1</v>
      </c>
      <c r="H497" s="144">
        <v>41100000</v>
      </c>
      <c r="I497" s="145"/>
      <c r="J497" s="145"/>
    </row>
    <row r="498" spans="1:10" ht="75" thickBot="1" x14ac:dyDescent="0.3">
      <c r="A498" s="137"/>
      <c r="B498" s="141">
        <v>457</v>
      </c>
      <c r="C498" s="144">
        <v>3526201</v>
      </c>
      <c r="D498" s="140" t="s">
        <v>828</v>
      </c>
      <c r="E498" s="140" t="s">
        <v>841</v>
      </c>
      <c r="F498" s="144" t="s">
        <v>1143</v>
      </c>
      <c r="G498" s="144">
        <v>1</v>
      </c>
      <c r="H498" s="144">
        <v>41100000</v>
      </c>
      <c r="I498" s="145"/>
      <c r="J498" s="145"/>
    </row>
    <row r="499" spans="1:10" ht="42" thickBot="1" x14ac:dyDescent="0.3">
      <c r="A499" s="137"/>
      <c r="B499" s="141">
        <v>458</v>
      </c>
      <c r="C499" s="144">
        <v>3526201</v>
      </c>
      <c r="D499" s="140" t="s">
        <v>828</v>
      </c>
      <c r="E499" s="140" t="s">
        <v>842</v>
      </c>
      <c r="F499" s="144" t="s">
        <v>1152</v>
      </c>
      <c r="G499" s="144">
        <v>1</v>
      </c>
      <c r="H499" s="144">
        <v>41100000</v>
      </c>
      <c r="I499" s="145"/>
      <c r="J499" s="145"/>
    </row>
    <row r="500" spans="1:10" ht="33.75" thickBot="1" x14ac:dyDescent="0.3">
      <c r="A500" s="137"/>
      <c r="B500" s="141">
        <v>459</v>
      </c>
      <c r="C500" s="144">
        <v>3526201</v>
      </c>
      <c r="D500" s="140" t="s">
        <v>843</v>
      </c>
      <c r="E500" s="140" t="s">
        <v>844</v>
      </c>
      <c r="F500" s="144" t="s">
        <v>1153</v>
      </c>
      <c r="G500" s="144">
        <v>1</v>
      </c>
      <c r="H500" s="144">
        <v>40160000</v>
      </c>
      <c r="I500" s="145"/>
      <c r="J500" s="145"/>
    </row>
    <row r="501" spans="1:10" ht="17.25" thickBot="1" x14ac:dyDescent="0.3">
      <c r="A501" s="137"/>
      <c r="B501" s="141">
        <v>460</v>
      </c>
      <c r="C501" s="144">
        <v>3526201</v>
      </c>
      <c r="D501" s="140" t="s">
        <v>845</v>
      </c>
      <c r="E501" s="140" t="s">
        <v>846</v>
      </c>
      <c r="F501" s="144" t="s">
        <v>1154</v>
      </c>
      <c r="G501" s="144">
        <v>1</v>
      </c>
      <c r="H501" s="144">
        <v>41100000</v>
      </c>
      <c r="I501" s="145"/>
      <c r="J501" s="145"/>
    </row>
    <row r="502" spans="1:10" ht="16.5" x14ac:dyDescent="0.25">
      <c r="A502" s="207"/>
      <c r="B502" s="168">
        <v>461</v>
      </c>
      <c r="C502" s="168">
        <v>3526201</v>
      </c>
      <c r="D502" s="171" t="s">
        <v>847</v>
      </c>
      <c r="E502" s="139" t="s">
        <v>1273</v>
      </c>
      <c r="F502" s="168" t="s">
        <v>1155</v>
      </c>
      <c r="G502" s="168">
        <v>1</v>
      </c>
      <c r="H502" s="168">
        <v>41100000</v>
      </c>
      <c r="I502" s="204"/>
      <c r="J502" s="204"/>
    </row>
    <row r="503" spans="1:10" ht="16.5" x14ac:dyDescent="0.25">
      <c r="A503" s="207"/>
      <c r="B503" s="169"/>
      <c r="C503" s="169"/>
      <c r="D503" s="172"/>
      <c r="E503" s="139" t="s">
        <v>1274</v>
      </c>
      <c r="F503" s="169"/>
      <c r="G503" s="169"/>
      <c r="H503" s="169"/>
      <c r="I503" s="205"/>
      <c r="J503" s="205"/>
    </row>
    <row r="504" spans="1:10" ht="16.5" x14ac:dyDescent="0.25">
      <c r="A504" s="207"/>
      <c r="B504" s="169"/>
      <c r="C504" s="169"/>
      <c r="D504" s="172"/>
      <c r="E504" s="139" t="s">
        <v>1275</v>
      </c>
      <c r="F504" s="169"/>
      <c r="G504" s="169"/>
      <c r="H504" s="169"/>
      <c r="I504" s="205"/>
      <c r="J504" s="205"/>
    </row>
    <row r="505" spans="1:10" x14ac:dyDescent="0.25">
      <c r="A505" s="207"/>
      <c r="B505" s="169"/>
      <c r="C505" s="169"/>
      <c r="D505" s="172"/>
      <c r="E505" s="139" t="s">
        <v>1276</v>
      </c>
      <c r="F505" s="169"/>
      <c r="G505" s="169"/>
      <c r="H505" s="169"/>
      <c r="I505" s="205"/>
      <c r="J505" s="205"/>
    </row>
    <row r="506" spans="1:10" ht="17.25" thickBot="1" x14ac:dyDescent="0.3">
      <c r="A506" s="207"/>
      <c r="B506" s="170"/>
      <c r="C506" s="170"/>
      <c r="D506" s="173"/>
      <c r="E506" s="140" t="s">
        <v>1277</v>
      </c>
      <c r="F506" s="170"/>
      <c r="G506" s="170"/>
      <c r="H506" s="170"/>
      <c r="I506" s="206"/>
      <c r="J506" s="206"/>
    </row>
    <row r="507" spans="1:10" ht="75" thickBot="1" x14ac:dyDescent="0.3">
      <c r="A507" s="137"/>
      <c r="B507" s="141">
        <v>462</v>
      </c>
      <c r="C507" s="144">
        <v>3526201</v>
      </c>
      <c r="D507" s="140" t="s">
        <v>823</v>
      </c>
      <c r="E507" s="140" t="s">
        <v>849</v>
      </c>
      <c r="F507" s="144" t="s">
        <v>1152</v>
      </c>
      <c r="G507" s="144">
        <v>1</v>
      </c>
      <c r="H507" s="144">
        <v>73100000</v>
      </c>
      <c r="I507" s="145"/>
      <c r="J507" s="145"/>
    </row>
    <row r="508" spans="1:10" ht="83.25" thickBot="1" x14ac:dyDescent="0.3">
      <c r="A508" s="137"/>
      <c r="B508" s="141">
        <v>463</v>
      </c>
      <c r="C508" s="144">
        <v>3526201</v>
      </c>
      <c r="D508" s="140" t="s">
        <v>828</v>
      </c>
      <c r="E508" s="140" t="s">
        <v>850</v>
      </c>
      <c r="F508" s="144" t="s">
        <v>1149</v>
      </c>
      <c r="G508" s="144">
        <v>1</v>
      </c>
      <c r="H508" s="144">
        <v>41100000</v>
      </c>
      <c r="I508" s="145"/>
      <c r="J508" s="145"/>
    </row>
    <row r="509" spans="1:10" ht="25.5" thickBot="1" x14ac:dyDescent="0.3">
      <c r="A509" s="137"/>
      <c r="B509" s="141">
        <v>464</v>
      </c>
      <c r="C509" s="144">
        <v>3526201</v>
      </c>
      <c r="D509" s="140" t="s">
        <v>851</v>
      </c>
      <c r="E509" s="140" t="s">
        <v>852</v>
      </c>
      <c r="F509" s="144" t="s">
        <v>912</v>
      </c>
      <c r="G509" s="144">
        <v>1</v>
      </c>
      <c r="H509" s="144">
        <v>42190000</v>
      </c>
      <c r="I509" s="145"/>
      <c r="J509" s="145"/>
    </row>
    <row r="510" spans="1:10" ht="25.5" thickBot="1" x14ac:dyDescent="0.3">
      <c r="A510" s="137"/>
      <c r="B510" s="141">
        <v>465</v>
      </c>
      <c r="C510" s="144">
        <v>3526201</v>
      </c>
      <c r="D510" s="140" t="s">
        <v>853</v>
      </c>
      <c r="E510" s="140" t="s">
        <v>854</v>
      </c>
      <c r="F510" s="144" t="s">
        <v>898</v>
      </c>
      <c r="G510" s="144">
        <v>1</v>
      </c>
      <c r="H510" s="144">
        <v>42190000</v>
      </c>
      <c r="I510" s="145"/>
      <c r="J510" s="145"/>
    </row>
    <row r="511" spans="1:10" ht="25.5" thickBot="1" x14ac:dyDescent="0.3">
      <c r="A511" s="137"/>
      <c r="B511" s="141">
        <v>466</v>
      </c>
      <c r="C511" s="144">
        <v>3526201</v>
      </c>
      <c r="D511" s="140" t="s">
        <v>853</v>
      </c>
      <c r="E511" s="140" t="s">
        <v>855</v>
      </c>
      <c r="F511" s="144" t="s">
        <v>1149</v>
      </c>
      <c r="G511" s="144">
        <v>1</v>
      </c>
      <c r="H511" s="144">
        <v>42190000</v>
      </c>
      <c r="I511" s="145"/>
      <c r="J511" s="145"/>
    </row>
    <row r="512" spans="1:10" ht="33.75" thickBot="1" x14ac:dyDescent="0.3">
      <c r="A512" s="137"/>
      <c r="B512" s="141">
        <v>467</v>
      </c>
      <c r="C512" s="144">
        <v>3526201</v>
      </c>
      <c r="D512" s="140" t="s">
        <v>856</v>
      </c>
      <c r="E512" s="140" t="s">
        <v>857</v>
      </c>
      <c r="F512" s="144" t="s">
        <v>1156</v>
      </c>
      <c r="G512" s="144">
        <v>1</v>
      </c>
      <c r="H512" s="144">
        <v>42190000</v>
      </c>
      <c r="I512" s="145"/>
      <c r="J512" s="145"/>
    </row>
    <row r="513" spans="1:10" ht="33.75" thickBot="1" x14ac:dyDescent="0.3">
      <c r="A513" s="137"/>
      <c r="B513" s="141">
        <v>468</v>
      </c>
      <c r="C513" s="144">
        <v>3526201</v>
      </c>
      <c r="D513" s="140" t="s">
        <v>856</v>
      </c>
      <c r="E513" s="140" t="s">
        <v>858</v>
      </c>
      <c r="F513" s="144" t="s">
        <v>1157</v>
      </c>
      <c r="G513" s="144">
        <v>1</v>
      </c>
      <c r="H513" s="144">
        <v>42190000</v>
      </c>
      <c r="I513" s="145"/>
      <c r="J513" s="145"/>
    </row>
    <row r="514" spans="1:10" ht="50.25" thickBot="1" x14ac:dyDescent="0.3">
      <c r="A514" s="137"/>
      <c r="B514" s="141">
        <v>469</v>
      </c>
      <c r="C514" s="144">
        <v>3526201</v>
      </c>
      <c r="D514" s="140" t="s">
        <v>1399</v>
      </c>
      <c r="E514" s="140" t="s">
        <v>1400</v>
      </c>
      <c r="F514" s="144" t="s">
        <v>1149</v>
      </c>
      <c r="G514" s="144">
        <v>1</v>
      </c>
      <c r="H514" s="144">
        <v>42190000</v>
      </c>
      <c r="I514" s="145"/>
      <c r="J514" s="145"/>
    </row>
    <row r="515" spans="1:10" ht="58.5" thickBot="1" x14ac:dyDescent="0.3">
      <c r="A515" s="137"/>
      <c r="B515" s="141">
        <v>470</v>
      </c>
      <c r="C515" s="144">
        <v>3526201</v>
      </c>
      <c r="D515" s="140" t="s">
        <v>861</v>
      </c>
      <c r="E515" s="140" t="s">
        <v>1401</v>
      </c>
      <c r="F515" s="144" t="s">
        <v>1152</v>
      </c>
      <c r="G515" s="144">
        <v>1</v>
      </c>
      <c r="H515" s="144">
        <v>42190000</v>
      </c>
      <c r="I515" s="145"/>
      <c r="J515" s="145"/>
    </row>
    <row r="516" spans="1:10" ht="17.25" thickBot="1" x14ac:dyDescent="0.3">
      <c r="A516" s="137"/>
      <c r="B516" s="141">
        <v>471</v>
      </c>
      <c r="C516" s="144">
        <v>3526201</v>
      </c>
      <c r="D516" s="140" t="s">
        <v>823</v>
      </c>
      <c r="E516" s="140" t="s">
        <v>863</v>
      </c>
      <c r="F516" s="144" t="s">
        <v>1158</v>
      </c>
      <c r="G516" s="144">
        <v>1</v>
      </c>
      <c r="H516" s="144">
        <v>42190000</v>
      </c>
      <c r="I516" s="145"/>
      <c r="J516" s="145"/>
    </row>
    <row r="517" spans="1:10" ht="16.5" x14ac:dyDescent="0.25">
      <c r="A517" s="207"/>
      <c r="B517" s="168">
        <v>472</v>
      </c>
      <c r="C517" s="168">
        <v>3526201</v>
      </c>
      <c r="D517" s="171" t="s">
        <v>823</v>
      </c>
      <c r="E517" s="139" t="s">
        <v>1278</v>
      </c>
      <c r="F517" s="168" t="s">
        <v>1159</v>
      </c>
      <c r="G517" s="168">
        <v>1</v>
      </c>
      <c r="H517" s="168">
        <v>42190000</v>
      </c>
      <c r="I517" s="204"/>
      <c r="J517" s="204"/>
    </row>
    <row r="518" spans="1:10" ht="15.75" thickBot="1" x14ac:dyDescent="0.3">
      <c r="A518" s="207"/>
      <c r="B518" s="170"/>
      <c r="C518" s="170"/>
      <c r="D518" s="173"/>
      <c r="E518" s="140" t="s">
        <v>1279</v>
      </c>
      <c r="F518" s="170"/>
      <c r="G518" s="170"/>
      <c r="H518" s="170"/>
      <c r="I518" s="206"/>
      <c r="J518" s="206"/>
    </row>
    <row r="519" spans="1:10" ht="16.5" thickBot="1" x14ac:dyDescent="0.3">
      <c r="A519" s="137"/>
      <c r="B519" s="141">
        <v>473</v>
      </c>
      <c r="C519" s="144">
        <v>3526201</v>
      </c>
      <c r="D519" s="140" t="s">
        <v>1402</v>
      </c>
      <c r="E519" s="140" t="s">
        <v>866</v>
      </c>
      <c r="F519" s="144" t="s">
        <v>1160</v>
      </c>
      <c r="G519" s="144">
        <v>1</v>
      </c>
      <c r="H519" s="144">
        <v>42310000</v>
      </c>
      <c r="I519" s="145"/>
      <c r="J519" s="145"/>
    </row>
    <row r="520" spans="1:10" ht="16.5" thickBot="1" x14ac:dyDescent="0.3">
      <c r="A520" s="137"/>
      <c r="B520" s="141">
        <v>474</v>
      </c>
      <c r="C520" s="144">
        <v>3526201</v>
      </c>
      <c r="D520" s="140" t="s">
        <v>867</v>
      </c>
      <c r="E520" s="140" t="s">
        <v>868</v>
      </c>
      <c r="F520" s="144" t="s">
        <v>1161</v>
      </c>
      <c r="G520" s="144">
        <v>1</v>
      </c>
      <c r="H520" s="144">
        <v>42190000</v>
      </c>
      <c r="I520" s="145"/>
      <c r="J520" s="145"/>
    </row>
    <row r="521" spans="1:10" ht="17.25" thickBot="1" x14ac:dyDescent="0.3">
      <c r="A521" s="137"/>
      <c r="B521" s="141">
        <v>475</v>
      </c>
      <c r="C521" s="144">
        <v>3526201</v>
      </c>
      <c r="D521" s="140" t="s">
        <v>869</v>
      </c>
      <c r="E521" s="140" t="s">
        <v>870</v>
      </c>
      <c r="F521" s="144" t="s">
        <v>897</v>
      </c>
      <c r="G521" s="144">
        <v>1</v>
      </c>
      <c r="H521" s="144">
        <v>42190000</v>
      </c>
      <c r="I521" s="145"/>
      <c r="J521" s="145"/>
    </row>
    <row r="522" spans="1:10" ht="16.5" thickBot="1" x14ac:dyDescent="0.3">
      <c r="A522" s="137"/>
      <c r="B522" s="141">
        <v>476</v>
      </c>
      <c r="C522" s="144">
        <v>3526201</v>
      </c>
      <c r="D522" s="140" t="s">
        <v>1403</v>
      </c>
      <c r="E522" s="140" t="s">
        <v>1404</v>
      </c>
      <c r="F522" s="144" t="s">
        <v>1162</v>
      </c>
      <c r="G522" s="144">
        <v>1</v>
      </c>
      <c r="H522" s="144">
        <v>42190000</v>
      </c>
      <c r="I522" s="145"/>
      <c r="J522" s="145"/>
    </row>
    <row r="523" spans="1:10" ht="25.5" thickBot="1" x14ac:dyDescent="0.3">
      <c r="A523" s="137"/>
      <c r="B523" s="141">
        <v>477</v>
      </c>
      <c r="C523" s="144">
        <v>3526201</v>
      </c>
      <c r="D523" s="140" t="s">
        <v>873</v>
      </c>
      <c r="E523" s="140" t="s">
        <v>874</v>
      </c>
      <c r="F523" s="144" t="s">
        <v>1163</v>
      </c>
      <c r="G523" s="144">
        <v>1</v>
      </c>
      <c r="H523" s="144">
        <v>42190000</v>
      </c>
      <c r="I523" s="145"/>
      <c r="J523" s="145"/>
    </row>
    <row r="524" spans="1:10" ht="16.5" thickBot="1" x14ac:dyDescent="0.3">
      <c r="A524" s="137"/>
      <c r="B524" s="141">
        <v>478</v>
      </c>
      <c r="C524" s="144">
        <v>3526201</v>
      </c>
      <c r="D524" s="140" t="s">
        <v>875</v>
      </c>
      <c r="E524" s="140" t="s">
        <v>876</v>
      </c>
      <c r="F524" s="144" t="s">
        <v>1161</v>
      </c>
      <c r="G524" s="144">
        <v>1</v>
      </c>
      <c r="H524" s="144">
        <v>42310000</v>
      </c>
      <c r="I524" s="145"/>
      <c r="J524" s="145"/>
    </row>
    <row r="525" spans="1:10" ht="25.5" thickBot="1" x14ac:dyDescent="0.3">
      <c r="A525" s="137"/>
      <c r="B525" s="141">
        <v>479</v>
      </c>
      <c r="C525" s="144">
        <v>3526201</v>
      </c>
      <c r="D525" s="140" t="s">
        <v>1405</v>
      </c>
      <c r="E525" s="140" t="s">
        <v>878</v>
      </c>
      <c r="F525" s="144" t="s">
        <v>1120</v>
      </c>
      <c r="G525" s="144">
        <v>1</v>
      </c>
      <c r="H525" s="144">
        <v>42190000</v>
      </c>
      <c r="I525" s="145"/>
      <c r="J525" s="145"/>
    </row>
    <row r="526" spans="1:10" ht="17.25" thickBot="1" x14ac:dyDescent="0.3">
      <c r="A526" s="137"/>
      <c r="B526" s="141">
        <v>480</v>
      </c>
      <c r="C526" s="144">
        <v>3526201</v>
      </c>
      <c r="D526" s="140" t="s">
        <v>1406</v>
      </c>
      <c r="E526" s="140" t="s">
        <v>1407</v>
      </c>
      <c r="F526" s="144" t="s">
        <v>912</v>
      </c>
      <c r="G526" s="144">
        <v>1</v>
      </c>
      <c r="H526" s="144">
        <v>42190000</v>
      </c>
      <c r="I526" s="145"/>
      <c r="J526" s="145"/>
    </row>
    <row r="527" spans="1:10" ht="50.25" thickBot="1" x14ac:dyDescent="0.3">
      <c r="A527" s="137"/>
      <c r="B527" s="141">
        <v>481</v>
      </c>
      <c r="C527" s="144">
        <v>3526201</v>
      </c>
      <c r="D527" s="140" t="s">
        <v>743</v>
      </c>
      <c r="E527" s="140" t="s">
        <v>881</v>
      </c>
      <c r="F527" s="144" t="s">
        <v>1149</v>
      </c>
      <c r="G527" s="144">
        <v>1</v>
      </c>
      <c r="H527" s="144">
        <v>42190000</v>
      </c>
      <c r="I527" s="145"/>
      <c r="J527" s="145"/>
    </row>
    <row r="528" spans="1:10" ht="50.25" thickBot="1" x14ac:dyDescent="0.3">
      <c r="A528" s="137"/>
      <c r="B528" s="141">
        <v>482</v>
      </c>
      <c r="C528" s="144">
        <v>3526201</v>
      </c>
      <c r="D528" s="140" t="s">
        <v>743</v>
      </c>
      <c r="E528" s="140" t="s">
        <v>883</v>
      </c>
      <c r="F528" s="144" t="s">
        <v>1164</v>
      </c>
      <c r="G528" s="144">
        <v>1</v>
      </c>
      <c r="H528" s="144">
        <v>42190000</v>
      </c>
      <c r="I528" s="145"/>
      <c r="J528" s="145"/>
    </row>
    <row r="529" spans="1:10" ht="33.75" thickBot="1" x14ac:dyDescent="0.3">
      <c r="A529" s="137"/>
      <c r="B529" s="141">
        <v>483</v>
      </c>
      <c r="C529" s="144">
        <v>3526201</v>
      </c>
      <c r="D529" s="140" t="s">
        <v>1397</v>
      </c>
      <c r="E529" s="140" t="s">
        <v>1408</v>
      </c>
      <c r="F529" s="144" t="s">
        <v>1165</v>
      </c>
      <c r="G529" s="144">
        <v>1</v>
      </c>
      <c r="H529" s="144">
        <v>53131600</v>
      </c>
      <c r="I529" s="145"/>
      <c r="J529" s="145"/>
    </row>
    <row r="530" spans="1:10" ht="17.25" thickBot="1" x14ac:dyDescent="0.3">
      <c r="A530" s="137"/>
      <c r="B530" s="150">
        <v>484</v>
      </c>
      <c r="C530" s="144">
        <v>3526201</v>
      </c>
      <c r="D530" s="140" t="s">
        <v>1409</v>
      </c>
      <c r="E530" s="140" t="s">
        <v>1410</v>
      </c>
      <c r="F530" s="144" t="s">
        <v>897</v>
      </c>
      <c r="G530" s="151">
        <v>1</v>
      </c>
      <c r="H530" s="144">
        <v>42190000</v>
      </c>
      <c r="I530" s="145"/>
      <c r="J530" s="145"/>
    </row>
    <row r="531" spans="1:10" ht="25.5" thickBot="1" x14ac:dyDescent="0.3">
      <c r="A531" s="137"/>
      <c r="B531" s="150">
        <v>485</v>
      </c>
      <c r="C531" s="144">
        <v>3526201</v>
      </c>
      <c r="D531" s="140" t="s">
        <v>1411</v>
      </c>
      <c r="E531" s="140" t="s">
        <v>1412</v>
      </c>
      <c r="F531" s="144" t="s">
        <v>898</v>
      </c>
      <c r="G531" s="151">
        <v>1</v>
      </c>
      <c r="H531" s="144">
        <v>42190000</v>
      </c>
      <c r="I531" s="145"/>
      <c r="J531" s="145"/>
    </row>
    <row r="532" spans="1:10" ht="16.5" thickBot="1" x14ac:dyDescent="0.3">
      <c r="A532" s="137"/>
      <c r="B532" s="152"/>
      <c r="C532" s="145"/>
      <c r="D532" s="153"/>
      <c r="E532" s="153"/>
      <c r="F532" s="145"/>
      <c r="G532" s="145"/>
      <c r="H532" s="145"/>
      <c r="I532" s="145"/>
      <c r="J532" s="145"/>
    </row>
    <row r="533" spans="1:10" ht="16.5" thickBot="1" x14ac:dyDescent="0.3">
      <c r="A533" s="137"/>
      <c r="B533" s="159" t="s">
        <v>1413</v>
      </c>
      <c r="C533" s="160"/>
      <c r="D533" s="160"/>
      <c r="E533" s="160"/>
      <c r="F533" s="160"/>
      <c r="G533" s="160"/>
      <c r="H533" s="160"/>
      <c r="I533" s="160"/>
      <c r="J533" s="161"/>
    </row>
    <row r="534" spans="1:10" ht="16.5" thickBot="1" x14ac:dyDescent="0.3">
      <c r="A534" s="137"/>
      <c r="B534" s="162" t="s">
        <v>1229</v>
      </c>
      <c r="C534" s="164" t="s">
        <v>1286</v>
      </c>
      <c r="D534" s="166" t="s">
        <v>1287</v>
      </c>
      <c r="E534" s="167"/>
      <c r="F534" s="164" t="s">
        <v>1288</v>
      </c>
      <c r="G534" s="164" t="s">
        <v>1231</v>
      </c>
      <c r="H534" s="164" t="s">
        <v>1282</v>
      </c>
      <c r="I534" s="147"/>
      <c r="J534" s="164" t="s">
        <v>1290</v>
      </c>
    </row>
    <row r="535" spans="1:10" ht="16.5" thickBot="1" x14ac:dyDescent="0.3">
      <c r="A535" s="137"/>
      <c r="B535" s="163"/>
      <c r="C535" s="165"/>
      <c r="D535" s="138" t="s">
        <v>256</v>
      </c>
      <c r="E535" s="138" t="s">
        <v>1237</v>
      </c>
      <c r="F535" s="165"/>
      <c r="G535" s="165"/>
      <c r="H535" s="165"/>
      <c r="I535" s="138" t="s">
        <v>1289</v>
      </c>
      <c r="J535" s="165"/>
    </row>
    <row r="536" spans="1:10" ht="25.5" thickBot="1" x14ac:dyDescent="0.3">
      <c r="A536" s="137"/>
      <c r="B536" s="141">
        <v>486</v>
      </c>
      <c r="C536" s="144">
        <v>4815007</v>
      </c>
      <c r="D536" s="140" t="s">
        <v>1169</v>
      </c>
      <c r="E536" s="140" t="s">
        <v>270</v>
      </c>
      <c r="F536" s="134" t="s">
        <v>954</v>
      </c>
      <c r="G536" s="144">
        <v>1</v>
      </c>
      <c r="H536" s="144">
        <v>40171700</v>
      </c>
      <c r="I536" s="145"/>
      <c r="J536" s="145"/>
    </row>
    <row r="537" spans="1:10" ht="16.5" thickBot="1" x14ac:dyDescent="0.3">
      <c r="A537" s="137"/>
      <c r="B537" s="141">
        <v>487</v>
      </c>
      <c r="C537" s="144">
        <v>4815003</v>
      </c>
      <c r="D537" s="140" t="s">
        <v>1170</v>
      </c>
      <c r="E537" s="140" t="s">
        <v>270</v>
      </c>
      <c r="F537" s="134" t="s">
        <v>1214</v>
      </c>
      <c r="G537" s="144">
        <v>1</v>
      </c>
      <c r="H537" s="144">
        <v>42140000</v>
      </c>
      <c r="I537" s="145"/>
      <c r="J537" s="145"/>
    </row>
    <row r="538" spans="1:10" ht="16.5" thickBot="1" x14ac:dyDescent="0.3">
      <c r="A538" s="137"/>
      <c r="B538" s="141">
        <v>488</v>
      </c>
      <c r="C538" s="144">
        <v>4815003</v>
      </c>
      <c r="D538" s="140" t="s">
        <v>1171</v>
      </c>
      <c r="E538" s="140" t="s">
        <v>270</v>
      </c>
      <c r="F538" s="134" t="s">
        <v>1214</v>
      </c>
      <c r="G538" s="144">
        <v>1</v>
      </c>
      <c r="H538" s="144">
        <v>42140000</v>
      </c>
      <c r="I538" s="145"/>
      <c r="J538" s="145"/>
    </row>
    <row r="539" spans="1:10" ht="16.5" thickBot="1" x14ac:dyDescent="0.3">
      <c r="A539" s="137"/>
      <c r="B539" s="141">
        <v>489</v>
      </c>
      <c r="C539" s="144">
        <v>4815003</v>
      </c>
      <c r="D539" s="140" t="s">
        <v>1172</v>
      </c>
      <c r="E539" s="140" t="s">
        <v>270</v>
      </c>
      <c r="F539" s="134" t="s">
        <v>1214</v>
      </c>
      <c r="G539" s="144">
        <v>1</v>
      </c>
      <c r="H539" s="144">
        <v>42140000</v>
      </c>
      <c r="I539" s="145"/>
      <c r="J539" s="145"/>
    </row>
    <row r="540" spans="1:10" ht="16.5" thickBot="1" x14ac:dyDescent="0.3">
      <c r="A540" s="137"/>
      <c r="B540" s="141">
        <v>490</v>
      </c>
      <c r="C540" s="144">
        <v>4815003</v>
      </c>
      <c r="D540" s="140" t="s">
        <v>1173</v>
      </c>
      <c r="E540" s="140" t="s">
        <v>270</v>
      </c>
      <c r="F540" s="134" t="s">
        <v>1214</v>
      </c>
      <c r="G540" s="144">
        <v>1</v>
      </c>
      <c r="H540" s="144">
        <v>42140000</v>
      </c>
      <c r="I540" s="145"/>
      <c r="J540" s="145"/>
    </row>
    <row r="541" spans="1:10" ht="16.5" thickBot="1" x14ac:dyDescent="0.3">
      <c r="A541" s="137"/>
      <c r="B541" s="141">
        <v>491</v>
      </c>
      <c r="C541" s="144">
        <v>4815003</v>
      </c>
      <c r="D541" s="140" t="s">
        <v>1174</v>
      </c>
      <c r="E541" s="140" t="s">
        <v>270</v>
      </c>
      <c r="F541" s="134" t="s">
        <v>1214</v>
      </c>
      <c r="G541" s="144">
        <v>1</v>
      </c>
      <c r="H541" s="144">
        <v>42140000</v>
      </c>
      <c r="I541" s="145"/>
      <c r="J541" s="145"/>
    </row>
    <row r="542" spans="1:10" ht="16.5" thickBot="1" x14ac:dyDescent="0.3">
      <c r="A542" s="137"/>
      <c r="B542" s="141">
        <v>492</v>
      </c>
      <c r="C542" s="144">
        <v>4815008</v>
      </c>
      <c r="D542" s="140" t="s">
        <v>1175</v>
      </c>
      <c r="E542" s="140" t="s">
        <v>270</v>
      </c>
      <c r="F542" s="134" t="s">
        <v>956</v>
      </c>
      <c r="G542" s="144">
        <v>1</v>
      </c>
      <c r="H542" s="144">
        <v>42142700</v>
      </c>
      <c r="I542" s="145"/>
      <c r="J542" s="145"/>
    </row>
    <row r="543" spans="1:10" ht="16.5" thickBot="1" x14ac:dyDescent="0.3">
      <c r="A543" s="137"/>
      <c r="B543" s="141">
        <v>493</v>
      </c>
      <c r="C543" s="144">
        <v>4815008</v>
      </c>
      <c r="D543" s="140" t="s">
        <v>1176</v>
      </c>
      <c r="E543" s="140" t="s">
        <v>270</v>
      </c>
      <c r="F543" s="134" t="s">
        <v>956</v>
      </c>
      <c r="G543" s="144">
        <v>1</v>
      </c>
      <c r="H543" s="144">
        <v>42142700</v>
      </c>
      <c r="I543" s="145"/>
      <c r="J543" s="145"/>
    </row>
    <row r="544" spans="1:10" ht="16.5" thickBot="1" x14ac:dyDescent="0.3">
      <c r="A544" s="137"/>
      <c r="B544" s="141">
        <v>494</v>
      </c>
      <c r="C544" s="144">
        <v>4815008</v>
      </c>
      <c r="D544" s="140" t="s">
        <v>1177</v>
      </c>
      <c r="E544" s="140" t="s">
        <v>270</v>
      </c>
      <c r="F544" s="134" t="s">
        <v>956</v>
      </c>
      <c r="G544" s="144">
        <v>1</v>
      </c>
      <c r="H544" s="144">
        <v>42142700</v>
      </c>
      <c r="I544" s="145"/>
      <c r="J544" s="145"/>
    </row>
    <row r="545" spans="1:10" ht="16.5" thickBot="1" x14ac:dyDescent="0.3">
      <c r="A545" s="137"/>
      <c r="B545" s="141">
        <v>495</v>
      </c>
      <c r="C545" s="144">
        <v>4815008</v>
      </c>
      <c r="D545" s="140" t="s">
        <v>1178</v>
      </c>
      <c r="E545" s="140" t="s">
        <v>270</v>
      </c>
      <c r="F545" s="134" t="s">
        <v>956</v>
      </c>
      <c r="G545" s="144">
        <v>1</v>
      </c>
      <c r="H545" s="144">
        <v>42142700</v>
      </c>
      <c r="I545" s="145"/>
      <c r="J545" s="145"/>
    </row>
    <row r="546" spans="1:10" ht="16.5" thickBot="1" x14ac:dyDescent="0.3">
      <c r="A546" s="137"/>
      <c r="B546" s="141">
        <v>496</v>
      </c>
      <c r="C546" s="144">
        <v>4826201</v>
      </c>
      <c r="D546" s="140" t="s">
        <v>1179</v>
      </c>
      <c r="E546" s="140" t="s">
        <v>270</v>
      </c>
      <c r="F546" s="134" t="s">
        <v>1214</v>
      </c>
      <c r="G546" s="144">
        <v>1</v>
      </c>
      <c r="H546" s="144">
        <v>47121800</v>
      </c>
      <c r="I546" s="145"/>
      <c r="J546" s="145"/>
    </row>
    <row r="547" spans="1:10" ht="25.5" thickBot="1" x14ac:dyDescent="0.3">
      <c r="A547" s="137"/>
      <c r="B547" s="141">
        <v>497</v>
      </c>
      <c r="C547" s="144">
        <v>4826201</v>
      </c>
      <c r="D547" s="140" t="s">
        <v>1180</v>
      </c>
      <c r="E547" s="140" t="s">
        <v>270</v>
      </c>
      <c r="F547" s="134" t="s">
        <v>1215</v>
      </c>
      <c r="G547" s="144">
        <v>1</v>
      </c>
      <c r="H547" s="144">
        <v>47121800</v>
      </c>
      <c r="I547" s="145"/>
      <c r="J547" s="145"/>
    </row>
    <row r="548" spans="1:10" ht="17.25" thickBot="1" x14ac:dyDescent="0.3">
      <c r="A548" s="137"/>
      <c r="B548" s="141">
        <v>498</v>
      </c>
      <c r="C548" s="144">
        <v>4815007</v>
      </c>
      <c r="D548" s="140" t="s">
        <v>1181</v>
      </c>
      <c r="E548" s="140" t="s">
        <v>270</v>
      </c>
      <c r="F548" s="134" t="s">
        <v>21</v>
      </c>
      <c r="G548" s="144">
        <v>1</v>
      </c>
      <c r="H548" s="144">
        <v>42190000</v>
      </c>
      <c r="I548" s="145"/>
      <c r="J548" s="145"/>
    </row>
    <row r="549" spans="1:10" ht="16.5" thickBot="1" x14ac:dyDescent="0.3">
      <c r="A549" s="137"/>
      <c r="B549" s="141">
        <v>499</v>
      </c>
      <c r="C549" s="144">
        <v>4825101</v>
      </c>
      <c r="D549" s="140" t="s">
        <v>1414</v>
      </c>
      <c r="E549" s="140" t="s">
        <v>270</v>
      </c>
      <c r="F549" s="134" t="s">
        <v>21</v>
      </c>
      <c r="G549" s="144">
        <v>1</v>
      </c>
      <c r="H549" s="144">
        <v>41112200</v>
      </c>
      <c r="I549" s="145"/>
      <c r="J549" s="145"/>
    </row>
    <row r="550" spans="1:10" ht="16.5" thickBot="1" x14ac:dyDescent="0.3">
      <c r="A550" s="137"/>
      <c r="B550" s="141">
        <v>500</v>
      </c>
      <c r="C550" s="144">
        <v>4815001</v>
      </c>
      <c r="D550" s="140" t="s">
        <v>1415</v>
      </c>
      <c r="E550" s="140" t="s">
        <v>270</v>
      </c>
      <c r="F550" s="134" t="s">
        <v>1043</v>
      </c>
      <c r="G550" s="144">
        <v>1</v>
      </c>
      <c r="H550" s="144">
        <v>20120000</v>
      </c>
      <c r="I550" s="145"/>
      <c r="J550" s="145"/>
    </row>
    <row r="551" spans="1:10" ht="16.5" thickBot="1" x14ac:dyDescent="0.3">
      <c r="A551" s="137"/>
      <c r="B551" s="141">
        <v>501</v>
      </c>
      <c r="C551" s="144">
        <v>4815001</v>
      </c>
      <c r="D551" s="140" t="s">
        <v>1416</v>
      </c>
      <c r="E551" s="140" t="s">
        <v>270</v>
      </c>
      <c r="F551" s="134" t="s">
        <v>1043</v>
      </c>
      <c r="G551" s="144">
        <v>1</v>
      </c>
      <c r="H551" s="144">
        <v>20120000</v>
      </c>
      <c r="I551" s="145"/>
      <c r="J551" s="145"/>
    </row>
    <row r="552" spans="1:10" ht="16.5" thickBot="1" x14ac:dyDescent="0.3">
      <c r="A552" s="137"/>
      <c r="B552" s="141">
        <v>502</v>
      </c>
      <c r="C552" s="144">
        <v>4815001</v>
      </c>
      <c r="D552" s="140" t="s">
        <v>1417</v>
      </c>
      <c r="E552" s="140" t="s">
        <v>270</v>
      </c>
      <c r="F552" s="134" t="s">
        <v>1043</v>
      </c>
      <c r="G552" s="144">
        <v>1</v>
      </c>
      <c r="H552" s="144">
        <v>20120000</v>
      </c>
      <c r="I552" s="145"/>
      <c r="J552" s="145"/>
    </row>
    <row r="553" spans="1:10" ht="17.25" thickBot="1" x14ac:dyDescent="0.3">
      <c r="A553" s="137"/>
      <c r="B553" s="141">
        <v>503</v>
      </c>
      <c r="C553" s="144">
        <v>4815001</v>
      </c>
      <c r="D553" s="140" t="s">
        <v>1186</v>
      </c>
      <c r="E553" s="140" t="s">
        <v>270</v>
      </c>
      <c r="F553" s="134" t="s">
        <v>1043</v>
      </c>
      <c r="G553" s="144">
        <v>1</v>
      </c>
      <c r="H553" s="144">
        <v>20120000</v>
      </c>
      <c r="I553" s="145"/>
      <c r="J553" s="145"/>
    </row>
    <row r="554" spans="1:10" ht="25.5" thickBot="1" x14ac:dyDescent="0.3">
      <c r="A554" s="137"/>
      <c r="B554" s="141">
        <v>504</v>
      </c>
      <c r="C554" s="144">
        <v>4815001</v>
      </c>
      <c r="D554" s="140" t="s">
        <v>1187</v>
      </c>
      <c r="E554" s="140" t="s">
        <v>270</v>
      </c>
      <c r="F554" s="134" t="s">
        <v>1216</v>
      </c>
      <c r="G554" s="144">
        <v>1</v>
      </c>
      <c r="H554" s="144">
        <v>60120000</v>
      </c>
      <c r="I554" s="145"/>
      <c r="J554" s="145"/>
    </row>
    <row r="555" spans="1:10" ht="16.5" thickBot="1" x14ac:dyDescent="0.3">
      <c r="A555" s="137"/>
      <c r="B555" s="141">
        <v>505</v>
      </c>
      <c r="C555" s="144">
        <v>4815001</v>
      </c>
      <c r="D555" s="140" t="s">
        <v>1188</v>
      </c>
      <c r="E555" s="140" t="s">
        <v>270</v>
      </c>
      <c r="F555" s="134" t="s">
        <v>1217</v>
      </c>
      <c r="G555" s="144">
        <v>1</v>
      </c>
      <c r="H555" s="144">
        <v>41104000</v>
      </c>
      <c r="I555" s="145"/>
      <c r="J555" s="145"/>
    </row>
    <row r="556" spans="1:10" ht="17.25" thickBot="1" x14ac:dyDescent="0.3">
      <c r="A556" s="137"/>
      <c r="B556" s="141">
        <v>506</v>
      </c>
      <c r="C556" s="144">
        <v>4815001</v>
      </c>
      <c r="D556" s="140" t="s">
        <v>788</v>
      </c>
      <c r="E556" s="140" t="s">
        <v>1418</v>
      </c>
      <c r="F556" s="134" t="s">
        <v>1218</v>
      </c>
      <c r="G556" s="144">
        <v>1</v>
      </c>
      <c r="H556" s="144">
        <v>42190000</v>
      </c>
      <c r="I556" s="145"/>
      <c r="J556" s="145"/>
    </row>
    <row r="557" spans="1:10" ht="17.25" thickBot="1" x14ac:dyDescent="0.3">
      <c r="A557" s="137"/>
      <c r="B557" s="141">
        <v>507</v>
      </c>
      <c r="C557" s="144">
        <v>4815001</v>
      </c>
      <c r="D557" s="140" t="s">
        <v>788</v>
      </c>
      <c r="E557" s="140" t="s">
        <v>1419</v>
      </c>
      <c r="F557" s="134" t="s">
        <v>1219</v>
      </c>
      <c r="G557" s="144">
        <v>1</v>
      </c>
      <c r="H557" s="144">
        <v>42190000</v>
      </c>
      <c r="I557" s="145"/>
      <c r="J557" s="145"/>
    </row>
    <row r="558" spans="1:10" ht="16.5" thickBot="1" x14ac:dyDescent="0.3">
      <c r="A558" s="137"/>
      <c r="B558" s="141">
        <v>508</v>
      </c>
      <c r="C558" s="144">
        <v>4815001</v>
      </c>
      <c r="D558" s="140" t="s">
        <v>788</v>
      </c>
      <c r="E558" s="140" t="s">
        <v>1191</v>
      </c>
      <c r="F558" s="134" t="s">
        <v>1220</v>
      </c>
      <c r="G558" s="144">
        <v>1</v>
      </c>
      <c r="H558" s="144">
        <v>42190000</v>
      </c>
      <c r="I558" s="145"/>
      <c r="J558" s="145"/>
    </row>
    <row r="559" spans="1:10" ht="25.5" thickBot="1" x14ac:dyDescent="0.3">
      <c r="A559" s="137"/>
      <c r="B559" s="141">
        <v>509</v>
      </c>
      <c r="C559" s="144">
        <v>4815003</v>
      </c>
      <c r="D559" s="140" t="s">
        <v>788</v>
      </c>
      <c r="E559" s="140" t="s">
        <v>1192</v>
      </c>
      <c r="F559" s="134" t="s">
        <v>21</v>
      </c>
      <c r="G559" s="144">
        <v>1</v>
      </c>
      <c r="H559" s="144">
        <v>42190000</v>
      </c>
      <c r="I559" s="145"/>
      <c r="J559" s="145"/>
    </row>
    <row r="560" spans="1:10" ht="17.25" thickBot="1" x14ac:dyDescent="0.3">
      <c r="A560" s="137"/>
      <c r="B560" s="141">
        <v>510</v>
      </c>
      <c r="C560" s="144">
        <v>4815003</v>
      </c>
      <c r="D560" s="140" t="s">
        <v>1420</v>
      </c>
      <c r="E560" s="140" t="s">
        <v>1421</v>
      </c>
      <c r="F560" s="134" t="s">
        <v>21</v>
      </c>
      <c r="G560" s="144">
        <v>1</v>
      </c>
      <c r="H560" s="144">
        <v>42190000</v>
      </c>
      <c r="I560" s="145"/>
      <c r="J560" s="145"/>
    </row>
    <row r="561" spans="1:10" ht="25.5" thickBot="1" x14ac:dyDescent="0.3">
      <c r="A561" s="137"/>
      <c r="B561" s="141">
        <v>511</v>
      </c>
      <c r="C561" s="144">
        <v>4815001</v>
      </c>
      <c r="D561" s="140" t="s">
        <v>788</v>
      </c>
      <c r="E561" s="140" t="s">
        <v>1195</v>
      </c>
      <c r="F561" s="134" t="s">
        <v>21</v>
      </c>
      <c r="G561" s="144">
        <v>1</v>
      </c>
      <c r="H561" s="144">
        <v>42190000</v>
      </c>
      <c r="I561" s="145"/>
      <c r="J561" s="145"/>
    </row>
    <row r="562" spans="1:10" ht="25.5" thickBot="1" x14ac:dyDescent="0.3">
      <c r="A562" s="137"/>
      <c r="B562" s="141">
        <v>512</v>
      </c>
      <c r="C562" s="144">
        <v>4815001</v>
      </c>
      <c r="D562" s="140" t="s">
        <v>788</v>
      </c>
      <c r="E562" s="140" t="s">
        <v>1196</v>
      </c>
      <c r="F562" s="134" t="s">
        <v>21</v>
      </c>
      <c r="G562" s="144">
        <v>1</v>
      </c>
      <c r="H562" s="144">
        <v>42190000</v>
      </c>
      <c r="I562" s="145"/>
      <c r="J562" s="145"/>
    </row>
    <row r="563" spans="1:10" ht="33.75" thickBot="1" x14ac:dyDescent="0.3">
      <c r="A563" s="137"/>
      <c r="B563" s="141">
        <v>513</v>
      </c>
      <c r="C563" s="144">
        <v>4815001</v>
      </c>
      <c r="D563" s="140" t="s">
        <v>788</v>
      </c>
      <c r="E563" s="140" t="s">
        <v>1197</v>
      </c>
      <c r="F563" s="134" t="s">
        <v>21</v>
      </c>
      <c r="G563" s="144">
        <v>1</v>
      </c>
      <c r="H563" s="144">
        <v>42190000</v>
      </c>
      <c r="I563" s="145"/>
      <c r="J563" s="145"/>
    </row>
    <row r="564" spans="1:10" ht="33.75" thickBot="1" x14ac:dyDescent="0.3">
      <c r="A564" s="137"/>
      <c r="B564" s="141">
        <v>514</v>
      </c>
      <c r="C564" s="144">
        <v>4815001</v>
      </c>
      <c r="D564" s="140" t="s">
        <v>788</v>
      </c>
      <c r="E564" s="140" t="s">
        <v>1198</v>
      </c>
      <c r="F564" s="134" t="s">
        <v>21</v>
      </c>
      <c r="G564" s="144">
        <v>1</v>
      </c>
      <c r="H564" s="144">
        <v>42190000</v>
      </c>
      <c r="I564" s="145"/>
      <c r="J564" s="145"/>
    </row>
    <row r="565" spans="1:10" ht="16.5" thickBot="1" x14ac:dyDescent="0.3">
      <c r="A565" s="137"/>
      <c r="B565" s="141">
        <v>515</v>
      </c>
      <c r="C565" s="144">
        <v>4826201</v>
      </c>
      <c r="D565" s="140" t="s">
        <v>788</v>
      </c>
      <c r="E565" s="140" t="s">
        <v>1199</v>
      </c>
      <c r="F565" s="134" t="s">
        <v>1221</v>
      </c>
      <c r="G565" s="144">
        <v>1</v>
      </c>
      <c r="H565" s="144">
        <v>42190000</v>
      </c>
      <c r="I565" s="145"/>
      <c r="J565" s="145"/>
    </row>
    <row r="566" spans="1:10" ht="17.25" thickBot="1" x14ac:dyDescent="0.3">
      <c r="A566" s="137"/>
      <c r="B566" s="141">
        <v>516</v>
      </c>
      <c r="C566" s="144">
        <v>4826201</v>
      </c>
      <c r="D566" s="140" t="s">
        <v>788</v>
      </c>
      <c r="E566" s="140" t="s">
        <v>1200</v>
      </c>
      <c r="F566" s="134" t="s">
        <v>1222</v>
      </c>
      <c r="G566" s="144">
        <v>1</v>
      </c>
      <c r="H566" s="144">
        <v>42190000</v>
      </c>
      <c r="I566" s="145"/>
      <c r="J566" s="145"/>
    </row>
    <row r="567" spans="1:10" ht="25.5" thickBot="1" x14ac:dyDescent="0.3">
      <c r="A567" s="137"/>
      <c r="B567" s="141">
        <v>517</v>
      </c>
      <c r="C567" s="144">
        <v>4815001</v>
      </c>
      <c r="D567" s="140" t="s">
        <v>1201</v>
      </c>
      <c r="E567" s="140" t="s">
        <v>1202</v>
      </c>
      <c r="F567" s="134" t="s">
        <v>1223</v>
      </c>
      <c r="G567" s="144">
        <v>1</v>
      </c>
      <c r="H567" s="144">
        <v>42120000</v>
      </c>
      <c r="I567" s="145"/>
      <c r="J567" s="145"/>
    </row>
    <row r="568" spans="1:10" ht="16.5" thickBot="1" x14ac:dyDescent="0.3">
      <c r="A568" s="137"/>
      <c r="B568" s="141">
        <v>518</v>
      </c>
      <c r="C568" s="144">
        <v>4815015</v>
      </c>
      <c r="D568" s="140" t="s">
        <v>1203</v>
      </c>
      <c r="E568" s="140" t="s">
        <v>1422</v>
      </c>
      <c r="F568" s="134" t="s">
        <v>1132</v>
      </c>
      <c r="G568" s="144">
        <v>1</v>
      </c>
      <c r="H568" s="144">
        <v>41122000</v>
      </c>
      <c r="I568" s="145"/>
      <c r="J568" s="145"/>
    </row>
    <row r="569" spans="1:10" ht="16.5" thickBot="1" x14ac:dyDescent="0.3">
      <c r="A569" s="137"/>
      <c r="B569" s="141">
        <v>519</v>
      </c>
      <c r="C569" s="144">
        <v>4815015</v>
      </c>
      <c r="D569" s="140" t="s">
        <v>1203</v>
      </c>
      <c r="E569" s="140" t="s">
        <v>1205</v>
      </c>
      <c r="F569" s="134" t="s">
        <v>1132</v>
      </c>
      <c r="G569" s="144">
        <v>1</v>
      </c>
      <c r="H569" s="144">
        <v>41122000</v>
      </c>
      <c r="I569" s="145"/>
      <c r="J569" s="145"/>
    </row>
    <row r="570" spans="1:10" ht="16.5" thickBot="1" x14ac:dyDescent="0.3">
      <c r="A570" s="137"/>
      <c r="B570" s="141">
        <v>520</v>
      </c>
      <c r="C570" s="144">
        <v>4815008</v>
      </c>
      <c r="D570" s="140" t="s">
        <v>1206</v>
      </c>
      <c r="E570" s="140" t="s">
        <v>1207</v>
      </c>
      <c r="F570" s="134" t="s">
        <v>1132</v>
      </c>
      <c r="G570" s="144">
        <v>1</v>
      </c>
      <c r="H570" s="144">
        <v>42142700</v>
      </c>
      <c r="I570" s="145"/>
      <c r="J570" s="145"/>
    </row>
    <row r="571" spans="1:10" ht="16.5" thickBot="1" x14ac:dyDescent="0.3">
      <c r="A571" s="137"/>
      <c r="B571" s="141">
        <v>521</v>
      </c>
      <c r="C571" s="144">
        <v>4826201</v>
      </c>
      <c r="D571" s="140" t="s">
        <v>1423</v>
      </c>
      <c r="E571" s="140" t="s">
        <v>1209</v>
      </c>
      <c r="F571" s="134" t="s">
        <v>1132</v>
      </c>
      <c r="G571" s="144">
        <v>1</v>
      </c>
      <c r="H571" s="144">
        <v>42120000</v>
      </c>
      <c r="I571" s="145"/>
      <c r="J571" s="145"/>
    </row>
    <row r="572" spans="1:10" ht="16.5" thickBot="1" x14ac:dyDescent="0.3">
      <c r="A572" s="137"/>
      <c r="B572" s="141">
        <v>522</v>
      </c>
      <c r="C572" s="144">
        <v>4826201</v>
      </c>
      <c r="D572" s="140" t="s">
        <v>1423</v>
      </c>
      <c r="E572" s="140" t="s">
        <v>1210</v>
      </c>
      <c r="F572" s="134" t="s">
        <v>1132</v>
      </c>
      <c r="G572" s="144">
        <v>1</v>
      </c>
      <c r="H572" s="144">
        <v>42120000</v>
      </c>
      <c r="I572" s="145"/>
      <c r="J572" s="145"/>
    </row>
    <row r="573" spans="1:10" ht="16.5" thickBot="1" x14ac:dyDescent="0.3">
      <c r="A573" s="137"/>
      <c r="B573" s="141">
        <v>523</v>
      </c>
      <c r="C573" s="144">
        <v>4815015</v>
      </c>
      <c r="D573" s="140" t="s">
        <v>1203</v>
      </c>
      <c r="E573" s="140" t="s">
        <v>1424</v>
      </c>
      <c r="F573" s="134" t="s">
        <v>1132</v>
      </c>
      <c r="G573" s="144">
        <v>1</v>
      </c>
      <c r="H573" s="144">
        <v>41122000</v>
      </c>
      <c r="I573" s="145"/>
      <c r="J573" s="145"/>
    </row>
    <row r="574" spans="1:10" ht="16.5" thickBot="1" x14ac:dyDescent="0.3">
      <c r="A574" s="137"/>
      <c r="B574" s="141">
        <v>524</v>
      </c>
      <c r="C574" s="144">
        <v>4815015</v>
      </c>
      <c r="D574" s="140" t="s">
        <v>1203</v>
      </c>
      <c r="E574" s="140" t="s">
        <v>1425</v>
      </c>
      <c r="F574" s="134" t="s">
        <v>1132</v>
      </c>
      <c r="G574" s="144">
        <v>1</v>
      </c>
      <c r="H574" s="144">
        <v>41122000</v>
      </c>
      <c r="I574" s="145"/>
      <c r="J574" s="145"/>
    </row>
    <row r="575" spans="1:10" ht="16.5" thickBot="1" x14ac:dyDescent="0.3">
      <c r="A575" s="137"/>
      <c r="B575" s="141">
        <v>525</v>
      </c>
      <c r="C575" s="144">
        <v>4815015</v>
      </c>
      <c r="D575" s="140" t="s">
        <v>1203</v>
      </c>
      <c r="E575" s="140" t="s">
        <v>1213</v>
      </c>
      <c r="F575" s="134" t="s">
        <v>1132</v>
      </c>
      <c r="G575" s="144">
        <v>1</v>
      </c>
      <c r="H575" s="144">
        <v>41122000</v>
      </c>
      <c r="I575" s="145"/>
      <c r="J575" s="145"/>
    </row>
  </sheetData>
  <mergeCells count="72">
    <mergeCell ref="D1:I1"/>
    <mergeCell ref="I517:I518"/>
    <mergeCell ref="J517:J518"/>
    <mergeCell ref="B533:J533"/>
    <mergeCell ref="B534:B535"/>
    <mergeCell ref="C534:C535"/>
    <mergeCell ref="D534:E534"/>
    <mergeCell ref="F534:F535"/>
    <mergeCell ref="G534:G535"/>
    <mergeCell ref="H534:H535"/>
    <mergeCell ref="J534:J535"/>
    <mergeCell ref="H502:H506"/>
    <mergeCell ref="I502:I506"/>
    <mergeCell ref="J502:J506"/>
    <mergeCell ref="G517:G518"/>
    <mergeCell ref="H517:H518"/>
    <mergeCell ref="A517:A518"/>
    <mergeCell ref="B517:B518"/>
    <mergeCell ref="C517:C518"/>
    <mergeCell ref="D517:D518"/>
    <mergeCell ref="F517:F518"/>
    <mergeCell ref="H37:H52"/>
    <mergeCell ref="I37:I52"/>
    <mergeCell ref="J37:J52"/>
    <mergeCell ref="A333:B333"/>
    <mergeCell ref="A502:A506"/>
    <mergeCell ref="B502:B506"/>
    <mergeCell ref="C502:C506"/>
    <mergeCell ref="D502:D506"/>
    <mergeCell ref="F502:F506"/>
    <mergeCell ref="G502:G506"/>
    <mergeCell ref="A37:A52"/>
    <mergeCell ref="B37:B52"/>
    <mergeCell ref="C37:C52"/>
    <mergeCell ref="D37:D52"/>
    <mergeCell ref="F37:F52"/>
    <mergeCell ref="G37:G52"/>
    <mergeCell ref="I16:I25"/>
    <mergeCell ref="J16:J25"/>
    <mergeCell ref="B29:J29"/>
    <mergeCell ref="B30:B31"/>
    <mergeCell ref="C30:C31"/>
    <mergeCell ref="D30:E30"/>
    <mergeCell ref="F30:F31"/>
    <mergeCell ref="G30:G31"/>
    <mergeCell ref="H30:H31"/>
    <mergeCell ref="J30:J31"/>
    <mergeCell ref="H6:H15"/>
    <mergeCell ref="I6:I15"/>
    <mergeCell ref="J6:J15"/>
    <mergeCell ref="A16:A25"/>
    <mergeCell ref="B16:B25"/>
    <mergeCell ref="C16:C25"/>
    <mergeCell ref="D16:D25"/>
    <mergeCell ref="F16:F25"/>
    <mergeCell ref="G16:G25"/>
    <mergeCell ref="H16:H25"/>
    <mergeCell ref="A6:A15"/>
    <mergeCell ref="B6:B15"/>
    <mergeCell ref="C6:C15"/>
    <mergeCell ref="D6:D15"/>
    <mergeCell ref="F6:F15"/>
    <mergeCell ref="G6:G15"/>
    <mergeCell ref="B3:J3"/>
    <mergeCell ref="B4:B5"/>
    <mergeCell ref="C4:C5"/>
    <mergeCell ref="D4:E4"/>
    <mergeCell ref="F4:F5"/>
    <mergeCell ref="G4:G5"/>
    <mergeCell ref="H4:H5"/>
    <mergeCell ref="I4:I5"/>
    <mergeCell ref="J4:J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1"/>
  <sheetViews>
    <sheetView workbookViewId="0">
      <selection activeCell="E5" sqref="E5"/>
    </sheetView>
  </sheetViews>
  <sheetFormatPr baseColWidth="10" defaultColWidth="11.140625" defaultRowHeight="15" x14ac:dyDescent="0.25"/>
  <cols>
    <col min="2" max="2" width="62.140625" customWidth="1"/>
  </cols>
  <sheetData>
    <row r="1" spans="1:2" x14ac:dyDescent="0.25">
      <c r="A1" s="182" t="s">
        <v>1467</v>
      </c>
      <c r="B1" s="182"/>
    </row>
    <row r="2" spans="1:2" ht="15.75" thickBot="1" x14ac:dyDescent="0.3"/>
    <row r="3" spans="1:2" ht="15.75" thickBot="1" x14ac:dyDescent="0.3">
      <c r="A3" s="154" t="s">
        <v>1426</v>
      </c>
      <c r="B3" s="155" t="s">
        <v>1237</v>
      </c>
    </row>
    <row r="4" spans="1:2" ht="72" thickBot="1" x14ac:dyDescent="0.3">
      <c r="A4" s="156">
        <v>1</v>
      </c>
      <c r="B4" s="157" t="s">
        <v>1427</v>
      </c>
    </row>
    <row r="5" spans="1:2" ht="100.5" thickBot="1" x14ac:dyDescent="0.3">
      <c r="A5" s="156">
        <v>2</v>
      </c>
      <c r="B5" s="157" t="s">
        <v>1428</v>
      </c>
    </row>
    <row r="6" spans="1:2" ht="28.5" x14ac:dyDescent="0.25">
      <c r="A6" s="213">
        <v>3</v>
      </c>
      <c r="B6" s="158" t="s">
        <v>1429</v>
      </c>
    </row>
    <row r="7" spans="1:2" ht="28.5" x14ac:dyDescent="0.25">
      <c r="A7" s="214"/>
      <c r="B7" s="158" t="s">
        <v>1430</v>
      </c>
    </row>
    <row r="8" spans="1:2" ht="28.5" x14ac:dyDescent="0.25">
      <c r="A8" s="214"/>
      <c r="B8" s="158" t="s">
        <v>1431</v>
      </c>
    </row>
    <row r="9" spans="1:2" ht="15.75" thickBot="1" x14ac:dyDescent="0.3">
      <c r="A9" s="215"/>
      <c r="B9" s="157" t="s">
        <v>1432</v>
      </c>
    </row>
    <row r="10" spans="1:2" ht="43.5" thickBot="1" x14ac:dyDescent="0.3">
      <c r="A10" s="156">
        <v>4</v>
      </c>
      <c r="B10" s="157" t="s">
        <v>1433</v>
      </c>
    </row>
    <row r="11" spans="1:2" ht="57.75" thickBot="1" x14ac:dyDescent="0.3">
      <c r="A11" s="156">
        <v>5</v>
      </c>
      <c r="B11" s="157" t="s">
        <v>1434</v>
      </c>
    </row>
    <row r="12" spans="1:2" ht="100.5" thickBot="1" x14ac:dyDescent="0.3">
      <c r="A12" s="156">
        <v>6</v>
      </c>
      <c r="B12" s="157" t="s">
        <v>1435</v>
      </c>
    </row>
    <row r="13" spans="1:2" ht="43.5" thickBot="1" x14ac:dyDescent="0.3">
      <c r="A13" s="156">
        <v>7</v>
      </c>
      <c r="B13" s="157" t="s">
        <v>1436</v>
      </c>
    </row>
    <row r="14" spans="1:2" ht="28.5" x14ac:dyDescent="0.25">
      <c r="A14" s="213">
        <v>8</v>
      </c>
      <c r="B14" s="158" t="s">
        <v>1437</v>
      </c>
    </row>
    <row r="15" spans="1:2" ht="28.5" x14ac:dyDescent="0.25">
      <c r="A15" s="214"/>
      <c r="B15" s="158" t="s">
        <v>1438</v>
      </c>
    </row>
    <row r="16" spans="1:2" ht="29.25" thickBot="1" x14ac:dyDescent="0.3">
      <c r="A16" s="215"/>
      <c r="B16" s="157" t="s">
        <v>1439</v>
      </c>
    </row>
    <row r="17" spans="1:2" ht="57.75" thickBot="1" x14ac:dyDescent="0.3">
      <c r="A17" s="156">
        <v>9</v>
      </c>
      <c r="B17" s="157" t="s">
        <v>1440</v>
      </c>
    </row>
    <row r="18" spans="1:2" ht="28.5" x14ac:dyDescent="0.25">
      <c r="A18" s="213">
        <v>10</v>
      </c>
      <c r="B18" s="158" t="s">
        <v>1441</v>
      </c>
    </row>
    <row r="19" spans="1:2" ht="15.75" thickBot="1" x14ac:dyDescent="0.3">
      <c r="A19" s="215"/>
      <c r="B19" s="157" t="s">
        <v>1442</v>
      </c>
    </row>
    <row r="20" spans="1:2" ht="57" x14ac:dyDescent="0.25">
      <c r="A20" s="213">
        <v>11</v>
      </c>
      <c r="B20" s="158" t="s">
        <v>1443</v>
      </c>
    </row>
    <row r="21" spans="1:2" ht="15.75" thickBot="1" x14ac:dyDescent="0.3">
      <c r="A21" s="215"/>
      <c r="B21" s="157" t="s">
        <v>1442</v>
      </c>
    </row>
  </sheetData>
  <mergeCells count="5">
    <mergeCell ref="A6:A9"/>
    <mergeCell ref="A14:A16"/>
    <mergeCell ref="A18:A19"/>
    <mergeCell ref="A20:A2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ESPE. TECNICAS </vt:lpstr>
      <vt:lpstr>PRECIO HISTORICO </vt:lpstr>
      <vt:lpstr>ANALISIS PRECIOS DEL MERCADO</vt:lpstr>
      <vt:lpstr>ANALI Y PROYEC DE PRECIO DE REF</vt:lpstr>
      <vt:lpstr>PRECIO DE REFERENCIA Y PROY PRE</vt:lpstr>
      <vt:lpstr>ESPEC. TECNICA CUMP O NO CUM</vt:lpstr>
      <vt:lpstr>ESPECIFICACIONES TEC ADICIONALE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Proyectos</dc:creator>
  <cp:lastModifiedBy>Christopher Silva</cp:lastModifiedBy>
  <cp:lastPrinted>2023-05-27T16:30:44Z</cp:lastPrinted>
  <dcterms:created xsi:type="dcterms:W3CDTF">2022-06-16T15:09:50Z</dcterms:created>
  <dcterms:modified xsi:type="dcterms:W3CDTF">2026-07-24T16:57:26Z</dcterms:modified>
</cp:coreProperties>
</file>