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JDNZ\COMPRAS JDNZ\COMPRAS PLATANO\S_579787_BULTOS DE CEMENTO CEMEX 15\"/>
    </mc:Choice>
  </mc:AlternateContent>
  <xr:revisionPtr revIDLastSave="0" documentId="13_ncr:1_{682EF48A-D2BE-4BEF-A2E0-9FAFC036888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sumen de artículos y servi..." sheetId="1" r:id="rId1"/>
    <sheet name="Elementos y servicios" sheetId="2" r:id="rId2"/>
    <sheet name="Ahorros de artículos" sheetId="3" r:id="rId3"/>
    <sheet name="Ahorros totales" sheetId="4" r:id="rId4"/>
    <sheet name="Formularios de línea de artí..." sheetId="5" r:id="rId5"/>
    <sheet name="Archivos adjuntos" sheetId="6" r:id="rId6"/>
  </sheets>
  <definedNames>
    <definedName name="_xlnm._FilterDatabase" localSheetId="2" hidden="1">'Ahorros de artículos'!$A$3:$Q$6</definedName>
    <definedName name="_xlnm._FilterDatabase" localSheetId="3" hidden="1">'Ahorros totales'!$A$3:$I$6</definedName>
    <definedName name="_xlnm._FilterDatabase" localSheetId="5" hidden="1">'Archivos adjuntos'!$A$3:$J$6</definedName>
    <definedName name="_xlnm._FilterDatabase" localSheetId="1" hidden="1">'Elementos y servicios'!$A$3:$AB$6</definedName>
    <definedName name="_xlnm._FilterDatabase" localSheetId="4" hidden="1">'Formularios de línea de artí...'!$A$3:$P$6</definedName>
    <definedName name="_xlnm._FilterDatabase" localSheetId="0" hidden="1">'Resumen de artículos y servi...'!$A$4:$G$19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G5" i="1"/>
  <c r="E5" i="1"/>
  <c r="F7" i="1"/>
  <c r="G7" i="1"/>
  <c r="E7" i="1"/>
  <c r="U6" i="2"/>
  <c r="U5" i="2"/>
  <c r="U4" i="2"/>
</calcChain>
</file>

<file path=xl/sharedStrings.xml><?xml version="1.0" encoding="utf-8"?>
<sst xmlns="http://schemas.openxmlformats.org/spreadsheetml/2006/main" count="426" uniqueCount="169">
  <si>
    <t>{"start":true,"layout":"pivot","name":"buyer/response_lines_summary","locale":"es-MX"}</t>
  </si>
  <si>
    <t>{"row_column":true,"field_name":"item.name"}</t>
  </si>
  <si>
    <t>{"additional_field":true}</t>
  </si>
  <si>
    <t>Descripción del artículo (Texto)</t>
  </si>
  <si>
    <t>Categoría del campo</t>
  </si>
  <si>
    <t>Campo</t>
  </si>
  <si>
    <t>FERRECONDE</t>
  </si>
  <si>
    <t>FERRETERIA EL MARTILLO ESPINAL S.A.S</t>
  </si>
  <si>
    <t>EXTINRED ( EXTINTORES Y MULTISERVICIOS)</t>
  </si>
  <si>
    <t>FERRECONDE - #660484</t>
  </si>
  <si>
    <t>FERRETERIA EL MARTILLO ESPINAL S.A.S - #660383</t>
  </si>
  <si>
    <t>EXTINRED ( EXTINTORES Y MULTISERVICIOS) - #660336</t>
  </si>
  <si>
    <t>Respuesta del proveedor</t>
  </si>
  <si>
    <t>{"row":true,"field_name":"bid.price_amount","index":0,"values":{"lot.name":"","item.id":806651,"item.name":"CEMENTO GRIS (BTO X 50 KG) - CEMEX"}}</t>
  </si>
  <si>
    <t>CEMENTO GRIS (BTO X 50 KG) - CEMEX</t>
  </si>
  <si>
    <t>Campos de la respuesta del proveedor</t>
  </si>
  <si>
    <t>{"row":true,"field_name":"bid.price_currency","index":0,"values":{"lot.name":"","item.id":806651,"item.name":"CEMENTO GRIS (BTO X 50 KG) - CEMEX"}}</t>
  </si>
  <si>
    <t>Moneda del precio de licitación</t>
  </si>
  <si>
    <t>COP</t>
  </si>
  <si>
    <t>{"row":true,"field_name":"bid.cost_formula","index":0,"values":{"lot.name":"","item.id":806651,"item.name":"CEMENTO GRIS (BTO X 50 KG) - CEMEX"}}</t>
  </si>
  <si>
    <t>Fórmula del coste</t>
  </si>
  <si>
    <t>Coste total por unidad = Valor Unitario (Antes de Impuestos)</t>
  </si>
  <si>
    <t>{"row":true,"field_name":"bid.cost_elements.10040","index":0,"values":{"lot.name":"","item.id":806651,"item.name":"CEMENTO GRIS (BTO X 50 KG) - CEMEX"}}</t>
  </si>
  <si>
    <t>Valor Unitario (Antes de Impuestos)</t>
  </si>
  <si>
    <t>{"row":true,"field_name":"bid.capacity","index":0,"values":{"lot.name":"","item.id":806651,"item.name":"CEMENTO GRIS (BTO X 50 KG) - CEMEX"}}</t>
  </si>
  <si>
    <t>Capacidad</t>
  </si>
  <si>
    <t>{"row":true,"field_name":"bid.lead_time","index":0,"values":{"lot.name":"","item.id":806651,"item.name":"CEMENTO GRIS (BTO X 50 KG) - CEMEX"}}</t>
  </si>
  <si>
    <t>Tiempo de entrega</t>
  </si>
  <si>
    <t>{"row":true,"field_name":"bid.supplier_item_name","index":0,"values":{"lot.name":"","item.id":806651,"item.name":"CEMENTO GRIS (BTO X 50 KG) - CEMEX"}}</t>
  </si>
  <si>
    <t>Nombre del artículo del proveedor</t>
  </si>
  <si>
    <t>BULTO DE CEMENTO CEMEX X 50 KG</t>
  </si>
  <si>
    <t>{"row":true,"field_name":"bid.item_part_number","index":0,"values":{"lot.name":"","item.id":806651,"item.name":"CEMENTO GRIS (BTO X 50 KG) - CEMEX"}}</t>
  </si>
  <si>
    <t>Número de pieza del artículo</t>
  </si>
  <si>
    <t>{"row":true,"field_name":"bid.item_description","index":0,"values":{"lot.name":"","item.id":806651,"item.name":"CEMENTO GRIS (BTO X 50 KG) - CEMEX"}}</t>
  </si>
  <si>
    <t>Descripción del artículo</t>
  </si>
  <si>
    <t>Este cemento CEMEX para construcción en general es adecuado para la elaboración de morteros de pega, pañete, acabados y afinado de pisos. Además, sirve para la elaboración de concretos de comportamiento normal en fraguados y resistencias</t>
  </si>
  <si>
    <t>{"row":true,"field_name":"item.quantity","index":0,"values":{"lot.name":"","item.id":806651,"item.name":"CEMENTO GRIS (BTO X 50 KG) - CEMEX"}}</t>
  </si>
  <si>
    <t>Campos de artículo / servicio</t>
  </si>
  <si>
    <t>Cantidad esperada</t>
  </si>
  <si>
    <t>{"row":true,"field_name":"item.uom","index":0,"values":{"lot.name":"","item.id":806651,"item.name":"CEMENTO GRIS (BTO X 50 KG) - CEMEX"}}</t>
  </si>
  <si>
    <t>Unidad de medida</t>
  </si>
  <si>
    <t>UND</t>
  </si>
  <si>
    <t>{"row":true,"field_name":"item.base_price","index":0,"values":{"lot.name":"","item.id":806651,"item.name":"CEMENTO GRIS (BTO X 50 KG) - CEMEX"}}</t>
  </si>
  <si>
    <t>Precio base unitario</t>
  </si>
  <si>
    <t>{"row":true,"field_name":"item.base_price_currency","index":0,"values":{"lot.name":"","item.id":806651,"item.name":"CEMENTO GRIS (BTO X 50 KG) - CEMEX"}}</t>
  </si>
  <si>
    <t>Precio base de la divisa</t>
  </si>
  <si>
    <t>{"row":true,"field_name":"item.need_by_date","index":0,"values":{"lot.name":"","item.id":806651,"item.name":"CEMENTO GRIS (BTO X 50 KG) - CEMEX"}}</t>
  </si>
  <si>
    <t>Fecha límite</t>
  </si>
  <si>
    <t>{"row":true,"field_name":"easy_form_widget.3419.14883","index":0,"values":{"lot.name":"","item.id":806651,"item.name":"CEMENTO GRIS (BTO X 50 KG) - CEMEX"}}</t>
  </si>
  <si>
    <t>IVA %</t>
  </si>
  <si>
    <t>% IVA</t>
  </si>
  <si>
    <t>19%</t>
  </si>
  <si>
    <t>0%</t>
  </si>
  <si>
    <t>{"start":true,"layout":"table","name":"buyer/response_lines","locale":"es-MX"}</t>
  </si>
  <si>
    <t>{"field_name":"response.id","offset":3}</t>
  </si>
  <si>
    <t>{"field_name":"supplier.name","offset":3}</t>
  </si>
  <si>
    <t>{"field_name":"response.name","offset":3}</t>
  </si>
  <si>
    <t>{"field_name":"response.submitted_at","offset":3}</t>
  </si>
  <si>
    <t>{"field_name":"lot.id","offset":3}</t>
  </si>
  <si>
    <t>{"field_name":"lot.name","offset":3}</t>
  </si>
  <si>
    <t>{"field_name":"item.id","offset":3}</t>
  </si>
  <si>
    <t>{"field_name":"item.name","offset":3}</t>
  </si>
  <si>
    <t>{"field_name":"lot.expected_quantity","offset":3}</t>
  </si>
  <si>
    <t>{"field_name":"lot.quantity_note","offset":3}</t>
  </si>
  <si>
    <t>{"field_name":"response_lot.id","offset":3}</t>
  </si>
  <si>
    <t>{"field_name":"response_lot.capacity","offset":3}</t>
  </si>
  <si>
    <t>{"field_name":"item.quantity","offset":3}</t>
  </si>
  <si>
    <t>{"field_name":"item.uom","offset":3}</t>
  </si>
  <si>
    <t>{"field_name":"item.base_price","offset":3}</t>
  </si>
  <si>
    <t>{"field_name":"item.base_price_currency","offset":3}</t>
  </si>
  <si>
    <t>{"field_name":"item.need_by_date","offset":3}</t>
  </si>
  <si>
    <t>{"field_name":"bid.id","offset":3}</t>
  </si>
  <si>
    <t>{"field_name":"bid.capacity","offset":3}</t>
  </si>
  <si>
    <t>{"field_name":"bid.price_amount","offset":3}</t>
  </si>
  <si>
    <t>{"field_name":"bid.price_currency","offset":3}</t>
  </si>
  <si>
    <t>{"field_name":"bid.cost_formula","offset":3}</t>
  </si>
  <si>
    <t>{"field_name":"bid.cost_elements.10040","offset":3}</t>
  </si>
  <si>
    <t>{"field_name":"bid.lead_time","offset":3}</t>
  </si>
  <si>
    <t>{"field_name":"bid.supplier_item_name","offset":3}</t>
  </si>
  <si>
    <t>{"field_name":"bid.item_part_number","offset":3}</t>
  </si>
  <si>
    <t>{"field_name":"bid.item_description","offset":3}</t>
  </si>
  <si>
    <t>Respuesta</t>
  </si>
  <si>
    <t>Lot</t>
  </si>
  <si>
    <t>Artículo / Servicio</t>
  </si>
  <si>
    <t>Campos del lote</t>
  </si>
  <si>
    <t>Campos de respuesta del lote</t>
  </si>
  <si>
    <t>ID de respuesta (Texto)</t>
  </si>
  <si>
    <t>Nombre del proveedor (Texto)</t>
  </si>
  <si>
    <t>Nombre de la respuesta (Texto)</t>
  </si>
  <si>
    <t>Enviado a las (Fecha)</t>
  </si>
  <si>
    <t>ID de lote (Texto)</t>
  </si>
  <si>
    <t>Nombre del lote (Texto)</t>
  </si>
  <si>
    <t>Id. del artículo (Texto)</t>
  </si>
  <si>
    <t>Cantidad esperada (Entero)</t>
  </si>
  <si>
    <t>Nota de cantidad (Texto)</t>
  </si>
  <si>
    <t>Id. de respuesta del lote (Texto)</t>
  </si>
  <si>
    <t>Capacidad (Entero)</t>
  </si>
  <si>
    <t>Cantidad esperada (Número)</t>
  </si>
  <si>
    <t>Unidad de medida (Texto)</t>
  </si>
  <si>
    <t>Precio base unitario (Número)</t>
  </si>
  <si>
    <t>Precio base de la divisa (Texto)</t>
  </si>
  <si>
    <t>Fecha límite (Fecha)</t>
  </si>
  <si>
    <t>Id. de la oferta (Texto)</t>
  </si>
  <si>
    <t>Capacidad (Número)</t>
  </si>
  <si>
    <t>Precio unitario de la licitación (Número)</t>
  </si>
  <si>
    <t>Moneda del precio de licitación (Texto)</t>
  </si>
  <si>
    <t>Fórmula del coste (Texto)</t>
  </si>
  <si>
    <t>Valor Unitario (Antes de Impuestos) (Número)</t>
  </si>
  <si>
    <t>Tiempo de entrega (Entero)</t>
  </si>
  <si>
    <t>Nombre del artículo del proveedor (Texto)</t>
  </si>
  <si>
    <t>Número de pieza del artículo (Texto)</t>
  </si>
  <si>
    <t/>
  </si>
  <si>
    <t>{"start":true,"layout":"table","name":"buyer/item_savings","locale":"es-MX"}</t>
  </si>
  <si>
    <t>{"field_name":"response_line_savings.base_price","offset":3}</t>
  </si>
  <si>
    <t>{"field_name":"response_line_savings.bid_price","offset":3}</t>
  </si>
  <si>
    <t>{"field_name":"response_line_savings.amount","offset":3}</t>
  </si>
  <si>
    <t>{"field_name":"response_line_savings.percentage","offset":3}</t>
  </si>
  <si>
    <t>Ahorros de artículos</t>
  </si>
  <si>
    <t>Precio base unitario (COP) (Número)</t>
  </si>
  <si>
    <t>Precio unitario de licitación (COP) (Número)</t>
  </si>
  <si>
    <t>Ahorros totales (COP) (Número)</t>
  </si>
  <si>
    <t>Ahorros (Porcentaje)</t>
  </si>
  <si>
    <t>{"start":true,"layout":"table","name":"buyer/total_savings","locale":"es-MX"}</t>
  </si>
  <si>
    <t>{"field_name":"response_savings.base_price","offset":3}</t>
  </si>
  <si>
    <t>{"field_name":"response_savings.bid_price","offset":3}</t>
  </si>
  <si>
    <t>{"field_name":"response_savings.amount","offset":3}</t>
  </si>
  <si>
    <t>{"field_name":"response_savings.percentage","offset":3}</t>
  </si>
  <si>
    <t>Ahorros totales</t>
  </si>
  <si>
    <t>Precio base total (COP) (Número)</t>
  </si>
  <si>
    <t>Precio total de la licitación (COP) (Número)</t>
  </si>
  <si>
    <t>{"start":true,"layout":"table","name":"buyer/response_line_widget_responses","locale":"es-MX"}</t>
  </si>
  <si>
    <t>{"field_name":"easy_form.name","offset":3}</t>
  </si>
  <si>
    <t>{"field_name":"easy_form_widget.id","offset":3}</t>
  </si>
  <si>
    <t>{"field_name":"easy_form_widget.label","offset":3}</t>
  </si>
  <si>
    <t>{"field_name":"easy_form_widget.widget_type_for_integration","offset":3}</t>
  </si>
  <si>
    <t>{"field_name":"easy_form_widget.required","offset":3}</t>
  </si>
  <si>
    <t>{"field_name":"easy_form_widget_response.id","offset":3}</t>
  </si>
  <si>
    <t>{"field_name":"easy_form_widget_response.answer","offset":3}</t>
  </si>
  <si>
    <t>Formulario</t>
  </si>
  <si>
    <t>Campos de pregunta</t>
  </si>
  <si>
    <t>Campos de respuesta</t>
  </si>
  <si>
    <t>Nombre del formulario (Texto)</t>
  </si>
  <si>
    <t>ID de widget de formulario (Texto)</t>
  </si>
  <si>
    <t>Etiqueta (Texto)</t>
  </si>
  <si>
    <t>Tipo (Texto)</t>
  </si>
  <si>
    <t>obligatorio (Texto)</t>
  </si>
  <si>
    <t>Id. de respuesta del widget del formulario (Número)</t>
  </si>
  <si>
    <t>Botones de opción</t>
  </si>
  <si>
    <t>Sí</t>
  </si>
  <si>
    <t>{"start":true,"layout":"table","name":"buyer/attachments","locale":"es-MX"}</t>
  </si>
  <si>
    <t>{"field_name":"attachment.id","offset":3}</t>
  </si>
  <si>
    <t>{"field_name":"attachment.name","offset":3}</t>
  </si>
  <si>
    <t>{"field_name":"attachment.instruction","offset":3}</t>
  </si>
  <si>
    <t>{"field_name":"attachment.file","offset":3}</t>
  </si>
  <si>
    <t>{"field_name":"attachment_response.file","offset":3}</t>
  </si>
  <si>
    <t>Archivo adjunto</t>
  </si>
  <si>
    <t>Campos de archivos adjuntos</t>
  </si>
  <si>
    <t>Respuesta de archivo adjunto</t>
  </si>
  <si>
    <t>ID de archivo adjunto (Texto)</t>
  </si>
  <si>
    <t>Nombre (Texto)</t>
  </si>
  <si>
    <t>Instrucciones (Texto)</t>
  </si>
  <si>
    <t>Archivo adjunto (Texto)</t>
  </si>
  <si>
    <t>Anexo de proveedores (Texto)</t>
  </si>
  <si>
    <t>ENVIAR COTIZACION FORMAL DETALLADA EN PDF Y CON FIRMA</t>
  </si>
  <si>
    <t>IMPORTANTE:
Estos bultos deben ser entregados a más tardar el MIERCOLES 29 DE JULIO, la respuesta del proveedor adjudicado se dará el Lunes después de las 2:30 PM, al proveedor seleccionado.
El valor de la propuesta deberá registrarse antes de impuestos, de igual manera el proveedor deberá indicar en la propuesta el porcentaje de impuesto que aplica a los artículos en la sección Formularios.
NOTA: El proveedor debe contemplar dentro de la cotización, el descargue de los elementos cotizados. AGROSAVIA CI NATAIMA NO SE HACE RESPONSABLE del descargue de estos.</t>
  </si>
  <si>
    <t>COTIZACION_AGROSAVIA_164794.pdf</t>
  </si>
  <si>
    <t>EVENTO_164794.pdf</t>
  </si>
  <si>
    <t>C-366_-_164794_-_BULTO_DE_CEMENTO_CEMEX_-_NATAIMA_-_JUAN_NARANJO.doc.pdf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</si>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</sst>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5" formatCode="yyyy/mm/dd\ hh:mm:ss"/>
    <numFmt numFmtId="167" formatCode="_-&quot;$&quot;\ * #,##0_-;\-&quot;$&quot;\ * #,##0_-;_-&quot;$&quot;\ * &quot;-&quot;??_-;_-@_-"/>
  </numFmts>
  <fonts count="11" x14ac:knownFonts="1">
    <font>
      <sz val="11"/>
      <name val="Arial"/>
      <family val="1"/>
    </font>
    <font>
      <b/>
      <sz val="11"/>
      <color rgb="FFFFFFFF"/>
      <name val="Arial"/>
      <family val="1"/>
    </font>
    <font>
      <b/>
      <sz val="11"/>
      <color rgb="FFFFFFFF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b/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b/>
      <sz val="16"/>
      <color rgb="FFFFFFFF"/>
      <name val="Arial"/>
      <family val="1"/>
    </font>
    <font>
      <sz val="11"/>
      <name val="Arial"/>
      <family val="1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1">
    <xf numFmtId="0" fontId="0" fillId="0" borderId="0" xfId="0"/>
    <xf numFmtId="0" fontId="2" fillId="3" borderId="2" xfId="0" applyFont="1" applyFill="1" applyBorder="1" applyAlignment="1">
      <alignment wrapText="1"/>
    </xf>
    <xf numFmtId="0" fontId="4" fillId="5" borderId="4" xfId="0" applyFont="1" applyFill="1" applyBorder="1" applyAlignment="1">
      <alignment horizontal="right" vertical="center" wrapText="1"/>
    </xf>
    <xf numFmtId="0" fontId="5" fillId="6" borderId="0" xfId="0" applyFont="1" applyFill="1" applyAlignment="1">
      <alignment wrapText="1"/>
    </xf>
    <xf numFmtId="0" fontId="0" fillId="0" borderId="5" xfId="0" applyBorder="1" applyAlignment="1">
      <alignment horizontal="left" wrapText="1"/>
    </xf>
    <xf numFmtId="0" fontId="6" fillId="7" borderId="0" xfId="0" applyFont="1" applyFill="1" applyAlignment="1">
      <alignment wrapText="1"/>
    </xf>
    <xf numFmtId="1" fontId="0" fillId="0" borderId="6" xfId="0" applyNumberFormat="1" applyBorder="1" applyAlignment="1">
      <alignment horizontal="left" wrapText="1"/>
    </xf>
    <xf numFmtId="0" fontId="7" fillId="8" borderId="7" xfId="0" applyFont="1" applyFill="1" applyBorder="1" applyAlignment="1">
      <alignment wrapText="1"/>
    </xf>
    <xf numFmtId="165" fontId="0" fillId="0" borderId="8" xfId="0" applyNumberFormat="1" applyBorder="1" applyAlignment="1">
      <alignment horizontal="left" wrapText="1"/>
    </xf>
    <xf numFmtId="0" fontId="8" fillId="9" borderId="9" xfId="0" applyFont="1" applyFill="1" applyBorder="1" applyAlignment="1">
      <alignment wrapText="1"/>
    </xf>
    <xf numFmtId="0" fontId="0" fillId="0" borderId="0" xfId="0" applyAlignment="1">
      <alignment horizontal="left" wrapText="1"/>
    </xf>
    <xf numFmtId="165" fontId="0" fillId="0" borderId="0" xfId="0" applyNumberFormat="1"/>
    <xf numFmtId="1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wrapText="1"/>
    </xf>
    <xf numFmtId="0" fontId="3" fillId="4" borderId="3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8" fillId="9" borderId="9" xfId="0" applyFont="1" applyFill="1" applyBorder="1" applyAlignment="1">
      <alignment wrapText="1"/>
    </xf>
    <xf numFmtId="167" fontId="10" fillId="0" borderId="5" xfId="1" applyNumberFormat="1" applyFont="1" applyBorder="1" applyAlignment="1">
      <alignment horizontal="left" wrapText="1"/>
    </xf>
    <xf numFmtId="167" fontId="10" fillId="10" borderId="5" xfId="1" applyNumberFormat="1" applyFont="1" applyFill="1" applyBorder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showGridLines="0" tabSelected="1" showWhiteSpace="0" topLeftCell="B2" zoomScale="67" workbookViewId="0">
      <selection activeCell="B2" sqref="B2:B4"/>
    </sheetView>
  </sheetViews>
  <sheetFormatPr baseColWidth="10" defaultColWidth="8.6640625" defaultRowHeight="14" x14ac:dyDescent="0.3"/>
  <cols>
    <col min="1" max="1" width="174.9140625" hidden="1" bestFit="1" customWidth="1"/>
    <col min="2" max="2" width="28.58203125" customWidth="1"/>
    <col min="3" max="3" width="42.9140625" hidden="1" customWidth="1"/>
    <col min="4" max="4" width="31.25" customWidth="1"/>
    <col min="5" max="7" width="64.5" customWidth="1"/>
    <col min="8" max="10" width="30.83203125" bestFit="1" customWidth="1"/>
  </cols>
  <sheetData>
    <row r="1" spans="1:10" hidden="1" x14ac:dyDescent="0.3">
      <c r="A1" t="s">
        <v>0</v>
      </c>
      <c r="B1" t="s">
        <v>1</v>
      </c>
      <c r="E1" t="s">
        <v>2</v>
      </c>
      <c r="F1" t="s">
        <v>2</v>
      </c>
      <c r="G1" t="s">
        <v>2</v>
      </c>
      <c r="H1" t="s">
        <v>2</v>
      </c>
      <c r="I1" t="s">
        <v>2</v>
      </c>
      <c r="J1" t="s">
        <v>2</v>
      </c>
    </row>
    <row r="2" spans="1:10" x14ac:dyDescent="0.3">
      <c r="A2" s="14"/>
      <c r="B2" s="15" t="s">
        <v>3</v>
      </c>
      <c r="C2" s="15" t="s">
        <v>4</v>
      </c>
      <c r="D2" s="15" t="s">
        <v>5</v>
      </c>
      <c r="E2" s="1" t="s">
        <v>6</v>
      </c>
      <c r="F2" s="1" t="s">
        <v>7</v>
      </c>
      <c r="G2" s="1" t="s">
        <v>8</v>
      </c>
    </row>
    <row r="3" spans="1:10" x14ac:dyDescent="0.3">
      <c r="A3" s="14"/>
      <c r="B3" s="15" t="s">
        <v>3</v>
      </c>
      <c r="C3" s="15" t="s">
        <v>4</v>
      </c>
      <c r="D3" s="15" t="s">
        <v>5</v>
      </c>
      <c r="E3" s="1" t="s">
        <v>9</v>
      </c>
      <c r="F3" s="1" t="s">
        <v>10</v>
      </c>
      <c r="G3" s="1" t="s">
        <v>11</v>
      </c>
    </row>
    <row r="4" spans="1:10" x14ac:dyDescent="0.3">
      <c r="A4" s="14"/>
      <c r="B4" s="15" t="s">
        <v>3</v>
      </c>
      <c r="C4" s="15" t="s">
        <v>4</v>
      </c>
      <c r="D4" s="15" t="s">
        <v>5</v>
      </c>
      <c r="E4" s="1" t="s">
        <v>12</v>
      </c>
      <c r="F4" s="1" t="s">
        <v>12</v>
      </c>
      <c r="G4" s="1" t="s">
        <v>12</v>
      </c>
    </row>
    <row r="5" spans="1:10" ht="15.5" x14ac:dyDescent="0.35">
      <c r="A5" t="s">
        <v>13</v>
      </c>
      <c r="B5" s="16" t="s">
        <v>14</v>
      </c>
      <c r="C5" s="17" t="s">
        <v>15</v>
      </c>
      <c r="D5" s="3" t="s">
        <v>168</v>
      </c>
      <c r="E5" s="20">
        <f>(E7*E19)+E7</f>
        <v>524999.91599999997</v>
      </c>
      <c r="F5" s="19">
        <f t="shared" ref="F5:G5" si="0">(F7*F19)+F7</f>
        <v>742560</v>
      </c>
      <c r="G5" s="19">
        <f t="shared" si="0"/>
        <v>705000</v>
      </c>
    </row>
    <row r="6" spans="1:10" x14ac:dyDescent="0.3">
      <c r="A6" t="s">
        <v>16</v>
      </c>
      <c r="B6" s="16" t="s">
        <v>14</v>
      </c>
      <c r="C6" s="17" t="s">
        <v>15</v>
      </c>
      <c r="D6" s="5" t="s">
        <v>17</v>
      </c>
      <c r="E6" s="4" t="s">
        <v>18</v>
      </c>
      <c r="F6" s="4" t="s">
        <v>18</v>
      </c>
      <c r="G6" s="4" t="s">
        <v>18</v>
      </c>
    </row>
    <row r="7" spans="1:10" x14ac:dyDescent="0.3">
      <c r="A7" t="s">
        <v>19</v>
      </c>
      <c r="B7" s="16" t="s">
        <v>14</v>
      </c>
      <c r="C7" s="17" t="s">
        <v>15</v>
      </c>
      <c r="D7" s="5" t="s">
        <v>20</v>
      </c>
      <c r="E7" s="4">
        <f>E8*E14</f>
        <v>441176.39999999997</v>
      </c>
      <c r="F7" s="4">
        <f t="shared" ref="F7:G7" si="1">F8*F14</f>
        <v>624000</v>
      </c>
      <c r="G7" s="4">
        <f t="shared" si="1"/>
        <v>705000</v>
      </c>
    </row>
    <row r="8" spans="1:10" x14ac:dyDescent="0.3">
      <c r="A8" t="s">
        <v>22</v>
      </c>
      <c r="B8" s="16" t="s">
        <v>14</v>
      </c>
      <c r="C8" s="17" t="s">
        <v>15</v>
      </c>
      <c r="D8" s="5" t="s">
        <v>23</v>
      </c>
      <c r="E8" s="4">
        <v>29411.759999999998</v>
      </c>
      <c r="F8" s="4">
        <v>41600</v>
      </c>
      <c r="G8" s="4">
        <v>47000</v>
      </c>
    </row>
    <row r="9" spans="1:10" x14ac:dyDescent="0.3">
      <c r="A9" t="s">
        <v>24</v>
      </c>
      <c r="B9" s="16" t="s">
        <v>14</v>
      </c>
      <c r="C9" s="17" t="s">
        <v>15</v>
      </c>
      <c r="D9" s="5" t="s">
        <v>25</v>
      </c>
      <c r="E9" s="4">
        <v>15</v>
      </c>
      <c r="F9" s="4">
        <v>15</v>
      </c>
      <c r="G9" s="4">
        <v>15</v>
      </c>
    </row>
    <row r="10" spans="1:10" x14ac:dyDescent="0.3">
      <c r="A10" t="s">
        <v>26</v>
      </c>
      <c r="B10" s="16" t="s">
        <v>14</v>
      </c>
      <c r="C10" s="17" t="s">
        <v>15</v>
      </c>
      <c r="D10" s="5" t="s">
        <v>27</v>
      </c>
      <c r="E10" s="6">
        <v>20</v>
      </c>
      <c r="F10" s="6"/>
      <c r="G10" s="6">
        <v>15</v>
      </c>
    </row>
    <row r="11" spans="1:10" x14ac:dyDescent="0.3">
      <c r="A11" t="s">
        <v>28</v>
      </c>
      <c r="B11" s="16" t="s">
        <v>14</v>
      </c>
      <c r="C11" s="17" t="s">
        <v>15</v>
      </c>
      <c r="D11" s="5" t="s">
        <v>29</v>
      </c>
      <c r="E11" s="4" t="s">
        <v>30</v>
      </c>
      <c r="F11" s="4"/>
      <c r="G11" s="4" t="s">
        <v>14</v>
      </c>
    </row>
    <row r="12" spans="1:10" x14ac:dyDescent="0.3">
      <c r="A12" t="s">
        <v>31</v>
      </c>
      <c r="B12" s="16" t="s">
        <v>14</v>
      </c>
      <c r="C12" s="17" t="s">
        <v>15</v>
      </c>
      <c r="D12" s="5" t="s">
        <v>32</v>
      </c>
      <c r="E12" s="4">
        <v>0</v>
      </c>
      <c r="F12" s="4"/>
      <c r="G12" s="4">
        <v>1</v>
      </c>
    </row>
    <row r="13" spans="1:10" x14ac:dyDescent="0.3">
      <c r="A13" t="s">
        <v>33</v>
      </c>
      <c r="B13" s="16" t="s">
        <v>14</v>
      </c>
      <c r="C13" s="17" t="s">
        <v>15</v>
      </c>
      <c r="D13" s="7" t="s">
        <v>34</v>
      </c>
      <c r="E13" s="4" t="s">
        <v>30</v>
      </c>
      <c r="F13" s="4"/>
      <c r="G13" s="4" t="s">
        <v>35</v>
      </c>
    </row>
    <row r="14" spans="1:10" x14ac:dyDescent="0.3">
      <c r="A14" t="s">
        <v>36</v>
      </c>
      <c r="B14" s="16" t="s">
        <v>14</v>
      </c>
      <c r="C14" s="17" t="s">
        <v>37</v>
      </c>
      <c r="D14" s="5" t="s">
        <v>38</v>
      </c>
      <c r="E14" s="4">
        <v>15</v>
      </c>
      <c r="F14" s="4">
        <v>15</v>
      </c>
      <c r="G14" s="4">
        <v>15</v>
      </c>
    </row>
    <row r="15" spans="1:10" x14ac:dyDescent="0.3">
      <c r="A15" t="s">
        <v>39</v>
      </c>
      <c r="B15" s="16" t="s">
        <v>14</v>
      </c>
      <c r="C15" s="17" t="s">
        <v>37</v>
      </c>
      <c r="D15" s="5" t="s">
        <v>40</v>
      </c>
      <c r="E15" s="4" t="s">
        <v>41</v>
      </c>
      <c r="F15" s="4" t="s">
        <v>41</v>
      </c>
      <c r="G15" s="4" t="s">
        <v>41</v>
      </c>
    </row>
    <row r="16" spans="1:10" x14ac:dyDescent="0.3">
      <c r="A16" t="s">
        <v>42</v>
      </c>
      <c r="B16" s="16" t="s">
        <v>14</v>
      </c>
      <c r="C16" s="17" t="s">
        <v>37</v>
      </c>
      <c r="D16" s="5" t="s">
        <v>43</v>
      </c>
      <c r="E16" s="4">
        <v>39337.253333000001</v>
      </c>
      <c r="F16" s="4">
        <v>39337.253333000001</v>
      </c>
      <c r="G16" s="4">
        <v>39337.253333000001</v>
      </c>
    </row>
    <row r="17" spans="1:7" x14ac:dyDescent="0.3">
      <c r="A17" t="s">
        <v>44</v>
      </c>
      <c r="B17" s="16" t="s">
        <v>14</v>
      </c>
      <c r="C17" s="17" t="s">
        <v>37</v>
      </c>
      <c r="D17" s="5" t="s">
        <v>45</v>
      </c>
      <c r="E17" s="4" t="s">
        <v>18</v>
      </c>
      <c r="F17" s="4" t="s">
        <v>18</v>
      </c>
      <c r="G17" s="4" t="s">
        <v>18</v>
      </c>
    </row>
    <row r="18" spans="1:7" x14ac:dyDescent="0.3">
      <c r="A18" t="s">
        <v>46</v>
      </c>
      <c r="B18" s="16" t="s">
        <v>14</v>
      </c>
      <c r="C18" s="17" t="s">
        <v>37</v>
      </c>
      <c r="D18" s="7" t="s">
        <v>47</v>
      </c>
      <c r="E18" s="8">
        <v>46261</v>
      </c>
      <c r="F18" s="8">
        <v>46261</v>
      </c>
      <c r="G18" s="8">
        <v>46261</v>
      </c>
    </row>
    <row r="19" spans="1:7" x14ac:dyDescent="0.3">
      <c r="A19" t="s">
        <v>48</v>
      </c>
      <c r="B19" s="16" t="s">
        <v>14</v>
      </c>
      <c r="C19" s="2" t="s">
        <v>49</v>
      </c>
      <c r="D19" s="7" t="s">
        <v>50</v>
      </c>
      <c r="E19" s="4" t="s">
        <v>51</v>
      </c>
      <c r="F19" s="4" t="s">
        <v>51</v>
      </c>
      <c r="G19" s="4" t="s">
        <v>52</v>
      </c>
    </row>
  </sheetData>
  <autoFilter ref="A4:G19" xr:uid="{00000000-0009-0000-0000-000000000000}"/>
  <mergeCells count="7">
    <mergeCell ref="A2:A4"/>
    <mergeCell ref="B2:B4"/>
    <mergeCell ref="C2:C4"/>
    <mergeCell ref="D2:D4"/>
    <mergeCell ref="B5:B19"/>
    <mergeCell ref="C5:C13"/>
    <mergeCell ref="C14:C18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6"/>
  <sheetViews>
    <sheetView showGridLines="0" showWhiteSpace="0" topLeftCell="C2" workbookViewId="0"/>
  </sheetViews>
  <sheetFormatPr baseColWidth="10" defaultColWidth="8.6640625" defaultRowHeight="14" x14ac:dyDescent="0.3"/>
  <cols>
    <col min="1" max="1" width="0" hidden="1"/>
    <col min="2" max="2" width="20" hidden="1" bestFit="1" customWidth="1"/>
    <col min="3" max="3" width="46.1640625" bestFit="1" customWidth="1"/>
    <col min="4" max="4" width="57.1640625" bestFit="1" customWidth="1"/>
    <col min="5" max="5" width="30.83203125" bestFit="1" customWidth="1"/>
    <col min="6" max="8" width="20" hidden="1" bestFit="1" customWidth="1"/>
    <col min="9" max="9" width="40.6640625" bestFit="1" customWidth="1"/>
    <col min="10" max="13" width="20" hidden="1" bestFit="1" customWidth="1"/>
    <col min="14" max="17" width="20" bestFit="1" customWidth="1"/>
    <col min="18" max="18" width="30.83203125" bestFit="1" customWidth="1"/>
    <col min="19" max="19" width="20" hidden="1" bestFit="1" customWidth="1"/>
    <col min="20" max="22" width="20" bestFit="1" customWidth="1"/>
    <col min="23" max="23" width="69.33203125" bestFit="1" customWidth="1"/>
    <col min="24" max="25" width="20" bestFit="1" customWidth="1"/>
    <col min="26" max="26" width="40.6640625" bestFit="1" customWidth="1"/>
    <col min="27" max="27" width="20" bestFit="1" customWidth="1"/>
    <col min="28" max="28" width="255" bestFit="1" customWidth="1"/>
  </cols>
  <sheetData>
    <row r="1" spans="1:28" hidden="1" x14ac:dyDescent="0.3">
      <c r="A1" t="s">
        <v>53</v>
      </c>
      <c r="B1" t="s">
        <v>54</v>
      </c>
      <c r="C1" t="s">
        <v>55</v>
      </c>
      <c r="D1" t="s">
        <v>56</v>
      </c>
      <c r="E1" t="s">
        <v>57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  <c r="L1" t="s">
        <v>64</v>
      </c>
      <c r="M1" t="s">
        <v>65</v>
      </c>
      <c r="N1" t="s">
        <v>66</v>
      </c>
      <c r="O1" t="s">
        <v>67</v>
      </c>
      <c r="P1" t="s">
        <v>68</v>
      </c>
      <c r="Q1" t="s">
        <v>69</v>
      </c>
      <c r="R1" t="s">
        <v>70</v>
      </c>
      <c r="S1" t="s">
        <v>71</v>
      </c>
      <c r="T1" t="s">
        <v>72</v>
      </c>
      <c r="U1" t="s">
        <v>73</v>
      </c>
      <c r="V1" t="s">
        <v>74</v>
      </c>
      <c r="W1" t="s">
        <v>75</v>
      </c>
      <c r="X1" t="s">
        <v>76</v>
      </c>
      <c r="Y1" t="s">
        <v>77</v>
      </c>
      <c r="Z1" t="s">
        <v>78</v>
      </c>
      <c r="AA1" t="s">
        <v>79</v>
      </c>
      <c r="AB1" t="s">
        <v>80</v>
      </c>
    </row>
    <row r="2" spans="1:28" ht="20" x14ac:dyDescent="0.4">
      <c r="A2" s="9"/>
      <c r="B2" s="18" t="s">
        <v>81</v>
      </c>
      <c r="C2" s="18" t="s">
        <v>81</v>
      </c>
      <c r="D2" s="18" t="s">
        <v>81</v>
      </c>
      <c r="E2" s="18" t="s">
        <v>81</v>
      </c>
      <c r="F2" s="18" t="s">
        <v>82</v>
      </c>
      <c r="G2" s="18" t="s">
        <v>82</v>
      </c>
      <c r="H2" s="18" t="s">
        <v>83</v>
      </c>
      <c r="I2" s="18" t="s">
        <v>83</v>
      </c>
      <c r="J2" s="18" t="s">
        <v>84</v>
      </c>
      <c r="K2" s="18" t="s">
        <v>84</v>
      </c>
      <c r="L2" s="18" t="s">
        <v>85</v>
      </c>
      <c r="M2" s="18" t="s">
        <v>85</v>
      </c>
      <c r="N2" s="18" t="s">
        <v>37</v>
      </c>
      <c r="O2" s="18" t="s">
        <v>37</v>
      </c>
      <c r="P2" s="18" t="s">
        <v>37</v>
      </c>
      <c r="Q2" s="18" t="s">
        <v>37</v>
      </c>
      <c r="R2" s="18" t="s">
        <v>37</v>
      </c>
      <c r="S2" s="18" t="s">
        <v>15</v>
      </c>
      <c r="T2" s="18" t="s">
        <v>15</v>
      </c>
      <c r="U2" s="18" t="s">
        <v>15</v>
      </c>
      <c r="V2" s="18" t="s">
        <v>15</v>
      </c>
      <c r="W2" s="18" t="s">
        <v>15</v>
      </c>
      <c r="X2" s="18" t="s">
        <v>15</v>
      </c>
      <c r="Y2" s="18" t="s">
        <v>15</v>
      </c>
      <c r="Z2" s="18" t="s">
        <v>15</v>
      </c>
      <c r="AA2" s="18" t="s">
        <v>15</v>
      </c>
      <c r="AB2" s="18" t="s">
        <v>15</v>
      </c>
    </row>
    <row r="3" spans="1:28" ht="42" x14ac:dyDescent="0.3">
      <c r="A3" s="1"/>
      <c r="B3" s="1" t="s">
        <v>86</v>
      </c>
      <c r="C3" s="1" t="s">
        <v>87</v>
      </c>
      <c r="D3" s="1" t="s">
        <v>88</v>
      </c>
      <c r="E3" s="1" t="s">
        <v>89</v>
      </c>
      <c r="F3" s="1" t="s">
        <v>90</v>
      </c>
      <c r="G3" s="1" t="s">
        <v>91</v>
      </c>
      <c r="H3" s="1" t="s">
        <v>92</v>
      </c>
      <c r="I3" s="1" t="s">
        <v>3</v>
      </c>
      <c r="J3" s="1" t="s">
        <v>93</v>
      </c>
      <c r="K3" s="1" t="s">
        <v>94</v>
      </c>
      <c r="L3" s="1" t="s">
        <v>95</v>
      </c>
      <c r="M3" s="1" t="s">
        <v>96</v>
      </c>
      <c r="N3" s="1" t="s">
        <v>97</v>
      </c>
      <c r="O3" s="1" t="s">
        <v>98</v>
      </c>
      <c r="P3" s="1" t="s">
        <v>99</v>
      </c>
      <c r="Q3" s="1" t="s">
        <v>100</v>
      </c>
      <c r="R3" s="1" t="s">
        <v>101</v>
      </c>
      <c r="S3" s="1" t="s">
        <v>102</v>
      </c>
      <c r="T3" s="1" t="s">
        <v>103</v>
      </c>
      <c r="U3" s="1" t="s">
        <v>104</v>
      </c>
      <c r="V3" s="1" t="s">
        <v>105</v>
      </c>
      <c r="W3" s="1" t="s">
        <v>106</v>
      </c>
      <c r="X3" s="1" t="s">
        <v>107</v>
      </c>
      <c r="Y3" s="1" t="s">
        <v>108</v>
      </c>
      <c r="Z3" s="1" t="s">
        <v>109</v>
      </c>
      <c r="AA3" s="1" t="s">
        <v>110</v>
      </c>
      <c r="AB3" s="1" t="s">
        <v>3</v>
      </c>
    </row>
    <row r="4" spans="1:28" x14ac:dyDescent="0.3">
      <c r="B4" s="10">
        <v>660484</v>
      </c>
      <c r="C4" s="10" t="s">
        <v>6</v>
      </c>
      <c r="D4" s="10" t="s">
        <v>9</v>
      </c>
      <c r="E4" s="11">
        <v>46227.618993055556</v>
      </c>
      <c r="F4" s="10"/>
      <c r="G4" s="10" t="s">
        <v>111</v>
      </c>
      <c r="H4" s="10">
        <v>806651</v>
      </c>
      <c r="I4" s="10" t="s">
        <v>14</v>
      </c>
      <c r="J4" s="12"/>
      <c r="K4" s="10"/>
      <c r="L4" s="10"/>
      <c r="M4" s="12"/>
      <c r="N4">
        <v>15</v>
      </c>
      <c r="O4" s="10" t="s">
        <v>41</v>
      </c>
      <c r="P4">
        <v>39337.253333000001</v>
      </c>
      <c r="Q4" s="10" t="s">
        <v>18</v>
      </c>
      <c r="R4" s="11">
        <v>46261</v>
      </c>
      <c r="S4" s="10">
        <v>3657020</v>
      </c>
      <c r="T4">
        <v>15</v>
      </c>
      <c r="U4">
        <f ca="1">OFFSET($A$1, ROW() - 1, COLUMN() + 2)</f>
        <v>29411.759999999998</v>
      </c>
      <c r="V4" s="10" t="s">
        <v>18</v>
      </c>
      <c r="W4" s="10" t="s">
        <v>21</v>
      </c>
      <c r="X4">
        <v>29411.759999999998</v>
      </c>
      <c r="Y4" s="12">
        <v>20</v>
      </c>
      <c r="Z4" s="10" t="s">
        <v>30</v>
      </c>
      <c r="AA4" s="10">
        <v>0</v>
      </c>
      <c r="AB4" s="10" t="s">
        <v>30</v>
      </c>
    </row>
    <row r="5" spans="1:28" x14ac:dyDescent="0.3">
      <c r="B5" s="10">
        <v>660383</v>
      </c>
      <c r="C5" s="10" t="s">
        <v>7</v>
      </c>
      <c r="D5" s="10" t="s">
        <v>10</v>
      </c>
      <c r="E5" s="11">
        <v>46230.394293981481</v>
      </c>
      <c r="F5" s="10"/>
      <c r="G5" s="10" t="s">
        <v>111</v>
      </c>
      <c r="H5" s="10">
        <v>806651</v>
      </c>
      <c r="I5" s="10" t="s">
        <v>14</v>
      </c>
      <c r="J5" s="12"/>
      <c r="K5" s="10"/>
      <c r="L5" s="10"/>
      <c r="M5" s="12"/>
      <c r="N5">
        <v>15</v>
      </c>
      <c r="O5" s="10" t="s">
        <v>41</v>
      </c>
      <c r="P5">
        <v>39337.253333000001</v>
      </c>
      <c r="Q5" s="10" t="s">
        <v>18</v>
      </c>
      <c r="R5" s="11">
        <v>46261</v>
      </c>
      <c r="S5" s="10">
        <v>3656191</v>
      </c>
      <c r="T5">
        <v>15</v>
      </c>
      <c r="U5">
        <f ca="1">OFFSET($A$1, ROW() - 1, COLUMN() + 2)</f>
        <v>41600</v>
      </c>
      <c r="V5" s="10" t="s">
        <v>18</v>
      </c>
      <c r="W5" s="10" t="s">
        <v>21</v>
      </c>
      <c r="X5">
        <v>41600</v>
      </c>
      <c r="Y5" s="12"/>
      <c r="Z5" s="10"/>
      <c r="AA5" s="10"/>
      <c r="AB5" s="10"/>
    </row>
    <row r="6" spans="1:28" x14ac:dyDescent="0.3">
      <c r="B6" s="10">
        <v>660336</v>
      </c>
      <c r="C6" s="10" t="s">
        <v>8</v>
      </c>
      <c r="D6" s="10" t="s">
        <v>11</v>
      </c>
      <c r="E6" s="11">
        <v>46227.740439814814</v>
      </c>
      <c r="F6" s="10"/>
      <c r="G6" s="10" t="s">
        <v>111</v>
      </c>
      <c r="H6" s="10">
        <v>806651</v>
      </c>
      <c r="I6" s="10" t="s">
        <v>14</v>
      </c>
      <c r="J6" s="12"/>
      <c r="K6" s="10"/>
      <c r="L6" s="10"/>
      <c r="M6" s="12"/>
      <c r="N6">
        <v>15</v>
      </c>
      <c r="O6" s="10" t="s">
        <v>41</v>
      </c>
      <c r="P6">
        <v>39337.253333000001</v>
      </c>
      <c r="Q6" s="10" t="s">
        <v>18</v>
      </c>
      <c r="R6" s="11">
        <v>46261</v>
      </c>
      <c r="S6" s="10">
        <v>3655928</v>
      </c>
      <c r="T6">
        <v>15</v>
      </c>
      <c r="U6">
        <f ca="1">OFFSET($A$1, ROW() - 1, COLUMN() + 2)</f>
        <v>47000</v>
      </c>
      <c r="V6" s="10" t="s">
        <v>18</v>
      </c>
      <c r="W6" s="10" t="s">
        <v>21</v>
      </c>
      <c r="X6">
        <v>47000</v>
      </c>
      <c r="Y6" s="12">
        <v>15</v>
      </c>
      <c r="Z6" s="10" t="s">
        <v>14</v>
      </c>
      <c r="AA6" s="10">
        <v>1</v>
      </c>
      <c r="AB6" s="10" t="s">
        <v>35</v>
      </c>
    </row>
  </sheetData>
  <autoFilter ref="A3:AB6" xr:uid="{00000000-0009-0000-0000-000001000000}"/>
  <mergeCells count="7">
    <mergeCell ref="N2:R2"/>
    <mergeCell ref="S2:AB2"/>
    <mergeCell ref="B2:E2"/>
    <mergeCell ref="F2:G2"/>
    <mergeCell ref="H2:I2"/>
    <mergeCell ref="J2:K2"/>
    <mergeCell ref="L2:M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"/>
  <sheetViews>
    <sheetView showGridLines="0" showWhiteSpace="0" topLeftCell="C2" workbookViewId="0"/>
  </sheetViews>
  <sheetFormatPr baseColWidth="10" defaultColWidth="8.6640625" defaultRowHeight="14" x14ac:dyDescent="0.3"/>
  <cols>
    <col min="1" max="1" width="0" hidden="1"/>
    <col min="2" max="2" width="20" hidden="1" bestFit="1" customWidth="1"/>
    <col min="3" max="3" width="46.1640625" bestFit="1" customWidth="1"/>
    <col min="4" max="4" width="57.1640625" bestFit="1" customWidth="1"/>
    <col min="5" max="5" width="30.83203125" bestFit="1" customWidth="1"/>
    <col min="6" max="8" width="20" hidden="1" bestFit="1" customWidth="1"/>
    <col min="9" max="9" width="40.6640625" bestFit="1" customWidth="1"/>
    <col min="10" max="11" width="20" hidden="1" bestFit="1" customWidth="1"/>
    <col min="12" max="16" width="20" bestFit="1" customWidth="1"/>
    <col min="17" max="17" width="25.33203125" bestFit="1" customWidth="1"/>
  </cols>
  <sheetData>
    <row r="1" spans="1:17" hidden="1" x14ac:dyDescent="0.3">
      <c r="A1" t="s">
        <v>112</v>
      </c>
      <c r="B1" t="s">
        <v>54</v>
      </c>
      <c r="C1" t="s">
        <v>55</v>
      </c>
      <c r="D1" t="s">
        <v>56</v>
      </c>
      <c r="E1" t="s">
        <v>57</v>
      </c>
      <c r="F1" t="s">
        <v>58</v>
      </c>
      <c r="G1" t="s">
        <v>59</v>
      </c>
      <c r="H1" t="s">
        <v>60</v>
      </c>
      <c r="I1" t="s">
        <v>61</v>
      </c>
      <c r="J1" t="s">
        <v>64</v>
      </c>
      <c r="K1" t="s">
        <v>65</v>
      </c>
      <c r="L1" t="s">
        <v>66</v>
      </c>
      <c r="M1" t="s">
        <v>67</v>
      </c>
      <c r="N1" t="s">
        <v>113</v>
      </c>
      <c r="O1" t="s">
        <v>114</v>
      </c>
      <c r="P1" t="s">
        <v>115</v>
      </c>
      <c r="Q1" t="s">
        <v>116</v>
      </c>
    </row>
    <row r="2" spans="1:17" ht="20" x14ac:dyDescent="0.4">
      <c r="A2" s="9"/>
      <c r="B2" s="18" t="s">
        <v>81</v>
      </c>
      <c r="C2" s="18" t="s">
        <v>81</v>
      </c>
      <c r="D2" s="18" t="s">
        <v>81</v>
      </c>
      <c r="E2" s="18" t="s">
        <v>81</v>
      </c>
      <c r="F2" s="18" t="s">
        <v>82</v>
      </c>
      <c r="G2" s="18" t="s">
        <v>82</v>
      </c>
      <c r="H2" s="18" t="s">
        <v>83</v>
      </c>
      <c r="I2" s="18" t="s">
        <v>83</v>
      </c>
      <c r="J2" s="18" t="s">
        <v>85</v>
      </c>
      <c r="K2" s="18" t="s">
        <v>85</v>
      </c>
      <c r="L2" s="18" t="s">
        <v>37</v>
      </c>
      <c r="M2" s="18" t="s">
        <v>37</v>
      </c>
      <c r="N2" s="18" t="s">
        <v>117</v>
      </c>
      <c r="O2" s="18" t="s">
        <v>117</v>
      </c>
      <c r="P2" s="18" t="s">
        <v>117</v>
      </c>
      <c r="Q2" s="18" t="s">
        <v>117</v>
      </c>
    </row>
    <row r="3" spans="1:17" ht="42" x14ac:dyDescent="0.3">
      <c r="A3" s="1"/>
      <c r="B3" s="1" t="s">
        <v>86</v>
      </c>
      <c r="C3" s="1" t="s">
        <v>87</v>
      </c>
      <c r="D3" s="1" t="s">
        <v>88</v>
      </c>
      <c r="E3" s="1" t="s">
        <v>89</v>
      </c>
      <c r="F3" s="1" t="s">
        <v>90</v>
      </c>
      <c r="G3" s="1" t="s">
        <v>91</v>
      </c>
      <c r="H3" s="1" t="s">
        <v>92</v>
      </c>
      <c r="I3" s="1" t="s">
        <v>3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118</v>
      </c>
      <c r="O3" s="1" t="s">
        <v>119</v>
      </c>
      <c r="P3" s="1" t="s">
        <v>120</v>
      </c>
      <c r="Q3" s="1" t="s">
        <v>121</v>
      </c>
    </row>
    <row r="4" spans="1:17" x14ac:dyDescent="0.3">
      <c r="B4" s="10">
        <v>660484</v>
      </c>
      <c r="C4" s="10" t="s">
        <v>6</v>
      </c>
      <c r="D4" s="10" t="s">
        <v>9</v>
      </c>
      <c r="E4" s="11">
        <v>46227.618993055556</v>
      </c>
      <c r="F4" s="10"/>
      <c r="G4" s="10" t="s">
        <v>111</v>
      </c>
      <c r="H4" s="10">
        <v>806651</v>
      </c>
      <c r="I4" s="10" t="s">
        <v>14</v>
      </c>
      <c r="J4" s="10"/>
      <c r="K4" s="12"/>
      <c r="L4">
        <v>15</v>
      </c>
      <c r="M4" s="10" t="s">
        <v>41</v>
      </c>
      <c r="N4">
        <v>39337.253333000001</v>
      </c>
      <c r="O4">
        <v>29411.759999999998</v>
      </c>
      <c r="P4">
        <v>148882.39999500001</v>
      </c>
      <c r="Q4" s="13">
        <v>0.25231790458215619</v>
      </c>
    </row>
    <row r="5" spans="1:17" x14ac:dyDescent="0.3">
      <c r="B5" s="10">
        <v>660383</v>
      </c>
      <c r="C5" s="10" t="s">
        <v>7</v>
      </c>
      <c r="D5" s="10" t="s">
        <v>10</v>
      </c>
      <c r="E5" s="11">
        <v>46230.394293981481</v>
      </c>
      <c r="F5" s="10"/>
      <c r="G5" s="10" t="s">
        <v>111</v>
      </c>
      <c r="H5" s="10">
        <v>806651</v>
      </c>
      <c r="I5" s="10" t="s">
        <v>14</v>
      </c>
      <c r="J5" s="10"/>
      <c r="K5" s="12"/>
      <c r="L5">
        <v>15</v>
      </c>
      <c r="M5" s="10" t="s">
        <v>41</v>
      </c>
      <c r="N5">
        <v>39337.253333000001</v>
      </c>
      <c r="O5">
        <v>41600</v>
      </c>
      <c r="P5">
        <v>-33941.200004999999</v>
      </c>
      <c r="Q5" s="13">
        <v>-5.7521724962474263E-2</v>
      </c>
    </row>
    <row r="6" spans="1:17" x14ac:dyDescent="0.3">
      <c r="B6" s="10">
        <v>660336</v>
      </c>
      <c r="C6" s="10" t="s">
        <v>8</v>
      </c>
      <c r="D6" s="10" t="s">
        <v>11</v>
      </c>
      <c r="E6" s="11">
        <v>46227.740439814814</v>
      </c>
      <c r="F6" s="10"/>
      <c r="G6" s="10" t="s">
        <v>111</v>
      </c>
      <c r="H6" s="10">
        <v>806651</v>
      </c>
      <c r="I6" s="10" t="s">
        <v>14</v>
      </c>
      <c r="J6" s="10"/>
      <c r="K6" s="12"/>
      <c r="L6">
        <v>15</v>
      </c>
      <c r="M6" s="10" t="s">
        <v>41</v>
      </c>
      <c r="N6">
        <v>39337.253333000001</v>
      </c>
      <c r="O6">
        <v>47000</v>
      </c>
      <c r="P6">
        <v>-114941.20000500001</v>
      </c>
      <c r="Q6" s="13">
        <v>-0.19479617964510312</v>
      </c>
    </row>
  </sheetData>
  <autoFilter ref="A3:Q6" xr:uid="{00000000-0009-0000-0000-000002000000}"/>
  <mergeCells count="6">
    <mergeCell ref="N2:Q2"/>
    <mergeCell ref="B2:E2"/>
    <mergeCell ref="F2:G2"/>
    <mergeCell ref="H2:I2"/>
    <mergeCell ref="J2:K2"/>
    <mergeCell ref="L2:M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6"/>
  <sheetViews>
    <sheetView showGridLines="0" showWhiteSpace="0" topLeftCell="C2" workbookViewId="0"/>
  </sheetViews>
  <sheetFormatPr baseColWidth="10" defaultColWidth="8.6640625" defaultRowHeight="14" x14ac:dyDescent="0.3"/>
  <cols>
    <col min="1" max="1" width="0" hidden="1"/>
    <col min="2" max="2" width="20" hidden="1" bestFit="1" customWidth="1"/>
    <col min="3" max="3" width="46.1640625" bestFit="1" customWidth="1"/>
    <col min="4" max="4" width="57.1640625" bestFit="1" customWidth="1"/>
    <col min="5" max="5" width="30.83203125" bestFit="1" customWidth="1"/>
    <col min="6" max="8" width="20" bestFit="1" customWidth="1"/>
    <col min="9" max="9" width="25.33203125" bestFit="1" customWidth="1"/>
  </cols>
  <sheetData>
    <row r="1" spans="1:9" hidden="1" x14ac:dyDescent="0.3">
      <c r="A1" t="s">
        <v>122</v>
      </c>
      <c r="B1" t="s">
        <v>54</v>
      </c>
      <c r="C1" t="s">
        <v>55</v>
      </c>
      <c r="D1" t="s">
        <v>56</v>
      </c>
      <c r="E1" t="s">
        <v>57</v>
      </c>
      <c r="F1" t="s">
        <v>123</v>
      </c>
      <c r="G1" t="s">
        <v>124</v>
      </c>
      <c r="H1" t="s">
        <v>125</v>
      </c>
      <c r="I1" t="s">
        <v>126</v>
      </c>
    </row>
    <row r="2" spans="1:9" ht="20" x14ac:dyDescent="0.4">
      <c r="A2" s="9"/>
      <c r="B2" s="18" t="s">
        <v>81</v>
      </c>
      <c r="C2" s="18" t="s">
        <v>81</v>
      </c>
      <c r="D2" s="18" t="s">
        <v>81</v>
      </c>
      <c r="E2" s="18" t="s">
        <v>81</v>
      </c>
      <c r="F2" s="18" t="s">
        <v>127</v>
      </c>
      <c r="G2" s="18" t="s">
        <v>127</v>
      </c>
      <c r="H2" s="18" t="s">
        <v>127</v>
      </c>
      <c r="I2" s="18" t="s">
        <v>127</v>
      </c>
    </row>
    <row r="3" spans="1:9" ht="42" x14ac:dyDescent="0.3">
      <c r="A3" s="1"/>
      <c r="B3" s="1" t="s">
        <v>86</v>
      </c>
      <c r="C3" s="1" t="s">
        <v>87</v>
      </c>
      <c r="D3" s="1" t="s">
        <v>88</v>
      </c>
      <c r="E3" s="1" t="s">
        <v>89</v>
      </c>
      <c r="F3" s="1" t="s">
        <v>128</v>
      </c>
      <c r="G3" s="1" t="s">
        <v>129</v>
      </c>
      <c r="H3" s="1" t="s">
        <v>120</v>
      </c>
      <c r="I3" s="1" t="s">
        <v>121</v>
      </c>
    </row>
    <row r="4" spans="1:9" x14ac:dyDescent="0.3">
      <c r="B4" s="10">
        <v>660336</v>
      </c>
      <c r="C4" s="10" t="s">
        <v>8</v>
      </c>
      <c r="D4" s="10" t="s">
        <v>11</v>
      </c>
      <c r="E4" s="11">
        <v>46227.740439814814</v>
      </c>
      <c r="F4">
        <v>590058.79999500001</v>
      </c>
      <c r="G4">
        <v>705000</v>
      </c>
      <c r="H4">
        <v>-114941.20000500001</v>
      </c>
      <c r="I4" s="13">
        <v>-0.19479617964510312</v>
      </c>
    </row>
    <row r="5" spans="1:9" x14ac:dyDescent="0.3">
      <c r="B5" s="10">
        <v>660383</v>
      </c>
      <c r="C5" s="10" t="s">
        <v>7</v>
      </c>
      <c r="D5" s="10" t="s">
        <v>10</v>
      </c>
      <c r="E5" s="11">
        <v>46230.394293981481</v>
      </c>
      <c r="F5">
        <v>590058.79999500001</v>
      </c>
      <c r="G5">
        <v>624000</v>
      </c>
      <c r="H5">
        <v>-33941.200004999999</v>
      </c>
      <c r="I5" s="13">
        <v>-5.7521724962474263E-2</v>
      </c>
    </row>
    <row r="6" spans="1:9" x14ac:dyDescent="0.3">
      <c r="B6" s="10">
        <v>660484</v>
      </c>
      <c r="C6" s="10" t="s">
        <v>6</v>
      </c>
      <c r="D6" s="10" t="s">
        <v>9</v>
      </c>
      <c r="E6" s="11">
        <v>46227.618993055556</v>
      </c>
      <c r="F6">
        <v>590058.79999500001</v>
      </c>
      <c r="G6">
        <v>441176.4</v>
      </c>
      <c r="H6">
        <v>148882.39999500001</v>
      </c>
      <c r="I6" s="13">
        <v>0.25231790458215619</v>
      </c>
    </row>
  </sheetData>
  <autoFilter ref="A3:I6" xr:uid="{00000000-0009-0000-0000-000003000000}"/>
  <mergeCells count="2">
    <mergeCell ref="B2:E2"/>
    <mergeCell ref="F2:I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6"/>
  <sheetViews>
    <sheetView showGridLines="0" showWhiteSpace="0" topLeftCell="C2" workbookViewId="0"/>
  </sheetViews>
  <sheetFormatPr baseColWidth="10" defaultColWidth="8.6640625" defaultRowHeight="14" x14ac:dyDescent="0.3"/>
  <cols>
    <col min="1" max="1" width="0" hidden="1"/>
    <col min="2" max="2" width="20" hidden="1" bestFit="1" customWidth="1"/>
    <col min="3" max="3" width="46.1640625" bestFit="1" customWidth="1"/>
    <col min="4" max="4" width="57.1640625" bestFit="1" customWidth="1"/>
    <col min="5" max="5" width="30.83203125" bestFit="1" customWidth="1"/>
    <col min="6" max="8" width="20" hidden="1" bestFit="1" customWidth="1"/>
    <col min="9" max="9" width="40.6640625" bestFit="1" customWidth="1"/>
    <col min="10" max="10" width="20" bestFit="1" customWidth="1"/>
    <col min="11" max="11" width="20" hidden="1" bestFit="1" customWidth="1"/>
    <col min="12" max="12" width="20" bestFit="1" customWidth="1"/>
    <col min="13" max="13" width="22" bestFit="1" customWidth="1"/>
    <col min="14" max="14" width="20" bestFit="1" customWidth="1"/>
    <col min="15" max="15" width="20" hidden="1" bestFit="1" customWidth="1"/>
    <col min="16" max="16" width="20" bestFit="1" customWidth="1"/>
  </cols>
  <sheetData>
    <row r="1" spans="1:16" hidden="1" x14ac:dyDescent="0.3">
      <c r="A1" t="s">
        <v>130</v>
      </c>
      <c r="B1" t="s">
        <v>54</v>
      </c>
      <c r="C1" t="s">
        <v>55</v>
      </c>
      <c r="D1" t="s">
        <v>56</v>
      </c>
      <c r="E1" t="s">
        <v>57</v>
      </c>
      <c r="F1" t="s">
        <v>58</v>
      </c>
      <c r="G1" t="s">
        <v>59</v>
      </c>
      <c r="H1" t="s">
        <v>60</v>
      </c>
      <c r="I1" t="s">
        <v>61</v>
      </c>
      <c r="J1" t="s">
        <v>131</v>
      </c>
      <c r="K1" t="s">
        <v>132</v>
      </c>
      <c r="L1" t="s">
        <v>133</v>
      </c>
      <c r="M1" t="s">
        <v>134</v>
      </c>
      <c r="N1" t="s">
        <v>135</v>
      </c>
      <c r="O1" t="s">
        <v>136</v>
      </c>
      <c r="P1" t="s">
        <v>137</v>
      </c>
    </row>
    <row r="2" spans="1:16" ht="20" x14ac:dyDescent="0.4">
      <c r="A2" s="9"/>
      <c r="B2" s="18" t="s">
        <v>81</v>
      </c>
      <c r="C2" s="18" t="s">
        <v>81</v>
      </c>
      <c r="D2" s="18" t="s">
        <v>81</v>
      </c>
      <c r="E2" s="18" t="s">
        <v>81</v>
      </c>
      <c r="F2" s="18" t="s">
        <v>82</v>
      </c>
      <c r="G2" s="18" t="s">
        <v>82</v>
      </c>
      <c r="H2" s="18" t="s">
        <v>83</v>
      </c>
      <c r="I2" s="18" t="s">
        <v>83</v>
      </c>
      <c r="J2" s="9" t="s">
        <v>138</v>
      </c>
      <c r="K2" s="18" t="s">
        <v>139</v>
      </c>
      <c r="L2" s="18" t="s">
        <v>139</v>
      </c>
      <c r="M2" s="18" t="s">
        <v>139</v>
      </c>
      <c r="N2" s="18" t="s">
        <v>139</v>
      </c>
      <c r="O2" s="18" t="s">
        <v>140</v>
      </c>
      <c r="P2" s="18" t="s">
        <v>140</v>
      </c>
    </row>
    <row r="3" spans="1:16" ht="42" x14ac:dyDescent="0.3">
      <c r="A3" s="1"/>
      <c r="B3" s="1" t="s">
        <v>86</v>
      </c>
      <c r="C3" s="1" t="s">
        <v>87</v>
      </c>
      <c r="D3" s="1" t="s">
        <v>88</v>
      </c>
      <c r="E3" s="1" t="s">
        <v>89</v>
      </c>
      <c r="F3" s="1" t="s">
        <v>90</v>
      </c>
      <c r="G3" s="1" t="s">
        <v>91</v>
      </c>
      <c r="H3" s="1" t="s">
        <v>92</v>
      </c>
      <c r="I3" s="1" t="s">
        <v>3</v>
      </c>
      <c r="J3" s="1" t="s">
        <v>141</v>
      </c>
      <c r="K3" s="1" t="s">
        <v>142</v>
      </c>
      <c r="L3" s="1" t="s">
        <v>143</v>
      </c>
      <c r="M3" s="1" t="s">
        <v>144</v>
      </c>
      <c r="N3" s="1" t="s">
        <v>145</v>
      </c>
      <c r="O3" s="1" t="s">
        <v>146</v>
      </c>
      <c r="P3" s="1" t="s">
        <v>81</v>
      </c>
    </row>
    <row r="4" spans="1:16" x14ac:dyDescent="0.3">
      <c r="B4" s="10">
        <v>660484</v>
      </c>
      <c r="C4" s="10" t="s">
        <v>6</v>
      </c>
      <c r="D4" s="10" t="s">
        <v>9</v>
      </c>
      <c r="E4" s="11">
        <v>46227.618993055556</v>
      </c>
      <c r="F4" s="10"/>
      <c r="G4" s="10" t="s">
        <v>111</v>
      </c>
      <c r="H4" s="10">
        <v>806651</v>
      </c>
      <c r="I4" s="10" t="s">
        <v>14</v>
      </c>
      <c r="J4" s="10" t="s">
        <v>49</v>
      </c>
      <c r="K4" s="10">
        <v>14883</v>
      </c>
      <c r="L4" s="10" t="s">
        <v>50</v>
      </c>
      <c r="M4" s="10" t="s">
        <v>147</v>
      </c>
      <c r="N4" s="10" t="s">
        <v>148</v>
      </c>
      <c r="O4">
        <v>5852570</v>
      </c>
      <c r="P4" s="10" t="s">
        <v>51</v>
      </c>
    </row>
    <row r="5" spans="1:16" x14ac:dyDescent="0.3">
      <c r="B5" s="10">
        <v>660383</v>
      </c>
      <c r="C5" s="10" t="s">
        <v>7</v>
      </c>
      <c r="D5" s="10" t="s">
        <v>10</v>
      </c>
      <c r="E5" s="11">
        <v>46230.394293981481</v>
      </c>
      <c r="F5" s="10"/>
      <c r="G5" s="10" t="s">
        <v>111</v>
      </c>
      <c r="H5" s="10">
        <v>806651</v>
      </c>
      <c r="I5" s="10" t="s">
        <v>14</v>
      </c>
      <c r="J5" s="10" t="s">
        <v>49</v>
      </c>
      <c r="K5" s="10">
        <v>14883</v>
      </c>
      <c r="L5" s="10" t="s">
        <v>50</v>
      </c>
      <c r="M5" s="10" t="s">
        <v>147</v>
      </c>
      <c r="N5" s="10" t="s">
        <v>148</v>
      </c>
      <c r="O5">
        <v>5854105</v>
      </c>
      <c r="P5" s="10" t="s">
        <v>51</v>
      </c>
    </row>
    <row r="6" spans="1:16" x14ac:dyDescent="0.3">
      <c r="B6" s="10">
        <v>660336</v>
      </c>
      <c r="C6" s="10" t="s">
        <v>8</v>
      </c>
      <c r="D6" s="10" t="s">
        <v>11</v>
      </c>
      <c r="E6" s="11">
        <v>46227.740439814814</v>
      </c>
      <c r="F6" s="10"/>
      <c r="G6" s="10" t="s">
        <v>111</v>
      </c>
      <c r="H6" s="10">
        <v>806651</v>
      </c>
      <c r="I6" s="10" t="s">
        <v>14</v>
      </c>
      <c r="J6" s="10" t="s">
        <v>49</v>
      </c>
      <c r="K6" s="10">
        <v>14883</v>
      </c>
      <c r="L6" s="10" t="s">
        <v>50</v>
      </c>
      <c r="M6" s="10" t="s">
        <v>147</v>
      </c>
      <c r="N6" s="10" t="s">
        <v>148</v>
      </c>
      <c r="O6">
        <v>5853086</v>
      </c>
      <c r="P6" s="10" t="s">
        <v>52</v>
      </c>
    </row>
  </sheetData>
  <autoFilter ref="A3:P6" xr:uid="{00000000-0009-0000-0000-000004000000}"/>
  <mergeCells count="5">
    <mergeCell ref="B2:E2"/>
    <mergeCell ref="F2:G2"/>
    <mergeCell ref="H2:I2"/>
    <mergeCell ref="K2:N2"/>
    <mergeCell ref="O2:P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6"/>
  <sheetViews>
    <sheetView showGridLines="0" showWhiteSpace="0" topLeftCell="C2" workbookViewId="0"/>
  </sheetViews>
  <sheetFormatPr baseColWidth="10" defaultColWidth="8.6640625" defaultRowHeight="14" x14ac:dyDescent="0.3"/>
  <cols>
    <col min="1" max="1" width="0" hidden="1"/>
    <col min="2" max="2" width="20" hidden="1" bestFit="1" customWidth="1"/>
    <col min="3" max="3" width="46.1640625" bestFit="1" customWidth="1"/>
    <col min="4" max="4" width="57.1640625" bestFit="1" customWidth="1"/>
    <col min="5" max="5" width="30.83203125" bestFit="1" customWidth="1"/>
    <col min="6" max="6" width="20" hidden="1" bestFit="1" customWidth="1"/>
    <col min="7" max="7" width="61.58203125" bestFit="1" customWidth="1"/>
    <col min="8" max="8" width="226.58203125" bestFit="1" customWidth="1"/>
    <col min="9" max="9" width="20" bestFit="1" customWidth="1"/>
    <col min="10" max="10" width="82.5" bestFit="1" customWidth="1"/>
  </cols>
  <sheetData>
    <row r="1" spans="1:10" hidden="1" x14ac:dyDescent="0.3">
      <c r="A1" t="s">
        <v>149</v>
      </c>
      <c r="B1" t="s">
        <v>54</v>
      </c>
      <c r="C1" t="s">
        <v>55</v>
      </c>
      <c r="D1" t="s">
        <v>56</v>
      </c>
      <c r="E1" t="s">
        <v>57</v>
      </c>
      <c r="F1" t="s">
        <v>150</v>
      </c>
      <c r="G1" t="s">
        <v>151</v>
      </c>
      <c r="H1" t="s">
        <v>152</v>
      </c>
      <c r="I1" t="s">
        <v>153</v>
      </c>
      <c r="J1" t="s">
        <v>154</v>
      </c>
    </row>
    <row r="2" spans="1:10" ht="20" x14ac:dyDescent="0.4">
      <c r="A2" s="9"/>
      <c r="B2" s="18" t="s">
        <v>81</v>
      </c>
      <c r="C2" s="18" t="s">
        <v>81</v>
      </c>
      <c r="D2" s="18" t="s">
        <v>81</v>
      </c>
      <c r="E2" s="18" t="s">
        <v>81</v>
      </c>
      <c r="F2" s="18" t="s">
        <v>155</v>
      </c>
      <c r="G2" s="18" t="s">
        <v>155</v>
      </c>
      <c r="H2" s="18" t="s">
        <v>156</v>
      </c>
      <c r="I2" s="18" t="s">
        <v>156</v>
      </c>
      <c r="J2" s="9" t="s">
        <v>157</v>
      </c>
    </row>
    <row r="3" spans="1:10" ht="28" x14ac:dyDescent="0.3">
      <c r="A3" s="1"/>
      <c r="B3" s="1" t="s">
        <v>86</v>
      </c>
      <c r="C3" s="1" t="s">
        <v>87</v>
      </c>
      <c r="D3" s="1" t="s">
        <v>88</v>
      </c>
      <c r="E3" s="1" t="s">
        <v>89</v>
      </c>
      <c r="F3" s="1" t="s">
        <v>158</v>
      </c>
      <c r="G3" s="1" t="s">
        <v>159</v>
      </c>
      <c r="H3" s="1" t="s">
        <v>160</v>
      </c>
      <c r="I3" s="1" t="s">
        <v>161</v>
      </c>
      <c r="J3" s="1" t="s">
        <v>162</v>
      </c>
    </row>
    <row r="4" spans="1:10" ht="84" x14ac:dyDescent="0.3">
      <c r="B4" s="10">
        <v>660484</v>
      </c>
      <c r="C4" s="10" t="s">
        <v>6</v>
      </c>
      <c r="D4" s="10" t="s">
        <v>9</v>
      </c>
      <c r="E4" s="11">
        <v>46227.618993055556</v>
      </c>
      <c r="F4" s="10">
        <v>242497</v>
      </c>
      <c r="G4" s="10" t="s">
        <v>163</v>
      </c>
      <c r="H4" s="10" t="s">
        <v>164</v>
      </c>
      <c r="I4" s="10" t="s">
        <v>111</v>
      </c>
      <c r="J4" s="10" t="s">
        <v>165</v>
      </c>
    </row>
    <row r="5" spans="1:10" ht="84" x14ac:dyDescent="0.3">
      <c r="B5" s="10">
        <v>660383</v>
      </c>
      <c r="C5" s="10" t="s">
        <v>7</v>
      </c>
      <c r="D5" s="10" t="s">
        <v>10</v>
      </c>
      <c r="E5" s="11">
        <v>46230.394293981481</v>
      </c>
      <c r="F5" s="10">
        <v>242497</v>
      </c>
      <c r="G5" s="10" t="s">
        <v>163</v>
      </c>
      <c r="H5" s="10" t="s">
        <v>164</v>
      </c>
      <c r="I5" s="10" t="s">
        <v>111</v>
      </c>
      <c r="J5" s="10" t="s">
        <v>166</v>
      </c>
    </row>
    <row r="6" spans="1:10" ht="84" x14ac:dyDescent="0.3">
      <c r="B6" s="10">
        <v>660336</v>
      </c>
      <c r="C6" s="10" t="s">
        <v>8</v>
      </c>
      <c r="D6" s="10" t="s">
        <v>11</v>
      </c>
      <c r="E6" s="11">
        <v>46227.740439814814</v>
      </c>
      <c r="F6" s="10">
        <v>242497</v>
      </c>
      <c r="G6" s="10" t="s">
        <v>163</v>
      </c>
      <c r="H6" s="10" t="s">
        <v>164</v>
      </c>
      <c r="I6" s="10" t="s">
        <v>111</v>
      </c>
      <c r="J6" s="10" t="s">
        <v>167</v>
      </c>
    </row>
  </sheetData>
  <autoFilter ref="A3:J6" xr:uid="{00000000-0009-0000-0000-000005000000}"/>
  <mergeCells count="3">
    <mergeCell ref="B2:E2"/>
    <mergeCell ref="F2:G2"/>
    <mergeCell ref="H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 de artículos y servi...</vt:lpstr>
      <vt:lpstr>Elementos y servicios</vt:lpstr>
      <vt:lpstr>Ahorros de artículos</vt:lpstr>
      <vt:lpstr>Ahorros totales</vt:lpstr>
      <vt:lpstr>Formularios de línea de artí...</vt:lpstr>
      <vt:lpstr>Archivos adjuntos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JUAN DAVID NARANJO ZÁRATE</cp:lastModifiedBy>
  <cp:revision>0</cp:revision>
  <dcterms:created xsi:type="dcterms:W3CDTF">2026-07-29T12:28:45Z</dcterms:created>
  <dcterms:modified xsi:type="dcterms:W3CDTF">2026-07-29T12:33:45Z</dcterms:modified>
</cp:coreProperties>
</file>