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E:\SENA\BIENES Y SERVICIOS 2026\3. MANTENIMIENTO EQUIPOS DE FORMACION LABORATORIO\7. EVALUACION\EVALUACION PROCESO 2\"/>
    </mc:Choice>
  </mc:AlternateContent>
  <xr:revisionPtr revIDLastSave="0" documentId="13_ncr:1_{6A24635E-4B37-49BC-87CC-D885FD48F80E}" xr6:coauthVersionLast="47" xr6:coauthVersionMax="47" xr10:uidLastSave="{00000000-0000-0000-0000-000000000000}"/>
  <bookViews>
    <workbookView xWindow="-120" yWindow="-120" windowWidth="20730" windowHeight="11160" xr2:uid="{01024496-80E7-4490-999F-D4F32F9B4599}"/>
  </bookViews>
  <sheets>
    <sheet name="LOTE 2" sheetId="2" r:id="rId1"/>
  </sheets>
  <definedNames>
    <definedName name="_xlnm.Print_Area" localSheetId="0">'LOTE 2'!$A$1:$R$13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" i="2" l="1"/>
  <c r="O5" i="2"/>
  <c r="N5" i="2"/>
  <c r="M5" i="2"/>
  <c r="K5" i="2" l="1"/>
  <c r="K6" i="2"/>
  <c r="J5" i="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<sst xmlns="http://schemas.openxmlformats.org/spreadsheetml/2006/main" count="26" uniqueCount="25">
  <si>
    <t>ITEM</t>
  </si>
  <si>
    <t>CODIGO UNSPSC</t>
  </si>
  <si>
    <t>NOMBRE DEL ELEMENTO</t>
  </si>
  <si>
    <t>DESCRIPCION DETALLADA</t>
  </si>
  <si>
    <t>FOTO DE REREFERNCIA</t>
  </si>
  <si>
    <t>UNIDAD DE MEDIDA</t>
  </si>
  <si>
    <t>CANTIDAD</t>
  </si>
  <si>
    <t>VALOR UNITARIO</t>
  </si>
  <si>
    <t>IMPUESTO</t>
  </si>
  <si>
    <t>UNID</t>
  </si>
  <si>
    <t>NECESIDAD MATERIALES DE FORMACIÓN LABORATORIO ALIMENTOS Y BEBIDAS - LOTE 2</t>
  </si>
  <si>
    <t>VALOR U. CON IMPUESTOS</t>
  </si>
  <si>
    <t>OFERTA ECONOMICA - LOTE 2</t>
  </si>
  <si>
    <t>VALOR TOTAL LOTE 2</t>
  </si>
  <si>
    <t xml:space="preserve">Mantenimiento preventivo CROMATOGRAFO ULTIMATE 300 MARCA THERMO SCIENTIFI HPLC con detector de DAD, FLUORECENCIA, Incluir KIT DE MANTENIMIENTO. </t>
  </si>
  <si>
    <t xml:space="preserve">CROMATOGRAFO ULTIMATE 300 MARCA THERMO SCIENTIFI HPLC, con detector de DAD, FLUORECENCIA,  se requiere KIT DE MANTENIMIENTO  donde se incluya CAFEINA Y URACILO. SE REQUIERE MANTENIMIENTO, debe ser ejecutado por proveedor autorizado por la casa matriz. </t>
  </si>
  <si>
    <t>_______________________________________</t>
  </si>
  <si>
    <t xml:space="preserve">Representante Legal </t>
  </si>
  <si>
    <t xml:space="preserve">Innovatek S.A.S </t>
  </si>
  <si>
    <t xml:space="preserve">HISLEN HERNANDEZ RODRIGUEZ </t>
  </si>
  <si>
    <t>VERIFICACION Y ANALISIS DEL VALOR DE LA OFERTA</t>
  </si>
  <si>
    <t>V.U- E.M</t>
  </si>
  <si>
    <t>RESULTADO</t>
  </si>
  <si>
    <t>20% E.M</t>
  </si>
  <si>
    <t>VALOR MINIMO ACEPTABLE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</si>
</sst>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7" formatCode="_-&quot;$&quot;\ * #,##0.00_-;\-&quot;$&quot;\ * #,##0.00_-;_-&quot;$&quot;\ * &quot;-&quot;??_-;_-@_-"/>
    <numFmt numFmtId="169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0"/>
      <name val="Arial"/>
      <family val="2"/>
    </font>
    <font>
      <b/>
      <sz val="1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2" borderId="1" xfId="2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6" fontId="3" fillId="0" borderId="1" xfId="0" applyNumberFormat="1" applyFont="1" applyBorder="1" applyAlignment="1">
      <alignment vertical="center"/>
    </xf>
    <xf numFmtId="6" fontId="3" fillId="0" borderId="1" xfId="1" applyNumberFormat="1" applyFont="1" applyFill="1" applyBorder="1" applyAlignment="1">
      <alignment vertical="center"/>
    </xf>
    <xf numFmtId="6" fontId="2" fillId="5" borderId="1" xfId="0" applyNumberFormat="1" applyFont="1" applyFill="1" applyBorder="1" applyAlignment="1">
      <alignment horizontal="right" vertical="center"/>
    </xf>
    <xf numFmtId="0" fontId="2" fillId="0" borderId="0" xfId="0" applyFont="1"/>
    <xf numFmtId="0" fontId="6" fillId="5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169" fontId="0" fillId="0" borderId="1" xfId="1" applyNumberFormat="1" applyFont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6">
    <cellStyle name="Moneda" xfId="1" builtinId="4"/>
    <cellStyle name="Moneda 2" xfId="5" xr:uid="{C585D9E7-2ADB-4195-9619-37AE1F08FE5F}"/>
    <cellStyle name="Moneda 3" xfId="4" xr:uid="{FAB05D2E-2F08-42D6-BF98-1708AB6F85FF}"/>
    <cellStyle name="Normal" xfId="0" builtinId="0"/>
    <cellStyle name="Normal 2" xfId="2" xr:uid="{EA33DA17-E55C-47A7-9631-8A44DD25FEB8}"/>
    <cellStyle name="Normal 2 2" xfId="3" xr:uid="{CDC2AC12-6785-43D7-9426-2896D71251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800E0-1E6D-4757-BE40-FCB562972243}">
  <dimension ref="B2:P13"/>
  <sheetViews>
    <sheetView tabSelected="1" view="pageBreakPreview" topLeftCell="H2" zoomScaleNormal="100" zoomScaleSheetLayoutView="100" workbookViewId="0">
      <selection activeCell="P5" sqref="P5"/>
    </sheetView>
  </sheetViews>
  <sheetFormatPr baseColWidth="10" defaultRowHeight="15" x14ac:dyDescent="0.25"/>
  <cols>
    <col min="1" max="1" width="4.5703125" customWidth="1"/>
    <col min="4" max="4" width="33.42578125" customWidth="1"/>
    <col min="5" max="5" width="42" customWidth="1"/>
    <col min="6" max="6" width="34.85546875" customWidth="1"/>
    <col min="9" max="9" width="17.28515625" customWidth="1"/>
    <col min="10" max="10" width="17.140625" customWidth="1"/>
    <col min="11" max="11" width="17" customWidth="1"/>
    <col min="12" max="12" width="21.5703125" customWidth="1"/>
    <col min="13" max="13" width="17.85546875" customWidth="1"/>
    <col min="14" max="14" width="12" bestFit="1" customWidth="1"/>
    <col min="15" max="15" width="17.140625" customWidth="1"/>
    <col min="16" max="16" width="19.85546875" customWidth="1"/>
  </cols>
  <sheetData>
    <row r="2" spans="2:16" ht="24.75" customHeight="1" x14ac:dyDescent="0.25">
      <c r="B2" s="11" t="s">
        <v>12</v>
      </c>
      <c r="C2" s="11"/>
      <c r="D2" s="11"/>
      <c r="E2" s="11"/>
      <c r="F2" s="11"/>
      <c r="G2" s="11"/>
      <c r="H2" s="11"/>
      <c r="I2" s="11"/>
      <c r="J2" s="11"/>
      <c r="K2" s="11"/>
    </row>
    <row r="3" spans="2:16" ht="18.75" customHeight="1" x14ac:dyDescent="0.25">
      <c r="B3" s="12" t="s">
        <v>10</v>
      </c>
      <c r="C3" s="12"/>
      <c r="D3" s="12"/>
      <c r="E3" s="12"/>
      <c r="F3" s="12"/>
      <c r="G3" s="12"/>
      <c r="H3" s="12"/>
      <c r="I3" s="12"/>
      <c r="J3" s="12"/>
      <c r="K3" s="12"/>
      <c r="L3" s="13" t="s">
        <v>20</v>
      </c>
      <c r="M3" s="13"/>
      <c r="N3" s="13"/>
      <c r="O3" s="13"/>
      <c r="P3" s="13"/>
    </row>
    <row r="4" spans="2:16" ht="35.1" customHeight="1" x14ac:dyDescent="0.25"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11</v>
      </c>
      <c r="L4" s="14" t="s">
        <v>21</v>
      </c>
      <c r="M4" s="14" t="s">
        <v>22</v>
      </c>
      <c r="N4" s="14" t="s">
        <v>23</v>
      </c>
      <c r="O4" s="14" t="s">
        <v>24</v>
      </c>
      <c r="P4" s="14" t="s">
        <v>22</v>
      </c>
    </row>
    <row r="5" spans="2:16" ht="110.25" customHeight="1" x14ac:dyDescent="0.25">
      <c r="B5" s="1">
        <v>1</v>
      </c>
      <c r="C5" s="1">
        <v>81101706</v>
      </c>
      <c r="D5" s="2" t="s">
        <v>14</v>
      </c>
      <c r="E5" s="3" t="s">
        <v>15</v>
      </c>
      <c r="F5" s="4" t="e" vm="1">
        <v>#VALUE!</v>
      </c>
      <c r="G5" s="1" t="s">
        <v>9</v>
      </c>
      <c r="H5" s="1">
        <v>1</v>
      </c>
      <c r="I5" s="7">
        <v>14241000</v>
      </c>
      <c r="J5" s="8">
        <f>I5*19%</f>
        <v>2705790</v>
      </c>
      <c r="K5" s="8">
        <f>J5+I5</f>
        <v>16946790</v>
      </c>
      <c r="L5" s="15">
        <v>16982744.66</v>
      </c>
      <c r="M5" s="17" t="str">
        <f>+IF(K5&lt;L5,"CUMPLE","NO CUMPLE")</f>
        <v>CUMPLE</v>
      </c>
      <c r="N5" s="16">
        <f>L5*20%</f>
        <v>3396548.932</v>
      </c>
      <c r="O5" s="16">
        <f>L5-N5</f>
        <v>13586195.728</v>
      </c>
      <c r="P5" s="17" t="str">
        <f>+IF(K5&lt;O5,"PRECIO BAJO","CUMPLE")</f>
        <v>CUMPLE</v>
      </c>
    </row>
    <row r="6" spans="2:16" ht="34.5" customHeight="1" x14ac:dyDescent="0.25">
      <c r="J6" s="5" t="s">
        <v>13</v>
      </c>
      <c r="K6" s="9">
        <f>K5</f>
        <v>16946790</v>
      </c>
    </row>
    <row r="10" spans="2:16" x14ac:dyDescent="0.25">
      <c r="D10" t="s">
        <v>16</v>
      </c>
    </row>
    <row r="11" spans="2:16" x14ac:dyDescent="0.25">
      <c r="D11" s="10" t="s">
        <v>19</v>
      </c>
    </row>
    <row r="12" spans="2:16" x14ac:dyDescent="0.25">
      <c r="D12" t="s">
        <v>17</v>
      </c>
    </row>
    <row r="13" spans="2:16" x14ac:dyDescent="0.25">
      <c r="D13" t="s">
        <v>18</v>
      </c>
    </row>
  </sheetData>
  <mergeCells count="3">
    <mergeCell ref="B2:K2"/>
    <mergeCell ref="B3:K3"/>
    <mergeCell ref="L3:P3"/>
  </mergeCells>
  <pageMargins left="0.7" right="0.7" top="0.75" bottom="0.75" header="0.3" footer="0.3"/>
  <pageSetup scale="58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2</vt:lpstr>
      <vt:lpstr>'LOTE 2'!Área_de_impresión</vt:lpstr>
    </vt:vector>
  </TitlesOfParts>
  <Manager/>
  <Company>SENA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Jhanerys Paola Gomez Bayona</dc:creator>
  <cp:keywords/>
  <dc:description/>
  <cp:lastModifiedBy>Jhanerys Paola Gomez Bayona</cp:lastModifiedBy>
  <cp:revision/>
  <cp:lastPrinted>2026-07-16T15:44:43Z</cp:lastPrinted>
  <dcterms:created xsi:type="dcterms:W3CDTF">2024-11-18T13:58:16Z</dcterms:created>
  <dcterms:modified xsi:type="dcterms:W3CDTF">2026-07-22T16:27:36Z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2024-11-18T13:59:11Z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80b2859a-df2f-4224-9b2b-01e32eed6dac</vt:lpwstr>
  </property>
  <property fmtid="{D5CDD505-2E9C-101B-9397-08002B2CF9AE}" pid="8" name="MSIP_Label_fc111285-cafa-4fc9-8a9a-bd902089b24f_ContentBits">
    <vt:lpwstr>0</vt:lpwstr>
  </property>
</Properties>
</file>