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IC\OneDrive - MUNICIPIO DE ENVIGADO\Documentos\ANÁLISIS SECTOR ISABEL CARVAJAL\2026\JULIO\PROCESO  ENV-15-30-1366-26 MENOR\"/>
    </mc:Choice>
  </mc:AlternateContent>
  <bookViews>
    <workbookView xWindow="-120" yWindow="-120" windowWidth="29040" windowHeight="15840"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6" l="1"/>
  <c r="I13" i="16" s="1"/>
  <c r="J13" i="16"/>
  <c r="G14" i="16"/>
  <c r="H14" i="16" s="1"/>
  <c r="J14" i="16"/>
  <c r="G15" i="16"/>
  <c r="H15" i="16" s="1"/>
  <c r="J15" i="16"/>
  <c r="G16" i="16"/>
  <c r="I16" i="16" s="1"/>
  <c r="J16" i="16"/>
  <c r="G17" i="16"/>
  <c r="I17" i="16" s="1"/>
  <c r="J17" i="16"/>
  <c r="G18" i="16"/>
  <c r="H18" i="16" s="1"/>
  <c r="J18" i="16"/>
  <c r="G19" i="16"/>
  <c r="H19" i="16" s="1"/>
  <c r="J19" i="16"/>
  <c r="J12" i="16"/>
  <c r="G12" i="16"/>
  <c r="I12" i="16" s="1"/>
  <c r="H13" i="16" l="1"/>
  <c r="K16" i="16"/>
  <c r="H17" i="16"/>
  <c r="H16" i="16"/>
  <c r="K17" i="16"/>
  <c r="I18" i="16"/>
  <c r="K18" i="16" s="1"/>
  <c r="K13" i="16"/>
  <c r="J20" i="16"/>
  <c r="I14" i="16"/>
  <c r="K14" i="16" s="1"/>
  <c r="I19" i="16"/>
  <c r="K19" i="16" s="1"/>
  <c r="I15" i="16"/>
  <c r="K15" i="16" s="1"/>
  <c r="H12" i="16"/>
  <c r="G20" i="16"/>
  <c r="K12" i="16"/>
  <c r="K20" i="16" l="1"/>
  <c r="I20" i="16"/>
  <c r="H20" i="16"/>
</calcChain>
</file>

<file path=xl/sharedStrings.xml><?xml version="1.0" encoding="utf-8"?>
<sst xmlns="http://schemas.openxmlformats.org/spreadsheetml/2006/main" count="58" uniqueCount="50">
  <si>
    <t>PROVEEDOR:</t>
  </si>
  <si>
    <t>NIT:</t>
  </si>
  <si>
    <t>CONTACTO:</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</si>
  <si>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</si>
  <si>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</si>
  <si>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</si>
  <si>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</si>
  <si>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</si>
  <si>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</si>
  <si>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</si>
  <si>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</si>
  <si>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</si>
  <si>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</si>
  <si>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</si>
  <si>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</si>
  <si>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</si>
  <si>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</si>
  <si>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</si>
  <si>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</si>
  <si>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</si>
  <si>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</si>
  <si>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</si>
  <si>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</si>
  <si>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</si>
  <si>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</si>
  <si>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</si>
  <si>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</si>
  <si>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</si>
  <si>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</si>
  <si>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</si>
  <si>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</si>
  <si>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SEGÚN LA INDICADA EN EL PLIEGO DE CONDICIONES</t>
  </si>
  <si>
    <t>Firma del Representante Legal</t>
  </si>
  <si>
    <t>El oferente deberá tener en cuenta los valores asociados al contrato según el Acuerdo Municipal 046 de diciembre 18 de 2024 y el Acuerdo N°057 del 2025 “Por medio del cual se modifica y adiciona parcialmente, el Acuerdo N°046 del 2024 Estatuto Tributario Municipal”. (Estatuto Tributario Municipal )</t>
  </si>
  <si>
    <r>
      <t xml:space="preserve">FORMATO ANEXO
PROPUESTA ECONÓMICA
</t>
    </r>
    <r>
      <rPr>
        <b/>
        <sz val="14"/>
        <color rgb="FFC00000"/>
        <rFont val="Arial Narrow"/>
        <family val="2"/>
      </rPr>
      <t xml:space="preserve">SELECCIÓN ABREVIADA / MENOR </t>
    </r>
  </si>
  <si>
    <t>unidad</t>
  </si>
  <si>
    <t>CANTIDAD (proceso por bolsa)</t>
  </si>
  <si>
    <r>
      <rPr>
        <b/>
        <sz val="14"/>
        <rFont val="Arial Narrow"/>
        <family val="2"/>
      </rPr>
      <t>%IVA</t>
    </r>
    <r>
      <rPr>
        <b/>
        <sz val="11"/>
        <rFont val="Arial Narrow"/>
        <family val="2"/>
      </rPr>
      <t xml:space="preserve"> - CUANDO APLIQUE</t>
    </r>
  </si>
  <si>
    <t>ENV-15-30-1366-26</t>
  </si>
  <si>
    <t>Prestar servicios profesionales y técnicos para adelantar acciones de silvicultura con la intervención de árboles por afectaciones mecánicas, fitosanitarias y locativas además del mantenimiento preventivo para la conservación y mejoramiento ambiental con acciones integrales en la biodiversidad de los ecosistemas.</t>
  </si>
  <si>
    <t>PRESUPUESTO OFICIAL
$ 264.000.000
IVA INCLUIDO</t>
  </si>
  <si>
    <t>Tala de árboles con altura entre con altura entre 10-15 m</t>
  </si>
  <si>
    <t>Tala de árboles con altura entre con altura entre 16-20 m</t>
  </si>
  <si>
    <t>Tala de árboles con altura entre con altura entre 21-25 m</t>
  </si>
  <si>
    <t>Tala de árboles con altura entre con altura mayor a 25 m</t>
  </si>
  <si>
    <t>Mantenimiento de árboles con altura entre 10 a 15 metros, DAP entre 0.4 metros y 0.60 metros y diámetro de copa entre 5 y 7 metros.</t>
  </si>
  <si>
    <t>Mantenimiento de árboles con altura entre 15 a 20 metros, DAP entre 0.6 metros y 1 metro y diámetro de copa entre 7 y 14 metros.</t>
  </si>
  <si>
    <t>Mantenimiento de árboles con altura entre 21 a 25 metros, DAP entre 0.6 metros y 1 metro y diámetro de copa entre 7 y 14 metros.</t>
  </si>
  <si>
    <t>Mantenimiento de árboles con altura mayor a 25 metros</t>
  </si>
  <si>
    <t>Todos los requerimientos para dicho proceso se deberan verificar en el pliego de condiciones el cual esta publicada en la página Secop II.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</si>
</sst>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1"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9">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Alignment="1">
      <alignment horizontal="center" vertical="center" wrapText="1"/>
    </xf>
    <xf numFmtId="166" fontId="8" fillId="0" borderId="2" xfId="7" applyNumberFormat="1" applyFont="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Alignment="1">
      <alignment horizontal="center" vertical="center"/>
    </xf>
    <xf numFmtId="166" fontId="8" fillId="3" borderId="2" xfId="7" applyNumberFormat="1" applyFont="1" applyFill="1" applyAlignment="1" applyProtection="1">
      <alignment horizontal="center" vertical="center" wrapText="1"/>
    </xf>
    <xf numFmtId="1" fontId="16" fillId="8" borderId="1" xfId="6" applyNumberFormat="1" applyFont="1" applyFill="1" applyAlignment="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Alignment="1">
      <alignment horizontal="left" vertical="center"/>
    </xf>
    <xf numFmtId="0" fontId="11" fillId="0" borderId="14" xfId="7" applyFont="1" applyBorder="1" applyAlignment="1">
      <alignment horizontal="left"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wrapText="1"/>
    </xf>
    <xf numFmtId="0" fontId="15" fillId="2" borderId="2" xfId="7" applyFont="1" applyFill="1" applyAlignment="1">
      <alignment vertical="center" wrapText="1"/>
    </xf>
    <xf numFmtId="0" fontId="15" fillId="2" borderId="14" xfId="7" applyFont="1" applyFill="1" applyBorder="1" applyAlignment="1">
      <alignment vertical="center" wrapText="1"/>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 xfId="6" applyFont="1" applyFill="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2" fillId="0" borderId="25" xfId="0" applyFont="1" applyBorder="1" applyAlignment="1">
      <alignment horizontal="left" vertical="center" wrapText="1"/>
    </xf>
    <xf numFmtId="0" fontId="12" fillId="0" borderId="2" xfId="0" applyFont="1" applyBorder="1" applyAlignment="1">
      <alignment horizontal="left" vertical="center" wrapText="1"/>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showGridLines="0" tabSelected="1" defaultGridColor="0" view="pageBreakPreview" colorId="44" zoomScale="90" zoomScaleNormal="90" zoomScaleSheetLayoutView="90" workbookViewId="0">
      <selection activeCell="E17" sqref="E17"/>
    </sheetView>
  </sheetViews>
  <sheetFormatPr baseColWidth="10" defaultColWidth="11.42578125" defaultRowHeight="15.75" x14ac:dyDescent="0.2"/>
  <cols>
    <col min="1" max="1" width="5.5703125" style="1" customWidth="1"/>
    <col min="2" max="2" width="52.28515625" style="1" customWidth="1"/>
    <col min="3" max="3" width="11.28515625" style="1" customWidth="1"/>
    <col min="4" max="4" width="11.85546875" style="1" customWidth="1"/>
    <col min="5" max="5" width="19" style="1" customWidth="1"/>
    <col min="6" max="6" width="10.42578125"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75"/>
      <c r="B1" s="76"/>
      <c r="C1" s="81" t="s">
        <v>34</v>
      </c>
      <c r="D1" s="81"/>
      <c r="E1" s="81"/>
      <c r="F1" s="81"/>
      <c r="G1" s="81"/>
      <c r="H1" s="81"/>
      <c r="I1" s="81"/>
      <c r="J1" s="81"/>
      <c r="K1" s="66" t="s">
        <v>25</v>
      </c>
      <c r="L1" s="67"/>
    </row>
    <row r="2" spans="1:12" ht="35.1" customHeight="1" thickTop="1" thickBot="1" x14ac:dyDescent="0.25">
      <c r="A2" s="77"/>
      <c r="B2" s="78"/>
      <c r="C2" s="82"/>
      <c r="D2" s="82"/>
      <c r="E2" s="82"/>
      <c r="F2" s="82"/>
      <c r="G2" s="82"/>
      <c r="H2" s="82"/>
      <c r="I2" s="82"/>
      <c r="J2" s="82"/>
      <c r="K2" s="68" t="s">
        <v>23</v>
      </c>
      <c r="L2" s="69"/>
    </row>
    <row r="3" spans="1:12" ht="56.25" customHeight="1" thickTop="1" thickBot="1" x14ac:dyDescent="0.25">
      <c r="A3" s="79" t="s">
        <v>9</v>
      </c>
      <c r="B3" s="80"/>
      <c r="C3" s="83" t="s">
        <v>39</v>
      </c>
      <c r="D3" s="84"/>
      <c r="E3" s="84"/>
      <c r="F3" s="84"/>
      <c r="G3" s="84"/>
      <c r="H3" s="84"/>
      <c r="I3" s="84"/>
      <c r="J3" s="84"/>
      <c r="K3" s="70" t="s">
        <v>40</v>
      </c>
      <c r="L3" s="71"/>
    </row>
    <row r="4" spans="1:12" ht="21.2" customHeight="1" thickTop="1" thickBot="1" x14ac:dyDescent="0.25">
      <c r="A4" s="79" t="s">
        <v>10</v>
      </c>
      <c r="B4" s="80"/>
      <c r="C4" s="85" t="s">
        <v>38</v>
      </c>
      <c r="D4" s="86"/>
      <c r="E4" s="86"/>
      <c r="F4" s="86"/>
      <c r="G4" s="86"/>
      <c r="H4" s="86"/>
      <c r="I4" s="86"/>
      <c r="J4" s="86"/>
      <c r="K4" s="72"/>
      <c r="L4" s="73"/>
    </row>
    <row r="5" spans="1:12" ht="21.2" customHeight="1" thickTop="1" thickBot="1" x14ac:dyDescent="0.25">
      <c r="A5" s="39" t="s">
        <v>0</v>
      </c>
      <c r="B5" s="40"/>
      <c r="C5" s="64"/>
      <c r="D5" s="74"/>
      <c r="E5" s="74"/>
      <c r="F5" s="74"/>
      <c r="G5" s="74"/>
      <c r="H5" s="74"/>
      <c r="I5" s="74"/>
      <c r="J5" s="74"/>
      <c r="K5" s="6" t="s">
        <v>1</v>
      </c>
      <c r="L5" s="15"/>
    </row>
    <row r="6" spans="1:12" ht="21.2" customHeight="1" thickTop="1" thickBot="1" x14ac:dyDescent="0.25">
      <c r="A6" s="39" t="s">
        <v>12</v>
      </c>
      <c r="B6" s="40"/>
      <c r="C6" s="60"/>
      <c r="D6" s="40"/>
      <c r="E6" s="40"/>
      <c r="F6" s="40"/>
      <c r="G6" s="40"/>
      <c r="H6" s="40"/>
      <c r="I6" s="40"/>
      <c r="J6" s="40"/>
      <c r="K6" s="6" t="s">
        <v>11</v>
      </c>
      <c r="L6" s="15"/>
    </row>
    <row r="7" spans="1:12" ht="21.2" customHeight="1" thickTop="1" thickBot="1" x14ac:dyDescent="0.25">
      <c r="A7" s="39" t="s">
        <v>2</v>
      </c>
      <c r="B7" s="40"/>
      <c r="C7" s="60"/>
      <c r="D7" s="40"/>
      <c r="E7" s="40"/>
      <c r="F7" s="40"/>
      <c r="G7" s="40"/>
      <c r="H7" s="40"/>
      <c r="I7" s="40"/>
      <c r="J7" s="40"/>
      <c r="K7" s="6" t="s">
        <v>13</v>
      </c>
      <c r="L7" s="9"/>
    </row>
    <row r="8" spans="1:12" ht="21.2" customHeight="1" thickTop="1" thickBot="1" x14ac:dyDescent="0.25">
      <c r="A8" s="39" t="s">
        <v>24</v>
      </c>
      <c r="B8" s="40"/>
      <c r="C8" s="60"/>
      <c r="D8" s="40"/>
      <c r="E8" s="40"/>
      <c r="F8" s="40"/>
      <c r="G8" s="40"/>
      <c r="H8" s="40"/>
      <c r="I8" s="40"/>
      <c r="J8" s="40"/>
      <c r="K8" s="64"/>
      <c r="L8" s="65"/>
    </row>
    <row r="9" spans="1:12" ht="21.2" customHeight="1" thickTop="1" thickBot="1" x14ac:dyDescent="0.25">
      <c r="A9" s="39" t="s">
        <v>20</v>
      </c>
      <c r="B9" s="40"/>
      <c r="C9" s="40" t="s">
        <v>21</v>
      </c>
      <c r="D9" s="40"/>
      <c r="E9" s="40"/>
      <c r="F9" s="40"/>
      <c r="G9" s="40"/>
      <c r="H9" s="40"/>
      <c r="I9" s="40"/>
      <c r="J9" s="40"/>
      <c r="K9" s="40"/>
      <c r="L9" s="45"/>
    </row>
    <row r="10" spans="1:12" ht="21.2" customHeight="1" thickTop="1" thickBot="1" x14ac:dyDescent="0.25">
      <c r="A10" s="44" t="s">
        <v>16</v>
      </c>
      <c r="B10" s="43" t="s">
        <v>28</v>
      </c>
      <c r="C10" s="43" t="s">
        <v>14</v>
      </c>
      <c r="D10" s="43" t="s">
        <v>36</v>
      </c>
      <c r="E10" s="41" t="s">
        <v>15</v>
      </c>
      <c r="F10" s="41"/>
      <c r="G10" s="41"/>
      <c r="H10" s="41"/>
      <c r="I10" s="41"/>
      <c r="J10" s="41"/>
      <c r="K10" s="41"/>
      <c r="L10" s="42"/>
    </row>
    <row r="11" spans="1:12" ht="64.5" customHeight="1" thickBot="1" x14ac:dyDescent="0.25">
      <c r="A11" s="44"/>
      <c r="B11" s="43"/>
      <c r="C11" s="43"/>
      <c r="D11" s="43"/>
      <c r="E11" s="13" t="s">
        <v>29</v>
      </c>
      <c r="F11" s="21" t="s">
        <v>37</v>
      </c>
      <c r="G11" s="13" t="s">
        <v>6</v>
      </c>
      <c r="H11" s="13" t="s">
        <v>26</v>
      </c>
      <c r="I11" s="13" t="s">
        <v>27</v>
      </c>
      <c r="J11" s="13" t="s">
        <v>7</v>
      </c>
      <c r="K11" s="13" t="s">
        <v>18</v>
      </c>
      <c r="L11" s="14" t="s">
        <v>19</v>
      </c>
    </row>
    <row r="12" spans="1:12" s="4" customFormat="1" ht="18.75" thickTop="1" thickBot="1" x14ac:dyDescent="0.25">
      <c r="A12" s="10">
        <v>1</v>
      </c>
      <c r="B12" s="87" t="s">
        <v>41</v>
      </c>
      <c r="C12" s="7" t="s">
        <v>35</v>
      </c>
      <c r="D12" s="8">
        <v>1</v>
      </c>
      <c r="E12" s="20"/>
      <c r="F12" s="5"/>
      <c r="G12" s="16">
        <f>SUM(E12*F12)</f>
        <v>0</v>
      </c>
      <c r="H12" s="17">
        <f>SUM(E12+G12)</f>
        <v>0</v>
      </c>
      <c r="I12" s="17">
        <f>G12*D12</f>
        <v>0</v>
      </c>
      <c r="J12" s="17">
        <f>E12*D12</f>
        <v>0</v>
      </c>
      <c r="K12" s="17">
        <f>J12+I12</f>
        <v>0</v>
      </c>
      <c r="L12" s="18">
        <v>1905371</v>
      </c>
    </row>
    <row r="13" spans="1:12" s="4" customFormat="1" ht="18.75" thickTop="1" thickBot="1" x14ac:dyDescent="0.25">
      <c r="A13" s="10">
        <v>2</v>
      </c>
      <c r="B13" s="88" t="s">
        <v>42</v>
      </c>
      <c r="C13" s="7" t="s">
        <v>35</v>
      </c>
      <c r="D13" s="8">
        <v>1</v>
      </c>
      <c r="E13" s="20"/>
      <c r="F13" s="5"/>
      <c r="G13" s="16">
        <f t="shared" ref="G13:G19" si="0">SUM(E13*F13)</f>
        <v>0</v>
      </c>
      <c r="H13" s="17">
        <f t="shared" ref="H13:H19" si="1">SUM(E13+G13)</f>
        <v>0</v>
      </c>
      <c r="I13" s="17">
        <f t="shared" ref="I13:I19" si="2">G13*D13</f>
        <v>0</v>
      </c>
      <c r="J13" s="17">
        <f t="shared" ref="J13:J19" si="3">E13*D13</f>
        <v>0</v>
      </c>
      <c r="K13" s="17">
        <f t="shared" ref="K13:K19" si="4">J13+I13</f>
        <v>0</v>
      </c>
      <c r="L13" s="18">
        <v>3005942</v>
      </c>
    </row>
    <row r="14" spans="1:12" s="4" customFormat="1" ht="18.75" thickTop="1" thickBot="1" x14ac:dyDescent="0.25">
      <c r="A14" s="10">
        <v>3</v>
      </c>
      <c r="B14" s="88" t="s">
        <v>43</v>
      </c>
      <c r="C14" s="7" t="s">
        <v>35</v>
      </c>
      <c r="D14" s="8">
        <v>1</v>
      </c>
      <c r="E14" s="20"/>
      <c r="F14" s="5"/>
      <c r="G14" s="16">
        <f t="shared" si="0"/>
        <v>0</v>
      </c>
      <c r="H14" s="17">
        <f t="shared" si="1"/>
        <v>0</v>
      </c>
      <c r="I14" s="17">
        <f t="shared" si="2"/>
        <v>0</v>
      </c>
      <c r="J14" s="17">
        <f t="shared" si="3"/>
        <v>0</v>
      </c>
      <c r="K14" s="17">
        <f t="shared" si="4"/>
        <v>0</v>
      </c>
      <c r="L14" s="18">
        <v>5472021</v>
      </c>
    </row>
    <row r="15" spans="1:12" s="4" customFormat="1" ht="18.75" thickTop="1" thickBot="1" x14ac:dyDescent="0.25">
      <c r="A15" s="10">
        <v>4</v>
      </c>
      <c r="B15" s="88" t="s">
        <v>44</v>
      </c>
      <c r="C15" s="7" t="s">
        <v>35</v>
      </c>
      <c r="D15" s="8">
        <v>1</v>
      </c>
      <c r="E15" s="20"/>
      <c r="F15" s="5"/>
      <c r="G15" s="16">
        <f t="shared" si="0"/>
        <v>0</v>
      </c>
      <c r="H15" s="17">
        <f t="shared" si="1"/>
        <v>0</v>
      </c>
      <c r="I15" s="17">
        <f t="shared" si="2"/>
        <v>0</v>
      </c>
      <c r="J15" s="17">
        <f t="shared" si="3"/>
        <v>0</v>
      </c>
      <c r="K15" s="17">
        <f t="shared" si="4"/>
        <v>0</v>
      </c>
      <c r="L15" s="18">
        <v>6804796</v>
      </c>
    </row>
    <row r="16" spans="1:12" s="4" customFormat="1" ht="48.75" thickTop="1" thickBot="1" x14ac:dyDescent="0.25">
      <c r="A16" s="10">
        <v>5</v>
      </c>
      <c r="B16" s="87" t="s">
        <v>45</v>
      </c>
      <c r="C16" s="7" t="s">
        <v>35</v>
      </c>
      <c r="D16" s="8">
        <v>1</v>
      </c>
      <c r="E16" s="20"/>
      <c r="F16" s="5"/>
      <c r="G16" s="16">
        <f t="shared" si="0"/>
        <v>0</v>
      </c>
      <c r="H16" s="17">
        <f t="shared" si="1"/>
        <v>0</v>
      </c>
      <c r="I16" s="17">
        <f t="shared" si="2"/>
        <v>0</v>
      </c>
      <c r="J16" s="17">
        <f t="shared" si="3"/>
        <v>0</v>
      </c>
      <c r="K16" s="17">
        <f t="shared" si="4"/>
        <v>0</v>
      </c>
      <c r="L16" s="18">
        <v>1087482</v>
      </c>
    </row>
    <row r="17" spans="1:12" s="4" customFormat="1" ht="48.75" thickTop="1" thickBot="1" x14ac:dyDescent="0.25">
      <c r="A17" s="10">
        <v>6</v>
      </c>
      <c r="B17" s="88" t="s">
        <v>46</v>
      </c>
      <c r="C17" s="7" t="s">
        <v>35</v>
      </c>
      <c r="D17" s="8">
        <v>1</v>
      </c>
      <c r="E17" s="20"/>
      <c r="F17" s="5"/>
      <c r="G17" s="16">
        <f t="shared" si="0"/>
        <v>0</v>
      </c>
      <c r="H17" s="17">
        <f t="shared" si="1"/>
        <v>0</v>
      </c>
      <c r="I17" s="17">
        <f t="shared" si="2"/>
        <v>0</v>
      </c>
      <c r="J17" s="17">
        <f t="shared" si="3"/>
        <v>0</v>
      </c>
      <c r="K17" s="17">
        <f t="shared" si="4"/>
        <v>0</v>
      </c>
      <c r="L17" s="18">
        <v>1617228</v>
      </c>
    </row>
    <row r="18" spans="1:12" s="4" customFormat="1" ht="48.75" thickTop="1" thickBot="1" x14ac:dyDescent="0.25">
      <c r="A18" s="10">
        <v>7</v>
      </c>
      <c r="B18" s="88" t="s">
        <v>47</v>
      </c>
      <c r="C18" s="7" t="s">
        <v>35</v>
      </c>
      <c r="D18" s="8">
        <v>1</v>
      </c>
      <c r="E18" s="20"/>
      <c r="F18" s="5"/>
      <c r="G18" s="16">
        <f t="shared" si="0"/>
        <v>0</v>
      </c>
      <c r="H18" s="17">
        <f t="shared" si="1"/>
        <v>0</v>
      </c>
      <c r="I18" s="17">
        <f t="shared" si="2"/>
        <v>0</v>
      </c>
      <c r="J18" s="17">
        <f t="shared" si="3"/>
        <v>0</v>
      </c>
      <c r="K18" s="17">
        <f t="shared" si="4"/>
        <v>0</v>
      </c>
      <c r="L18" s="18">
        <v>2750116</v>
      </c>
    </row>
    <row r="19" spans="1:12" s="4" customFormat="1" ht="18.75" thickTop="1" thickBot="1" x14ac:dyDescent="0.25">
      <c r="A19" s="10">
        <v>8</v>
      </c>
      <c r="B19" s="88" t="s">
        <v>48</v>
      </c>
      <c r="C19" s="7" t="s">
        <v>35</v>
      </c>
      <c r="D19" s="8">
        <v>1</v>
      </c>
      <c r="E19" s="20"/>
      <c r="F19" s="5"/>
      <c r="G19" s="16">
        <f t="shared" si="0"/>
        <v>0</v>
      </c>
      <c r="H19" s="17">
        <f t="shared" si="1"/>
        <v>0</v>
      </c>
      <c r="I19" s="17">
        <f t="shared" si="2"/>
        <v>0</v>
      </c>
      <c r="J19" s="17">
        <f t="shared" si="3"/>
        <v>0</v>
      </c>
      <c r="K19" s="17">
        <f t="shared" si="4"/>
        <v>0</v>
      </c>
      <c r="L19" s="18">
        <v>3845298</v>
      </c>
    </row>
    <row r="20" spans="1:12" s="4" customFormat="1" ht="29.25" customHeight="1" thickTop="1" thickBot="1" x14ac:dyDescent="0.25">
      <c r="A20" s="58" t="s">
        <v>3</v>
      </c>
      <c r="B20" s="59"/>
      <c r="C20" s="59"/>
      <c r="D20" s="59"/>
      <c r="E20" s="59"/>
      <c r="F20" s="59"/>
      <c r="G20" s="19">
        <f>SUM(G12:G19)</f>
        <v>0</v>
      </c>
      <c r="H20" s="19">
        <f>SUM(H12:H19)</f>
        <v>0</v>
      </c>
      <c r="I20" s="19">
        <f>SUM(I12:I19)</f>
        <v>0</v>
      </c>
      <c r="J20" s="19">
        <f>SUM(J12:J19)</f>
        <v>0</v>
      </c>
      <c r="K20" s="19">
        <f>SUM(K12:K19)</f>
        <v>0</v>
      </c>
      <c r="L20" s="11"/>
    </row>
    <row r="21" spans="1:12" ht="11.25" customHeight="1" x14ac:dyDescent="0.2">
      <c r="A21" s="52"/>
      <c r="B21" s="53"/>
      <c r="C21" s="53"/>
      <c r="D21" s="53"/>
      <c r="E21" s="53"/>
      <c r="F21" s="53"/>
      <c r="G21" s="53"/>
      <c r="H21" s="53"/>
      <c r="I21" s="53"/>
      <c r="J21" s="53"/>
      <c r="K21" s="53"/>
      <c r="L21" s="54"/>
    </row>
    <row r="22" spans="1:12" ht="24.4" customHeight="1" thickBot="1" x14ac:dyDescent="0.25">
      <c r="A22" s="46" t="s">
        <v>8</v>
      </c>
      <c r="B22" s="47"/>
      <c r="C22" s="47"/>
      <c r="D22" s="47"/>
      <c r="E22" s="47"/>
      <c r="F22" s="47"/>
      <c r="G22" s="47"/>
      <c r="H22" s="47"/>
      <c r="I22" s="47"/>
      <c r="J22" s="47"/>
      <c r="K22" s="47"/>
      <c r="L22" s="48"/>
    </row>
    <row r="23" spans="1:12" ht="35.450000000000003" customHeight="1" thickTop="1" thickBot="1" x14ac:dyDescent="0.25">
      <c r="A23" s="61" t="s">
        <v>30</v>
      </c>
      <c r="B23" s="62"/>
      <c r="C23" s="62"/>
      <c r="D23" s="62"/>
      <c r="E23" s="62"/>
      <c r="F23" s="62"/>
      <c r="G23" s="62"/>
      <c r="H23" s="62"/>
      <c r="I23" s="62"/>
      <c r="J23" s="62"/>
      <c r="K23" s="62"/>
      <c r="L23" s="63"/>
    </row>
    <row r="24" spans="1:12" ht="27.75" customHeight="1" thickTop="1" thickBot="1" x14ac:dyDescent="0.25">
      <c r="A24" s="55" t="s">
        <v>17</v>
      </c>
      <c r="B24" s="56"/>
      <c r="C24" s="56"/>
      <c r="D24" s="56"/>
      <c r="E24" s="56"/>
      <c r="F24" s="56"/>
      <c r="G24" s="56"/>
      <c r="H24" s="56"/>
      <c r="I24" s="56"/>
      <c r="J24" s="56"/>
      <c r="K24" s="56"/>
      <c r="L24" s="57"/>
    </row>
    <row r="25" spans="1:12" ht="35.450000000000003" customHeight="1" thickTop="1" thickBot="1" x14ac:dyDescent="0.25">
      <c r="A25" s="49" t="s">
        <v>49</v>
      </c>
      <c r="B25" s="50"/>
      <c r="C25" s="50"/>
      <c r="D25" s="50"/>
      <c r="E25" s="50"/>
      <c r="F25" s="50"/>
      <c r="G25" s="50"/>
      <c r="H25" s="50"/>
      <c r="I25" s="50"/>
      <c r="J25" s="50"/>
      <c r="K25" s="50"/>
      <c r="L25" s="51"/>
    </row>
    <row r="26" spans="1:12" ht="33.950000000000003" customHeight="1" thickTop="1" thickBot="1" x14ac:dyDescent="0.25">
      <c r="A26" s="49" t="s">
        <v>22</v>
      </c>
      <c r="B26" s="50"/>
      <c r="C26" s="50"/>
      <c r="D26" s="50"/>
      <c r="E26" s="50"/>
      <c r="F26" s="50"/>
      <c r="G26" s="50"/>
      <c r="H26" s="50"/>
      <c r="I26" s="50"/>
      <c r="J26" s="50"/>
      <c r="K26" s="50"/>
      <c r="L26" s="51"/>
    </row>
    <row r="27" spans="1:12" ht="40.5" customHeight="1" thickTop="1" thickBot="1" x14ac:dyDescent="0.25">
      <c r="A27" s="36" t="s">
        <v>33</v>
      </c>
      <c r="B27" s="37"/>
      <c r="C27" s="37"/>
      <c r="D27" s="37"/>
      <c r="E27" s="37"/>
      <c r="F27" s="37"/>
      <c r="G27" s="37"/>
      <c r="H27" s="37"/>
      <c r="I27" s="37"/>
      <c r="J27" s="37"/>
      <c r="K27" s="37"/>
      <c r="L27" s="38"/>
    </row>
    <row r="28" spans="1:12" ht="21.2" customHeight="1" thickTop="1" thickBot="1" x14ac:dyDescent="0.25">
      <c r="A28" s="29" t="s">
        <v>4</v>
      </c>
      <c r="B28" s="25"/>
      <c r="C28" s="25" t="s">
        <v>31</v>
      </c>
      <c r="D28" s="25"/>
      <c r="E28" s="25"/>
      <c r="F28" s="25"/>
      <c r="G28" s="25"/>
      <c r="H28" s="25"/>
      <c r="I28" s="25"/>
      <c r="J28" s="25"/>
      <c r="K28" s="25"/>
      <c r="L28" s="26"/>
    </row>
    <row r="29" spans="1:12" ht="21.2" customHeight="1" thickTop="1" thickBot="1" x14ac:dyDescent="0.25">
      <c r="A29" s="29" t="s">
        <v>5</v>
      </c>
      <c r="B29" s="25"/>
      <c r="C29" s="25" t="s">
        <v>31</v>
      </c>
      <c r="D29" s="25"/>
      <c r="E29" s="25"/>
      <c r="F29" s="25"/>
      <c r="G29" s="25"/>
      <c r="H29" s="25"/>
      <c r="I29" s="25"/>
      <c r="J29" s="25"/>
      <c r="K29" s="25"/>
      <c r="L29" s="26"/>
    </row>
    <row r="30" spans="1:12" ht="18" thickTop="1" x14ac:dyDescent="0.2">
      <c r="A30" s="12"/>
      <c r="B30" s="3"/>
      <c r="C30" s="27"/>
      <c r="D30" s="27"/>
      <c r="E30" s="27"/>
      <c r="F30" s="27"/>
      <c r="G30" s="27"/>
      <c r="H30" s="27"/>
      <c r="I30" s="27"/>
      <c r="J30" s="27"/>
      <c r="K30" s="27"/>
      <c r="L30" s="28"/>
    </row>
    <row r="31" spans="1:12" ht="28.5" customHeight="1" x14ac:dyDescent="0.3">
      <c r="A31" s="33"/>
      <c r="B31" s="34"/>
      <c r="C31" s="34"/>
      <c r="D31" s="34"/>
      <c r="E31" s="34"/>
      <c r="F31" s="34"/>
      <c r="G31" s="34"/>
      <c r="H31" s="34"/>
      <c r="I31" s="34"/>
      <c r="J31" s="34"/>
      <c r="K31" s="34"/>
      <c r="L31" s="35"/>
    </row>
    <row r="32" spans="1:12" ht="17.25" x14ac:dyDescent="0.2">
      <c r="A32" s="30" t="s">
        <v>32</v>
      </c>
      <c r="B32" s="31"/>
      <c r="C32" s="31"/>
      <c r="D32" s="31"/>
      <c r="E32" s="31"/>
      <c r="F32" s="31"/>
      <c r="G32" s="31"/>
      <c r="H32" s="31"/>
      <c r="I32" s="31"/>
      <c r="J32" s="31"/>
      <c r="K32" s="31"/>
      <c r="L32" s="32"/>
    </row>
    <row r="33" spans="1:12" ht="16.5" thickBot="1" x14ac:dyDescent="0.25">
      <c r="A33" s="22"/>
      <c r="B33" s="23"/>
      <c r="C33" s="23"/>
      <c r="D33" s="23"/>
      <c r="E33" s="23"/>
      <c r="F33" s="23"/>
      <c r="G33" s="23"/>
      <c r="H33" s="23"/>
      <c r="I33" s="23"/>
      <c r="J33" s="23"/>
      <c r="K33" s="23"/>
      <c r="L33" s="24"/>
    </row>
  </sheetData>
  <sheetProtection algorithmName="SHA-512" hashValue="N0S/lXazgRtHBZr5HVvApRr+EyjdOE1T1tfU0XJxU0K636GogukwcvOX7q1X0dCUKtJUdISDLv2DbrCBI7s+Ug==" saltValue="0apR8LQQbGhbd+4aWfYoiw==" spinCount="100000" sheet="1" objects="1" scenarios="1"/>
  <protectedRanges>
    <protectedRange sqref="A29:L33 A5:L9 E12:F19" name="DATOS"/>
  </protectedRanges>
  <mergeCells count="42">
    <mergeCell ref="K1:L1"/>
    <mergeCell ref="K2:L2"/>
    <mergeCell ref="K3:L4"/>
    <mergeCell ref="C5:J5"/>
    <mergeCell ref="A1:B2"/>
    <mergeCell ref="A3:B3"/>
    <mergeCell ref="A4:B4"/>
    <mergeCell ref="C1:J2"/>
    <mergeCell ref="C3:J3"/>
    <mergeCell ref="C4:J4"/>
    <mergeCell ref="A28:B28"/>
    <mergeCell ref="A5:B5"/>
    <mergeCell ref="A6:B6"/>
    <mergeCell ref="A7:B7"/>
    <mergeCell ref="A8:B8"/>
    <mergeCell ref="A24:L24"/>
    <mergeCell ref="A20:F20"/>
    <mergeCell ref="C6:J6"/>
    <mergeCell ref="C7:J7"/>
    <mergeCell ref="C8:F8"/>
    <mergeCell ref="A23:L23"/>
    <mergeCell ref="K8:L8"/>
    <mergeCell ref="B10:B11"/>
    <mergeCell ref="A26:L26"/>
    <mergeCell ref="G8:J8"/>
    <mergeCell ref="C28:L28"/>
    <mergeCell ref="A27:L27"/>
    <mergeCell ref="A9:B9"/>
    <mergeCell ref="E10:L10"/>
    <mergeCell ref="C10:C11"/>
    <mergeCell ref="A10:A11"/>
    <mergeCell ref="C9:L9"/>
    <mergeCell ref="A22:L22"/>
    <mergeCell ref="A25:L25"/>
    <mergeCell ref="A21:L21"/>
    <mergeCell ref="D10:D11"/>
    <mergeCell ref="A33:L33"/>
    <mergeCell ref="C29:L29"/>
    <mergeCell ref="C30:L30"/>
    <mergeCell ref="A29:B29"/>
    <mergeCell ref="A32:L32"/>
    <mergeCell ref="A31:L31"/>
  </mergeCells>
  <conditionalFormatting sqref="H12:H19">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7:L27"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Blanca Isabel Carvajal Martínez - Compras</cp:lastModifiedBy>
  <cp:lastPrinted>2020-05-29T18:46:41Z</cp:lastPrinted>
  <dcterms:created xsi:type="dcterms:W3CDTF">2006-11-20T19:37:40Z</dcterms:created>
  <dcterms:modified xsi:type="dcterms:W3CDTF">2026-07-10T21:16:23Z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