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autoCompressPictures="0" defaultThemeVersion="124226"/>
  <mc:AlternateContent xmlns:mc="http://schemas.openxmlformats.org/markup-compatibility/2006">
    <mc:Choice Requires="x15">
      <x15ac:absPath xmlns:x15ac="http://schemas.microsoft.com/office/spreadsheetml/2010/11/ac" url="https://fiscaliagovco-my.sharepoint.com/personal/alfredo_camargof_fiscalia_gov_co/Documents/Documents/3. ESTUDIOS DEL SECTOR/2026/27. SST/Nuevos DOCS/ES/"/>
    </mc:Choice>
  </mc:AlternateContent>
  <xr:revisionPtr revIDLastSave="32" documentId="11_3ED3A773B020E019A73714A63DAE5BF951FFA6BF" xr6:coauthVersionLast="47" xr6:coauthVersionMax="47" xr10:uidLastSave="{9C48A992-448E-4667-8CE5-9B6EDD19182F}"/>
  <bookViews>
    <workbookView xWindow="30390" yWindow="75" windowWidth="24885" windowHeight="15240" xr2:uid="{00000000-000D-0000-FFFF-FFFF00000000}"/>
  </bookViews>
  <sheets>
    <sheet name="MATRIZ RIESGOS - ELEMENTOS SST" sheetId="19" r:id="rId1"/>
    <sheet name="TABLAS DE VALORACIÓN" sheetId="18" r:id="rId2"/>
  </sheets>
  <definedNames>
    <definedName name="_xlnm._FilterDatabase" localSheetId="0" hidden="1">'MATRIZ RIESGOS - ELEMENTOS SST'!$A$5:$AC$38</definedName>
    <definedName name="ASIGNACIÓN">'TABLAS DE VALORACIÓN'!$H$28:$H$29</definedName>
    <definedName name="CLASE">'TABLAS DE VALORACIÓN'!$C$28:$C$29</definedName>
    <definedName name="ETAPA" localSheetId="0">'TABLAS DE VALORACIÓN'!#REF!</definedName>
    <definedName name="ETAPA">'TABLAS DE VALORACIÓN'!#REF!</definedName>
    <definedName name="FUENTE">'TABLAS DE VALORACIÓN'!$D$28:$D$29</definedName>
    <definedName name="IMPACTO">'TABLAS DE VALORACIÓN'!$G$28:$G$32</definedName>
    <definedName name="PROBABILIDAD">'TABLAS DE VALORACIÓN'!$F$28:$F$32</definedName>
    <definedName name="TIPO" localSheetId="0">'TABLAS DE VALORACIÓN'!#REF!</definedName>
    <definedName name="TIPO">'TABLAS DE VALORACIÓN'!#REF!</definedName>
    <definedName name="_xlnm.Print_Titles" localSheetId="0">'MATRIZ RIESGOS - ELEMENTOS SST'!$A:$F,'MATRIZ RIESGOS - ELEMENTOS SST'!$2:$5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8" i="19" l="1"/>
  <c r="L38" i="19"/>
  <c r="M38" i="19"/>
  <c r="N38" i="19" s="1"/>
  <c r="S37" i="19"/>
  <c r="U37" i="19"/>
  <c r="V37" i="19"/>
  <c r="W37" i="19" s="1"/>
  <c r="S38" i="19"/>
  <c r="U38" i="19"/>
  <c r="V38" i="19"/>
  <c r="W38" i="19" s="1"/>
  <c r="J37" i="19"/>
  <c r="L37" i="19"/>
  <c r="M37" i="19"/>
  <c r="N37" i="19" s="1"/>
  <c r="U36" i="19"/>
  <c r="V36" i="19"/>
  <c r="W36" i="19" s="1"/>
  <c r="S36" i="19"/>
  <c r="L36" i="19"/>
  <c r="M36" i="19"/>
  <c r="N36" i="19" s="1"/>
  <c r="J36" i="19"/>
  <c r="U35" i="19"/>
  <c r="V35" i="19"/>
  <c r="W35" i="19" s="1"/>
  <c r="S35" i="19"/>
  <c r="L35" i="19"/>
  <c r="M35" i="19"/>
  <c r="N35" i="19" s="1"/>
  <c r="J35" i="19"/>
  <c r="U34" i="19"/>
  <c r="V34" i="19"/>
  <c r="W34" i="19" s="1"/>
  <c r="S34" i="19"/>
  <c r="L34" i="19"/>
  <c r="M34" i="19"/>
  <c r="N34" i="19" s="1"/>
  <c r="J34" i="19"/>
  <c r="U33" i="19"/>
  <c r="V33" i="19"/>
  <c r="W33" i="19" s="1"/>
  <c r="S33" i="19"/>
  <c r="L33" i="19"/>
  <c r="M33" i="19"/>
  <c r="N33" i="19" s="1"/>
  <c r="J33" i="19"/>
  <c r="U32" i="19"/>
  <c r="V32" i="19"/>
  <c r="W32" i="19" s="1"/>
  <c r="S32" i="19"/>
  <c r="L32" i="19"/>
  <c r="M32" i="19"/>
  <c r="N32" i="19" s="1"/>
  <c r="J32" i="19"/>
  <c r="U31" i="19"/>
  <c r="V31" i="19"/>
  <c r="W31" i="19" s="1"/>
  <c r="S31" i="19"/>
  <c r="L31" i="19"/>
  <c r="M31" i="19"/>
  <c r="N31" i="19" s="1"/>
  <c r="J31" i="19"/>
  <c r="U30" i="19"/>
  <c r="V30" i="19"/>
  <c r="W30" i="19" s="1"/>
  <c r="S30" i="19"/>
  <c r="U29" i="19"/>
  <c r="V29" i="19"/>
  <c r="W29" i="19" s="1"/>
  <c r="S29" i="19"/>
  <c r="L30" i="19"/>
  <c r="M30" i="19"/>
  <c r="N30" i="19" s="1"/>
  <c r="L29" i="19"/>
  <c r="M29" i="19"/>
  <c r="N29" i="19" s="1"/>
  <c r="J30" i="19"/>
  <c r="J29" i="19"/>
  <c r="U28" i="19"/>
  <c r="V28" i="19"/>
  <c r="W28" i="19" s="1"/>
  <c r="S28" i="19"/>
  <c r="L28" i="19"/>
  <c r="M28" i="19"/>
  <c r="N28" i="19" s="1"/>
  <c r="J28" i="19"/>
  <c r="U27" i="19"/>
  <c r="V27" i="19"/>
  <c r="W27" i="19" s="1"/>
  <c r="S27" i="19"/>
  <c r="L27" i="19"/>
  <c r="M27" i="19"/>
  <c r="N27" i="19" s="1"/>
  <c r="J27" i="19"/>
  <c r="U26" i="19"/>
  <c r="V26" i="19"/>
  <c r="W26" i="19" s="1"/>
  <c r="S26" i="19"/>
  <c r="L26" i="19"/>
  <c r="M26" i="19"/>
  <c r="N26" i="19" s="1"/>
  <c r="J26" i="19"/>
  <c r="U25" i="19"/>
  <c r="V25" i="19"/>
  <c r="W25" i="19" s="1"/>
  <c r="S25" i="19"/>
  <c r="L25" i="19"/>
  <c r="M25" i="19"/>
  <c r="N25" i="19" s="1"/>
  <c r="J25" i="19"/>
  <c r="U24" i="19"/>
  <c r="V24" i="19"/>
  <c r="W24" i="19" s="1"/>
  <c r="S24" i="19"/>
  <c r="L24" i="19"/>
  <c r="M24" i="19"/>
  <c r="N24" i="19" s="1"/>
  <c r="J24" i="19"/>
  <c r="M6" i="19" l="1"/>
  <c r="M7" i="19"/>
  <c r="M8" i="19"/>
  <c r="M9" i="19"/>
  <c r="M10" i="19"/>
  <c r="M11" i="19"/>
  <c r="M12" i="19"/>
  <c r="M13" i="19"/>
  <c r="M14" i="19"/>
  <c r="M15" i="19"/>
  <c r="M16" i="19"/>
  <c r="M17" i="19"/>
  <c r="M18" i="19"/>
  <c r="M19" i="19"/>
  <c r="M20" i="19"/>
  <c r="M21" i="19"/>
  <c r="M22" i="19"/>
  <c r="M23" i="19"/>
  <c r="L11" i="19" l="1"/>
  <c r="L12" i="19"/>
  <c r="L13" i="19"/>
  <c r="L14" i="19"/>
  <c r="L15" i="19"/>
  <c r="L16" i="19"/>
  <c r="L17" i="19"/>
  <c r="L18" i="19"/>
  <c r="L19" i="19"/>
  <c r="L20" i="19"/>
  <c r="L21" i="19"/>
  <c r="L22" i="19"/>
  <c r="L23" i="19"/>
  <c r="J11" i="19"/>
  <c r="J12" i="19"/>
  <c r="J13" i="19"/>
  <c r="J14" i="19"/>
  <c r="J15" i="19"/>
  <c r="J16" i="19"/>
  <c r="J17" i="19"/>
  <c r="J18" i="19"/>
  <c r="J19" i="19"/>
  <c r="J20" i="19"/>
  <c r="J21" i="19"/>
  <c r="J22" i="19"/>
  <c r="J23" i="19"/>
  <c r="N11" i="19"/>
  <c r="N12" i="19"/>
  <c r="N13" i="19"/>
  <c r="N14" i="19"/>
  <c r="N15" i="19"/>
  <c r="N16" i="19"/>
  <c r="N17" i="19"/>
  <c r="N18" i="19"/>
  <c r="N19" i="19"/>
  <c r="N20" i="19"/>
  <c r="N21" i="19"/>
  <c r="N22" i="19"/>
  <c r="N23" i="19"/>
  <c r="N6" i="19"/>
  <c r="N7" i="19"/>
  <c r="N8" i="19"/>
  <c r="N9" i="19"/>
  <c r="V11" i="19"/>
  <c r="W11" i="19" s="1"/>
  <c r="V12" i="19"/>
  <c r="W12" i="19" s="1"/>
  <c r="V13" i="19"/>
  <c r="W13" i="19" s="1"/>
  <c r="V14" i="19"/>
  <c r="W14" i="19" s="1"/>
  <c r="V15" i="19"/>
  <c r="W15" i="19" s="1"/>
  <c r="V16" i="19"/>
  <c r="W16" i="19" s="1"/>
  <c r="V17" i="19"/>
  <c r="W17" i="19" s="1"/>
  <c r="V18" i="19"/>
  <c r="W18" i="19" s="1"/>
  <c r="V19" i="19"/>
  <c r="W19" i="19" s="1"/>
  <c r="V20" i="19"/>
  <c r="W20" i="19" s="1"/>
  <c r="V21" i="19"/>
  <c r="W21" i="19" s="1"/>
  <c r="V22" i="19"/>
  <c r="W22" i="19" s="1"/>
  <c r="V23" i="19"/>
  <c r="W23" i="19" s="1"/>
  <c r="V6" i="19"/>
  <c r="W6" i="19" s="1"/>
  <c r="V7" i="19"/>
  <c r="W7" i="19" s="1"/>
  <c r="V8" i="19"/>
  <c r="W8" i="19" s="1"/>
  <c r="V9" i="19"/>
  <c r="W9" i="19" s="1"/>
  <c r="V10" i="19"/>
  <c r="W10" i="19" s="1"/>
  <c r="U23" i="19"/>
  <c r="U22" i="19"/>
  <c r="U21" i="19"/>
  <c r="U20" i="19"/>
  <c r="U19" i="19"/>
  <c r="U18" i="19"/>
  <c r="U17" i="19"/>
  <c r="U16" i="19"/>
  <c r="U15" i="19"/>
  <c r="U14" i="19"/>
  <c r="U13" i="19"/>
  <c r="U12" i="19"/>
  <c r="U11" i="19"/>
  <c r="U10" i="19"/>
  <c r="U9" i="19"/>
  <c r="U8" i="19"/>
  <c r="U7" i="19"/>
  <c r="U6" i="19"/>
  <c r="S6" i="19"/>
  <c r="S7" i="19"/>
  <c r="S8" i="19"/>
  <c r="S9" i="19"/>
  <c r="S10" i="19"/>
  <c r="S11" i="19"/>
  <c r="S12" i="19"/>
  <c r="S13" i="19"/>
  <c r="S14" i="19"/>
  <c r="S15" i="19"/>
  <c r="S16" i="19"/>
  <c r="S17" i="19"/>
  <c r="S18" i="19"/>
  <c r="S19" i="19"/>
  <c r="S20" i="19"/>
  <c r="S21" i="19"/>
  <c r="S22" i="19"/>
  <c r="S23" i="19"/>
  <c r="N10" i="19"/>
  <c r="L10" i="19"/>
  <c r="J10" i="19"/>
  <c r="L9" i="19"/>
  <c r="J9" i="19"/>
  <c r="L8" i="19"/>
  <c r="J8" i="19"/>
  <c r="L7" i="19"/>
  <c r="J7" i="19"/>
  <c r="L6" i="19"/>
  <c r="J6"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Fabian Hernando Chavez Ortiz</author>
  </authors>
  <commentList>
    <comment ref="O10" authorId="0" shapeId="0" xr:uid="{00000000-0006-0000-0000-000002000000}">
      <text>
        <r>
          <rPr>
            <b/>
            <sz val="9"/>
            <color indexed="81"/>
            <rFont val="Tahoma"/>
            <charset val="1"/>
          </rPr>
          <t xml:space="preserve">Fabian 
</t>
        </r>
        <r>
          <rPr>
            <sz val="9"/>
            <color indexed="81"/>
            <rFont val="Tahoma"/>
            <family val="2"/>
          </rPr>
          <t>Se reitera comentario anterior</t>
        </r>
        <r>
          <rPr>
            <sz val="9"/>
            <color indexed="81"/>
            <rFont val="Tahoma"/>
            <charset val="1"/>
          </rPr>
          <t xml:space="preserve">
</t>
        </r>
      </text>
    </comment>
  </commentList>
</comments>
</file>

<file path=xl/sharedStrings.xml><?xml version="1.0" encoding="utf-8"?>
<sst xmlns="http://schemas.openxmlformats.org/spreadsheetml/2006/main" count="618" uniqueCount="361">
  <si>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</si>
  <si>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</si>
  <si>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</si>
  <si>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</si>
  <si>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</si>
  <si>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</si>
  <si>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</si>
  <si>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</si>
  <si>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</si>
  <si>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</si>
  <si>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</si>
  <si>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</si>
  <si>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</si>
  <si>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</si>
  <si>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</si>
  <si>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</si>
  <si>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</si>
  <si>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</si>
  <si>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 xml:space="preserve">CLASE </t>
  </si>
  <si>
    <t xml:space="preserve">No. </t>
  </si>
  <si>
    <t>FUENTE</t>
  </si>
  <si>
    <t>Calif.  (1- 5)</t>
  </si>
  <si>
    <t>VALORACION - CATEGORIA</t>
  </si>
  <si>
    <t>IMPACTO DESPUES DEL TRATAMIENTO</t>
  </si>
  <si>
    <t>Afecta la ejecución del contrato?</t>
  </si>
  <si>
    <t>Fecha estimada inicio tratamiento</t>
  </si>
  <si>
    <t>Fecha estimada terminación tratamiento</t>
  </si>
  <si>
    <t>Externo</t>
  </si>
  <si>
    <t>Ejecución</t>
  </si>
  <si>
    <t>General</t>
  </si>
  <si>
    <t>Contratación</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</si>
  <si>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</si>
  <si>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</si>
  <si>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</si>
  <si>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</si>
  <si>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</si>
  <si>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</si>
  <si>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</si>
  <si>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</si>
  <si>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</si>
  <si>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</si>
  <si>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</si>
  <si>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</si>
  <si>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</si>
  <si>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</si>
  <si>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</si>
  <si>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</si>
  <si>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</si>
  <si>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</si>
  <si>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</si>
  <si>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</si>
  <si>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</si>
  <si>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</si>
  <si>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</si>
  <si>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</si>
  <si>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</si>
  <si>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</si>
  <si>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</si>
  <si>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</si>
  <si>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</si>
  <si>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</si>
  <si>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</si>
  <si>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</si>
  <si>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</si>
  <si>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</si>
  <si>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</si>
  <si>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</si>
  <si>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</si>
  <si>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</si>
  <si>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</si>
  <si>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</si>
  <si>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</si>
  <si>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</si>
  <si>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</si>
  <si>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</si>
  <si>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</si>
  <si>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</si>
  <si>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</si>
  <si>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</si>
  <si>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</si>
  <si>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</si>
  <si>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</si>
  <si>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</si>
  <si>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</si>
  <si>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</si>
  <si>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</si>
  <si>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</si>
  <si>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</si>
  <si>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</si>
  <si>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</si>
  <si>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</si>
  <si>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</si>
  <si>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</si>
  <si>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</si>
  <si>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</si>
  <si>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</si>
  <si>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</si>
  <si>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</si>
  <si>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</si>
  <si>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</si>
  <si>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</si>
  <si>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</si>
  <si>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</si>
  <si>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</si>
  <si>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</si>
  <si>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</si>
  <si>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</si>
  <si>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</si>
  <si>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</si>
  <si>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</si>
  <si>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</si>
  <si>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</si>
  <si>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</si>
  <si>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</si>
  <si>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</si>
  <si>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</si>
  <si>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</si>
  <si>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</si>
  <si>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</si>
  <si>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</si>
  <si>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</si>
  <si>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</si>
  <si>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</si>
  <si>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</si>
  <si>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</si>
  <si>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</si>
  <si>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</si>
  <si>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</si>
  <si>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</si>
  <si>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</si>
  <si>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</si>
  <si>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</si>
  <si>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Si, supervisor del contrato por parte de la entidad</t>
  </si>
  <si>
    <t xml:space="preserve">Iniciación de ejecución del contrato </t>
  </si>
  <si>
    <t>No, toda vez que el proceso se declaró desierto. Se afecta el cumplimiento de los planes, la ejecución de actividades y la atención de la necesidad.</t>
  </si>
  <si>
    <t xml:space="preserve">El mismo día de la declaratoria de desierta del proceso de contratación </t>
  </si>
  <si>
    <t xml:space="preserve">El día de cierre del proceso de contratación </t>
  </si>
  <si>
    <t>Durante la etapa de planeación y la etapa precotractual del proceso de contratación.</t>
  </si>
  <si>
    <t>Los funcionarios encargados de acompañar la solicitud de necesidad y los encargados de la Sección de Gestión Contractual- Regional Central</t>
  </si>
  <si>
    <t xml:space="preserve">Mediante el análisis de los motivos que dieron lugar a la declaratoria de desierta. Iguamente, a través de la revisión y respuesta a las observaciones presentadas por los interesados durante el proceso de contratación </t>
  </si>
  <si>
    <t>Si, debido al retraso en el inicio del contrato.</t>
  </si>
  <si>
    <t>Los funcionarios encargados de la Sección de Gestión Contractual-Regional Central</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</si>
  <si>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</si>
  <si>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</si>
  <si>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A partir de la adjudicación del contrarto y hasta el cumplimiento de todos los requisitos de legalización del mismo </t>
  </si>
  <si>
    <t>Si, teniendo en cuenta que si el adjudicatario era único proponente, la Entidad debe adelantar un nuevo proceso de selección. En caso que sea viable adjudicar al proponente calificado en segundo lugar.</t>
  </si>
  <si>
    <t>Los funcionarios encargados de acompañar la solicitud de necesidad y los encargados de la Sección de Gestión Contratual - Regional Central</t>
  </si>
  <si>
    <t xml:space="preserve">El mismo día de la declaratoria de incumplimiento del proceso de contratación </t>
  </si>
  <si>
    <t>El Supervisor verifica el cumplimiento del objeto contractual.</t>
  </si>
  <si>
    <t xml:space="preserve">Durante la elaboración de los Estudios Previos del nuevo proceso de contratación y hasta el último plazo para la expedición de Adendas  </t>
  </si>
  <si>
    <t>Si, teniendo en cuenta que se deberá justificar la nueva necesidad acorde con el contrato suscrito, firmar la documentación correspondiente, actualizar las pólizas y cumplir las condiciones en el lapso de tiempo establecido.</t>
  </si>
  <si>
    <t>Los funcionarios encargados de acompañar la solicitud de necesidad y los encargados de la Sección de Gestión Contractual - Regional Central</t>
  </si>
  <si>
    <t>El mismo día en que la Entidad tiene conocimiento de los cambios en lo que respecta a la necesidad.</t>
  </si>
  <si>
    <t xml:space="preserve">Al momento del cumplimiento de los requisitos. </t>
  </si>
  <si>
    <t>El supervisor y la dependencia solicitante verificarán el cumplimiento del objeto contractual el cual debe ser acorde con las necesidades.</t>
  </si>
  <si>
    <t>Durante toda la ejecución del contrato.</t>
  </si>
  <si>
    <t>Retroalimentación con los equipos de trabajo técnico, jurídico y financiero.</t>
  </si>
  <si>
    <t>Diario</t>
  </si>
  <si>
    <t>El Supervisor del Contrato y los funcionarios encargados de la Sección de Gestión Contractual - Regional Central</t>
  </si>
  <si>
    <t>El mismo día en que la Entidad tiene conocimiento de los cambios en la normatividad aplicable al objeto del Contrato.</t>
  </si>
  <si>
    <t>Durante el proceso de selección, contratación y ejecución del contrato.</t>
  </si>
  <si>
    <t>Si, teniendo en cuenta que una vez producido el riesgo, el contatista procedería a realizar las solicitudes que correspondan ante la FGN-Regional Central</t>
  </si>
  <si>
    <t>El Supervisor del Contrato y los funcionarios encargados de la Sección de Gestión Contractal - Regional Central</t>
  </si>
  <si>
    <t>Desde el momento en que se detecte la ocurrencia del riesgo.</t>
  </si>
  <si>
    <t>Al momento en que se adopten medidas administrativas orientadas a subsanar la ocurrencia del evento.</t>
  </si>
  <si>
    <t xml:space="preserve">No aplica por ser un riesgo externo </t>
  </si>
  <si>
    <t>El Supervisor del Contrato y los funcionarios encargados de la Sección de Gestión Contractual-Regional Central</t>
  </si>
  <si>
    <t>A través de la revisión del cumplimiento de todas y cada una de las obligaciones pactadas entre las partes</t>
  </si>
  <si>
    <t xml:space="preserve">Si, por el incumplimiento del contratista de las obligaciones específicas del contrato </t>
  </si>
  <si>
    <t>Desde la etapa de planeación del proceso de contratación del Programa de Pólizas de la Entidad</t>
  </si>
  <si>
    <t>Durante la ejecución del Contrato.</t>
  </si>
  <si>
    <t>Obstruye la ejecución del contrato pero aún así permite la consecución del objeto contractual.</t>
  </si>
  <si>
    <t>El Supervisor del Contrato y los funcionarios encargados de la Sección de Gestión Contractual- Regional Central</t>
  </si>
  <si>
    <t xml:space="preserve">Revisión de las publicaciones de los índicadores financieros de las entidades reguladoras, previo al recibo parcial o total del objeto contractual. </t>
  </si>
  <si>
    <t>Mensual</t>
  </si>
  <si>
    <t>Obstruye la ejecución del contrato de manera intrascendete</t>
  </si>
  <si>
    <t>De acuerdo a la posibilidad de ocurrencia</t>
  </si>
  <si>
    <t>Afecta la ejecución del contrato sin alterar el beneficio para las partes</t>
  </si>
  <si>
    <t>Altera la capacidad del contratista para ejecutar de manera oportuna el contrato, pero aún así permite la consecución del objeto contractual</t>
  </si>
  <si>
    <t>A través de a revisión del cumplimiento de todas y cada una de las obligaciones pactadas entre las partes</t>
  </si>
  <si>
    <t>En la periodicidad del evento</t>
  </si>
  <si>
    <t>Area ejecutora</t>
  </si>
  <si>
    <t>En la evaluación y verificación técnica, jurídica y financiera</t>
  </si>
  <si>
    <t>En la adjudicación</t>
  </si>
  <si>
    <t>Valorización de la probabilidad de la colusión</t>
  </si>
  <si>
    <t>Diariamente según cronograma del proceso.</t>
  </si>
  <si>
    <t>Durante el proceso de  ejecución del contrato.</t>
  </si>
  <si>
    <t>Establecer claramente en los documentos del proceso de contratación, las sanciones y consecuencias a las que se vería expuesto el adjudicatario por el no cumplimiento del objeto contractual.</t>
  </si>
  <si>
    <t>Durante el proceso precontractual y en la ejecución del contrato se debe realizar un seguimiento permanente a las condiciones que originaron la necesidad.</t>
  </si>
  <si>
    <t xml:space="preserve">Las reuniones permanentes y su verificación evitan los errores </t>
  </si>
  <si>
    <t>Seguimiento permanente a las disposiciones y/o regulaciones aplicables al objeto del Contrato.</t>
  </si>
  <si>
    <t xml:space="preserve">Por ser un riesgo externo ajeno al contratista y a la FGN-Regional Central, no podrían implementarse controles que prevengan la ocurrencia del riesgo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</si>
  <si>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</si>
  <si>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Revisión de las publicaciones de los índicadores financieros y estudio del sector de las entidades reguladoras, previo a la formulación de actas parciales</t>
  </si>
  <si>
    <t>Consulta de alteraciones de orden público a las autoridades respectivas</t>
  </si>
  <si>
    <t>Revisión de los informes, directrices y Resoluciones expedidas por los entes reguladores</t>
  </si>
  <si>
    <t>El diseño de procedimientos en la adjudicación para minimizar riesgos de colusión.</t>
  </si>
  <si>
    <t xml:space="preserve">Declaratoria de desierto del proceso de contratación </t>
  </si>
  <si>
    <t>Incumplimiento de condiciones y/o requisitos habilitantes por parte de todos los proponentes que generen el rechazo de todas las ofertas</t>
  </si>
  <si>
    <t>No legalización del contrato por parte del contratista.</t>
  </si>
  <si>
    <t>Retraso en el inicio del Contrato</t>
  </si>
  <si>
    <t xml:space="preserve">No cumplimiento del objeto contractual (Incumplimiento)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</si>
  <si>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</si>
  <si>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Cambios en las condiciones y/o necesidades con fecha posterior al cierre del proceso.</t>
  </si>
  <si>
    <t>Modificación del objeto del Contrato para adecuarlo a las nuevas condiciones acorde a las necesidades.</t>
  </si>
  <si>
    <t>Cambios o modificaciones en la normatividad aplicable al objeto del contrato.</t>
  </si>
  <si>
    <t>Modificación de los requerimientos establecidos por la Entidad para adecuarlos a las nuevas disposiciones.</t>
  </si>
  <si>
    <t xml:space="preserve">Cambios políticos o reformas de las condiciones económicas del mercado a nivel interno y externo que conlleven a cambios significativos en los precios contratados. </t>
  </si>
  <si>
    <t>Modificación de los términos establecidos en el Contrato.</t>
  </si>
  <si>
    <t xml:space="preserve">Incumplimiento por parte del contratista de sus obligaciones contractuales </t>
  </si>
  <si>
    <t xml:space="preserve">Imposición de sanciones y/o terminación del contrato </t>
  </si>
  <si>
    <t>El Incumplimiento del Objeto Contractual o la Modificación de los términos establecidos en el Contrato.</t>
  </si>
  <si>
    <t>Fallas en la ejecución del contrato.</t>
  </si>
  <si>
    <t>Riesgo de colusión</t>
  </si>
  <si>
    <t>Se adjudica en forma inapropiada</t>
  </si>
  <si>
    <t>En caso de la expedición de un acto general y abstracto proveniente de otra autoridad diferente a la FGN-Regional Central, que a su vez rompa la ecuación financiera del contrato. Las partes estudiarán el restablecimiento de la ecuación contractual.</t>
  </si>
  <si>
    <t>Económicos</t>
  </si>
  <si>
    <t xml:space="preserve">General </t>
  </si>
  <si>
    <t xml:space="preserve">Específico </t>
  </si>
  <si>
    <t xml:space="preserve">Interno </t>
  </si>
  <si>
    <t xml:space="preserve">Externo </t>
  </si>
  <si>
    <t>ETAPA</t>
  </si>
  <si>
    <t>Planeación/ Ejecución</t>
  </si>
  <si>
    <t>Nivel de Probab.</t>
  </si>
  <si>
    <t>Nivel  de Probab.</t>
  </si>
  <si>
    <t>Nivel  Impacto</t>
  </si>
  <si>
    <t>Calif.</t>
  </si>
  <si>
    <t>La entidad</t>
  </si>
  <si>
    <t>Area financiera</t>
  </si>
  <si>
    <t>Revisión de la normatividad y por parte del supervisor de los informes.</t>
  </si>
  <si>
    <t>Semanal y de acuerdo a la ocurrencia del fenómeno</t>
  </si>
  <si>
    <t>Desde la planeación y en el momento en que se detecte la ocurrencia del riesgo.</t>
  </si>
  <si>
    <t>Al momento del cierre del proceso</t>
  </si>
  <si>
    <t xml:space="preserve">Durante la etapa planeación, estudios previos y en el proceso de selección. </t>
  </si>
  <si>
    <t>Revisión de las necesidades de las sedes</t>
  </si>
  <si>
    <t xml:space="preserve">Diariamente </t>
  </si>
  <si>
    <t xml:space="preserve">Terminación de ejecución del contrato </t>
  </si>
  <si>
    <t>Retroalimentación en visitas a las sedes y seguimiento.</t>
  </si>
  <si>
    <t>Observaciones y visita a las sedes de ejecucución del contrato.</t>
  </si>
  <si>
    <t xml:space="preserve">Si, por el incumplimiento del contratista. </t>
  </si>
  <si>
    <t>Si, evaluadores por parte de la entidad</t>
  </si>
  <si>
    <t xml:space="preserve">En los informes de ejecución que debe presentar al supervisor </t>
  </si>
  <si>
    <t>Cuando se requiera</t>
  </si>
  <si>
    <t>Afecta la ejecución del contrato.</t>
  </si>
  <si>
    <t>Los funcionarios del area ejecutora y los encargados de la Sección de Gestión Contractual-Regional Central</t>
  </si>
  <si>
    <t>Informe de evaluación y el Supervisor verifica el cumplimiento de las etapas del contrato..</t>
  </si>
  <si>
    <t>Si, teniendo en cuenta que se deberá justificar los valores ofertados y cumplir las condiciones en el lapso de tiempo establecido.</t>
  </si>
  <si>
    <t>Comité evaluador FGN -Regional Central y asesores de la entidad.</t>
  </si>
  <si>
    <t xml:space="preserve">En la etapa de evaluación </t>
  </si>
  <si>
    <t>Comité evaluador FGN -Regional Central y Equipo del contratista que presenta la oferta</t>
  </si>
  <si>
    <t>Evaluar según la Invitación Pública.</t>
  </si>
  <si>
    <t>Durante la etapa precontractual del proceso.</t>
  </si>
  <si>
    <t>El mismo día en que la FGN-Regional Central, tenga conocimiento de los cambios en la normatividad aplicable al objeto del Contrato.</t>
  </si>
  <si>
    <t>Supervisor y  Sección de Gestión Contractual-Regional Central</t>
  </si>
  <si>
    <t>Terminación de ejecución del contrato y su respectivo seguimiento post-contractual</t>
  </si>
  <si>
    <t>Supervisión, Seguimiento y control  permanente.</t>
  </si>
  <si>
    <t>No aplica</t>
  </si>
  <si>
    <t>El Supervisor del Contrato.</t>
  </si>
  <si>
    <t>Supervisión</t>
  </si>
  <si>
    <t xml:space="preserve">No aplica  </t>
  </si>
  <si>
    <t>El supervisor y la dependencia solicitante verificaran el cumplimiento del objeto contractual el cual debe ser acorde con las necesidades.</t>
  </si>
  <si>
    <t xml:space="preserve">Contratista </t>
  </si>
  <si>
    <t xml:space="preserve">Firma de acta de inicio del contrato </t>
  </si>
  <si>
    <t xml:space="preserve">En el plazo de ejecución del contrato </t>
  </si>
  <si>
    <t>Supervisor y contratista.</t>
  </si>
  <si>
    <t>Seguimiento a informes del supervisor</t>
  </si>
  <si>
    <t>bimensual</t>
  </si>
  <si>
    <t>Si, afecta el cumplimiento de la entrega a los servidores de mantenimiento.</t>
  </si>
  <si>
    <t xml:space="preserve">Iniciación de audiencia de adjudicación </t>
  </si>
  <si>
    <t xml:space="preserve">El día de la adjudicación </t>
  </si>
  <si>
    <t>Acompañamiento permanente</t>
  </si>
  <si>
    <t>Contratista y supervisor</t>
  </si>
  <si>
    <t>Si, debido al retraso en el tramite de la cuenta de cobro.</t>
  </si>
  <si>
    <t>Acompañamiento mensual</t>
  </si>
  <si>
    <t>terminación de ejecución del contrato y su respectivo seguimiento post-contractual</t>
  </si>
  <si>
    <t>Con la suscripción del Acta de recibo a satisfacción</t>
  </si>
  <si>
    <t>Consulta de alteraciones de orden público a las autoridades pertinentes y mantener actualizada la normatividad.</t>
  </si>
  <si>
    <t>Si, Afecta la ejecución del contrato sin alterar el beneficio para las partes</t>
  </si>
  <si>
    <t xml:space="preserve">conforme a lo definido en el contrato.  </t>
  </si>
  <si>
    <t>Afecta la ejecución del contrato</t>
  </si>
  <si>
    <t xml:space="preserve">Retroalimentación con el Contratista y seguimiento al Contrato. </t>
  </si>
  <si>
    <t>Gestionar los recursos adicionales y la entidad debe mantenerse actualizada en los cambios normativos.</t>
  </si>
  <si>
    <t>La entidad debe manter constantemente la actualización de los cambios normativos</t>
  </si>
  <si>
    <t xml:space="preserve">Verificación de la información de la ultima ejecución </t>
  </si>
  <si>
    <t>Retroalimentación en la verificación de los materiales, andamio de aluminio certificados, mano de obra, visitas y seguimiento.</t>
  </si>
  <si>
    <t>Visitas extraordinarias a las sedes objeto de suministro e instalación de los andamio de aluminio certificado.</t>
  </si>
  <si>
    <t>Mayor tiempo para la verificación de documentos</t>
  </si>
  <si>
    <t>Carta de aceptación de la oferta en la cual manifiesta que posee solvencia económica, técnica e insumos disponibles.</t>
  </si>
  <si>
    <t>Requerimiento al oferente para que explique las razones de los precios</t>
  </si>
  <si>
    <t xml:space="preserve">Revisión de las condiciones jurídicas, técnicas, financieras y operacionales habilitantes y revisión posterior del pliego de condiciones para verificar que las mismas son claras, precisas y no inducen a error. </t>
  </si>
  <si>
    <t xml:space="preserve">Establecer claramente en el proceso de selección, los requisitos de legalización y el término para su cumplimiento por parte del contratista </t>
  </si>
  <si>
    <t>Supervisión del contrato para el cumplimiento por parte del contratista de las normas vigentes</t>
  </si>
  <si>
    <t>Condiciones claras y elaboracion de documentos con la suficiente anticipación</t>
  </si>
  <si>
    <t>Previsión y control por parte del contratista</t>
  </si>
  <si>
    <t>Tener convenientemente personal adicional disponible para atender los mantenimientos y requerimientos.</t>
  </si>
  <si>
    <t>Oportuna presentación y tramite de cuentas, solicitud del PAC.</t>
  </si>
  <si>
    <t xml:space="preserve">Evitar todos los eventos que afecten al normal desarrollo del contrato. </t>
  </si>
  <si>
    <t>Aplica el debido proceso</t>
  </si>
  <si>
    <t>Variación en la estimación del presupuesto y nuevas obligaciones para las partes</t>
  </si>
  <si>
    <t>Concertar nuevas obligaciones para las partes</t>
  </si>
  <si>
    <t>Inexactitud en la necesidad de la FGN-Regional Central</t>
  </si>
  <si>
    <t>Impacto negativo en los logros planteados frente al cronograma de actividades y servicio de instalación ofrecido</t>
  </si>
  <si>
    <t>No poder establecer la veracidad de los documentos</t>
  </si>
  <si>
    <t xml:space="preserve">Declaratoria de desierto del proceso de contratación y/o revocatoria </t>
  </si>
  <si>
    <t>Mala calidad de los materiales y/o andamio de aluminio certificado y mano de obra.</t>
  </si>
  <si>
    <t>Transgrede el principio de transparencia y económia.</t>
  </si>
  <si>
    <t>Siniestrar póliza de seriedad de la oferta</t>
  </si>
  <si>
    <t>Retraso en el inicio y ejecución del Contrato</t>
  </si>
  <si>
    <t xml:space="preserve">Deficiente calidad de los andamio de aluminio certificado y mal funcionamiento de los elementos, materiales y mano de obra. </t>
  </si>
  <si>
    <t>Productos terminados sin autorizacion de control de calidad</t>
  </si>
  <si>
    <t xml:space="preserve">No satisfacción de la necesidad de la entidad </t>
  </si>
  <si>
    <t>Póliza</t>
  </si>
  <si>
    <t>Incumplimiento del objeto contractual</t>
  </si>
  <si>
    <t>Incumplimiento de las obligaciones del contrato</t>
  </si>
  <si>
    <t>Reposición del bien, sobrecostos para el contratista</t>
  </si>
  <si>
    <t>Impacto negativo en los logros planteados frente al cronograma de actividades, al servicio del suministro de los andamio de aluminio certificado.</t>
  </si>
  <si>
    <t xml:space="preserve">Solicitud de cambio </t>
  </si>
  <si>
    <t>Que la normatividad económica y financiera, con la cual se estructura el presupuesto cambie sustancialmente</t>
  </si>
  <si>
    <t>Cambio de régimen politico - inestabilidad jurídica</t>
  </si>
  <si>
    <t>Que la información recolectada no sea veraz</t>
  </si>
  <si>
    <t>Errores involuntarios que se presentan en el proceso de selección, unidades, especificaciones técnicas, descripción del proyecto, estudios previos, operaciones arítmeticas, etc.</t>
  </si>
  <si>
    <t>Existencia de inadecuados procesos, procedimientos, parámetros, sistemas de información y tecnológicos, equipos humanos o técnicos.</t>
  </si>
  <si>
    <t xml:space="preserve">Cambios en las tarifas, cambios en los regímenes especiales, expedición de normas de carácter técnico o calidad </t>
  </si>
  <si>
    <t>Temblores, inundaciones, lluvías, sequías, emergencia sanitaria, entre otros, siempre y cuando los mismos puedan preverse</t>
  </si>
  <si>
    <t>No obtención de información oportuna por parte de las autoridades para verificación documental de las propuestas</t>
  </si>
  <si>
    <t>Falta de capacidad operacional, administrativa y económica</t>
  </si>
  <si>
    <t>Presentación de oferta económica con precios artificialmente bajos</t>
  </si>
  <si>
    <t>No suscripción del contrato o conformación de garantía única</t>
  </si>
  <si>
    <t>La no claridad de los valores ofertados y cambios repentinos e injustificados.</t>
  </si>
  <si>
    <t>Demora por parte del contratista en la suscripción del contrato o conformación de la garantía única</t>
  </si>
  <si>
    <t>Que no se adjudique el proceso de contratación</t>
  </si>
  <si>
    <t>Daño de bienes o personas</t>
  </si>
  <si>
    <t>Retraso en los plazos de pago</t>
  </si>
  <si>
    <t>Perdida de bienes o daño por negligencia del contratista</t>
  </si>
  <si>
    <t>Supervisor, la FNG-Regional Central, designará una persona natural como Supervisor el cual ejercera el control y vigilancia de la ejecución del contrato.</t>
  </si>
  <si>
    <t xml:space="preserve">El inadecuado cálculo y proyección de costos de la propuesta económica. </t>
  </si>
  <si>
    <t>Regulatorio</t>
  </si>
  <si>
    <t>Operacional</t>
  </si>
  <si>
    <t xml:space="preserve">Operacional </t>
  </si>
  <si>
    <t>Financiero</t>
  </si>
  <si>
    <t>De la naturaleza</t>
  </si>
  <si>
    <t>Precontractual</t>
  </si>
  <si>
    <t>Economico</t>
  </si>
  <si>
    <t xml:space="preserve">Jurídico </t>
  </si>
  <si>
    <t xml:space="preserve">Jurídicos/Financieros </t>
  </si>
  <si>
    <t xml:space="preserve">Jurídicos/Financieros/Regulatorios </t>
  </si>
  <si>
    <t>Juridico</t>
  </si>
  <si>
    <t>Económico</t>
  </si>
  <si>
    <t>Social o político</t>
  </si>
  <si>
    <t xml:space="preserve">Jurídico/ Técnico/ Económico </t>
  </si>
  <si>
    <t>Especifico</t>
  </si>
  <si>
    <t>Especificos</t>
  </si>
  <si>
    <t>Planeación / Selección / Contratación / Ejecución</t>
  </si>
  <si>
    <t xml:space="preserve"> Selección / Contratación / Ejecución</t>
  </si>
  <si>
    <t>Contratación / Ejecución</t>
  </si>
  <si>
    <t>Ocurrencia de situaciones de orden público, paros, huelgas, actos terroristas, emergencia sanitaria, estados de excepción o los efectos derivados y ocasionados por los mismos.</t>
  </si>
  <si>
    <t>Riesgo de oferentes que no cumplan con la totalidad de los requisitos habilitantes o en curso de inhabilidades o incompatibilidad</t>
  </si>
  <si>
    <t>Baja calidad y deficiencia de los componentes certificado, articulos y elementos, objeto del presente proceso contractual</t>
  </si>
  <si>
    <t>Incumplimiento en la NTC, calidad de materiales</t>
  </si>
  <si>
    <t xml:space="preserve">Cuando los materiales, equipos  en general objeto de la presente contratación no cumplan con los requisitos mínimos de estandares de calidad </t>
  </si>
  <si>
    <t>MATRIZ PARA LA TIPIFICACIÓN, ESTIMACIÓN Y ASIGNACIÓN DE RIESGOS PREVISIBLES 
Adquisición Elementos Seguridad y Salud en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</si>
</sst>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6" x14ac:knownFonts="1">
    <font>
      <sz val="11"/>
      <color theme="1"/>
      <name val="Calibri"/>
      <family val="2"/>
      <scheme val="minor"/>
    </font>
    <font>
      <sz val="11"/>
      <color theme="1"/>
      <name val="Calibri"/>
      <family val="2"/>
      <scheme val="minor"/>
    </font>
    <font>
      <sz val="11"/>
      <color theme="0"/>
      <name val="Calibri"/>
      <family val="2"/>
      <scheme val="minor"/>
    </font>
    <font>
      <sz val="8"/>
      <name val="Arial"/>
      <family val="2"/>
    </font>
    <font>
      <sz val="8"/>
      <color theme="1"/>
      <name val="Arial"/>
      <family val="2"/>
    </font>
    <font>
      <b/>
      <sz val="8"/>
      <color rgb="FF00B0F0"/>
      <name val="Arial"/>
      <family val="2"/>
    </font>
    <font>
      <sz val="8"/>
      <name val="Calibri"/>
      <family val="2"/>
      <scheme val="minor"/>
    </font>
    <font>
      <b/>
      <sz val="8"/>
      <name val="Calibri"/>
      <family val="2"/>
      <scheme val="minor"/>
    </font>
    <font>
      <b/>
      <sz val="9"/>
      <name val="Calibri Light"/>
      <family val="2"/>
    </font>
    <font>
      <sz val="8"/>
      <color rgb="FF000000"/>
      <name val="Calibri"/>
      <family val="2"/>
    </font>
    <font>
      <sz val="8"/>
      <color indexed="8"/>
      <name val="Calibri"/>
      <family val="2"/>
    </font>
    <font>
      <sz val="8"/>
      <name val="Calibri"/>
      <family val="2"/>
    </font>
    <font>
      <b/>
      <sz val="8"/>
      <name val="Calibri"/>
      <family val="2"/>
    </font>
    <font>
      <sz val="9"/>
      <color indexed="81"/>
      <name val="Tahoma"/>
      <charset val="1"/>
    </font>
    <font>
      <b/>
      <sz val="9"/>
      <color indexed="81"/>
      <name val="Tahoma"/>
      <charset val="1"/>
    </font>
    <font>
      <sz val="9"/>
      <color indexed="81"/>
      <name val="Tahoma"/>
      <family val="2"/>
    </font>
  </fonts>
  <fills count="13">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FFFF"/>
        <bgColor rgb="FF000000"/>
      </patternFill>
    </fill>
  </fills>
  <borders count="5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thin">
        <color indexed="64"/>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auto="1"/>
      </top>
      <bottom style="thin">
        <color auto="1"/>
      </bottom>
      <diagonal/>
    </border>
    <border>
      <left/>
      <right style="thin">
        <color indexed="64"/>
      </right>
      <top style="medium">
        <color indexed="64"/>
      </top>
      <bottom style="thin">
        <color indexed="64"/>
      </bottom>
      <diagonal/>
    </border>
    <border>
      <left style="thin">
        <color indexed="64"/>
      </left>
      <right/>
      <top style="medium">
        <color indexed="64"/>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right style="thin">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auto="1"/>
      </right>
      <top style="medium">
        <color indexed="64"/>
      </top>
      <bottom/>
      <diagonal/>
    </border>
    <border>
      <left style="medium">
        <color indexed="64"/>
      </left>
      <right style="medium">
        <color indexed="64"/>
      </right>
      <top style="thin">
        <color auto="1"/>
      </top>
      <bottom style="thin">
        <color auto="1"/>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xf numFmtId="43" fontId="1" fillId="0" borderId="0" applyFont="0" applyFill="0" applyBorder="0" applyAlignment="0" applyProtection="0"/>
  </cellStyleXfs>
  <cellXfs count="172">
    <xf numFmtId="0" fontId="0" fillId="0" borderId="0" xfId="0"/>
    <xf numFmtId="0" fontId="3" fillId="0" borderId="0" xfId="0" applyFont="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justify" vertical="center"/>
    </xf>
    <xf numFmtId="0" fontId="4" fillId="8"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11" borderId="1" xfId="0" applyFont="1" applyFill="1" applyBorder="1" applyAlignment="1">
      <alignment horizontal="center" vertical="center"/>
    </xf>
    <xf numFmtId="0" fontId="4" fillId="0" borderId="0" xfId="0" applyFont="1" applyAlignment="1">
      <alignment wrapText="1"/>
    </xf>
    <xf numFmtId="0" fontId="3" fillId="0" borderId="0" xfId="0" applyFont="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11" xfId="0" applyFont="1" applyFill="1" applyBorder="1" applyAlignment="1">
      <alignment horizontal="center" vertical="center"/>
    </xf>
    <xf numFmtId="0" fontId="4" fillId="6" borderId="23"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6" borderId="14" xfId="0" applyFont="1" applyFill="1" applyBorder="1" applyAlignment="1">
      <alignment horizontal="center" vertical="center" wrapText="1"/>
    </xf>
    <xf numFmtId="0" fontId="4" fillId="0" borderId="24" xfId="0" applyFont="1" applyBorder="1" applyAlignment="1">
      <alignment horizontal="center" vertical="center"/>
    </xf>
    <xf numFmtId="0" fontId="4" fillId="0" borderId="24" xfId="0" applyFont="1" applyBorder="1" applyAlignment="1">
      <alignment vertical="center" wrapText="1"/>
    </xf>
    <xf numFmtId="0" fontId="4" fillId="0" borderId="24" xfId="0" applyFont="1" applyBorder="1" applyAlignment="1">
      <alignment horizontal="left" vertical="center" wrapText="1"/>
    </xf>
    <xf numFmtId="0" fontId="4" fillId="0" borderId="25" xfId="0" applyFont="1" applyBorder="1" applyAlignment="1">
      <alignment horizontal="left" vertical="center" wrapText="1"/>
    </xf>
    <xf numFmtId="0" fontId="4" fillId="0" borderId="16" xfId="0" applyFont="1" applyBorder="1" applyAlignment="1">
      <alignment horizontal="center" vertical="center" wrapText="1"/>
    </xf>
    <xf numFmtId="0" fontId="4" fillId="7" borderId="16" xfId="0" applyFont="1" applyFill="1" applyBorder="1" applyAlignment="1">
      <alignment horizontal="center" vertical="center"/>
    </xf>
    <xf numFmtId="0" fontId="4" fillId="0" borderId="17" xfId="0" applyFont="1" applyBorder="1" applyAlignment="1">
      <alignment horizontal="center" vertical="center"/>
    </xf>
    <xf numFmtId="0" fontId="4" fillId="0" borderId="26"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justify" vertical="center"/>
    </xf>
    <xf numFmtId="0" fontId="4" fillId="9" borderId="16" xfId="0" applyFont="1" applyFill="1" applyBorder="1" applyAlignment="1">
      <alignment horizontal="center" vertical="center"/>
    </xf>
    <xf numFmtId="0" fontId="4" fillId="8" borderId="16" xfId="0" applyFont="1" applyFill="1" applyBorder="1" applyAlignment="1">
      <alignment horizontal="center" vertical="center"/>
    </xf>
    <xf numFmtId="0" fontId="4" fillId="9" borderId="17" xfId="0" applyFont="1" applyFill="1" applyBorder="1" applyAlignment="1">
      <alignment horizontal="center" vertical="center"/>
    </xf>
    <xf numFmtId="0" fontId="4" fillId="8" borderId="17" xfId="0" applyFont="1" applyFill="1" applyBorder="1" applyAlignment="1">
      <alignment horizontal="center" vertical="center"/>
    </xf>
    <xf numFmtId="0" fontId="4" fillId="8" borderId="26" xfId="0" applyFont="1" applyFill="1" applyBorder="1" applyAlignment="1">
      <alignment horizontal="center" vertical="center"/>
    </xf>
    <xf numFmtId="0" fontId="4" fillId="6" borderId="23" xfId="0" applyFont="1" applyFill="1" applyBorder="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6" fillId="0" borderId="0" xfId="0" applyFont="1" applyAlignment="1">
      <alignment vertical="center"/>
    </xf>
    <xf numFmtId="0" fontId="6" fillId="0" borderId="0" xfId="0" applyFont="1" applyAlignment="1">
      <alignment horizontal="justify" vertical="center"/>
    </xf>
    <xf numFmtId="0" fontId="6" fillId="0" borderId="0" xfId="0" applyFont="1" applyAlignment="1">
      <alignment horizontal="center" vertical="center" wrapText="1"/>
    </xf>
    <xf numFmtId="0" fontId="6" fillId="3" borderId="0" xfId="0" applyFont="1" applyFill="1" applyAlignment="1">
      <alignment vertical="center"/>
    </xf>
    <xf numFmtId="0" fontId="6" fillId="3" borderId="0" xfId="0" applyFont="1" applyFill="1" applyAlignment="1">
      <alignment vertical="center" wrapText="1"/>
    </xf>
    <xf numFmtId="0" fontId="7" fillId="3" borderId="0" xfId="0" applyFont="1" applyFill="1" applyAlignment="1">
      <alignment horizontal="center" vertical="center" wrapText="1"/>
    </xf>
    <xf numFmtId="0" fontId="9" fillId="0" borderId="1" xfId="0" applyFont="1" applyBorder="1" applyAlignment="1">
      <alignment horizontal="justify" vertical="center" wrapText="1"/>
    </xf>
    <xf numFmtId="0" fontId="10" fillId="0" borderId="14" xfId="0" applyFont="1" applyBorder="1" applyAlignment="1">
      <alignment horizontal="center" vertical="center" wrapText="1"/>
    </xf>
    <xf numFmtId="9" fontId="11" fillId="3" borderId="14" xfId="3" applyNumberFormat="1" applyFont="1" applyFill="1" applyBorder="1" applyAlignment="1">
      <alignment horizontal="center" vertical="center" textRotation="90" wrapText="1"/>
    </xf>
    <xf numFmtId="165" fontId="12" fillId="2" borderId="14" xfId="2" applyNumberFormat="1" applyFont="1" applyFill="1" applyBorder="1" applyAlignment="1">
      <alignment horizontal="center" vertical="center" wrapText="1"/>
    </xf>
    <xf numFmtId="9" fontId="11" fillId="3" borderId="14" xfId="1" applyFont="1" applyFill="1" applyBorder="1" applyAlignment="1">
      <alignment horizontal="center" vertical="center" textRotation="90" wrapText="1"/>
    </xf>
    <xf numFmtId="9" fontId="11" fillId="2" borderId="14" xfId="1" applyFont="1" applyFill="1" applyBorder="1" applyAlignment="1">
      <alignment horizontal="center" vertical="center" textRotation="90" wrapText="1"/>
    </xf>
    <xf numFmtId="0" fontId="10" fillId="0" borderId="1" xfId="0" applyFont="1" applyBorder="1" applyAlignment="1">
      <alignment horizontal="center" vertical="center" wrapText="1"/>
    </xf>
    <xf numFmtId="9" fontId="11" fillId="3" borderId="1" xfId="3" applyNumberFormat="1" applyFont="1" applyFill="1" applyBorder="1" applyAlignment="1">
      <alignment horizontal="center" vertical="center" textRotation="90" wrapText="1"/>
    </xf>
    <xf numFmtId="165" fontId="12" fillId="2" borderId="1" xfId="2" applyNumberFormat="1" applyFont="1" applyFill="1" applyBorder="1" applyAlignment="1">
      <alignment horizontal="center" vertical="center" wrapText="1"/>
    </xf>
    <xf numFmtId="9" fontId="11" fillId="2" borderId="1" xfId="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9" fillId="0" borderId="14"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textRotation="90"/>
    </xf>
    <xf numFmtId="0" fontId="9" fillId="0" borderId="1" xfId="0" applyFont="1" applyBorder="1" applyAlignment="1">
      <alignment horizontal="justify" vertical="center" textRotation="90" wrapText="1"/>
    </xf>
    <xf numFmtId="0" fontId="9" fillId="0" borderId="14" xfId="0" applyFont="1" applyBorder="1" applyAlignment="1">
      <alignment horizontal="justify" vertical="center" textRotation="90"/>
    </xf>
    <xf numFmtId="0" fontId="9" fillId="0" borderId="1" xfId="0" applyFont="1" applyBorder="1" applyAlignment="1">
      <alignment horizontal="justify" vertical="center" textRotation="90"/>
    </xf>
    <xf numFmtId="0" fontId="11" fillId="3" borderId="14" xfId="0" applyFont="1" applyFill="1" applyBorder="1" applyAlignment="1">
      <alignment horizontal="center" vertical="center" textRotation="90" wrapText="1"/>
    </xf>
    <xf numFmtId="0" fontId="11" fillId="3" borderId="1" xfId="0" applyFont="1" applyFill="1" applyBorder="1" applyAlignment="1">
      <alignment horizontal="center" vertical="center" textRotation="90" wrapText="1"/>
    </xf>
    <xf numFmtId="0" fontId="9" fillId="12" borderId="14" xfId="0" applyFont="1" applyFill="1" applyBorder="1" applyAlignment="1">
      <alignment horizontal="justify" vertical="center" wrapText="1"/>
    </xf>
    <xf numFmtId="0" fontId="9" fillId="0" borderId="14" xfId="0" applyFont="1" applyBorder="1" applyAlignment="1">
      <alignment horizontal="justify" vertical="center" wrapText="1"/>
    </xf>
    <xf numFmtId="9" fontId="11" fillId="3" borderId="14" xfId="0" applyNumberFormat="1" applyFont="1" applyFill="1" applyBorder="1" applyAlignment="1">
      <alignment horizontal="justify" vertical="center"/>
    </xf>
    <xf numFmtId="0" fontId="9" fillId="0" borderId="15" xfId="0" applyFont="1" applyBorder="1" applyAlignment="1">
      <alignment horizontal="justify" vertical="center" wrapText="1"/>
    </xf>
    <xf numFmtId="0" fontId="9" fillId="12" borderId="1" xfId="0" applyFont="1" applyFill="1" applyBorder="1" applyAlignment="1">
      <alignment horizontal="justify" vertical="center" wrapText="1"/>
    </xf>
    <xf numFmtId="9" fontId="11" fillId="3" borderId="1" xfId="0" applyNumberFormat="1" applyFont="1" applyFill="1" applyBorder="1" applyAlignment="1">
      <alignment horizontal="justify" vertical="center"/>
    </xf>
    <xf numFmtId="0" fontId="9" fillId="0" borderId="16" xfId="0" applyFont="1" applyBorder="1" applyAlignment="1">
      <alignment horizontal="justify" vertical="center" wrapText="1"/>
    </xf>
    <xf numFmtId="0" fontId="11" fillId="3" borderId="1" xfId="0" applyFont="1" applyFill="1" applyBorder="1" applyAlignment="1">
      <alignment horizontal="justify" vertical="center"/>
    </xf>
    <xf numFmtId="9" fontId="11" fillId="0" borderId="1" xfId="0" applyNumberFormat="1" applyFont="1" applyBorder="1" applyAlignment="1">
      <alignment horizontal="justify" vertical="center"/>
    </xf>
    <xf numFmtId="0" fontId="11" fillId="0" borderId="1" xfId="0" applyFont="1" applyBorder="1" applyAlignment="1">
      <alignment horizontal="justify" vertical="center"/>
    </xf>
    <xf numFmtId="0" fontId="7" fillId="0" borderId="0" xfId="0" applyFont="1" applyAlignment="1">
      <alignment horizontal="center" vertical="center"/>
    </xf>
    <xf numFmtId="0" fontId="9" fillId="0" borderId="39" xfId="0" applyFont="1" applyBorder="1" applyAlignment="1">
      <alignment horizontal="center" vertical="center" textRotation="90"/>
    </xf>
    <xf numFmtId="0" fontId="9" fillId="0" borderId="11" xfId="0" applyFont="1" applyBorder="1" applyAlignment="1">
      <alignment horizontal="center" vertical="center" textRotation="90"/>
    </xf>
    <xf numFmtId="0" fontId="9" fillId="0" borderId="11" xfId="0" applyFont="1" applyBorder="1" applyAlignment="1">
      <alignment horizontal="justify" vertical="center" textRotation="90" wrapText="1"/>
    </xf>
    <xf numFmtId="0" fontId="9" fillId="0" borderId="11" xfId="0" applyFont="1" applyBorder="1" applyAlignment="1">
      <alignment horizontal="center" vertical="center" textRotation="90" wrapText="1"/>
    </xf>
    <xf numFmtId="0" fontId="12" fillId="3" borderId="45" xfId="0" applyFont="1" applyFill="1" applyBorder="1" applyAlignment="1">
      <alignment horizontal="center" vertical="center" wrapText="1"/>
    </xf>
    <xf numFmtId="0" fontId="12" fillId="0" borderId="52" xfId="0" applyFont="1" applyBorder="1" applyAlignment="1">
      <alignment horizontal="center" vertical="center" wrapText="1"/>
    </xf>
    <xf numFmtId="0" fontId="12" fillId="3" borderId="52" xfId="0" applyFont="1" applyFill="1" applyBorder="1" applyAlignment="1">
      <alignment horizontal="center" vertical="center" wrapText="1"/>
    </xf>
    <xf numFmtId="0" fontId="8" fillId="2" borderId="48" xfId="0" applyFont="1" applyFill="1" applyBorder="1" applyAlignment="1">
      <alignment horizontal="center" vertical="center" textRotation="90"/>
    </xf>
    <xf numFmtId="0" fontId="8" fillId="2" borderId="13" xfId="0" applyFont="1" applyFill="1" applyBorder="1" applyAlignment="1">
      <alignment horizontal="center" vertical="center" textRotation="90"/>
    </xf>
    <xf numFmtId="0" fontId="8" fillId="2" borderId="49" xfId="0" applyFont="1" applyFill="1" applyBorder="1" applyAlignment="1">
      <alignment horizontal="center" vertical="center" textRotation="90"/>
    </xf>
    <xf numFmtId="0" fontId="8" fillId="2" borderId="50" xfId="0" applyFont="1" applyFill="1" applyBorder="1" applyAlignment="1">
      <alignment horizontal="center" vertical="center" textRotation="90"/>
    </xf>
    <xf numFmtId="0" fontId="8" fillId="2" borderId="51" xfId="0" applyFont="1" applyFill="1" applyBorder="1" applyAlignment="1">
      <alignment horizontal="center" vertical="center" textRotation="90"/>
    </xf>
    <xf numFmtId="0" fontId="8" fillId="2" borderId="48" xfId="0" applyFont="1" applyFill="1" applyBorder="1" applyAlignment="1">
      <alignment horizontal="left" vertical="center" wrapText="1"/>
    </xf>
    <xf numFmtId="0" fontId="8" fillId="2" borderId="41" xfId="0" applyFont="1" applyFill="1" applyBorder="1" applyAlignment="1">
      <alignment horizontal="center" vertical="center" textRotation="90" wrapText="1"/>
    </xf>
    <xf numFmtId="0" fontId="8" fillId="2" borderId="43" xfId="0" applyFont="1" applyFill="1" applyBorder="1" applyAlignment="1">
      <alignment horizontal="center" vertical="center" textRotation="90"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18"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45" xfId="0" applyFont="1" applyFill="1" applyBorder="1" applyAlignment="1">
      <alignment horizontal="center" vertical="center" textRotation="90"/>
    </xf>
    <xf numFmtId="0" fontId="8" fillId="2" borderId="47" xfId="0" applyFont="1" applyFill="1" applyBorder="1" applyAlignment="1">
      <alignment horizontal="center" vertical="center" textRotation="90"/>
    </xf>
    <xf numFmtId="0" fontId="8" fillId="2" borderId="45" xfId="0" applyFont="1" applyFill="1" applyBorder="1" applyAlignment="1">
      <alignment horizontal="center" vertical="center"/>
    </xf>
    <xf numFmtId="0" fontId="8" fillId="2" borderId="47" xfId="0" applyFont="1" applyFill="1" applyBorder="1" applyAlignment="1">
      <alignment horizontal="center" vertical="center"/>
    </xf>
    <xf numFmtId="0" fontId="8" fillId="2" borderId="46" xfId="0" applyFont="1" applyFill="1" applyBorder="1" applyAlignment="1">
      <alignment horizontal="center" vertical="center" textRotation="90" wrapText="1"/>
    </xf>
    <xf numFmtId="0" fontId="4" fillId="0" borderId="10" xfId="0" applyFont="1" applyBorder="1" applyAlignment="1">
      <alignment horizontal="left" vertical="top" wrapText="1"/>
    </xf>
    <xf numFmtId="0" fontId="4" fillId="0" borderId="27" xfId="0" applyFont="1" applyBorder="1" applyAlignment="1">
      <alignment horizontal="left" vertical="top"/>
    </xf>
    <xf numFmtId="0" fontId="4" fillId="0" borderId="1" xfId="0" applyFont="1" applyBorder="1" applyAlignment="1">
      <alignment horizontal="left" vertical="center" wrapText="1"/>
    </xf>
    <xf numFmtId="0" fontId="4" fillId="0" borderId="16"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16" xfId="0" applyFont="1" applyBorder="1" applyAlignment="1">
      <alignment horizontal="left" vertical="top"/>
    </xf>
    <xf numFmtId="0" fontId="4" fillId="6" borderId="14"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4" fillId="0" borderId="34"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31" xfId="0" applyFont="1" applyBorder="1" applyAlignment="1">
      <alignment horizontal="left" vertical="top" wrapText="1"/>
    </xf>
    <xf numFmtId="0" fontId="4" fillId="0" borderId="6"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35" xfId="0" applyFont="1" applyBorder="1" applyAlignment="1">
      <alignment horizontal="left" vertical="top" wrapText="1"/>
    </xf>
    <xf numFmtId="0" fontId="4" fillId="0" borderId="17" xfId="0" applyFont="1" applyBorder="1" applyAlignment="1">
      <alignment horizontal="left" vertical="top" wrapText="1"/>
    </xf>
    <xf numFmtId="0" fontId="4" fillId="0" borderId="26" xfId="0" applyFont="1" applyBorder="1" applyAlignment="1">
      <alignment horizontal="left" vertical="top" wrapText="1"/>
    </xf>
    <xf numFmtId="0" fontId="4" fillId="7" borderId="1" xfId="0" applyFont="1" applyFill="1" applyBorder="1" applyAlignment="1">
      <alignment horizontal="center"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7" xfId="0" applyFont="1" applyBorder="1" applyAlignment="1">
      <alignment horizontal="center" vertical="center" wrapText="1"/>
    </xf>
    <xf numFmtId="0" fontId="4" fillId="0" borderId="16" xfId="0" applyFont="1" applyBorder="1" applyAlignment="1">
      <alignment horizontal="left" vertical="top" wrapText="1"/>
    </xf>
    <xf numFmtId="0" fontId="4" fillId="0" borderId="24" xfId="0" applyFont="1" applyBorder="1" applyAlignment="1">
      <alignment horizontal="left" vertical="center" wrapText="1"/>
    </xf>
    <xf numFmtId="0" fontId="4" fillId="7" borderId="39"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23" xfId="0" applyFont="1" applyFill="1" applyBorder="1" applyAlignment="1">
      <alignment horizontal="center" vertical="center"/>
    </xf>
    <xf numFmtId="0" fontId="4" fillId="7" borderId="14" xfId="0" applyFont="1" applyFill="1" applyBorder="1" applyAlignment="1">
      <alignment horizontal="center" vertical="center"/>
    </xf>
    <xf numFmtId="0" fontId="4" fillId="7" borderId="40"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2" xfId="0" applyFont="1" applyFill="1" applyBorder="1" applyAlignment="1">
      <alignment horizontal="center" vertical="center"/>
    </xf>
    <xf numFmtId="0" fontId="4" fillId="7" borderId="23" xfId="0" applyFont="1" applyFill="1" applyBorder="1" applyAlignment="1">
      <alignment horizontal="center"/>
    </xf>
    <xf numFmtId="0" fontId="4" fillId="7" borderId="24" xfId="0" applyFont="1" applyFill="1" applyBorder="1" applyAlignment="1">
      <alignment horizontal="center"/>
    </xf>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34" xfId="0" applyFont="1" applyFill="1" applyBorder="1" applyAlignment="1">
      <alignment horizontal="center" vertical="center" textRotation="90"/>
    </xf>
    <xf numFmtId="0" fontId="4" fillId="7" borderId="24" xfId="0" applyFont="1" applyFill="1" applyBorder="1" applyAlignment="1">
      <alignment horizontal="center" vertical="center" textRotation="90"/>
    </xf>
    <xf numFmtId="0" fontId="4" fillId="7" borderId="25" xfId="0" applyFont="1" applyFill="1" applyBorder="1" applyAlignment="1">
      <alignment horizontal="center" vertical="center" textRotation="90"/>
    </xf>
    <xf numFmtId="0" fontId="4" fillId="7" borderId="24"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24"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17" xfId="0" applyFont="1" applyFill="1" applyBorder="1" applyAlignment="1">
      <alignment horizontal="center" vertical="center"/>
    </xf>
    <xf numFmtId="0" fontId="4" fillId="7" borderId="38"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27" xfId="0" applyFont="1" applyFill="1" applyBorder="1" applyAlignment="1">
      <alignment horizontal="center" vertical="center"/>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135">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10</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20189825" y="511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20189825" y="7458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20189825" y="3705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20189825" y="11763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C1FFD5BA-5A75-402A-9F46-827982E892A9}"/>
            </a:ext>
          </a:extLst>
        </xdr:cNvPr>
        <xdr:cNvSpPr txBox="1"/>
      </xdr:nvSpPr>
      <xdr:spPr>
        <a:xfrm>
          <a:off x="16598900" y="247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5" name="CuadroTexto 34">
          <a:extLst>
            <a:ext uri="{FF2B5EF4-FFF2-40B4-BE49-F238E27FC236}">
              <a16:creationId xmlns:a16="http://schemas.microsoft.com/office/drawing/2014/main" id="{5A5AA25A-5A6F-46D5-8016-D6EBD80FF8B1}"/>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6" name="CuadroTexto 35">
          <a:extLst>
            <a:ext uri="{FF2B5EF4-FFF2-40B4-BE49-F238E27FC236}">
              <a16:creationId xmlns:a16="http://schemas.microsoft.com/office/drawing/2014/main" id="{186F41BC-7E8E-4CCE-9063-DA2E3DED0E3A}"/>
            </a:ext>
          </a:extLst>
        </xdr:cNvPr>
        <xdr:cNvSpPr txBox="1"/>
      </xdr:nvSpPr>
      <xdr:spPr>
        <a:xfrm>
          <a:off x="20189825" y="9001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7" name="CuadroTexto 36">
          <a:extLst>
            <a:ext uri="{FF2B5EF4-FFF2-40B4-BE49-F238E27FC236}">
              <a16:creationId xmlns:a16="http://schemas.microsoft.com/office/drawing/2014/main" id="{2AE9A848-9680-4D84-9CF6-E522DD49AF90}"/>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8" name="CuadroTexto 37">
          <a:extLst>
            <a:ext uri="{FF2B5EF4-FFF2-40B4-BE49-F238E27FC236}">
              <a16:creationId xmlns:a16="http://schemas.microsoft.com/office/drawing/2014/main" id="{AA3A09EC-3B6B-4ABA-BBC5-1AB139C5C7D2}"/>
            </a:ext>
          </a:extLst>
        </xdr:cNvPr>
        <xdr:cNvSpPr txBox="1"/>
      </xdr:nvSpPr>
      <xdr:spPr>
        <a:xfrm>
          <a:off x="20189825"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9" name="CuadroTexto 3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0" name="CuadroTexto 3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1" name="CuadroTexto 4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42" name="CuadroTexto 4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43" name="CuadroTexto 4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4" name="CuadroTexto 4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5" name="CuadroTexto 4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46" name="CuadroTexto 4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49" name="CuadroTexto 4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50" name="CuadroTexto 4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15</xdr:row>
      <xdr:rowOff>0</xdr:rowOff>
    </xdr:from>
    <xdr:ext cx="184731" cy="264560"/>
    <xdr:sp macro="" textlink="">
      <xdr:nvSpPr>
        <xdr:cNvPr id="51" name="CuadroTexto 5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16</xdr:row>
      <xdr:rowOff>0</xdr:rowOff>
    </xdr:from>
    <xdr:ext cx="184731" cy="264560"/>
    <xdr:sp macro="" textlink="">
      <xdr:nvSpPr>
        <xdr:cNvPr id="52" name="CuadroTexto 5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17</xdr:row>
      <xdr:rowOff>0</xdr:rowOff>
    </xdr:from>
    <xdr:ext cx="184731" cy="264560"/>
    <xdr:sp macro="" textlink="">
      <xdr:nvSpPr>
        <xdr:cNvPr id="53" name="CuadroTexto 5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18</xdr:row>
      <xdr:rowOff>0</xdr:rowOff>
    </xdr:from>
    <xdr:ext cx="184731" cy="264560"/>
    <xdr:sp macro="" textlink="">
      <xdr:nvSpPr>
        <xdr:cNvPr id="54" name="CuadroTexto 53">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19</xdr:row>
      <xdr:rowOff>0</xdr:rowOff>
    </xdr:from>
    <xdr:ext cx="184731" cy="264560"/>
    <xdr:sp macro="" textlink="">
      <xdr:nvSpPr>
        <xdr:cNvPr id="55" name="CuadroTexto 54">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56" name="CuadroTexto 5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57" name="CuadroTexto 5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58" name="CuadroTexto 5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59" name="CuadroTexto 58">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60" name="CuadroTexto 59">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61" name="CuadroTexto 60">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20</xdr:row>
      <xdr:rowOff>0</xdr:rowOff>
    </xdr:from>
    <xdr:ext cx="184731" cy="264560"/>
    <xdr:sp macro="" textlink="">
      <xdr:nvSpPr>
        <xdr:cNvPr id="62" name="CuadroTexto 61">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63" name="CuadroTexto 62">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66" name="CuadroTexto 65">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21</xdr:row>
      <xdr:rowOff>0</xdr:rowOff>
    </xdr:from>
    <xdr:ext cx="184731" cy="264560"/>
    <xdr:sp macro="" textlink="">
      <xdr:nvSpPr>
        <xdr:cNvPr id="67" name="CuadroTexto 66">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22</xdr:row>
      <xdr:rowOff>0</xdr:rowOff>
    </xdr:from>
    <xdr:ext cx="184731" cy="264560"/>
    <xdr:sp macro="" textlink="">
      <xdr:nvSpPr>
        <xdr:cNvPr id="68" name="CuadroTexto 67">
          <a:extLst>
            <a:ext uri="{FF2B5EF4-FFF2-40B4-BE49-F238E27FC236}">
              <a16:creationId xmlns:a16="http://schemas.microsoft.com/office/drawing/2014/main" id="{C1FFD5BA-5A75-402A-9F46-827982E892A9}"/>
            </a:ext>
          </a:extLst>
        </xdr:cNvPr>
        <xdr:cNvSpPr txBox="1"/>
      </xdr:nvSpPr>
      <xdr:spPr>
        <a:xfrm>
          <a:off x="16584613" y="13573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C42"/>
  <sheetViews>
    <sheetView showGridLines="0" tabSelected="1" zoomScale="85" zoomScaleNormal="85" zoomScalePageLayoutView="70" workbookViewId="0">
      <selection activeCell="V6" sqref="V6"/>
    </sheetView>
  </sheetViews>
  <sheetFormatPr baseColWidth="10" defaultColWidth="27.42578125" defaultRowHeight="11.25" x14ac:dyDescent="0.25"/>
  <cols>
    <col min="1" max="1" width="2.7109375" style="40" customWidth="1"/>
    <col min="2" max="2" width="5.28515625" style="38" bestFit="1" customWidth="1"/>
    <col min="3" max="4" width="3.7109375" style="39" bestFit="1" customWidth="1"/>
    <col min="5" max="5" width="8.28515625" style="39" customWidth="1"/>
    <col min="6" max="6" width="14.28515625" style="40" customWidth="1"/>
    <col min="7" max="7" width="29.42578125" style="40" customWidth="1"/>
    <col min="8" max="8" width="26.7109375" style="40" customWidth="1"/>
    <col min="9" max="9" width="5.85546875" style="75" customWidth="1"/>
    <col min="10" max="12" width="5.85546875" style="38" customWidth="1"/>
    <col min="13" max="13" width="5.85546875" style="75" customWidth="1"/>
    <col min="14" max="14" width="5.85546875" style="38" customWidth="1"/>
    <col min="15" max="16" width="5.85546875" style="40" customWidth="1"/>
    <col min="17" max="17" width="25.28515625" style="41" customWidth="1"/>
    <col min="18" max="23" width="5.7109375" style="38" customWidth="1"/>
    <col min="24" max="24" width="20.7109375" style="40" customWidth="1"/>
    <col min="25" max="25" width="23.5703125" style="40" customWidth="1"/>
    <col min="26" max="26" width="20.140625" style="40" customWidth="1"/>
    <col min="27" max="27" width="26.7109375" style="40" customWidth="1"/>
    <col min="28" max="28" width="20.85546875" style="40" customWidth="1"/>
    <col min="29" max="29" width="17.5703125" style="40" customWidth="1"/>
    <col min="30" max="16384" width="27.42578125" style="40"/>
  </cols>
  <sheetData>
    <row r="1" spans="2:29" ht="25.5" customHeight="1" thickBot="1" x14ac:dyDescent="0.3"/>
    <row r="2" spans="2:29" ht="52.5" customHeight="1" thickBot="1" x14ac:dyDescent="0.3">
      <c r="B2" s="94" t="s">
        <v>360</v>
      </c>
      <c r="C2" s="95"/>
      <c r="D2" s="95"/>
      <c r="E2" s="95"/>
      <c r="F2" s="95"/>
      <c r="G2" s="95"/>
      <c r="H2" s="95"/>
      <c r="I2" s="95"/>
      <c r="J2" s="95"/>
      <c r="K2" s="95"/>
      <c r="L2" s="95"/>
      <c r="M2" s="95"/>
      <c r="N2" s="95"/>
      <c r="O2" s="95"/>
      <c r="P2" s="95"/>
      <c r="Q2" s="95"/>
      <c r="R2" s="95"/>
      <c r="S2" s="95"/>
      <c r="T2" s="95"/>
      <c r="U2" s="95"/>
      <c r="V2" s="95"/>
      <c r="W2" s="95"/>
      <c r="X2" s="95"/>
      <c r="Y2" s="95"/>
      <c r="Z2" s="95"/>
      <c r="AA2" s="95"/>
      <c r="AB2" s="95"/>
      <c r="AC2" s="96"/>
    </row>
    <row r="3" spans="2:29" ht="42.75" customHeight="1" thickBot="1" x14ac:dyDescent="0.3">
      <c r="B3" s="97" t="s">
        <v>14</v>
      </c>
      <c r="C3" s="98"/>
      <c r="D3" s="98"/>
      <c r="E3" s="98"/>
      <c r="F3" s="98"/>
      <c r="G3" s="98"/>
      <c r="H3" s="98"/>
      <c r="I3" s="97" t="s">
        <v>4</v>
      </c>
      <c r="J3" s="98"/>
      <c r="K3" s="98"/>
      <c r="L3" s="98"/>
      <c r="M3" s="98"/>
      <c r="N3" s="99"/>
      <c r="O3" s="97" t="s">
        <v>3</v>
      </c>
      <c r="P3" s="98"/>
      <c r="Q3" s="99"/>
      <c r="R3" s="100" t="s">
        <v>23</v>
      </c>
      <c r="S3" s="101"/>
      <c r="T3" s="101"/>
      <c r="U3" s="101"/>
      <c r="V3" s="101"/>
      <c r="W3" s="102"/>
      <c r="X3" s="97" t="s">
        <v>15</v>
      </c>
      <c r="Y3" s="98"/>
      <c r="Z3" s="98"/>
      <c r="AA3" s="98"/>
      <c r="AB3" s="98"/>
      <c r="AC3" s="99"/>
    </row>
    <row r="4" spans="2:29" s="42" customFormat="1" ht="82.5" customHeight="1" thickBot="1" x14ac:dyDescent="0.3">
      <c r="B4" s="105" t="s">
        <v>19</v>
      </c>
      <c r="C4" s="105" t="s">
        <v>18</v>
      </c>
      <c r="D4" s="105" t="s">
        <v>20</v>
      </c>
      <c r="E4" s="105" t="s">
        <v>221</v>
      </c>
      <c r="F4" s="105" t="s">
        <v>7</v>
      </c>
      <c r="G4" s="107" t="s">
        <v>5</v>
      </c>
      <c r="H4" s="107" t="s">
        <v>6</v>
      </c>
      <c r="I4" s="89" t="s">
        <v>1</v>
      </c>
      <c r="J4" s="90"/>
      <c r="K4" s="89" t="s">
        <v>0</v>
      </c>
      <c r="L4" s="90"/>
      <c r="M4" s="109" t="s">
        <v>22</v>
      </c>
      <c r="N4" s="90"/>
      <c r="O4" s="89" t="s">
        <v>2</v>
      </c>
      <c r="P4" s="90"/>
      <c r="Q4" s="103" t="s">
        <v>8</v>
      </c>
      <c r="R4" s="89" t="s">
        <v>1</v>
      </c>
      <c r="S4" s="90"/>
      <c r="T4" s="89" t="s">
        <v>0</v>
      </c>
      <c r="U4" s="90"/>
      <c r="V4" s="89" t="s">
        <v>22</v>
      </c>
      <c r="W4" s="90"/>
      <c r="X4" s="91" t="s">
        <v>13</v>
      </c>
      <c r="Y4" s="92"/>
      <c r="Z4" s="92"/>
      <c r="AA4" s="93"/>
      <c r="AB4" s="91" t="s">
        <v>10</v>
      </c>
      <c r="AC4" s="93"/>
    </row>
    <row r="5" spans="2:29" s="39" customFormat="1" ht="83.25" customHeight="1" thickBot="1" x14ac:dyDescent="0.3">
      <c r="B5" s="106"/>
      <c r="C5" s="106"/>
      <c r="D5" s="106"/>
      <c r="E5" s="106"/>
      <c r="F5" s="106"/>
      <c r="G5" s="108"/>
      <c r="H5" s="108"/>
      <c r="I5" s="83" t="s">
        <v>21</v>
      </c>
      <c r="J5" s="84" t="s">
        <v>224</v>
      </c>
      <c r="K5" s="83" t="s">
        <v>21</v>
      </c>
      <c r="L5" s="83" t="s">
        <v>17</v>
      </c>
      <c r="M5" s="85" t="s">
        <v>226</v>
      </c>
      <c r="N5" s="86" t="s">
        <v>16</v>
      </c>
      <c r="O5" s="87" t="s">
        <v>33</v>
      </c>
      <c r="P5" s="86" t="s">
        <v>227</v>
      </c>
      <c r="Q5" s="104"/>
      <c r="R5" s="83" t="s">
        <v>21</v>
      </c>
      <c r="S5" s="83" t="s">
        <v>223</v>
      </c>
      <c r="T5" s="83" t="s">
        <v>21</v>
      </c>
      <c r="U5" s="83" t="s">
        <v>225</v>
      </c>
      <c r="V5" s="83" t="s">
        <v>226</v>
      </c>
      <c r="W5" s="83" t="s">
        <v>16</v>
      </c>
      <c r="X5" s="88" t="s">
        <v>24</v>
      </c>
      <c r="Y5" s="88" t="s">
        <v>9</v>
      </c>
      <c r="Z5" s="88" t="s">
        <v>25</v>
      </c>
      <c r="AA5" s="88" t="s">
        <v>26</v>
      </c>
      <c r="AB5" s="88" t="s">
        <v>11</v>
      </c>
      <c r="AC5" s="88" t="s">
        <v>12</v>
      </c>
    </row>
    <row r="6" spans="2:29" s="43" customFormat="1" ht="99.75" customHeight="1" x14ac:dyDescent="0.25">
      <c r="B6" s="80">
        <v>1</v>
      </c>
      <c r="C6" s="76" t="s">
        <v>350</v>
      </c>
      <c r="D6" s="61" t="s">
        <v>27</v>
      </c>
      <c r="E6" s="63" t="s">
        <v>222</v>
      </c>
      <c r="F6" s="57" t="s">
        <v>336</v>
      </c>
      <c r="G6" s="65" t="s">
        <v>317</v>
      </c>
      <c r="H6" s="66" t="s">
        <v>298</v>
      </c>
      <c r="I6" s="47">
        <v>2</v>
      </c>
      <c r="J6" s="48" t="str">
        <f t="shared" ref="J6:J36" si="0">IF(I6=0,"",IF(I6=5,"CASI CIERTO",IF(I6=4,"PROBABLE",IF(I6=3,"POSIBLE",IF(I6=2,"IMPROBABLE","RARO")))))</f>
        <v>IMPROBABLE</v>
      </c>
      <c r="K6" s="47">
        <v>3</v>
      </c>
      <c r="L6" s="48" t="str">
        <f t="shared" ref="L6:L36" si="1">IF(K6=0,"",IF(K6=5,"CATASTRÓFICO",IF(K6=4,"MAYOR",IF(K6=3,"MODERADO",IF(K6=2,"MENOR","INSIGNIFICANTE")))))</f>
        <v>MODERADO</v>
      </c>
      <c r="M6" s="49">
        <f t="shared" ref="M6:M36" si="2">+I6+K6</f>
        <v>5</v>
      </c>
      <c r="N6" s="50" t="str">
        <f t="shared" ref="N6:N36" si="3">IF(M6=0,"",IF(M6&gt;7.9,"EXTREMO",IF(M6&gt;5.9,"ALTO",IF(M6&gt;4.9,"MEDIO",IF(M6&gt;2.9,"BAJO","MUY BAJO")))))</f>
        <v>MEDIO</v>
      </c>
      <c r="O6" s="67"/>
      <c r="P6" s="67">
        <v>1</v>
      </c>
      <c r="Q6" s="66" t="s">
        <v>281</v>
      </c>
      <c r="R6" s="47">
        <v>2</v>
      </c>
      <c r="S6" s="48" t="str">
        <f t="shared" ref="S6:S36" si="4">IF(R6=0,"",IF(R6=5,"CASI CIERTO",IF(R6=4,"PROBABLE",IF(R6=3,"POSIBLE",IF(R6=2,"IMPROBABLE","RARO")))))</f>
        <v>IMPROBABLE</v>
      </c>
      <c r="T6" s="47">
        <v>3</v>
      </c>
      <c r="U6" s="48" t="str">
        <f t="shared" ref="U6:U36" si="5">IF(T6=0,"",IF(T6=5,"CATASTRÓFICO",IF(T6=4,"MAYOR",IF(T6=3,"MODERADO",IF(T6=2,"MENOR","INSIGNIFICANTE")))))</f>
        <v>MODERADO</v>
      </c>
      <c r="V6" s="49">
        <f t="shared" ref="V6:V36" si="6">+T6+R6</f>
        <v>5</v>
      </c>
      <c r="W6" s="51" t="str">
        <f t="shared" ref="W6:W36" si="7">IF(V6=0,"",IF(V6&gt;7.9,"EXTREMO",IF(V6&gt;5.9,"ALTO",IF(V6&gt;4.9,"MEDIO",IF(V6&gt;2.9,"BAJO","MUY BAJO")))))</f>
        <v>MEDIO</v>
      </c>
      <c r="X6" s="66" t="s">
        <v>116</v>
      </c>
      <c r="Y6" s="66" t="s">
        <v>228</v>
      </c>
      <c r="Z6" s="66" t="s">
        <v>163</v>
      </c>
      <c r="AA6" s="66" t="s">
        <v>164</v>
      </c>
      <c r="AB6" s="66" t="s">
        <v>229</v>
      </c>
      <c r="AC6" s="68" t="s">
        <v>230</v>
      </c>
    </row>
    <row r="7" spans="2:29" ht="99.75" customHeight="1" x14ac:dyDescent="0.25">
      <c r="B7" s="81">
        <v>2</v>
      </c>
      <c r="C7" s="77" t="s">
        <v>350</v>
      </c>
      <c r="D7" s="62" t="s">
        <v>27</v>
      </c>
      <c r="E7" s="64" t="s">
        <v>222</v>
      </c>
      <c r="F7" s="58" t="s">
        <v>336</v>
      </c>
      <c r="G7" s="69" t="s">
        <v>318</v>
      </c>
      <c r="H7" s="46" t="s">
        <v>299</v>
      </c>
      <c r="I7" s="52">
        <v>1</v>
      </c>
      <c r="J7" s="53" t="str">
        <f t="shared" si="0"/>
        <v>RARO</v>
      </c>
      <c r="K7" s="52">
        <v>1</v>
      </c>
      <c r="L7" s="53" t="str">
        <f t="shared" si="1"/>
        <v>INSIGNIFICANTE</v>
      </c>
      <c r="M7" s="54">
        <f t="shared" si="2"/>
        <v>2</v>
      </c>
      <c r="N7" s="55" t="str">
        <f t="shared" si="3"/>
        <v>MUY BAJO</v>
      </c>
      <c r="O7" s="70"/>
      <c r="P7" s="70">
        <v>1</v>
      </c>
      <c r="Q7" s="46" t="s">
        <v>282</v>
      </c>
      <c r="R7" s="52">
        <v>1</v>
      </c>
      <c r="S7" s="53" t="str">
        <f t="shared" si="4"/>
        <v>RARO</v>
      </c>
      <c r="T7" s="52">
        <v>1</v>
      </c>
      <c r="U7" s="53" t="str">
        <f t="shared" si="5"/>
        <v>INSIGNIFICANTE</v>
      </c>
      <c r="V7" s="54">
        <f t="shared" si="6"/>
        <v>2</v>
      </c>
      <c r="W7" s="55" t="str">
        <f t="shared" si="7"/>
        <v>MUY BAJO</v>
      </c>
      <c r="X7" s="46" t="s">
        <v>177</v>
      </c>
      <c r="Y7" s="46" t="s">
        <v>151</v>
      </c>
      <c r="Z7" s="46" t="s">
        <v>231</v>
      </c>
      <c r="AA7" s="46" t="s">
        <v>232</v>
      </c>
      <c r="AB7" s="46" t="s">
        <v>156</v>
      </c>
      <c r="AC7" s="71" t="s">
        <v>230</v>
      </c>
    </row>
    <row r="8" spans="2:29" ht="99.75" customHeight="1" thickBot="1" x14ac:dyDescent="0.3">
      <c r="B8" s="82">
        <v>3</v>
      </c>
      <c r="C8" s="77" t="s">
        <v>350</v>
      </c>
      <c r="D8" s="62" t="s">
        <v>63</v>
      </c>
      <c r="E8" s="64" t="s">
        <v>46</v>
      </c>
      <c r="F8" s="58" t="s">
        <v>337</v>
      </c>
      <c r="G8" s="46" t="s">
        <v>319</v>
      </c>
      <c r="H8" s="46" t="s">
        <v>300</v>
      </c>
      <c r="I8" s="52">
        <v>1</v>
      </c>
      <c r="J8" s="53" t="str">
        <f t="shared" si="0"/>
        <v>RARO</v>
      </c>
      <c r="K8" s="52">
        <v>2</v>
      </c>
      <c r="L8" s="53" t="str">
        <f t="shared" si="1"/>
        <v>MENOR</v>
      </c>
      <c r="M8" s="54">
        <f t="shared" si="2"/>
        <v>3</v>
      </c>
      <c r="N8" s="56" t="str">
        <f t="shared" si="3"/>
        <v>BAJO</v>
      </c>
      <c r="O8" s="70"/>
      <c r="P8" s="70">
        <v>1</v>
      </c>
      <c r="Q8" s="46" t="s">
        <v>283</v>
      </c>
      <c r="R8" s="52">
        <v>1</v>
      </c>
      <c r="S8" s="53" t="str">
        <f t="shared" si="4"/>
        <v>RARO</v>
      </c>
      <c r="T8" s="52">
        <v>2</v>
      </c>
      <c r="U8" s="53" t="str">
        <f t="shared" si="5"/>
        <v>MENOR</v>
      </c>
      <c r="V8" s="54">
        <f t="shared" si="6"/>
        <v>3</v>
      </c>
      <c r="W8" s="55" t="str">
        <f t="shared" si="7"/>
        <v>BAJO</v>
      </c>
      <c r="X8" s="46" t="s">
        <v>118</v>
      </c>
      <c r="Y8" s="46" t="s">
        <v>181</v>
      </c>
      <c r="Z8" s="46" t="s">
        <v>233</v>
      </c>
      <c r="AA8" s="46" t="s">
        <v>164</v>
      </c>
      <c r="AB8" s="46" t="s">
        <v>234</v>
      </c>
      <c r="AC8" s="71" t="s">
        <v>235</v>
      </c>
    </row>
    <row r="9" spans="2:29" ht="99.75" customHeight="1" x14ac:dyDescent="0.25">
      <c r="B9" s="80">
        <v>4</v>
      </c>
      <c r="C9" s="78" t="s">
        <v>218</v>
      </c>
      <c r="D9" s="60" t="s">
        <v>220</v>
      </c>
      <c r="E9" s="64" t="s">
        <v>46</v>
      </c>
      <c r="F9" s="58" t="s">
        <v>338</v>
      </c>
      <c r="G9" s="46" t="s">
        <v>320</v>
      </c>
      <c r="H9" s="46" t="s">
        <v>301</v>
      </c>
      <c r="I9" s="52">
        <v>1</v>
      </c>
      <c r="J9" s="53" t="str">
        <f t="shared" si="0"/>
        <v>RARO</v>
      </c>
      <c r="K9" s="52">
        <v>1</v>
      </c>
      <c r="L9" s="53" t="str">
        <f t="shared" si="1"/>
        <v>INSIGNIFICANTE</v>
      </c>
      <c r="M9" s="54">
        <f t="shared" si="2"/>
        <v>2</v>
      </c>
      <c r="N9" s="55" t="str">
        <f t="shared" si="3"/>
        <v>MUY BAJO</v>
      </c>
      <c r="O9" s="72"/>
      <c r="P9" s="70">
        <v>1</v>
      </c>
      <c r="Q9" s="46" t="s">
        <v>189</v>
      </c>
      <c r="R9" s="52">
        <v>2</v>
      </c>
      <c r="S9" s="53" t="str">
        <f t="shared" si="4"/>
        <v>IMPROBABLE</v>
      </c>
      <c r="T9" s="52">
        <v>3</v>
      </c>
      <c r="U9" s="53" t="str">
        <f t="shared" si="5"/>
        <v>MODERADO</v>
      </c>
      <c r="V9" s="54">
        <f t="shared" si="6"/>
        <v>5</v>
      </c>
      <c r="W9" s="55" t="str">
        <f t="shared" si="7"/>
        <v>MEDIO</v>
      </c>
      <c r="X9" s="46" t="s">
        <v>118</v>
      </c>
      <c r="Y9" s="46" t="s">
        <v>132</v>
      </c>
      <c r="Z9" s="46" t="s">
        <v>133</v>
      </c>
      <c r="AA9" s="46" t="s">
        <v>236</v>
      </c>
      <c r="AB9" s="46" t="s">
        <v>156</v>
      </c>
      <c r="AC9" s="71" t="s">
        <v>157</v>
      </c>
    </row>
    <row r="10" spans="2:29" s="44" customFormat="1" ht="99.75" customHeight="1" x14ac:dyDescent="0.25">
      <c r="B10" s="81">
        <v>5</v>
      </c>
      <c r="C10" s="77" t="s">
        <v>29</v>
      </c>
      <c r="D10" s="59" t="s">
        <v>63</v>
      </c>
      <c r="E10" s="64" t="s">
        <v>352</v>
      </c>
      <c r="F10" s="59" t="s">
        <v>337</v>
      </c>
      <c r="G10" s="46" t="s">
        <v>321</v>
      </c>
      <c r="H10" s="46" t="s">
        <v>212</v>
      </c>
      <c r="I10" s="52">
        <v>1</v>
      </c>
      <c r="J10" s="53" t="str">
        <f t="shared" si="0"/>
        <v>RARO</v>
      </c>
      <c r="K10" s="52">
        <v>2</v>
      </c>
      <c r="L10" s="53" t="str">
        <f t="shared" si="1"/>
        <v>MENOR</v>
      </c>
      <c r="M10" s="54">
        <f t="shared" si="2"/>
        <v>3</v>
      </c>
      <c r="N10" s="56" t="str">
        <f t="shared" si="3"/>
        <v>BAJO</v>
      </c>
      <c r="O10" s="70">
        <v>1</v>
      </c>
      <c r="P10" s="70"/>
      <c r="Q10" s="46" t="s">
        <v>284</v>
      </c>
      <c r="R10" s="52">
        <v>1</v>
      </c>
      <c r="S10" s="53" t="str">
        <f t="shared" si="4"/>
        <v>RARO</v>
      </c>
      <c r="T10" s="52">
        <v>1</v>
      </c>
      <c r="U10" s="53" t="str">
        <f t="shared" si="5"/>
        <v>INSIGNIFICANTE</v>
      </c>
      <c r="V10" s="54">
        <f t="shared" si="6"/>
        <v>2</v>
      </c>
      <c r="W10" s="55" t="str">
        <f t="shared" si="7"/>
        <v>MUY BAJO</v>
      </c>
      <c r="X10" s="46" t="s">
        <v>177</v>
      </c>
      <c r="Y10" s="46" t="s">
        <v>166</v>
      </c>
      <c r="Z10" s="46" t="s">
        <v>163</v>
      </c>
      <c r="AA10" s="46" t="s">
        <v>164</v>
      </c>
      <c r="AB10" s="46" t="s">
        <v>237</v>
      </c>
      <c r="AC10" s="71" t="s">
        <v>157</v>
      </c>
    </row>
    <row r="11" spans="2:29" ht="99.75" customHeight="1" thickBot="1" x14ac:dyDescent="0.3">
      <c r="B11" s="82">
        <v>6</v>
      </c>
      <c r="C11" s="77" t="s">
        <v>350</v>
      </c>
      <c r="D11" s="59" t="s">
        <v>27</v>
      </c>
      <c r="E11" s="64" t="s">
        <v>222</v>
      </c>
      <c r="F11" s="59" t="s">
        <v>336</v>
      </c>
      <c r="G11" s="46" t="s">
        <v>322</v>
      </c>
      <c r="H11" s="46" t="s">
        <v>208</v>
      </c>
      <c r="I11" s="52">
        <v>1</v>
      </c>
      <c r="J11" s="53" t="str">
        <f t="shared" si="0"/>
        <v>RARO</v>
      </c>
      <c r="K11" s="52">
        <v>1</v>
      </c>
      <c r="L11" s="53" t="str">
        <f t="shared" si="1"/>
        <v>INSIGNIFICANTE</v>
      </c>
      <c r="M11" s="54">
        <f t="shared" si="2"/>
        <v>2</v>
      </c>
      <c r="N11" s="56" t="str">
        <f t="shared" si="3"/>
        <v>MUY BAJO</v>
      </c>
      <c r="O11" s="70">
        <v>0.5</v>
      </c>
      <c r="P11" s="70">
        <v>0.5</v>
      </c>
      <c r="Q11" s="46" t="s">
        <v>195</v>
      </c>
      <c r="R11" s="52">
        <v>1</v>
      </c>
      <c r="S11" s="53" t="str">
        <f t="shared" si="4"/>
        <v>RARO</v>
      </c>
      <c r="T11" s="52">
        <v>1</v>
      </c>
      <c r="U11" s="53" t="str">
        <f t="shared" si="5"/>
        <v>INSIGNIFICANTE</v>
      </c>
      <c r="V11" s="54">
        <f t="shared" si="6"/>
        <v>2</v>
      </c>
      <c r="W11" s="55" t="str">
        <f t="shared" si="7"/>
        <v>MUY BAJO</v>
      </c>
      <c r="X11" s="46" t="s">
        <v>178</v>
      </c>
      <c r="Y11" s="46" t="s">
        <v>166</v>
      </c>
      <c r="Z11" s="46" t="s">
        <v>163</v>
      </c>
      <c r="AA11" s="46" t="s">
        <v>164</v>
      </c>
      <c r="AB11" s="46" t="s">
        <v>179</v>
      </c>
      <c r="AC11" s="71" t="s">
        <v>170</v>
      </c>
    </row>
    <row r="12" spans="2:29" ht="99.75" customHeight="1" x14ac:dyDescent="0.25">
      <c r="B12" s="80">
        <v>7</v>
      </c>
      <c r="C12" s="77" t="s">
        <v>29</v>
      </c>
      <c r="D12" s="59" t="s">
        <v>27</v>
      </c>
      <c r="E12" s="64" t="s">
        <v>222</v>
      </c>
      <c r="F12" s="59" t="s">
        <v>340</v>
      </c>
      <c r="G12" s="46" t="s">
        <v>323</v>
      </c>
      <c r="H12" s="46" t="s">
        <v>211</v>
      </c>
      <c r="I12" s="52">
        <v>1</v>
      </c>
      <c r="J12" s="53" t="str">
        <f t="shared" si="0"/>
        <v>RARO</v>
      </c>
      <c r="K12" s="52">
        <v>2</v>
      </c>
      <c r="L12" s="53" t="str">
        <f t="shared" si="1"/>
        <v>MENOR</v>
      </c>
      <c r="M12" s="54">
        <f t="shared" si="2"/>
        <v>3</v>
      </c>
      <c r="N12" s="56" t="str">
        <f t="shared" si="3"/>
        <v>BAJO</v>
      </c>
      <c r="O12" s="73">
        <v>0.5</v>
      </c>
      <c r="P12" s="73">
        <v>0.5</v>
      </c>
      <c r="Q12" s="46" t="s">
        <v>285</v>
      </c>
      <c r="R12" s="52">
        <v>1</v>
      </c>
      <c r="S12" s="53" t="str">
        <f t="shared" si="4"/>
        <v>RARO</v>
      </c>
      <c r="T12" s="52">
        <v>1</v>
      </c>
      <c r="U12" s="53" t="str">
        <f t="shared" si="5"/>
        <v>INSIGNIFICANTE</v>
      </c>
      <c r="V12" s="54">
        <f t="shared" si="6"/>
        <v>2</v>
      </c>
      <c r="W12" s="55" t="str">
        <f t="shared" si="7"/>
        <v>MUY BAJO</v>
      </c>
      <c r="X12" s="46" t="s">
        <v>178</v>
      </c>
      <c r="Y12" s="46" t="s">
        <v>166</v>
      </c>
      <c r="Z12" s="46" t="s">
        <v>163</v>
      </c>
      <c r="AA12" s="46" t="s">
        <v>164</v>
      </c>
      <c r="AB12" s="46" t="s">
        <v>238</v>
      </c>
      <c r="AC12" s="71" t="s">
        <v>180</v>
      </c>
    </row>
    <row r="13" spans="2:29" ht="99.75" customHeight="1" x14ac:dyDescent="0.25">
      <c r="B13" s="81">
        <v>8</v>
      </c>
      <c r="C13" s="77" t="s">
        <v>29</v>
      </c>
      <c r="D13" s="62" t="s">
        <v>219</v>
      </c>
      <c r="E13" s="64" t="s">
        <v>58</v>
      </c>
      <c r="F13" s="58" t="s">
        <v>341</v>
      </c>
      <c r="G13" s="46" t="s">
        <v>324</v>
      </c>
      <c r="H13" s="46" t="s">
        <v>302</v>
      </c>
      <c r="I13" s="52">
        <v>2</v>
      </c>
      <c r="J13" s="53" t="str">
        <f t="shared" si="0"/>
        <v>IMPROBABLE</v>
      </c>
      <c r="K13" s="52">
        <v>3</v>
      </c>
      <c r="L13" s="53" t="str">
        <f t="shared" si="1"/>
        <v>MODERADO</v>
      </c>
      <c r="M13" s="54">
        <f t="shared" si="2"/>
        <v>5</v>
      </c>
      <c r="N13" s="56" t="str">
        <f t="shared" si="3"/>
        <v>MEDIO</v>
      </c>
      <c r="O13" s="73">
        <v>0.5</v>
      </c>
      <c r="P13" s="73">
        <v>0.5</v>
      </c>
      <c r="Q13" s="46" t="s">
        <v>286</v>
      </c>
      <c r="R13" s="52">
        <v>2</v>
      </c>
      <c r="S13" s="53" t="str">
        <f t="shared" si="4"/>
        <v>IMPROBABLE</v>
      </c>
      <c r="T13" s="52">
        <v>3</v>
      </c>
      <c r="U13" s="53" t="str">
        <f t="shared" si="5"/>
        <v>MODERADO</v>
      </c>
      <c r="V13" s="54">
        <f t="shared" si="6"/>
        <v>5</v>
      </c>
      <c r="W13" s="55" t="str">
        <f t="shared" si="7"/>
        <v>MEDIO</v>
      </c>
      <c r="X13" s="46" t="s">
        <v>239</v>
      </c>
      <c r="Y13" s="46" t="s">
        <v>240</v>
      </c>
      <c r="Z13" s="46" t="s">
        <v>133</v>
      </c>
      <c r="AA13" s="46" t="s">
        <v>236</v>
      </c>
      <c r="AB13" s="46" t="s">
        <v>241</v>
      </c>
      <c r="AC13" s="71" t="s">
        <v>242</v>
      </c>
    </row>
    <row r="14" spans="2:29" ht="99.75" customHeight="1" thickBot="1" x14ac:dyDescent="0.3">
      <c r="B14" s="82">
        <v>9</v>
      </c>
      <c r="C14" s="77" t="s">
        <v>217</v>
      </c>
      <c r="D14" s="62" t="s">
        <v>27</v>
      </c>
      <c r="E14" s="64" t="s">
        <v>58</v>
      </c>
      <c r="F14" s="58" t="s">
        <v>337</v>
      </c>
      <c r="G14" s="46" t="s">
        <v>325</v>
      </c>
      <c r="H14" s="46" t="s">
        <v>303</v>
      </c>
      <c r="I14" s="52">
        <v>2</v>
      </c>
      <c r="J14" s="53" t="str">
        <f t="shared" si="0"/>
        <v>IMPROBABLE</v>
      </c>
      <c r="K14" s="52">
        <v>3</v>
      </c>
      <c r="L14" s="53" t="str">
        <f t="shared" si="1"/>
        <v>MODERADO</v>
      </c>
      <c r="M14" s="54">
        <f t="shared" si="2"/>
        <v>5</v>
      </c>
      <c r="N14" s="56" t="str">
        <f t="shared" si="3"/>
        <v>MEDIO</v>
      </c>
      <c r="O14" s="73">
        <v>1</v>
      </c>
      <c r="P14" s="73"/>
      <c r="Q14" s="46" t="s">
        <v>287</v>
      </c>
      <c r="R14" s="52">
        <v>2</v>
      </c>
      <c r="S14" s="53" t="str">
        <f t="shared" si="4"/>
        <v>IMPROBABLE</v>
      </c>
      <c r="T14" s="52">
        <v>3</v>
      </c>
      <c r="U14" s="53" t="str">
        <f t="shared" si="5"/>
        <v>MODERADO</v>
      </c>
      <c r="V14" s="54">
        <f t="shared" si="6"/>
        <v>5</v>
      </c>
      <c r="W14" s="55" t="str">
        <f t="shared" si="7"/>
        <v>MEDIO</v>
      </c>
      <c r="X14" s="46" t="s">
        <v>243</v>
      </c>
      <c r="Y14" s="46" t="s">
        <v>244</v>
      </c>
      <c r="Z14" s="46" t="s">
        <v>163</v>
      </c>
      <c r="AA14" s="46" t="s">
        <v>164</v>
      </c>
      <c r="AB14" s="46" t="s">
        <v>245</v>
      </c>
      <c r="AC14" s="71" t="s">
        <v>160</v>
      </c>
    </row>
    <row r="15" spans="2:29" ht="99.75" customHeight="1" x14ac:dyDescent="0.25">
      <c r="B15" s="80">
        <v>10</v>
      </c>
      <c r="C15" s="77" t="s">
        <v>29</v>
      </c>
      <c r="D15" s="62" t="s">
        <v>27</v>
      </c>
      <c r="E15" s="64" t="s">
        <v>58</v>
      </c>
      <c r="F15" s="58" t="s">
        <v>342</v>
      </c>
      <c r="G15" s="46" t="s">
        <v>326</v>
      </c>
      <c r="H15" s="46" t="s">
        <v>304</v>
      </c>
      <c r="I15" s="52">
        <v>2</v>
      </c>
      <c r="J15" s="53" t="str">
        <f t="shared" si="0"/>
        <v>IMPROBABLE</v>
      </c>
      <c r="K15" s="52">
        <v>3</v>
      </c>
      <c r="L15" s="53" t="str">
        <f t="shared" si="1"/>
        <v>MODERADO</v>
      </c>
      <c r="M15" s="54">
        <f t="shared" si="2"/>
        <v>5</v>
      </c>
      <c r="N15" s="56" t="str">
        <f t="shared" si="3"/>
        <v>MEDIO</v>
      </c>
      <c r="O15" s="73">
        <v>1</v>
      </c>
      <c r="P15" s="73"/>
      <c r="Q15" s="46" t="s">
        <v>288</v>
      </c>
      <c r="R15" s="52">
        <v>2</v>
      </c>
      <c r="S15" s="53" t="str">
        <f t="shared" si="4"/>
        <v>IMPROBABLE</v>
      </c>
      <c r="T15" s="52">
        <v>3</v>
      </c>
      <c r="U15" s="53" t="str">
        <f t="shared" si="5"/>
        <v>MODERADO</v>
      </c>
      <c r="V15" s="54">
        <f t="shared" si="6"/>
        <v>5</v>
      </c>
      <c r="W15" s="55" t="str">
        <f t="shared" si="7"/>
        <v>MEDIO</v>
      </c>
      <c r="X15" s="46" t="s">
        <v>246</v>
      </c>
      <c r="Y15" s="46" t="s">
        <v>247</v>
      </c>
      <c r="Z15" s="46" t="s">
        <v>163</v>
      </c>
      <c r="AA15" s="46" t="s">
        <v>153</v>
      </c>
      <c r="AB15" s="46" t="s">
        <v>248</v>
      </c>
      <c r="AC15" s="71" t="s">
        <v>186</v>
      </c>
    </row>
    <row r="16" spans="2:29" ht="99.75" customHeight="1" x14ac:dyDescent="0.25">
      <c r="B16" s="81">
        <v>11</v>
      </c>
      <c r="C16" s="77" t="s">
        <v>350</v>
      </c>
      <c r="D16" s="62" t="s">
        <v>63</v>
      </c>
      <c r="E16" s="64" t="s">
        <v>58</v>
      </c>
      <c r="F16" s="58" t="s">
        <v>337</v>
      </c>
      <c r="G16" s="46" t="s">
        <v>356</v>
      </c>
      <c r="H16" s="46" t="s">
        <v>305</v>
      </c>
      <c r="I16" s="52">
        <v>2</v>
      </c>
      <c r="J16" s="53" t="str">
        <f t="shared" si="0"/>
        <v>IMPROBABLE</v>
      </c>
      <c r="K16" s="52">
        <v>3</v>
      </c>
      <c r="L16" s="53" t="str">
        <f t="shared" si="1"/>
        <v>MODERADO</v>
      </c>
      <c r="M16" s="54">
        <f t="shared" si="2"/>
        <v>5</v>
      </c>
      <c r="N16" s="56" t="str">
        <f t="shared" si="3"/>
        <v>MEDIO</v>
      </c>
      <c r="O16" s="73">
        <v>1</v>
      </c>
      <c r="P16" s="73"/>
      <c r="Q16" s="46" t="s">
        <v>255</v>
      </c>
      <c r="R16" s="52">
        <v>2</v>
      </c>
      <c r="S16" s="53" t="str">
        <f t="shared" si="4"/>
        <v>IMPROBABLE</v>
      </c>
      <c r="T16" s="52">
        <v>3</v>
      </c>
      <c r="U16" s="53" t="str">
        <f t="shared" si="5"/>
        <v>MODERADO</v>
      </c>
      <c r="V16" s="54">
        <f t="shared" si="6"/>
        <v>5</v>
      </c>
      <c r="W16" s="55" t="str">
        <f t="shared" si="7"/>
        <v>MEDIO</v>
      </c>
      <c r="X16" s="46" t="s">
        <v>118</v>
      </c>
      <c r="Y16" s="46" t="s">
        <v>249</v>
      </c>
      <c r="Z16" s="46" t="s">
        <v>182</v>
      </c>
      <c r="AA16" s="46" t="s">
        <v>164</v>
      </c>
      <c r="AB16" s="46" t="s">
        <v>250</v>
      </c>
      <c r="AC16" s="71" t="s">
        <v>235</v>
      </c>
    </row>
    <row r="17" spans="2:29" ht="99.75" customHeight="1" thickBot="1" x14ac:dyDescent="0.3">
      <c r="B17" s="82">
        <v>12</v>
      </c>
      <c r="C17" s="77" t="s">
        <v>29</v>
      </c>
      <c r="D17" s="62" t="s">
        <v>27</v>
      </c>
      <c r="E17" s="64" t="s">
        <v>58</v>
      </c>
      <c r="F17" s="58" t="s">
        <v>337</v>
      </c>
      <c r="G17" s="46" t="s">
        <v>213</v>
      </c>
      <c r="H17" s="46" t="s">
        <v>214</v>
      </c>
      <c r="I17" s="52">
        <v>1</v>
      </c>
      <c r="J17" s="53" t="str">
        <f t="shared" si="0"/>
        <v>RARO</v>
      </c>
      <c r="K17" s="52">
        <v>2</v>
      </c>
      <c r="L17" s="53" t="str">
        <f t="shared" si="1"/>
        <v>MENOR</v>
      </c>
      <c r="M17" s="54">
        <f t="shared" si="2"/>
        <v>3</v>
      </c>
      <c r="N17" s="56" t="str">
        <f t="shared" si="3"/>
        <v>BAJO</v>
      </c>
      <c r="O17" s="73">
        <v>1</v>
      </c>
      <c r="P17" s="73"/>
      <c r="Q17" s="46" t="s">
        <v>196</v>
      </c>
      <c r="R17" s="52">
        <v>1</v>
      </c>
      <c r="S17" s="53" t="str">
        <f t="shared" si="4"/>
        <v>RARO</v>
      </c>
      <c r="T17" s="52">
        <v>2</v>
      </c>
      <c r="U17" s="53" t="str">
        <f t="shared" si="5"/>
        <v>MENOR</v>
      </c>
      <c r="V17" s="54">
        <f t="shared" si="6"/>
        <v>3</v>
      </c>
      <c r="W17" s="55" t="str">
        <f t="shared" si="7"/>
        <v>BAJO</v>
      </c>
      <c r="X17" s="46" t="s">
        <v>116</v>
      </c>
      <c r="Y17" s="46" t="s">
        <v>181</v>
      </c>
      <c r="Z17" s="46" t="s">
        <v>182</v>
      </c>
      <c r="AA17" s="46" t="s">
        <v>183</v>
      </c>
      <c r="AB17" s="46" t="s">
        <v>184</v>
      </c>
      <c r="AC17" s="71" t="s">
        <v>185</v>
      </c>
    </row>
    <row r="18" spans="2:29" ht="99.75" customHeight="1" x14ac:dyDescent="0.25">
      <c r="B18" s="80">
        <v>13</v>
      </c>
      <c r="C18" s="79" t="s">
        <v>217</v>
      </c>
      <c r="D18" s="58" t="s">
        <v>219</v>
      </c>
      <c r="E18" s="64" t="s">
        <v>58</v>
      </c>
      <c r="F18" s="58" t="s">
        <v>338</v>
      </c>
      <c r="G18" s="46" t="s">
        <v>198</v>
      </c>
      <c r="H18" s="46" t="s">
        <v>197</v>
      </c>
      <c r="I18" s="52">
        <v>1</v>
      </c>
      <c r="J18" s="53" t="str">
        <f t="shared" si="0"/>
        <v>RARO</v>
      </c>
      <c r="K18" s="52">
        <v>2</v>
      </c>
      <c r="L18" s="53" t="str">
        <f t="shared" si="1"/>
        <v>MENOR</v>
      </c>
      <c r="M18" s="54">
        <f t="shared" si="2"/>
        <v>3</v>
      </c>
      <c r="N18" s="56" t="str">
        <f t="shared" si="3"/>
        <v>BAJO</v>
      </c>
      <c r="O18" s="73">
        <v>1</v>
      </c>
      <c r="P18" s="73"/>
      <c r="Q18" s="46" t="s">
        <v>289</v>
      </c>
      <c r="R18" s="52">
        <v>1</v>
      </c>
      <c r="S18" s="53" t="str">
        <f t="shared" si="4"/>
        <v>RARO</v>
      </c>
      <c r="T18" s="52">
        <v>1</v>
      </c>
      <c r="U18" s="53" t="str">
        <f t="shared" si="5"/>
        <v>INSIGNIFICANTE</v>
      </c>
      <c r="V18" s="54">
        <f t="shared" si="6"/>
        <v>2</v>
      </c>
      <c r="W18" s="55" t="str">
        <f t="shared" si="7"/>
        <v>MUY BAJO</v>
      </c>
      <c r="X18" s="46" t="s">
        <v>134</v>
      </c>
      <c r="Y18" s="46" t="s">
        <v>138</v>
      </c>
      <c r="Z18" s="46" t="s">
        <v>135</v>
      </c>
      <c r="AA18" s="46" t="s">
        <v>136</v>
      </c>
      <c r="AB18" s="46" t="s">
        <v>139</v>
      </c>
      <c r="AC18" s="71" t="s">
        <v>137</v>
      </c>
    </row>
    <row r="19" spans="2:29" ht="99.75" customHeight="1" x14ac:dyDescent="0.25">
      <c r="B19" s="81">
        <v>14</v>
      </c>
      <c r="C19" s="79" t="s">
        <v>217</v>
      </c>
      <c r="D19" s="58" t="s">
        <v>220</v>
      </c>
      <c r="E19" s="64" t="s">
        <v>58</v>
      </c>
      <c r="F19" s="58" t="s">
        <v>343</v>
      </c>
      <c r="G19" s="46" t="s">
        <v>199</v>
      </c>
      <c r="H19" s="46" t="s">
        <v>200</v>
      </c>
      <c r="I19" s="52">
        <v>1</v>
      </c>
      <c r="J19" s="53" t="str">
        <f t="shared" si="0"/>
        <v>RARO</v>
      </c>
      <c r="K19" s="52">
        <v>2</v>
      </c>
      <c r="L19" s="53" t="str">
        <f t="shared" si="1"/>
        <v>MENOR</v>
      </c>
      <c r="M19" s="54">
        <f t="shared" si="2"/>
        <v>3</v>
      </c>
      <c r="N19" s="56" t="str">
        <f t="shared" si="3"/>
        <v>BAJO</v>
      </c>
      <c r="O19" s="73">
        <v>0.5</v>
      </c>
      <c r="P19" s="73">
        <v>0.5</v>
      </c>
      <c r="Q19" s="46" t="s">
        <v>290</v>
      </c>
      <c r="R19" s="52">
        <v>1</v>
      </c>
      <c r="S19" s="53" t="str">
        <f t="shared" si="4"/>
        <v>RARO</v>
      </c>
      <c r="T19" s="52">
        <v>1</v>
      </c>
      <c r="U19" s="53" t="str">
        <f t="shared" si="5"/>
        <v>INSIGNIFICANTE</v>
      </c>
      <c r="V19" s="54">
        <f t="shared" si="6"/>
        <v>2</v>
      </c>
      <c r="W19" s="55" t="str">
        <f t="shared" si="7"/>
        <v>MUY BAJO</v>
      </c>
      <c r="X19" s="46" t="s">
        <v>140</v>
      </c>
      <c r="Y19" s="46" t="s">
        <v>141</v>
      </c>
      <c r="Z19" s="46" t="s">
        <v>251</v>
      </c>
      <c r="AA19" s="46" t="s">
        <v>142</v>
      </c>
      <c r="AB19" s="46" t="s">
        <v>143</v>
      </c>
      <c r="AC19" s="71" t="s">
        <v>144</v>
      </c>
    </row>
    <row r="20" spans="2:29" ht="99.75" customHeight="1" thickBot="1" x14ac:dyDescent="0.3">
      <c r="B20" s="82">
        <v>15</v>
      </c>
      <c r="C20" s="78" t="s">
        <v>218</v>
      </c>
      <c r="D20" s="60" t="s">
        <v>220</v>
      </c>
      <c r="E20" s="64" t="s">
        <v>353</v>
      </c>
      <c r="F20" s="58" t="s">
        <v>344</v>
      </c>
      <c r="G20" s="46" t="s">
        <v>205</v>
      </c>
      <c r="H20" s="46" t="s">
        <v>206</v>
      </c>
      <c r="I20" s="52">
        <v>1</v>
      </c>
      <c r="J20" s="53" t="str">
        <f t="shared" si="0"/>
        <v>RARO</v>
      </c>
      <c r="K20" s="52">
        <v>2</v>
      </c>
      <c r="L20" s="53" t="str">
        <f t="shared" si="1"/>
        <v>MENOR</v>
      </c>
      <c r="M20" s="54">
        <f t="shared" si="2"/>
        <v>3</v>
      </c>
      <c r="N20" s="56" t="str">
        <f t="shared" si="3"/>
        <v>BAJO</v>
      </c>
      <c r="O20" s="73">
        <v>0.5</v>
      </c>
      <c r="P20" s="73">
        <v>0.5</v>
      </c>
      <c r="Q20" s="46" t="s">
        <v>190</v>
      </c>
      <c r="R20" s="52">
        <v>1</v>
      </c>
      <c r="S20" s="53" t="str">
        <f t="shared" si="4"/>
        <v>RARO</v>
      </c>
      <c r="T20" s="52">
        <v>1</v>
      </c>
      <c r="U20" s="53" t="str">
        <f t="shared" si="5"/>
        <v>INSIGNIFICANTE</v>
      </c>
      <c r="V20" s="54">
        <f t="shared" si="6"/>
        <v>2</v>
      </c>
      <c r="W20" s="55" t="str">
        <f t="shared" si="7"/>
        <v>MUY BAJO</v>
      </c>
      <c r="X20" s="46" t="s">
        <v>150</v>
      </c>
      <c r="Y20" s="46" t="s">
        <v>158</v>
      </c>
      <c r="Z20" s="46" t="s">
        <v>159</v>
      </c>
      <c r="AA20" s="46" t="s">
        <v>153</v>
      </c>
      <c r="AB20" s="46" t="s">
        <v>154</v>
      </c>
      <c r="AC20" s="71" t="s">
        <v>160</v>
      </c>
    </row>
    <row r="21" spans="2:29" ht="99.75" customHeight="1" x14ac:dyDescent="0.25">
      <c r="B21" s="80">
        <v>16</v>
      </c>
      <c r="C21" s="79" t="s">
        <v>218</v>
      </c>
      <c r="D21" s="58" t="s">
        <v>220</v>
      </c>
      <c r="E21" s="64" t="s">
        <v>353</v>
      </c>
      <c r="F21" s="58" t="s">
        <v>345</v>
      </c>
      <c r="G21" s="46" t="s">
        <v>215</v>
      </c>
      <c r="H21" s="46" t="s">
        <v>206</v>
      </c>
      <c r="I21" s="52">
        <v>1</v>
      </c>
      <c r="J21" s="53" t="str">
        <f t="shared" si="0"/>
        <v>RARO</v>
      </c>
      <c r="K21" s="52">
        <v>2</v>
      </c>
      <c r="L21" s="53" t="str">
        <f t="shared" si="1"/>
        <v>MENOR</v>
      </c>
      <c r="M21" s="54">
        <f t="shared" si="2"/>
        <v>3</v>
      </c>
      <c r="N21" s="56" t="str">
        <f t="shared" si="3"/>
        <v>BAJO</v>
      </c>
      <c r="O21" s="73">
        <v>0.5</v>
      </c>
      <c r="P21" s="73">
        <v>0.5</v>
      </c>
      <c r="Q21" s="46" t="s">
        <v>190</v>
      </c>
      <c r="R21" s="52">
        <v>1</v>
      </c>
      <c r="S21" s="53" t="str">
        <f t="shared" si="4"/>
        <v>RARO</v>
      </c>
      <c r="T21" s="52">
        <v>1</v>
      </c>
      <c r="U21" s="53" t="str">
        <f t="shared" si="5"/>
        <v>INSIGNIFICANTE</v>
      </c>
      <c r="V21" s="54">
        <f t="shared" si="6"/>
        <v>2</v>
      </c>
      <c r="W21" s="55" t="str">
        <f t="shared" si="7"/>
        <v>MUY BAJO</v>
      </c>
      <c r="X21" s="46" t="s">
        <v>150</v>
      </c>
      <c r="Y21" s="46" t="s">
        <v>158</v>
      </c>
      <c r="Z21" s="46" t="s">
        <v>252</v>
      </c>
      <c r="AA21" s="46" t="s">
        <v>153</v>
      </c>
      <c r="AB21" s="46" t="s">
        <v>154</v>
      </c>
      <c r="AC21" s="71" t="s">
        <v>186</v>
      </c>
    </row>
    <row r="22" spans="2:29" ht="99.75" customHeight="1" x14ac:dyDescent="0.25">
      <c r="B22" s="81">
        <v>17</v>
      </c>
      <c r="C22" s="77" t="s">
        <v>29</v>
      </c>
      <c r="D22" s="62" t="s">
        <v>63</v>
      </c>
      <c r="E22" s="64" t="s">
        <v>30</v>
      </c>
      <c r="F22" s="58" t="s">
        <v>346</v>
      </c>
      <c r="G22" s="46" t="s">
        <v>327</v>
      </c>
      <c r="H22" s="46" t="s">
        <v>306</v>
      </c>
      <c r="I22" s="52">
        <v>2</v>
      </c>
      <c r="J22" s="53" t="str">
        <f t="shared" si="0"/>
        <v>IMPROBABLE</v>
      </c>
      <c r="K22" s="52">
        <v>3</v>
      </c>
      <c r="L22" s="53" t="str">
        <f t="shared" si="1"/>
        <v>MODERADO</v>
      </c>
      <c r="M22" s="54">
        <f t="shared" si="2"/>
        <v>5</v>
      </c>
      <c r="N22" s="56" t="str">
        <f t="shared" si="3"/>
        <v>MEDIO</v>
      </c>
      <c r="O22" s="73">
        <v>1</v>
      </c>
      <c r="P22" s="73"/>
      <c r="Q22" s="46" t="s">
        <v>255</v>
      </c>
      <c r="R22" s="52">
        <v>1</v>
      </c>
      <c r="S22" s="53" t="str">
        <f t="shared" si="4"/>
        <v>RARO</v>
      </c>
      <c r="T22" s="52">
        <v>2</v>
      </c>
      <c r="U22" s="53" t="str">
        <f t="shared" si="5"/>
        <v>MENOR</v>
      </c>
      <c r="V22" s="54">
        <f t="shared" si="6"/>
        <v>3</v>
      </c>
      <c r="W22" s="55" t="str">
        <f t="shared" si="7"/>
        <v>BAJO</v>
      </c>
      <c r="X22" s="46" t="s">
        <v>116</v>
      </c>
      <c r="Y22" s="46" t="s">
        <v>253</v>
      </c>
      <c r="Z22" s="46" t="s">
        <v>251</v>
      </c>
      <c r="AA22" s="46" t="s">
        <v>254</v>
      </c>
      <c r="AB22" s="46" t="s">
        <v>255</v>
      </c>
      <c r="AC22" s="71" t="s">
        <v>256</v>
      </c>
    </row>
    <row r="23" spans="2:29" ht="99.75" customHeight="1" thickBot="1" x14ac:dyDescent="0.3">
      <c r="B23" s="82">
        <v>18</v>
      </c>
      <c r="C23" s="77" t="s">
        <v>350</v>
      </c>
      <c r="D23" s="59" t="s">
        <v>27</v>
      </c>
      <c r="E23" s="64" t="s">
        <v>354</v>
      </c>
      <c r="F23" s="59" t="s">
        <v>347</v>
      </c>
      <c r="G23" s="46" t="s">
        <v>328</v>
      </c>
      <c r="H23" s="46" t="s">
        <v>211</v>
      </c>
      <c r="I23" s="52">
        <v>1</v>
      </c>
      <c r="J23" s="53" t="str">
        <f t="shared" si="0"/>
        <v>RARO</v>
      </c>
      <c r="K23" s="52">
        <v>2</v>
      </c>
      <c r="L23" s="53" t="str">
        <f t="shared" si="1"/>
        <v>MENOR</v>
      </c>
      <c r="M23" s="54">
        <f t="shared" si="2"/>
        <v>3</v>
      </c>
      <c r="N23" s="56" t="str">
        <f t="shared" si="3"/>
        <v>BAJO</v>
      </c>
      <c r="O23" s="73">
        <v>0.5</v>
      </c>
      <c r="P23" s="73">
        <v>0.5</v>
      </c>
      <c r="Q23" s="46" t="s">
        <v>193</v>
      </c>
      <c r="R23" s="52">
        <v>1</v>
      </c>
      <c r="S23" s="53" t="str">
        <f t="shared" si="4"/>
        <v>RARO</v>
      </c>
      <c r="T23" s="52">
        <v>1</v>
      </c>
      <c r="U23" s="53" t="str">
        <f t="shared" si="5"/>
        <v>INSIGNIFICANTE</v>
      </c>
      <c r="V23" s="54">
        <f t="shared" si="6"/>
        <v>2</v>
      </c>
      <c r="W23" s="55" t="str">
        <f t="shared" si="7"/>
        <v>MUY BAJO</v>
      </c>
      <c r="X23" s="46" t="s">
        <v>171</v>
      </c>
      <c r="Y23" s="46" t="s">
        <v>172</v>
      </c>
      <c r="Z23" s="46" t="s">
        <v>163</v>
      </c>
      <c r="AA23" s="46" t="s">
        <v>164</v>
      </c>
      <c r="AB23" s="46" t="s">
        <v>173</v>
      </c>
      <c r="AC23" s="71" t="s">
        <v>174</v>
      </c>
    </row>
    <row r="24" spans="2:29" ht="99.75" customHeight="1" x14ac:dyDescent="0.25">
      <c r="B24" s="80">
        <v>19</v>
      </c>
      <c r="C24" s="77" t="s">
        <v>29</v>
      </c>
      <c r="D24" s="62" t="s">
        <v>63</v>
      </c>
      <c r="E24" s="64" t="s">
        <v>30</v>
      </c>
      <c r="F24" s="58" t="s">
        <v>346</v>
      </c>
      <c r="G24" s="46" t="s">
        <v>329</v>
      </c>
      <c r="H24" s="46" t="s">
        <v>307</v>
      </c>
      <c r="I24" s="52">
        <v>2</v>
      </c>
      <c r="J24" s="53" t="str">
        <f t="shared" si="0"/>
        <v>IMPROBABLE</v>
      </c>
      <c r="K24" s="52">
        <v>3</v>
      </c>
      <c r="L24" s="53" t="str">
        <f t="shared" si="1"/>
        <v>MODERADO</v>
      </c>
      <c r="M24" s="54">
        <f t="shared" si="2"/>
        <v>5</v>
      </c>
      <c r="N24" s="56" t="str">
        <f t="shared" si="3"/>
        <v>MEDIO</v>
      </c>
      <c r="O24" s="74">
        <v>50</v>
      </c>
      <c r="P24" s="73">
        <v>0.5</v>
      </c>
      <c r="Q24" s="46" t="s">
        <v>255</v>
      </c>
      <c r="R24" s="52">
        <v>1</v>
      </c>
      <c r="S24" s="53" t="str">
        <f t="shared" si="4"/>
        <v>RARO</v>
      </c>
      <c r="T24" s="52">
        <v>1</v>
      </c>
      <c r="U24" s="53" t="str">
        <f t="shared" si="5"/>
        <v>INSIGNIFICANTE</v>
      </c>
      <c r="V24" s="54">
        <f t="shared" si="6"/>
        <v>2</v>
      </c>
      <c r="W24" s="55" t="str">
        <f t="shared" si="7"/>
        <v>MUY BAJO</v>
      </c>
      <c r="X24" s="46" t="s">
        <v>116</v>
      </c>
      <c r="Y24" s="46" t="s">
        <v>257</v>
      </c>
      <c r="Z24" s="46" t="s">
        <v>163</v>
      </c>
      <c r="AA24" s="46" t="s">
        <v>164</v>
      </c>
      <c r="AB24" s="46" t="s">
        <v>258</v>
      </c>
      <c r="AC24" s="71" t="s">
        <v>259</v>
      </c>
    </row>
    <row r="25" spans="2:29" ht="99.75" customHeight="1" x14ac:dyDescent="0.25">
      <c r="B25" s="81">
        <v>20</v>
      </c>
      <c r="C25" s="79" t="s">
        <v>217</v>
      </c>
      <c r="D25" s="58" t="s">
        <v>220</v>
      </c>
      <c r="E25" s="64" t="s">
        <v>30</v>
      </c>
      <c r="F25" s="58" t="s">
        <v>346</v>
      </c>
      <c r="G25" s="46" t="s">
        <v>201</v>
      </c>
      <c r="H25" s="46" t="s">
        <v>202</v>
      </c>
      <c r="I25" s="52">
        <v>1</v>
      </c>
      <c r="J25" s="53" t="str">
        <f t="shared" si="0"/>
        <v>RARO</v>
      </c>
      <c r="K25" s="52">
        <v>2</v>
      </c>
      <c r="L25" s="53" t="str">
        <f t="shared" si="1"/>
        <v>MENOR</v>
      </c>
      <c r="M25" s="54">
        <f t="shared" si="2"/>
        <v>3</v>
      </c>
      <c r="N25" s="56" t="str">
        <f t="shared" si="3"/>
        <v>BAJO</v>
      </c>
      <c r="O25" s="73">
        <v>1</v>
      </c>
      <c r="P25" s="73"/>
      <c r="Q25" s="46" t="s">
        <v>187</v>
      </c>
      <c r="R25" s="52">
        <v>1</v>
      </c>
      <c r="S25" s="53" t="str">
        <f t="shared" si="4"/>
        <v>RARO</v>
      </c>
      <c r="T25" s="52">
        <v>1</v>
      </c>
      <c r="U25" s="53" t="str">
        <f t="shared" si="5"/>
        <v>INSIGNIFICANTE</v>
      </c>
      <c r="V25" s="54">
        <f t="shared" si="6"/>
        <v>2</v>
      </c>
      <c r="W25" s="55" t="str">
        <f t="shared" si="7"/>
        <v>MUY BAJO</v>
      </c>
      <c r="X25" s="46" t="s">
        <v>145</v>
      </c>
      <c r="Y25" s="46" t="s">
        <v>146</v>
      </c>
      <c r="Z25" s="46" t="s">
        <v>147</v>
      </c>
      <c r="AA25" s="46" t="s">
        <v>136</v>
      </c>
      <c r="AB25" s="46" t="s">
        <v>148</v>
      </c>
      <c r="AC25" s="71" t="s">
        <v>149</v>
      </c>
    </row>
    <row r="26" spans="2:29" ht="113.25" customHeight="1" thickBot="1" x14ac:dyDescent="0.3">
      <c r="B26" s="82">
        <v>21</v>
      </c>
      <c r="C26" s="78" t="s">
        <v>218</v>
      </c>
      <c r="D26" s="60" t="s">
        <v>220</v>
      </c>
      <c r="E26" s="64" t="s">
        <v>354</v>
      </c>
      <c r="F26" s="58" t="s">
        <v>346</v>
      </c>
      <c r="G26" s="46" t="s">
        <v>203</v>
      </c>
      <c r="H26" s="46" t="s">
        <v>204</v>
      </c>
      <c r="I26" s="52">
        <v>1</v>
      </c>
      <c r="J26" s="53" t="str">
        <f t="shared" si="0"/>
        <v>RARO</v>
      </c>
      <c r="K26" s="52">
        <v>2</v>
      </c>
      <c r="L26" s="53" t="str">
        <f t="shared" si="1"/>
        <v>MENOR</v>
      </c>
      <c r="M26" s="54">
        <f t="shared" si="2"/>
        <v>3</v>
      </c>
      <c r="N26" s="56" t="str">
        <f t="shared" si="3"/>
        <v>BAJO</v>
      </c>
      <c r="O26" s="73">
        <v>0.5</v>
      </c>
      <c r="P26" s="73">
        <v>0.5</v>
      </c>
      <c r="Q26" s="46" t="s">
        <v>188</v>
      </c>
      <c r="R26" s="52">
        <v>1</v>
      </c>
      <c r="S26" s="53" t="str">
        <f t="shared" si="4"/>
        <v>RARO</v>
      </c>
      <c r="T26" s="52">
        <v>1</v>
      </c>
      <c r="U26" s="53" t="str">
        <f t="shared" si="5"/>
        <v>INSIGNIFICANTE</v>
      </c>
      <c r="V26" s="54">
        <f t="shared" si="6"/>
        <v>2</v>
      </c>
      <c r="W26" s="55" t="str">
        <f t="shared" si="7"/>
        <v>MUY BAJO</v>
      </c>
      <c r="X26" s="46" t="s">
        <v>150</v>
      </c>
      <c r="Y26" s="46" t="s">
        <v>151</v>
      </c>
      <c r="Z26" s="46" t="s">
        <v>152</v>
      </c>
      <c r="AA26" s="46" t="s">
        <v>153</v>
      </c>
      <c r="AB26" s="46" t="s">
        <v>260</v>
      </c>
      <c r="AC26" s="71" t="s">
        <v>155</v>
      </c>
    </row>
    <row r="27" spans="2:29" ht="99.75" customHeight="1" x14ac:dyDescent="0.25">
      <c r="B27" s="80">
        <v>22</v>
      </c>
      <c r="C27" s="79" t="s">
        <v>218</v>
      </c>
      <c r="D27" s="58" t="s">
        <v>220</v>
      </c>
      <c r="E27" s="64" t="s">
        <v>28</v>
      </c>
      <c r="F27" s="58" t="s">
        <v>216</v>
      </c>
      <c r="G27" s="46" t="s">
        <v>207</v>
      </c>
      <c r="H27" s="46" t="s">
        <v>208</v>
      </c>
      <c r="I27" s="52">
        <v>1</v>
      </c>
      <c r="J27" s="53" t="str">
        <f t="shared" si="0"/>
        <v>RARO</v>
      </c>
      <c r="K27" s="52">
        <v>2</v>
      </c>
      <c r="L27" s="53" t="str">
        <f t="shared" si="1"/>
        <v>MENOR</v>
      </c>
      <c r="M27" s="54">
        <f t="shared" si="2"/>
        <v>3</v>
      </c>
      <c r="N27" s="56" t="str">
        <f t="shared" si="3"/>
        <v>BAJO</v>
      </c>
      <c r="O27" s="73">
        <v>0.5</v>
      </c>
      <c r="P27" s="73">
        <v>0.5</v>
      </c>
      <c r="Q27" s="46" t="s">
        <v>191</v>
      </c>
      <c r="R27" s="52">
        <v>1</v>
      </c>
      <c r="S27" s="53" t="str">
        <f t="shared" si="4"/>
        <v>RARO</v>
      </c>
      <c r="T27" s="52">
        <v>1</v>
      </c>
      <c r="U27" s="53" t="str">
        <f t="shared" si="5"/>
        <v>INSIGNIFICANTE</v>
      </c>
      <c r="V27" s="54">
        <f t="shared" si="6"/>
        <v>2</v>
      </c>
      <c r="W27" s="55" t="str">
        <f t="shared" si="7"/>
        <v>MUY BAJO</v>
      </c>
      <c r="X27" s="46" t="s">
        <v>161</v>
      </c>
      <c r="Y27" s="46" t="s">
        <v>162</v>
      </c>
      <c r="Z27" s="46" t="s">
        <v>163</v>
      </c>
      <c r="AA27" s="46" t="s">
        <v>164</v>
      </c>
      <c r="AB27" s="46" t="s">
        <v>165</v>
      </c>
      <c r="AC27" s="71" t="s">
        <v>165</v>
      </c>
    </row>
    <row r="28" spans="2:29" ht="99.75" customHeight="1" x14ac:dyDescent="0.25">
      <c r="B28" s="81">
        <v>23</v>
      </c>
      <c r="C28" s="77" t="s">
        <v>350</v>
      </c>
      <c r="D28" s="62" t="s">
        <v>63</v>
      </c>
      <c r="E28" s="64" t="s">
        <v>28</v>
      </c>
      <c r="F28" s="58" t="s">
        <v>337</v>
      </c>
      <c r="G28" s="46" t="s">
        <v>357</v>
      </c>
      <c r="H28" s="46" t="s">
        <v>308</v>
      </c>
      <c r="I28" s="52">
        <v>3</v>
      </c>
      <c r="J28" s="53" t="str">
        <f t="shared" si="0"/>
        <v>POSIBLE</v>
      </c>
      <c r="K28" s="52">
        <v>2</v>
      </c>
      <c r="L28" s="53" t="str">
        <f t="shared" si="1"/>
        <v>MENOR</v>
      </c>
      <c r="M28" s="54">
        <f t="shared" si="2"/>
        <v>5</v>
      </c>
      <c r="N28" s="56" t="str">
        <f t="shared" si="3"/>
        <v>MEDIO</v>
      </c>
      <c r="O28" s="73">
        <v>1</v>
      </c>
      <c r="P28" s="73"/>
      <c r="Q28" s="46" t="s">
        <v>255</v>
      </c>
      <c r="R28" s="52">
        <v>2</v>
      </c>
      <c r="S28" s="53" t="str">
        <f t="shared" si="4"/>
        <v>IMPROBABLE</v>
      </c>
      <c r="T28" s="52">
        <v>3</v>
      </c>
      <c r="U28" s="53" t="str">
        <f t="shared" si="5"/>
        <v>MODERADO</v>
      </c>
      <c r="V28" s="54">
        <f t="shared" si="6"/>
        <v>5</v>
      </c>
      <c r="W28" s="55" t="str">
        <f t="shared" si="7"/>
        <v>MEDIO</v>
      </c>
      <c r="X28" s="46" t="s">
        <v>116</v>
      </c>
      <c r="Y28" s="46" t="s">
        <v>261</v>
      </c>
      <c r="Z28" s="46" t="s">
        <v>262</v>
      </c>
      <c r="AA28" s="46" t="s">
        <v>263</v>
      </c>
      <c r="AB28" s="46" t="s">
        <v>255</v>
      </c>
      <c r="AC28" s="71" t="s">
        <v>230</v>
      </c>
    </row>
    <row r="29" spans="2:29" ht="99.75" customHeight="1" thickBot="1" x14ac:dyDescent="0.3">
      <c r="B29" s="82">
        <v>24</v>
      </c>
      <c r="C29" s="77" t="s">
        <v>350</v>
      </c>
      <c r="D29" s="62" t="s">
        <v>27</v>
      </c>
      <c r="E29" s="64" t="s">
        <v>28</v>
      </c>
      <c r="F29" s="58" t="s">
        <v>337</v>
      </c>
      <c r="G29" s="46" t="s">
        <v>358</v>
      </c>
      <c r="H29" s="46" t="s">
        <v>309</v>
      </c>
      <c r="I29" s="52">
        <v>2</v>
      </c>
      <c r="J29" s="53" t="str">
        <f t="shared" si="0"/>
        <v>IMPROBABLE</v>
      </c>
      <c r="K29" s="52">
        <v>3</v>
      </c>
      <c r="L29" s="53" t="str">
        <f t="shared" si="1"/>
        <v>MODERADO</v>
      </c>
      <c r="M29" s="54">
        <f t="shared" si="2"/>
        <v>5</v>
      </c>
      <c r="N29" s="56" t="str">
        <f t="shared" si="3"/>
        <v>MEDIO</v>
      </c>
      <c r="O29" s="73">
        <v>1</v>
      </c>
      <c r="P29" s="73"/>
      <c r="Q29" s="46" t="s">
        <v>291</v>
      </c>
      <c r="R29" s="52">
        <v>2</v>
      </c>
      <c r="S29" s="53" t="str">
        <f t="shared" si="4"/>
        <v>IMPROBABLE</v>
      </c>
      <c r="T29" s="52">
        <v>3</v>
      </c>
      <c r="U29" s="53" t="str">
        <f t="shared" si="5"/>
        <v>MODERADO</v>
      </c>
      <c r="V29" s="54">
        <f t="shared" si="6"/>
        <v>5</v>
      </c>
      <c r="W29" s="55" t="str">
        <f t="shared" si="7"/>
        <v>MEDIO</v>
      </c>
      <c r="X29" s="46" t="s">
        <v>116</v>
      </c>
      <c r="Y29" s="46" t="s">
        <v>264</v>
      </c>
      <c r="Z29" s="46" t="s">
        <v>133</v>
      </c>
      <c r="AA29" s="46" t="s">
        <v>236</v>
      </c>
      <c r="AB29" s="46" t="s">
        <v>265</v>
      </c>
      <c r="AC29" s="71" t="s">
        <v>266</v>
      </c>
    </row>
    <row r="30" spans="2:29" ht="99.75" customHeight="1" x14ac:dyDescent="0.25">
      <c r="B30" s="80">
        <v>25</v>
      </c>
      <c r="C30" s="77" t="s">
        <v>351</v>
      </c>
      <c r="D30" s="62" t="s">
        <v>219</v>
      </c>
      <c r="E30" s="64" t="s">
        <v>28</v>
      </c>
      <c r="F30" s="58" t="s">
        <v>341</v>
      </c>
      <c r="G30" s="46" t="s">
        <v>330</v>
      </c>
      <c r="H30" s="46" t="s">
        <v>310</v>
      </c>
      <c r="I30" s="52">
        <v>2</v>
      </c>
      <c r="J30" s="53" t="str">
        <f t="shared" si="0"/>
        <v>IMPROBABLE</v>
      </c>
      <c r="K30" s="52">
        <v>3</v>
      </c>
      <c r="L30" s="53" t="str">
        <f t="shared" si="1"/>
        <v>MODERADO</v>
      </c>
      <c r="M30" s="54">
        <f t="shared" si="2"/>
        <v>5</v>
      </c>
      <c r="N30" s="56" t="str">
        <f t="shared" si="3"/>
        <v>MEDIO</v>
      </c>
      <c r="O30" s="73"/>
      <c r="P30" s="73">
        <v>1</v>
      </c>
      <c r="Q30" s="46" t="s">
        <v>292</v>
      </c>
      <c r="R30" s="52">
        <v>2</v>
      </c>
      <c r="S30" s="53" t="str">
        <f t="shared" si="4"/>
        <v>IMPROBABLE</v>
      </c>
      <c r="T30" s="52">
        <v>2</v>
      </c>
      <c r="U30" s="53" t="str">
        <f t="shared" si="5"/>
        <v>MENOR</v>
      </c>
      <c r="V30" s="54">
        <f t="shared" si="6"/>
        <v>4</v>
      </c>
      <c r="W30" s="55" t="str">
        <f t="shared" si="7"/>
        <v>BAJO</v>
      </c>
      <c r="X30" s="46" t="s">
        <v>267</v>
      </c>
      <c r="Y30" s="46" t="s">
        <v>181</v>
      </c>
      <c r="Z30" s="46" t="s">
        <v>268</v>
      </c>
      <c r="AA30" s="46" t="s">
        <v>269</v>
      </c>
      <c r="AB30" s="46" t="s">
        <v>270</v>
      </c>
      <c r="AC30" s="71" t="s">
        <v>137</v>
      </c>
    </row>
    <row r="31" spans="2:29" ht="99.75" customHeight="1" x14ac:dyDescent="0.25">
      <c r="B31" s="81">
        <v>26</v>
      </c>
      <c r="C31" s="77" t="s">
        <v>351</v>
      </c>
      <c r="D31" s="62" t="s">
        <v>63</v>
      </c>
      <c r="E31" s="64" t="s">
        <v>28</v>
      </c>
      <c r="F31" s="58" t="s">
        <v>337</v>
      </c>
      <c r="G31" s="46" t="s">
        <v>331</v>
      </c>
      <c r="H31" s="46" t="s">
        <v>311</v>
      </c>
      <c r="I31" s="52">
        <v>1</v>
      </c>
      <c r="J31" s="53" t="str">
        <f t="shared" si="0"/>
        <v>RARO</v>
      </c>
      <c r="K31" s="52">
        <v>2</v>
      </c>
      <c r="L31" s="53" t="str">
        <f t="shared" si="1"/>
        <v>MENOR</v>
      </c>
      <c r="M31" s="54">
        <f t="shared" si="2"/>
        <v>3</v>
      </c>
      <c r="N31" s="56" t="str">
        <f t="shared" si="3"/>
        <v>BAJO</v>
      </c>
      <c r="O31" s="73">
        <v>1</v>
      </c>
      <c r="P31" s="73"/>
      <c r="Q31" s="46" t="s">
        <v>293</v>
      </c>
      <c r="R31" s="52">
        <v>1</v>
      </c>
      <c r="S31" s="53" t="str">
        <f t="shared" si="4"/>
        <v>RARO</v>
      </c>
      <c r="T31" s="52">
        <v>2</v>
      </c>
      <c r="U31" s="53" t="str">
        <f t="shared" si="5"/>
        <v>MENOR</v>
      </c>
      <c r="V31" s="54">
        <f t="shared" si="6"/>
        <v>3</v>
      </c>
      <c r="W31" s="55" t="str">
        <f t="shared" si="7"/>
        <v>BAJO</v>
      </c>
      <c r="X31" s="46" t="s">
        <v>118</v>
      </c>
      <c r="Y31" s="46" t="s">
        <v>271</v>
      </c>
      <c r="Z31" s="46" t="s">
        <v>251</v>
      </c>
      <c r="AA31" s="46" t="s">
        <v>254</v>
      </c>
      <c r="AB31" s="46" t="s">
        <v>258</v>
      </c>
      <c r="AC31" s="71" t="s">
        <v>270</v>
      </c>
    </row>
    <row r="32" spans="2:29" ht="99.75" customHeight="1" thickBot="1" x14ac:dyDescent="0.3">
      <c r="B32" s="82">
        <v>27</v>
      </c>
      <c r="C32" s="77" t="s">
        <v>29</v>
      </c>
      <c r="D32" s="62" t="s">
        <v>63</v>
      </c>
      <c r="E32" s="64" t="s">
        <v>28</v>
      </c>
      <c r="F32" s="58" t="s">
        <v>337</v>
      </c>
      <c r="G32" s="46" t="s">
        <v>359</v>
      </c>
      <c r="H32" s="46" t="s">
        <v>312</v>
      </c>
      <c r="I32" s="52">
        <v>1</v>
      </c>
      <c r="J32" s="53" t="str">
        <f t="shared" si="0"/>
        <v>RARO</v>
      </c>
      <c r="K32" s="52">
        <v>2</v>
      </c>
      <c r="L32" s="53" t="str">
        <f t="shared" si="1"/>
        <v>MENOR</v>
      </c>
      <c r="M32" s="54">
        <f t="shared" si="2"/>
        <v>3</v>
      </c>
      <c r="N32" s="56" t="str">
        <f t="shared" si="3"/>
        <v>BAJO</v>
      </c>
      <c r="O32" s="73">
        <v>1</v>
      </c>
      <c r="P32" s="73"/>
      <c r="Q32" s="46" t="s">
        <v>294</v>
      </c>
      <c r="R32" s="52">
        <v>1</v>
      </c>
      <c r="S32" s="53" t="str">
        <f t="shared" si="4"/>
        <v>RARO</v>
      </c>
      <c r="T32" s="52">
        <v>2</v>
      </c>
      <c r="U32" s="53" t="str">
        <f t="shared" si="5"/>
        <v>MENOR</v>
      </c>
      <c r="V32" s="54">
        <f t="shared" si="6"/>
        <v>3</v>
      </c>
      <c r="W32" s="55" t="str">
        <f t="shared" si="7"/>
        <v>BAJO</v>
      </c>
      <c r="X32" s="46" t="s">
        <v>177</v>
      </c>
      <c r="Y32" s="46" t="s">
        <v>271</v>
      </c>
      <c r="Z32" s="46" t="s">
        <v>163</v>
      </c>
      <c r="AA32" s="46" t="s">
        <v>164</v>
      </c>
      <c r="AB32" s="46" t="s">
        <v>258</v>
      </c>
      <c r="AC32" s="71" t="s">
        <v>270</v>
      </c>
    </row>
    <row r="33" spans="2:29" ht="99.75" customHeight="1" x14ac:dyDescent="0.25">
      <c r="B33" s="80">
        <v>28</v>
      </c>
      <c r="C33" s="77" t="s">
        <v>29</v>
      </c>
      <c r="D33" s="62" t="s">
        <v>63</v>
      </c>
      <c r="E33" s="64" t="s">
        <v>28</v>
      </c>
      <c r="F33" s="58" t="s">
        <v>339</v>
      </c>
      <c r="G33" s="46" t="s">
        <v>332</v>
      </c>
      <c r="H33" s="46" t="s">
        <v>313</v>
      </c>
      <c r="I33" s="52">
        <v>1</v>
      </c>
      <c r="J33" s="53" t="str">
        <f t="shared" si="0"/>
        <v>RARO</v>
      </c>
      <c r="K33" s="52">
        <v>1</v>
      </c>
      <c r="L33" s="53" t="str">
        <f t="shared" si="1"/>
        <v>INSIGNIFICANTE</v>
      </c>
      <c r="M33" s="54">
        <f t="shared" si="2"/>
        <v>2</v>
      </c>
      <c r="N33" s="56" t="str">
        <f t="shared" si="3"/>
        <v>MUY BAJO</v>
      </c>
      <c r="O33" s="73">
        <v>0.5</v>
      </c>
      <c r="P33" s="73">
        <v>0.5</v>
      </c>
      <c r="Q33" s="46" t="s">
        <v>295</v>
      </c>
      <c r="R33" s="52">
        <v>1</v>
      </c>
      <c r="S33" s="53" t="str">
        <f t="shared" si="4"/>
        <v>RARO</v>
      </c>
      <c r="T33" s="52">
        <v>1</v>
      </c>
      <c r="U33" s="53" t="str">
        <f t="shared" si="5"/>
        <v>INSIGNIFICANTE</v>
      </c>
      <c r="V33" s="54">
        <f t="shared" si="6"/>
        <v>2</v>
      </c>
      <c r="W33" s="55" t="str">
        <f t="shared" si="7"/>
        <v>MUY BAJO</v>
      </c>
      <c r="X33" s="46" t="s">
        <v>272</v>
      </c>
      <c r="Y33" s="46" t="s">
        <v>271</v>
      </c>
      <c r="Z33" s="46" t="s">
        <v>163</v>
      </c>
      <c r="AA33" s="46" t="s">
        <v>164</v>
      </c>
      <c r="AB33" s="46" t="s">
        <v>258</v>
      </c>
      <c r="AC33" s="71" t="s">
        <v>273</v>
      </c>
    </row>
    <row r="34" spans="2:29" ht="99.75" customHeight="1" x14ac:dyDescent="0.25">
      <c r="B34" s="81">
        <v>29</v>
      </c>
      <c r="C34" s="77" t="s">
        <v>351</v>
      </c>
      <c r="D34" s="62" t="s">
        <v>63</v>
      </c>
      <c r="E34" s="64" t="s">
        <v>28</v>
      </c>
      <c r="F34" s="58" t="s">
        <v>337</v>
      </c>
      <c r="G34" s="46" t="s">
        <v>333</v>
      </c>
      <c r="H34" s="46" t="s">
        <v>314</v>
      </c>
      <c r="I34" s="52">
        <v>2</v>
      </c>
      <c r="J34" s="53" t="str">
        <f t="shared" si="0"/>
        <v>IMPROBABLE</v>
      </c>
      <c r="K34" s="52">
        <v>3</v>
      </c>
      <c r="L34" s="53" t="str">
        <f t="shared" si="1"/>
        <v>MODERADO</v>
      </c>
      <c r="M34" s="54">
        <f t="shared" si="2"/>
        <v>5</v>
      </c>
      <c r="N34" s="56" t="str">
        <f t="shared" si="3"/>
        <v>MEDIO</v>
      </c>
      <c r="O34" s="73">
        <v>1</v>
      </c>
      <c r="P34" s="73"/>
      <c r="Q34" s="46" t="s">
        <v>255</v>
      </c>
      <c r="R34" s="52">
        <v>2</v>
      </c>
      <c r="S34" s="53" t="str">
        <f t="shared" si="4"/>
        <v>IMPROBABLE</v>
      </c>
      <c r="T34" s="52">
        <v>3</v>
      </c>
      <c r="U34" s="53" t="str">
        <f t="shared" si="5"/>
        <v>MODERADO</v>
      </c>
      <c r="V34" s="54">
        <f t="shared" si="6"/>
        <v>5</v>
      </c>
      <c r="W34" s="55" t="str">
        <f t="shared" si="7"/>
        <v>MEDIO</v>
      </c>
      <c r="X34" s="46" t="s">
        <v>118</v>
      </c>
      <c r="Y34" s="46" t="s">
        <v>271</v>
      </c>
      <c r="Z34" s="46" t="s">
        <v>163</v>
      </c>
      <c r="AA34" s="46" t="s">
        <v>274</v>
      </c>
      <c r="AB34" s="46" t="s">
        <v>258</v>
      </c>
      <c r="AC34" s="71" t="s">
        <v>270</v>
      </c>
    </row>
    <row r="35" spans="2:29" ht="99.75" customHeight="1" thickBot="1" x14ac:dyDescent="0.3">
      <c r="B35" s="82">
        <v>30</v>
      </c>
      <c r="C35" s="79" t="s">
        <v>218</v>
      </c>
      <c r="D35" s="58" t="s">
        <v>220</v>
      </c>
      <c r="E35" s="64" t="s">
        <v>28</v>
      </c>
      <c r="F35" s="58" t="s">
        <v>349</v>
      </c>
      <c r="G35" s="46" t="s">
        <v>209</v>
      </c>
      <c r="H35" s="46" t="s">
        <v>210</v>
      </c>
      <c r="I35" s="52">
        <v>1</v>
      </c>
      <c r="J35" s="53" t="str">
        <f t="shared" si="0"/>
        <v>RARO</v>
      </c>
      <c r="K35" s="52">
        <v>2</v>
      </c>
      <c r="L35" s="53" t="str">
        <f t="shared" si="1"/>
        <v>MENOR</v>
      </c>
      <c r="M35" s="54">
        <f t="shared" si="2"/>
        <v>3</v>
      </c>
      <c r="N35" s="56" t="str">
        <f t="shared" si="3"/>
        <v>BAJO</v>
      </c>
      <c r="O35" s="73">
        <v>1</v>
      </c>
      <c r="P35" s="73"/>
      <c r="Q35" s="46" t="s">
        <v>192</v>
      </c>
      <c r="R35" s="52">
        <v>1</v>
      </c>
      <c r="S35" s="53" t="str">
        <f t="shared" si="4"/>
        <v>RARO</v>
      </c>
      <c r="T35" s="52">
        <v>1</v>
      </c>
      <c r="U35" s="53" t="str">
        <f t="shared" si="5"/>
        <v>INSIGNIFICANTE</v>
      </c>
      <c r="V35" s="54">
        <f t="shared" si="6"/>
        <v>2</v>
      </c>
      <c r="W35" s="55" t="str">
        <f t="shared" si="7"/>
        <v>MUY BAJO</v>
      </c>
      <c r="X35" s="46" t="s">
        <v>168</v>
      </c>
      <c r="Y35" s="46" t="s">
        <v>158</v>
      </c>
      <c r="Z35" s="46" t="s">
        <v>169</v>
      </c>
      <c r="AA35" s="46" t="s">
        <v>164</v>
      </c>
      <c r="AB35" s="46" t="s">
        <v>167</v>
      </c>
      <c r="AC35" s="71" t="s">
        <v>170</v>
      </c>
    </row>
    <row r="36" spans="2:29" ht="99.75" customHeight="1" x14ac:dyDescent="0.25">
      <c r="B36" s="80">
        <v>31</v>
      </c>
      <c r="C36" s="77" t="s">
        <v>29</v>
      </c>
      <c r="D36" s="59" t="s">
        <v>27</v>
      </c>
      <c r="E36" s="64" t="s">
        <v>28</v>
      </c>
      <c r="F36" s="58" t="s">
        <v>348</v>
      </c>
      <c r="G36" s="46" t="s">
        <v>355</v>
      </c>
      <c r="H36" s="46" t="s">
        <v>211</v>
      </c>
      <c r="I36" s="52">
        <v>1</v>
      </c>
      <c r="J36" s="53" t="str">
        <f t="shared" si="0"/>
        <v>RARO</v>
      </c>
      <c r="K36" s="52">
        <v>1</v>
      </c>
      <c r="L36" s="53" t="str">
        <f t="shared" si="1"/>
        <v>INSIGNIFICANTE</v>
      </c>
      <c r="M36" s="54">
        <f t="shared" si="2"/>
        <v>2</v>
      </c>
      <c r="N36" s="56" t="str">
        <f t="shared" si="3"/>
        <v>MUY BAJO</v>
      </c>
      <c r="O36" s="73">
        <v>0.5</v>
      </c>
      <c r="P36" s="73">
        <v>0.5</v>
      </c>
      <c r="Q36" s="46" t="s">
        <v>194</v>
      </c>
      <c r="R36" s="52">
        <v>1</v>
      </c>
      <c r="S36" s="53" t="str">
        <f t="shared" si="4"/>
        <v>RARO</v>
      </c>
      <c r="T36" s="52">
        <v>1</v>
      </c>
      <c r="U36" s="53" t="str">
        <f t="shared" si="5"/>
        <v>INSIGNIFICANTE</v>
      </c>
      <c r="V36" s="54">
        <f t="shared" si="6"/>
        <v>2</v>
      </c>
      <c r="W36" s="55" t="str">
        <f t="shared" si="7"/>
        <v>MUY BAJO</v>
      </c>
      <c r="X36" s="46" t="s">
        <v>175</v>
      </c>
      <c r="Y36" s="46" t="s">
        <v>166</v>
      </c>
      <c r="Z36" s="46" t="s">
        <v>163</v>
      </c>
      <c r="AA36" s="46" t="s">
        <v>275</v>
      </c>
      <c r="AB36" s="46" t="s">
        <v>276</v>
      </c>
      <c r="AC36" s="71" t="s">
        <v>176</v>
      </c>
    </row>
    <row r="37" spans="2:29" ht="99.75" customHeight="1" x14ac:dyDescent="0.25">
      <c r="B37" s="81">
        <v>32</v>
      </c>
      <c r="C37" s="79" t="s">
        <v>218</v>
      </c>
      <c r="D37" s="59" t="s">
        <v>63</v>
      </c>
      <c r="E37" s="64" t="s">
        <v>28</v>
      </c>
      <c r="F37" s="59" t="s">
        <v>337</v>
      </c>
      <c r="G37" s="46" t="s">
        <v>334</v>
      </c>
      <c r="H37" s="46" t="s">
        <v>315</v>
      </c>
      <c r="I37" s="52">
        <v>1</v>
      </c>
      <c r="J37" s="53" t="str">
        <f t="shared" ref="J37" si="8">IF(I37=0,"",IF(I37=5,"CASI CIERTO",IF(I37=4,"PROBABLE",IF(I37=3,"POSIBLE",IF(I37=2,"IMPROBABLE","RARO")))))</f>
        <v>RARO</v>
      </c>
      <c r="K37" s="52">
        <v>1</v>
      </c>
      <c r="L37" s="53" t="str">
        <f t="shared" ref="L37" si="9">IF(K37=0,"",IF(K37=5,"CATASTRÓFICO",IF(K37=4,"MAYOR",IF(K37=3,"MODERADO",IF(K37=2,"MENOR","INSIGNIFICANTE")))))</f>
        <v>INSIGNIFICANTE</v>
      </c>
      <c r="M37" s="54">
        <f t="shared" ref="M37" si="10">+I37+K37</f>
        <v>2</v>
      </c>
      <c r="N37" s="56" t="str">
        <f t="shared" ref="N37" si="11">IF(M37=0,"",IF(M37&gt;7.9,"EXTREMO",IF(M37&gt;5.9,"ALTO",IF(M37&gt;4.9,"MEDIO",IF(M37&gt;2.9,"BAJO","MUY BAJO")))))</f>
        <v>MUY BAJO</v>
      </c>
      <c r="O37" s="74"/>
      <c r="P37" s="73">
        <v>1</v>
      </c>
      <c r="Q37" s="46" t="s">
        <v>296</v>
      </c>
      <c r="R37" s="52">
        <v>1</v>
      </c>
      <c r="S37" s="53" t="str">
        <f t="shared" ref="S37:S38" si="12">IF(R37=0,"",IF(R37=5,"CASI CIERTO",IF(R37=4,"PROBABLE",IF(R37=3,"POSIBLE",IF(R37=2,"IMPROBABLE","RARO")))))</f>
        <v>RARO</v>
      </c>
      <c r="T37" s="52">
        <v>2</v>
      </c>
      <c r="U37" s="53" t="str">
        <f t="shared" ref="U37:U38" si="13">IF(T37=0,"",IF(T37=5,"CATASTRÓFICO",IF(T37=4,"MAYOR",IF(T37=3,"MODERADO",IF(T37=2,"MENOR","INSIGNIFICANTE")))))</f>
        <v>MENOR</v>
      </c>
      <c r="V37" s="54">
        <f t="shared" ref="V37:V38" si="14">+T37+R37</f>
        <v>3</v>
      </c>
      <c r="W37" s="55" t="str">
        <f t="shared" ref="W37:W38" si="15">IF(V37=0,"",IF(V37&gt;7.9,"EXTREMO",IF(V37&gt;5.9,"ALTO",IF(V37&gt;4.9,"MEDIO",IF(V37&gt;2.9,"BAJO","MUY BAJO")))))</f>
        <v>BAJO</v>
      </c>
      <c r="X37" s="46" t="s">
        <v>277</v>
      </c>
      <c r="Y37" s="46" t="s">
        <v>257</v>
      </c>
      <c r="Z37" s="46" t="s">
        <v>133</v>
      </c>
      <c r="AA37" s="46" t="s">
        <v>274</v>
      </c>
      <c r="AB37" s="46" t="s">
        <v>241</v>
      </c>
      <c r="AC37" s="71" t="s">
        <v>278</v>
      </c>
    </row>
    <row r="38" spans="2:29" ht="99.75" customHeight="1" x14ac:dyDescent="0.25">
      <c r="B38" s="82">
        <v>33</v>
      </c>
      <c r="C38" s="79" t="s">
        <v>29</v>
      </c>
      <c r="D38" s="59" t="s">
        <v>27</v>
      </c>
      <c r="E38" s="64" t="s">
        <v>28</v>
      </c>
      <c r="F38" s="59" t="s">
        <v>342</v>
      </c>
      <c r="G38" s="46" t="s">
        <v>335</v>
      </c>
      <c r="H38" s="46" t="s">
        <v>316</v>
      </c>
      <c r="I38" s="52">
        <v>1</v>
      </c>
      <c r="J38" s="53" t="str">
        <f t="shared" ref="J38" si="16">IF(I38=0,"",IF(I38=5,"CASI CIERTO",IF(I38=4,"PROBABLE",IF(I38=3,"POSIBLE",IF(I38=2,"IMPROBABLE","RARO")))))</f>
        <v>RARO</v>
      </c>
      <c r="K38" s="52">
        <v>1</v>
      </c>
      <c r="L38" s="53" t="str">
        <f t="shared" ref="L38" si="17">IF(K38=0,"",IF(K38=5,"CATASTRÓFICO",IF(K38=4,"MAYOR",IF(K38=3,"MODERADO",IF(K38=2,"MENOR","INSIGNIFICANTE")))))</f>
        <v>INSIGNIFICANTE</v>
      </c>
      <c r="M38" s="54">
        <f t="shared" ref="M38" si="18">+I38+K38</f>
        <v>2</v>
      </c>
      <c r="N38" s="56" t="str">
        <f t="shared" ref="N38" si="19">IF(M38=0,"",IF(M38&gt;7.9,"EXTREMO",IF(M38&gt;5.9,"ALTO",IF(M38&gt;4.9,"MEDIO",IF(M38&gt;2.9,"BAJO","MUY BAJO")))))</f>
        <v>MUY BAJO</v>
      </c>
      <c r="O38" s="73">
        <v>1</v>
      </c>
      <c r="P38" s="73"/>
      <c r="Q38" s="46" t="s">
        <v>297</v>
      </c>
      <c r="R38" s="52">
        <v>1</v>
      </c>
      <c r="S38" s="53" t="str">
        <f t="shared" si="12"/>
        <v>RARO</v>
      </c>
      <c r="T38" s="52">
        <v>1</v>
      </c>
      <c r="U38" s="53" t="str">
        <f t="shared" si="13"/>
        <v>INSIGNIFICANTE</v>
      </c>
      <c r="V38" s="54">
        <f t="shared" si="14"/>
        <v>2</v>
      </c>
      <c r="W38" s="55" t="str">
        <f t="shared" si="15"/>
        <v>MUY BAJO</v>
      </c>
      <c r="X38" s="46" t="s">
        <v>279</v>
      </c>
      <c r="Y38" s="46" t="s">
        <v>166</v>
      </c>
      <c r="Z38" s="46" t="s">
        <v>163</v>
      </c>
      <c r="AA38" s="46" t="s">
        <v>164</v>
      </c>
      <c r="AB38" s="46" t="s">
        <v>280</v>
      </c>
      <c r="AC38" s="71" t="s">
        <v>170</v>
      </c>
    </row>
    <row r="39" spans="2:29" x14ac:dyDescent="0.25">
      <c r="B39" s="45"/>
      <c r="H39" s="39"/>
      <c r="I39" s="38"/>
      <c r="L39" s="75"/>
      <c r="M39" s="38"/>
      <c r="P39" s="41"/>
      <c r="Q39" s="40"/>
    </row>
    <row r="40" spans="2:29" x14ac:dyDescent="0.25">
      <c r="B40" s="45"/>
      <c r="H40" s="39"/>
      <c r="I40" s="38"/>
      <c r="L40" s="75"/>
      <c r="M40" s="38"/>
      <c r="P40" s="41"/>
      <c r="Q40" s="40"/>
    </row>
    <row r="41" spans="2:29" x14ac:dyDescent="0.25">
      <c r="B41" s="45"/>
      <c r="H41" s="39"/>
      <c r="I41" s="38"/>
      <c r="L41" s="75"/>
      <c r="M41" s="38"/>
      <c r="P41" s="41"/>
      <c r="Q41" s="40"/>
    </row>
    <row r="42" spans="2:29" x14ac:dyDescent="0.25">
      <c r="H42" s="39"/>
      <c r="I42" s="38"/>
      <c r="L42" s="75"/>
      <c r="M42" s="38"/>
      <c r="P42" s="41"/>
      <c r="Q42" s="40"/>
    </row>
  </sheetData>
  <mergeCells count="23">
    <mergeCell ref="Q4:Q5"/>
    <mergeCell ref="B4:B5"/>
    <mergeCell ref="C4:C5"/>
    <mergeCell ref="D4:D5"/>
    <mergeCell ref="E4:E5"/>
    <mergeCell ref="F4:F5"/>
    <mergeCell ref="G4:G5"/>
    <mergeCell ref="H4:H5"/>
    <mergeCell ref="I4:J4"/>
    <mergeCell ref="K4:L4"/>
    <mergeCell ref="M4:N4"/>
    <mergeCell ref="O4:P4"/>
    <mergeCell ref="B2:AC2"/>
    <mergeCell ref="B3:H3"/>
    <mergeCell ref="I3:N3"/>
    <mergeCell ref="O3:Q3"/>
    <mergeCell ref="R3:W3"/>
    <mergeCell ref="X3:AC3"/>
    <mergeCell ref="R4:S4"/>
    <mergeCell ref="T4:U4"/>
    <mergeCell ref="V4:W4"/>
    <mergeCell ref="X4:AA4"/>
    <mergeCell ref="AB4:AC4"/>
  </mergeCells>
  <conditionalFormatting sqref="J6">
    <cfRule type="colorScale" priority="468">
      <colorScale>
        <cfvo type="min"/>
        <cfvo type="percentile" val="50"/>
        <cfvo type="max"/>
        <color rgb="FF63BE7B"/>
        <color rgb="FFFFEB84"/>
        <color rgb="FFF8696B"/>
      </colorScale>
    </cfRule>
    <cfRule type="cellIs" dxfId="134" priority="469" operator="equal">
      <formula>5</formula>
    </cfRule>
    <cfRule type="cellIs" dxfId="133" priority="470" operator="greaterThan">
      <formula>0.5</formula>
    </cfRule>
    <cfRule type="iconSet" priority="471">
      <iconSet iconSet="4Rating">
        <cfvo type="percent" val="0"/>
        <cfvo type="percent" val="25"/>
        <cfvo type="percent" val="50"/>
        <cfvo type="percent" val="75"/>
      </iconSet>
    </cfRule>
    <cfRule type="iconSet" priority="472">
      <iconSet iconSet="3Arrows">
        <cfvo type="percent" val="0"/>
        <cfvo type="percent" val="33"/>
        <cfvo type="percent" val="67"/>
      </iconSet>
    </cfRule>
    <cfRule type="colorScale" priority="473">
      <colorScale>
        <cfvo type="min"/>
        <cfvo type="max"/>
        <color rgb="FFFF7128"/>
        <color rgb="FFFFEF9C"/>
      </colorScale>
    </cfRule>
    <cfRule type="colorScale" priority="474">
      <colorScale>
        <cfvo type="min"/>
        <cfvo type="percentile" val="50"/>
        <cfvo type="max"/>
        <color rgb="FFF8696B"/>
        <color rgb="FFFFEB84"/>
        <color rgb="FF63BE7B"/>
      </colorScale>
    </cfRule>
    <cfRule type="top10" dxfId="132" priority="475" percent="1" rank="50"/>
    <cfRule type="dataBar" priority="476">
      <dataBar>
        <cfvo type="percent" val="0.5"/>
        <cfvo type="max"/>
        <color rgb="FF638EC6"/>
      </dataBar>
      <extLst>
        <ext xmlns:x14="http://schemas.microsoft.com/office/spreadsheetml/2009/9/main" uri="{B025F937-C7B1-47D3-B67F-A62EFF666E3E}">
          <x14:id>{F64DABE5-3927-4874-B220-BABB23DF45DE}</x14:id>
        </ext>
      </extLst>
    </cfRule>
    <cfRule type="colorScale" priority="477">
      <colorScale>
        <cfvo type="min"/>
        <cfvo type="max"/>
        <color rgb="FFFF7128"/>
        <color rgb="FFFFEF9C"/>
      </colorScale>
    </cfRule>
    <cfRule type="top10" dxfId="131" priority="478" rank="50"/>
    <cfRule type="colorScale" priority="479">
      <colorScale>
        <cfvo type="percent" val="0"/>
        <cfvo type="percentile" val="50"/>
        <cfvo type="max"/>
        <color rgb="FFF8696B"/>
        <color rgb="FFFFEB84"/>
        <color rgb="FF63BE7B"/>
      </colorScale>
    </cfRule>
    <cfRule type="colorScale" priority="480">
      <colorScale>
        <cfvo type="percent" val="50"/>
        <cfvo type="max"/>
        <color rgb="FFFF7128"/>
        <color rgb="FFFFEF9C"/>
      </colorScale>
    </cfRule>
  </conditionalFormatting>
  <conditionalFormatting sqref="J6:J38 L6:L38 N6:N38 S6:S38 U6:U38 W6:W38">
    <cfRule type="cellIs" priority="135" operator="between">
      <formula>0.5</formula>
      <formula>1</formula>
    </cfRule>
  </conditionalFormatting>
  <conditionalFormatting sqref="J7">
    <cfRule type="colorScale" priority="544">
      <colorScale>
        <cfvo type="min"/>
        <cfvo type="percentile" val="50"/>
        <cfvo type="max"/>
        <color rgb="FF63BE7B"/>
        <color rgb="FFFFEB84"/>
        <color rgb="FFF8696B"/>
      </colorScale>
    </cfRule>
    <cfRule type="cellIs" dxfId="130" priority="545" operator="equal">
      <formula>5</formula>
    </cfRule>
    <cfRule type="cellIs" dxfId="129" priority="546" operator="greaterThan">
      <formula>0.5</formula>
    </cfRule>
    <cfRule type="iconSet" priority="547">
      <iconSet iconSet="4Rating">
        <cfvo type="percent" val="0"/>
        <cfvo type="percent" val="25"/>
        <cfvo type="percent" val="50"/>
        <cfvo type="percent" val="75"/>
      </iconSet>
    </cfRule>
    <cfRule type="iconSet" priority="548">
      <iconSet iconSet="3Arrows">
        <cfvo type="percent" val="0"/>
        <cfvo type="percent" val="33"/>
        <cfvo type="percent" val="67"/>
      </iconSet>
    </cfRule>
    <cfRule type="colorScale" priority="549">
      <colorScale>
        <cfvo type="min"/>
        <cfvo type="max"/>
        <color rgb="FFFF7128"/>
        <color rgb="FFFFEF9C"/>
      </colorScale>
    </cfRule>
    <cfRule type="colorScale" priority="550">
      <colorScale>
        <cfvo type="min"/>
        <cfvo type="percentile" val="50"/>
        <cfvo type="max"/>
        <color rgb="FFF8696B"/>
        <color rgb="FFFFEB84"/>
        <color rgb="FF63BE7B"/>
      </colorScale>
    </cfRule>
    <cfRule type="top10" dxfId="128" priority="551" percent="1" rank="50"/>
    <cfRule type="dataBar" priority="552">
      <dataBar>
        <cfvo type="percent" val="0.5"/>
        <cfvo type="max"/>
        <color rgb="FF638EC6"/>
      </dataBar>
      <extLst>
        <ext xmlns:x14="http://schemas.microsoft.com/office/spreadsheetml/2009/9/main" uri="{B025F937-C7B1-47D3-B67F-A62EFF666E3E}">
          <x14:id>{4B07B492-6050-46F2-87CC-A5B15ECC69AF}</x14:id>
        </ext>
      </extLst>
    </cfRule>
    <cfRule type="colorScale" priority="553">
      <colorScale>
        <cfvo type="min"/>
        <cfvo type="max"/>
        <color rgb="FFFF7128"/>
        <color rgb="FFFFEF9C"/>
      </colorScale>
    </cfRule>
    <cfRule type="top10" dxfId="127" priority="554" rank="50"/>
    <cfRule type="colorScale" priority="555">
      <colorScale>
        <cfvo type="percent" val="0"/>
        <cfvo type="percentile" val="50"/>
        <cfvo type="max"/>
        <color rgb="FFF8696B"/>
        <color rgb="FFFFEB84"/>
        <color rgb="FF63BE7B"/>
      </colorScale>
    </cfRule>
    <cfRule type="colorScale" priority="556">
      <colorScale>
        <cfvo type="percent" val="50"/>
        <cfvo type="max"/>
        <color rgb="FFFF7128"/>
        <color rgb="FFFFEF9C"/>
      </colorScale>
    </cfRule>
  </conditionalFormatting>
  <conditionalFormatting sqref="J8">
    <cfRule type="colorScale" priority="429">
      <colorScale>
        <cfvo type="min"/>
        <cfvo type="percentile" val="50"/>
        <cfvo type="max"/>
        <color rgb="FF63BE7B"/>
        <color rgb="FFFFEB84"/>
        <color rgb="FFF8696B"/>
      </colorScale>
    </cfRule>
    <cfRule type="cellIs" dxfId="126" priority="430" operator="equal">
      <formula>5</formula>
    </cfRule>
    <cfRule type="cellIs" dxfId="125"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fRule type="colorScale" priority="434">
      <colorScale>
        <cfvo type="min"/>
        <cfvo type="max"/>
        <color rgb="FFFF7128"/>
        <color rgb="FFFFEF9C"/>
      </colorScale>
    </cfRule>
    <cfRule type="colorScale" priority="435">
      <colorScale>
        <cfvo type="min"/>
        <cfvo type="percentile" val="50"/>
        <cfvo type="max"/>
        <color rgb="FFF8696B"/>
        <color rgb="FFFFEB84"/>
        <color rgb="FF63BE7B"/>
      </colorScale>
    </cfRule>
    <cfRule type="top10" dxfId="124" priority="436" percent="1" rank="50"/>
    <cfRule type="dataBar" priority="437">
      <dataBar>
        <cfvo type="percent" val="0.5"/>
        <cfvo type="max"/>
        <color rgb="FF638EC6"/>
      </dataBar>
      <extLst>
        <ext xmlns:x14="http://schemas.microsoft.com/office/spreadsheetml/2009/9/main" uri="{B025F937-C7B1-47D3-B67F-A62EFF666E3E}">
          <x14:id>{7FFC1611-A40B-49FA-AD9B-1858F1E52311}</x14:id>
        </ext>
      </extLst>
    </cfRule>
    <cfRule type="colorScale" priority="438">
      <colorScale>
        <cfvo type="min"/>
        <cfvo type="max"/>
        <color rgb="FFFF7128"/>
        <color rgb="FFFFEF9C"/>
      </colorScale>
    </cfRule>
    <cfRule type="top10" dxfId="123" priority="439" rank="50"/>
    <cfRule type="colorScale" priority="440">
      <colorScale>
        <cfvo type="percent" val="0"/>
        <cfvo type="percentile" val="50"/>
        <cfvo type="max"/>
        <color rgb="FFF8696B"/>
        <color rgb="FFFFEB84"/>
        <color rgb="FF63BE7B"/>
      </colorScale>
    </cfRule>
    <cfRule type="colorScale" priority="441">
      <colorScale>
        <cfvo type="percent" val="50"/>
        <cfvo type="max"/>
        <color rgb="FFFF7128"/>
        <color rgb="FFFFEF9C"/>
      </colorScale>
    </cfRule>
  </conditionalFormatting>
  <conditionalFormatting sqref="J9">
    <cfRule type="colorScale" priority="301">
      <colorScale>
        <cfvo type="min"/>
        <cfvo type="percentile" val="50"/>
        <cfvo type="max"/>
        <color rgb="FF63BE7B"/>
        <color rgb="FFFFEB84"/>
        <color rgb="FFF8696B"/>
      </colorScale>
    </cfRule>
    <cfRule type="cellIs" dxfId="122" priority="302" operator="equal">
      <formula>5</formula>
    </cfRule>
    <cfRule type="cellIs" dxfId="121" priority="303" operator="greaterThan">
      <formula>0.5</formula>
    </cfRule>
    <cfRule type="iconSet" priority="304">
      <iconSet iconSet="4Rating">
        <cfvo type="percent" val="0"/>
        <cfvo type="percent" val="25"/>
        <cfvo type="percent" val="50"/>
        <cfvo type="percent" val="75"/>
      </iconSet>
    </cfRule>
    <cfRule type="iconSet" priority="305">
      <iconSet iconSet="3Arrows">
        <cfvo type="percent" val="0"/>
        <cfvo type="percent" val="33"/>
        <cfvo type="percent" val="67"/>
      </iconSet>
    </cfRule>
    <cfRule type="colorScale" priority="306">
      <colorScale>
        <cfvo type="min"/>
        <cfvo type="max"/>
        <color rgb="FFFF7128"/>
        <color rgb="FFFFEF9C"/>
      </colorScale>
    </cfRule>
    <cfRule type="colorScale" priority="307">
      <colorScale>
        <cfvo type="min"/>
        <cfvo type="percentile" val="50"/>
        <cfvo type="max"/>
        <color rgb="FFF8696B"/>
        <color rgb="FFFFEB84"/>
        <color rgb="FF63BE7B"/>
      </colorScale>
    </cfRule>
    <cfRule type="top10" dxfId="120" priority="308" percent="1" rank="50"/>
    <cfRule type="dataBar" priority="309">
      <dataBar>
        <cfvo type="percent" val="0.5"/>
        <cfvo type="max"/>
        <color rgb="FF638EC6"/>
      </dataBar>
      <extLst>
        <ext xmlns:x14="http://schemas.microsoft.com/office/spreadsheetml/2009/9/main" uri="{B025F937-C7B1-47D3-B67F-A62EFF666E3E}">
          <x14:id>{08D4B13C-94A5-472C-B80E-CB53F9BAE982}</x14:id>
        </ext>
      </extLst>
    </cfRule>
    <cfRule type="colorScale" priority="310">
      <colorScale>
        <cfvo type="min"/>
        <cfvo type="max"/>
        <color rgb="FFFF7128"/>
        <color rgb="FFFFEF9C"/>
      </colorScale>
    </cfRule>
    <cfRule type="top10" dxfId="119" priority="311" rank="50"/>
    <cfRule type="colorScale" priority="312">
      <colorScale>
        <cfvo type="percent" val="0"/>
        <cfvo type="percentile" val="50"/>
        <cfvo type="max"/>
        <color rgb="FFF8696B"/>
        <color rgb="FFFFEB84"/>
        <color rgb="FF63BE7B"/>
      </colorScale>
    </cfRule>
    <cfRule type="colorScale" priority="313">
      <colorScale>
        <cfvo type="percent" val="50"/>
        <cfvo type="max"/>
        <color rgb="FFFF7128"/>
        <color rgb="FFFFEF9C"/>
      </colorScale>
    </cfRule>
  </conditionalFormatting>
  <conditionalFormatting sqref="J10">
    <cfRule type="colorScale" priority="161">
      <colorScale>
        <cfvo type="min"/>
        <cfvo type="percentile" val="50"/>
        <cfvo type="max"/>
        <color rgb="FF63BE7B"/>
        <color rgb="FFFFEB84"/>
        <color rgb="FFF8696B"/>
      </colorScale>
    </cfRule>
    <cfRule type="cellIs" dxfId="118" priority="162" operator="equal">
      <formula>5</formula>
    </cfRule>
    <cfRule type="cellIs" dxfId="117" priority="163" operator="greaterThan">
      <formula>0.5</formula>
    </cfRule>
    <cfRule type="iconSet" priority="164">
      <iconSet iconSet="4Rating">
        <cfvo type="percent" val="0"/>
        <cfvo type="percent" val="25"/>
        <cfvo type="percent" val="50"/>
        <cfvo type="percent" val="75"/>
      </iconSet>
    </cfRule>
    <cfRule type="iconSet" priority="165">
      <iconSet iconSet="3Arrows">
        <cfvo type="percent" val="0"/>
        <cfvo type="percent" val="33"/>
        <cfvo type="percent" val="67"/>
      </iconSet>
    </cfRule>
    <cfRule type="colorScale" priority="166">
      <colorScale>
        <cfvo type="min"/>
        <cfvo type="max"/>
        <color rgb="FFFF7128"/>
        <color rgb="FFFFEF9C"/>
      </colorScale>
    </cfRule>
    <cfRule type="colorScale" priority="167">
      <colorScale>
        <cfvo type="min"/>
        <cfvo type="percentile" val="50"/>
        <cfvo type="max"/>
        <color rgb="FFF8696B"/>
        <color rgb="FFFFEB84"/>
        <color rgb="FF63BE7B"/>
      </colorScale>
    </cfRule>
    <cfRule type="top10" dxfId="116" priority="168" percent="1" rank="50"/>
    <cfRule type="dataBar" priority="169">
      <dataBar>
        <cfvo type="percent" val="0.5"/>
        <cfvo type="max"/>
        <color rgb="FF638EC6"/>
      </dataBar>
      <extLst>
        <ext xmlns:x14="http://schemas.microsoft.com/office/spreadsheetml/2009/9/main" uri="{B025F937-C7B1-47D3-B67F-A62EFF666E3E}">
          <x14:id>{7F373106-3261-4A3C-8F61-2366629FF283}</x14:id>
        </ext>
      </extLst>
    </cfRule>
    <cfRule type="colorScale" priority="170">
      <colorScale>
        <cfvo type="min"/>
        <cfvo type="max"/>
        <color rgb="FFFF7128"/>
        <color rgb="FFFFEF9C"/>
      </colorScale>
    </cfRule>
    <cfRule type="top10" dxfId="115" priority="171" rank="50"/>
    <cfRule type="colorScale" priority="172">
      <colorScale>
        <cfvo type="percent" val="0"/>
        <cfvo type="percentile" val="50"/>
        <cfvo type="max"/>
        <color rgb="FFF8696B"/>
        <color rgb="FFFFEB84"/>
        <color rgb="FF63BE7B"/>
      </colorScale>
    </cfRule>
    <cfRule type="colorScale" priority="173">
      <colorScale>
        <cfvo type="percent" val="50"/>
        <cfvo type="max"/>
        <color rgb="FFFF7128"/>
        <color rgb="FFFFEF9C"/>
      </colorScale>
    </cfRule>
  </conditionalFormatting>
  <conditionalFormatting sqref="L6">
    <cfRule type="colorScale" priority="481">
      <colorScale>
        <cfvo type="min"/>
        <cfvo type="percentile" val="50"/>
        <cfvo type="max"/>
        <color rgb="FF63BE7B"/>
        <color rgb="FFFFEB84"/>
        <color rgb="FFF8696B"/>
      </colorScale>
    </cfRule>
    <cfRule type="cellIs" dxfId="114" priority="482" operator="equal">
      <formula>5</formula>
    </cfRule>
    <cfRule type="cellIs" dxfId="113" priority="483" operator="greaterThan">
      <formula>0.5</formula>
    </cfRule>
    <cfRule type="iconSet" priority="484">
      <iconSet iconSet="4Rating">
        <cfvo type="percent" val="0"/>
        <cfvo type="percent" val="25"/>
        <cfvo type="percent" val="50"/>
        <cfvo type="percent" val="75"/>
      </iconSet>
    </cfRule>
    <cfRule type="iconSet" priority="485">
      <iconSet iconSet="3Arrows">
        <cfvo type="percent" val="0"/>
        <cfvo type="percent" val="33"/>
        <cfvo type="percent" val="67"/>
      </iconSet>
    </cfRule>
    <cfRule type="colorScale" priority="486">
      <colorScale>
        <cfvo type="min"/>
        <cfvo type="max"/>
        <color rgb="FFFF7128"/>
        <color rgb="FFFFEF9C"/>
      </colorScale>
    </cfRule>
    <cfRule type="colorScale" priority="487">
      <colorScale>
        <cfvo type="min"/>
        <cfvo type="percentile" val="50"/>
        <cfvo type="max"/>
        <color rgb="FFF8696B"/>
        <color rgb="FFFFEB84"/>
        <color rgb="FF63BE7B"/>
      </colorScale>
    </cfRule>
    <cfRule type="top10" dxfId="112" priority="488" percent="1" rank="50"/>
    <cfRule type="dataBar" priority="489">
      <dataBar>
        <cfvo type="percent" val="0.5"/>
        <cfvo type="max"/>
        <color rgb="FF638EC6"/>
      </dataBar>
      <extLst>
        <ext xmlns:x14="http://schemas.microsoft.com/office/spreadsheetml/2009/9/main" uri="{B025F937-C7B1-47D3-B67F-A62EFF666E3E}">
          <x14:id>{F1C93833-3FC6-4318-BF82-753F8B9FAC5D}</x14:id>
        </ext>
      </extLst>
    </cfRule>
    <cfRule type="colorScale" priority="490">
      <colorScale>
        <cfvo type="min"/>
        <cfvo type="max"/>
        <color rgb="FFFF7128"/>
        <color rgb="FFFFEF9C"/>
      </colorScale>
    </cfRule>
    <cfRule type="top10" dxfId="111" priority="491" rank="50"/>
    <cfRule type="colorScale" priority="492">
      <colorScale>
        <cfvo type="percent" val="0"/>
        <cfvo type="percentile" val="50"/>
        <cfvo type="max"/>
        <color rgb="FFF8696B"/>
        <color rgb="FFFFEB84"/>
        <color rgb="FF63BE7B"/>
      </colorScale>
    </cfRule>
    <cfRule type="colorScale" priority="493">
      <colorScale>
        <cfvo type="percent" val="50"/>
        <cfvo type="max"/>
        <color rgb="FFFF7128"/>
        <color rgb="FFFFEF9C"/>
      </colorScale>
    </cfRule>
  </conditionalFormatting>
  <conditionalFormatting sqref="L7">
    <cfRule type="colorScale" priority="557">
      <colorScale>
        <cfvo type="min"/>
        <cfvo type="percentile" val="50"/>
        <cfvo type="max"/>
        <color rgb="FF63BE7B"/>
        <color rgb="FFFFEB84"/>
        <color rgb="FFF8696B"/>
      </colorScale>
    </cfRule>
    <cfRule type="cellIs" dxfId="110" priority="558" operator="equal">
      <formula>5</formula>
    </cfRule>
    <cfRule type="cellIs" dxfId="109" priority="559" operator="greaterThan">
      <formula>0.5</formula>
    </cfRule>
    <cfRule type="iconSet" priority="560">
      <iconSet iconSet="4Rating">
        <cfvo type="percent" val="0"/>
        <cfvo type="percent" val="25"/>
        <cfvo type="percent" val="50"/>
        <cfvo type="percent" val="75"/>
      </iconSet>
    </cfRule>
    <cfRule type="iconSet" priority="561">
      <iconSet iconSet="3Arrows">
        <cfvo type="percent" val="0"/>
        <cfvo type="percent" val="33"/>
        <cfvo type="percent" val="67"/>
      </iconSet>
    </cfRule>
    <cfRule type="colorScale" priority="562">
      <colorScale>
        <cfvo type="min"/>
        <cfvo type="max"/>
        <color rgb="FFFF7128"/>
        <color rgb="FFFFEF9C"/>
      </colorScale>
    </cfRule>
    <cfRule type="colorScale" priority="563">
      <colorScale>
        <cfvo type="min"/>
        <cfvo type="percentile" val="50"/>
        <cfvo type="max"/>
        <color rgb="FFF8696B"/>
        <color rgb="FFFFEB84"/>
        <color rgb="FF63BE7B"/>
      </colorScale>
    </cfRule>
    <cfRule type="top10" dxfId="108" priority="564" percent="1" rank="50"/>
    <cfRule type="dataBar" priority="565">
      <dataBar>
        <cfvo type="percent" val="0.5"/>
        <cfvo type="max"/>
        <color rgb="FF638EC6"/>
      </dataBar>
      <extLst>
        <ext xmlns:x14="http://schemas.microsoft.com/office/spreadsheetml/2009/9/main" uri="{B025F937-C7B1-47D3-B67F-A62EFF666E3E}">
          <x14:id>{C22C1B37-2DA7-44E6-8D47-653510BEB261}</x14:id>
        </ext>
      </extLst>
    </cfRule>
    <cfRule type="colorScale" priority="566">
      <colorScale>
        <cfvo type="min"/>
        <cfvo type="max"/>
        <color rgb="FFFF7128"/>
        <color rgb="FFFFEF9C"/>
      </colorScale>
    </cfRule>
    <cfRule type="top10" dxfId="107" priority="567" rank="50"/>
    <cfRule type="colorScale" priority="568">
      <colorScale>
        <cfvo type="percent" val="0"/>
        <cfvo type="percentile" val="50"/>
        <cfvo type="max"/>
        <color rgb="FFF8696B"/>
        <color rgb="FFFFEB84"/>
        <color rgb="FF63BE7B"/>
      </colorScale>
    </cfRule>
    <cfRule type="colorScale" priority="569">
      <colorScale>
        <cfvo type="percent" val="50"/>
        <cfvo type="max"/>
        <color rgb="FFFF7128"/>
        <color rgb="FFFFEF9C"/>
      </colorScale>
    </cfRule>
  </conditionalFormatting>
  <conditionalFormatting sqref="L8">
    <cfRule type="colorScale" priority="416">
      <colorScale>
        <cfvo type="min"/>
        <cfvo type="percentile" val="50"/>
        <cfvo type="max"/>
        <color rgb="FF63BE7B"/>
        <color rgb="FFFFEB84"/>
        <color rgb="FFF8696B"/>
      </colorScale>
    </cfRule>
    <cfRule type="cellIs" dxfId="106" priority="417" operator="equal">
      <formula>5</formula>
    </cfRule>
    <cfRule type="cellIs" dxfId="105" priority="418" operator="greaterThan">
      <formula>0.5</formula>
    </cfRule>
    <cfRule type="iconSet" priority="419">
      <iconSet iconSet="4Rating">
        <cfvo type="percent" val="0"/>
        <cfvo type="percent" val="25"/>
        <cfvo type="percent" val="50"/>
        <cfvo type="percent" val="75"/>
      </iconSet>
    </cfRule>
    <cfRule type="iconSet" priority="420">
      <iconSet iconSet="3Arrows">
        <cfvo type="percent" val="0"/>
        <cfvo type="percent" val="33"/>
        <cfvo type="percent" val="67"/>
      </iconSet>
    </cfRule>
    <cfRule type="colorScale" priority="421">
      <colorScale>
        <cfvo type="min"/>
        <cfvo type="max"/>
        <color rgb="FFFF7128"/>
        <color rgb="FFFFEF9C"/>
      </colorScale>
    </cfRule>
    <cfRule type="colorScale" priority="422">
      <colorScale>
        <cfvo type="min"/>
        <cfvo type="percentile" val="50"/>
        <cfvo type="max"/>
        <color rgb="FFF8696B"/>
        <color rgb="FFFFEB84"/>
        <color rgb="FF63BE7B"/>
      </colorScale>
    </cfRule>
    <cfRule type="top10" dxfId="104" priority="423" percent="1" rank="50"/>
    <cfRule type="dataBar" priority="424">
      <dataBar>
        <cfvo type="percent" val="0.5"/>
        <cfvo type="max"/>
        <color rgb="FF638EC6"/>
      </dataBar>
      <extLst>
        <ext xmlns:x14="http://schemas.microsoft.com/office/spreadsheetml/2009/9/main" uri="{B025F937-C7B1-47D3-B67F-A62EFF666E3E}">
          <x14:id>{B8093EB7-B656-4A76-8445-9D4417F0C74C}</x14:id>
        </ext>
      </extLst>
    </cfRule>
    <cfRule type="colorScale" priority="425">
      <colorScale>
        <cfvo type="min"/>
        <cfvo type="max"/>
        <color rgb="FFFF7128"/>
        <color rgb="FFFFEF9C"/>
      </colorScale>
    </cfRule>
    <cfRule type="top10" dxfId="103" priority="426" rank="50"/>
    <cfRule type="colorScale" priority="427">
      <colorScale>
        <cfvo type="percent" val="0"/>
        <cfvo type="percentile" val="50"/>
        <cfvo type="max"/>
        <color rgb="FFF8696B"/>
        <color rgb="FFFFEB84"/>
        <color rgb="FF63BE7B"/>
      </colorScale>
    </cfRule>
    <cfRule type="colorScale" priority="428">
      <colorScale>
        <cfvo type="percent" val="50"/>
        <cfvo type="max"/>
        <color rgb="FFFF7128"/>
        <color rgb="FFFFEF9C"/>
      </colorScale>
    </cfRule>
  </conditionalFormatting>
  <conditionalFormatting sqref="L9">
    <cfRule type="colorScale" priority="314">
      <colorScale>
        <cfvo type="min"/>
        <cfvo type="percentile" val="50"/>
        <cfvo type="max"/>
        <color rgb="FF63BE7B"/>
        <color rgb="FFFFEB84"/>
        <color rgb="FFF8696B"/>
      </colorScale>
    </cfRule>
    <cfRule type="cellIs" dxfId="102" priority="315" operator="equal">
      <formula>5</formula>
    </cfRule>
    <cfRule type="cellIs" dxfId="101" priority="316" operator="greaterThan">
      <formula>0.5</formula>
    </cfRule>
    <cfRule type="iconSet" priority="317">
      <iconSet iconSet="4Rating">
        <cfvo type="percent" val="0"/>
        <cfvo type="percent" val="25"/>
        <cfvo type="percent" val="50"/>
        <cfvo type="percent" val="75"/>
      </iconSet>
    </cfRule>
    <cfRule type="iconSet" priority="318">
      <iconSet iconSet="3Arrows">
        <cfvo type="percent" val="0"/>
        <cfvo type="percent" val="33"/>
        <cfvo type="percent" val="67"/>
      </iconSet>
    </cfRule>
    <cfRule type="colorScale" priority="319">
      <colorScale>
        <cfvo type="min"/>
        <cfvo type="max"/>
        <color rgb="FFFF7128"/>
        <color rgb="FFFFEF9C"/>
      </colorScale>
    </cfRule>
    <cfRule type="colorScale" priority="320">
      <colorScale>
        <cfvo type="min"/>
        <cfvo type="percentile" val="50"/>
        <cfvo type="max"/>
        <color rgb="FFF8696B"/>
        <color rgb="FFFFEB84"/>
        <color rgb="FF63BE7B"/>
      </colorScale>
    </cfRule>
    <cfRule type="top10" dxfId="100" priority="321" percent="1" rank="50"/>
    <cfRule type="dataBar" priority="322">
      <dataBar>
        <cfvo type="percent" val="0.5"/>
        <cfvo type="max"/>
        <color rgb="FF638EC6"/>
      </dataBar>
      <extLst>
        <ext xmlns:x14="http://schemas.microsoft.com/office/spreadsheetml/2009/9/main" uri="{B025F937-C7B1-47D3-B67F-A62EFF666E3E}">
          <x14:id>{BFF0BF23-339A-4AE1-8352-E51156656C0D}</x14:id>
        </ext>
      </extLst>
    </cfRule>
    <cfRule type="colorScale" priority="323">
      <colorScale>
        <cfvo type="min"/>
        <cfvo type="max"/>
        <color rgb="FFFF7128"/>
        <color rgb="FFFFEF9C"/>
      </colorScale>
    </cfRule>
    <cfRule type="top10" dxfId="99" priority="324" rank="50"/>
    <cfRule type="colorScale" priority="325">
      <colorScale>
        <cfvo type="percent" val="0"/>
        <cfvo type="percentile" val="50"/>
        <cfvo type="max"/>
        <color rgb="FFF8696B"/>
        <color rgb="FFFFEB84"/>
        <color rgb="FF63BE7B"/>
      </colorScale>
    </cfRule>
    <cfRule type="colorScale" priority="326">
      <colorScale>
        <cfvo type="percent" val="50"/>
        <cfvo type="max"/>
        <color rgb="FFFF7128"/>
        <color rgb="FFFFEF9C"/>
      </colorScale>
    </cfRule>
  </conditionalFormatting>
  <conditionalFormatting sqref="L10">
    <cfRule type="colorScale" priority="148">
      <colorScale>
        <cfvo type="min"/>
        <cfvo type="percentile" val="50"/>
        <cfvo type="max"/>
        <color rgb="FF63BE7B"/>
        <color rgb="FFFFEB84"/>
        <color rgb="FFF8696B"/>
      </colorScale>
    </cfRule>
    <cfRule type="cellIs" dxfId="98" priority="149" operator="equal">
      <formula>5</formula>
    </cfRule>
    <cfRule type="cellIs" dxfId="97" priority="150" operator="greaterThan">
      <formula>0.5</formula>
    </cfRule>
    <cfRule type="iconSet" priority="151">
      <iconSet iconSet="4Rating">
        <cfvo type="percent" val="0"/>
        <cfvo type="percent" val="25"/>
        <cfvo type="percent" val="50"/>
        <cfvo type="percent" val="75"/>
      </iconSet>
    </cfRule>
    <cfRule type="iconSet" priority="152">
      <iconSet iconSet="3Arrows">
        <cfvo type="percent" val="0"/>
        <cfvo type="percent" val="33"/>
        <cfvo type="percent" val="67"/>
      </iconSet>
    </cfRule>
    <cfRule type="colorScale" priority="153">
      <colorScale>
        <cfvo type="min"/>
        <cfvo type="max"/>
        <color rgb="FFFF7128"/>
        <color rgb="FFFFEF9C"/>
      </colorScale>
    </cfRule>
    <cfRule type="colorScale" priority="154">
      <colorScale>
        <cfvo type="min"/>
        <cfvo type="percentile" val="50"/>
        <cfvo type="max"/>
        <color rgb="FFF8696B"/>
        <color rgb="FFFFEB84"/>
        <color rgb="FF63BE7B"/>
      </colorScale>
    </cfRule>
    <cfRule type="top10" dxfId="96" priority="155" percent="1" rank="50"/>
    <cfRule type="dataBar" priority="156">
      <dataBar>
        <cfvo type="percent" val="0.5"/>
        <cfvo type="max"/>
        <color rgb="FF638EC6"/>
      </dataBar>
      <extLst>
        <ext xmlns:x14="http://schemas.microsoft.com/office/spreadsheetml/2009/9/main" uri="{B025F937-C7B1-47D3-B67F-A62EFF666E3E}">
          <x14:id>{A9A0C10D-DB04-4E11-8689-6CC76B329622}</x14:id>
        </ext>
      </extLst>
    </cfRule>
    <cfRule type="colorScale" priority="157">
      <colorScale>
        <cfvo type="min"/>
        <cfvo type="max"/>
        <color rgb="FFFF7128"/>
        <color rgb="FFFFEF9C"/>
      </colorScale>
    </cfRule>
    <cfRule type="top10" dxfId="95" priority="158" rank="50"/>
    <cfRule type="colorScale" priority="159">
      <colorScale>
        <cfvo type="percent" val="0"/>
        <cfvo type="percentile" val="50"/>
        <cfvo type="max"/>
        <color rgb="FFF8696B"/>
        <color rgb="FFFFEB84"/>
        <color rgb="FF63BE7B"/>
      </colorScale>
    </cfRule>
    <cfRule type="colorScale" priority="160">
      <colorScale>
        <cfvo type="percent" val="50"/>
        <cfvo type="max"/>
        <color rgb="FFFF7128"/>
        <color rgb="FFFFEF9C"/>
      </colorScale>
    </cfRule>
  </conditionalFormatting>
  <conditionalFormatting sqref="M6:M38 V6:V38">
    <cfRule type="cellIs" dxfId="94" priority="5" operator="greaterThanOrEqual">
      <formula>8</formula>
    </cfRule>
    <cfRule type="cellIs" dxfId="93" priority="6" operator="between">
      <formula>6</formula>
      <formula>7</formula>
    </cfRule>
    <cfRule type="cellIs" dxfId="92" priority="7" operator="equal">
      <formula>5</formula>
    </cfRule>
    <cfRule type="cellIs" dxfId="91" priority="8" operator="between">
      <formula>2</formula>
      <formula>4</formula>
    </cfRule>
  </conditionalFormatting>
  <conditionalFormatting sqref="N6">
    <cfRule type="iconSet" priority="446">
      <iconSet iconSet="4Rating">
        <cfvo type="percent" val="0"/>
        <cfvo type="percent" val="25"/>
        <cfvo type="percent" val="50"/>
        <cfvo type="percent" val="75"/>
      </iconSet>
    </cfRule>
    <cfRule type="iconSet" priority="447">
      <iconSet iconSet="3Arrows">
        <cfvo type="percent" val="0"/>
        <cfvo type="percent" val="33"/>
        <cfvo type="percent" val="67"/>
      </iconSet>
    </cfRule>
    <cfRule type="colorScale" priority="448">
      <colorScale>
        <cfvo type="min"/>
        <cfvo type="percentile" val="50"/>
        <cfvo type="max"/>
        <color rgb="FFF8696B"/>
        <color rgb="FFFCFCFF"/>
        <color rgb="FF5A8AC6"/>
      </colorScale>
    </cfRule>
    <cfRule type="colorScale" priority="449">
      <colorScale>
        <cfvo type="min"/>
        <cfvo type="max"/>
        <color rgb="FFFF7128"/>
        <color rgb="FFFFEF9C"/>
      </colorScale>
    </cfRule>
    <cfRule type="colorScale" priority="450">
      <colorScale>
        <cfvo type="min"/>
        <cfvo type="percentile" val="50"/>
        <cfvo type="max"/>
        <color rgb="FFF8696B"/>
        <color rgb="FFFFEB84"/>
        <color rgb="FF63BE7B"/>
      </colorScale>
    </cfRule>
    <cfRule type="top10" dxfId="90" priority="451" percent="1" rank="50"/>
    <cfRule type="dataBar" priority="452">
      <dataBar>
        <cfvo type="percent" val="0.5"/>
        <cfvo type="max"/>
        <color rgb="FF638EC6"/>
      </dataBar>
      <extLst>
        <ext xmlns:x14="http://schemas.microsoft.com/office/spreadsheetml/2009/9/main" uri="{B025F937-C7B1-47D3-B67F-A62EFF666E3E}">
          <x14:id>{5F8838C7-955D-406E-8350-FD861CD081A5}</x14:id>
        </ext>
      </extLst>
    </cfRule>
    <cfRule type="colorScale" priority="453">
      <colorScale>
        <cfvo type="min"/>
        <cfvo type="max"/>
        <color rgb="FFFF7128"/>
        <color rgb="FFFFEF9C"/>
      </colorScale>
    </cfRule>
    <cfRule type="top10" dxfId="89" priority="454" rank="50"/>
    <cfRule type="colorScale" priority="455">
      <colorScale>
        <cfvo type="percent" val="0"/>
        <cfvo type="percentile" val="50"/>
        <cfvo type="max"/>
        <color rgb="FFF8696B"/>
        <color rgb="FFFFEB84"/>
        <color rgb="FF63BE7B"/>
      </colorScale>
    </cfRule>
    <cfRule type="colorScale" priority="456">
      <colorScale>
        <cfvo type="percent" val="50"/>
        <cfvo type="max"/>
        <color rgb="FFFF7128"/>
        <color rgb="FFFFEF9C"/>
      </colorScale>
    </cfRule>
  </conditionalFormatting>
  <conditionalFormatting sqref="N6:N38 W6:W38">
    <cfRule type="cellIs" dxfId="88" priority="96" operator="greaterThan">
      <formula>0.5</formula>
    </cfRule>
  </conditionalFormatting>
  <conditionalFormatting sqref="N7">
    <cfRule type="iconSet" priority="520">
      <iconSet iconSet="4Rating">
        <cfvo type="percent" val="0"/>
        <cfvo type="percent" val="25"/>
        <cfvo type="percent" val="50"/>
        <cfvo type="percent" val="75"/>
      </iconSet>
    </cfRule>
    <cfRule type="iconSet" priority="521">
      <iconSet iconSet="3Arrows">
        <cfvo type="percent" val="0"/>
        <cfvo type="percent" val="33"/>
        <cfvo type="percent" val="67"/>
      </iconSet>
    </cfRule>
    <cfRule type="colorScale" priority="522">
      <colorScale>
        <cfvo type="min"/>
        <cfvo type="percentile" val="50"/>
        <cfvo type="max"/>
        <color rgb="FFF8696B"/>
        <color rgb="FFFCFCFF"/>
        <color rgb="FF5A8AC6"/>
      </colorScale>
    </cfRule>
    <cfRule type="colorScale" priority="523">
      <colorScale>
        <cfvo type="min"/>
        <cfvo type="max"/>
        <color rgb="FFFF7128"/>
        <color rgb="FFFFEF9C"/>
      </colorScale>
    </cfRule>
    <cfRule type="colorScale" priority="524">
      <colorScale>
        <cfvo type="min"/>
        <cfvo type="percentile" val="50"/>
        <cfvo type="max"/>
        <color rgb="FFF8696B"/>
        <color rgb="FFFFEB84"/>
        <color rgb="FF63BE7B"/>
      </colorScale>
    </cfRule>
    <cfRule type="top10" dxfId="87" priority="525" percent="1" rank="50"/>
    <cfRule type="dataBar" priority="526">
      <dataBar>
        <cfvo type="percent" val="0.5"/>
        <cfvo type="max"/>
        <color rgb="FF638EC6"/>
      </dataBar>
      <extLst>
        <ext xmlns:x14="http://schemas.microsoft.com/office/spreadsheetml/2009/9/main" uri="{B025F937-C7B1-47D3-B67F-A62EFF666E3E}">
          <x14:id>{DDF5B995-10E7-436A-A18E-4C6B52C8C2D8}</x14:id>
        </ext>
      </extLst>
    </cfRule>
    <cfRule type="colorScale" priority="527">
      <colorScale>
        <cfvo type="min"/>
        <cfvo type="max"/>
        <color rgb="FFFF7128"/>
        <color rgb="FFFFEF9C"/>
      </colorScale>
    </cfRule>
    <cfRule type="top10" dxfId="86" priority="528" rank="50"/>
    <cfRule type="colorScale" priority="529">
      <colorScale>
        <cfvo type="percent" val="0"/>
        <cfvo type="percentile" val="50"/>
        <cfvo type="max"/>
        <color rgb="FFF8696B"/>
        <color rgb="FFFFEB84"/>
        <color rgb="FF63BE7B"/>
      </colorScale>
    </cfRule>
    <cfRule type="colorScale" priority="530">
      <colorScale>
        <cfvo type="percent" val="50"/>
        <cfvo type="max"/>
        <color rgb="FFFF7128"/>
        <color rgb="FFFFEF9C"/>
      </colorScale>
    </cfRule>
  </conditionalFormatting>
  <conditionalFormatting sqref="N8">
    <cfRule type="iconSet" priority="405">
      <iconSet iconSet="4Rating">
        <cfvo type="percent" val="0"/>
        <cfvo type="percent" val="25"/>
        <cfvo type="percent" val="50"/>
        <cfvo type="percent" val="75"/>
      </iconSet>
    </cfRule>
    <cfRule type="iconSet" priority="406">
      <iconSet iconSet="3Arrows">
        <cfvo type="percent" val="0"/>
        <cfvo type="percent" val="33"/>
        <cfvo type="percent" val="67"/>
      </iconSet>
    </cfRule>
    <cfRule type="colorScale" priority="407">
      <colorScale>
        <cfvo type="min"/>
        <cfvo type="percentile" val="50"/>
        <cfvo type="max"/>
        <color rgb="FFF8696B"/>
        <color rgb="FFFCFCFF"/>
        <color rgb="FF5A8AC6"/>
      </colorScale>
    </cfRule>
    <cfRule type="colorScale" priority="408">
      <colorScale>
        <cfvo type="min"/>
        <cfvo type="max"/>
        <color rgb="FFFF7128"/>
        <color rgb="FFFFEF9C"/>
      </colorScale>
    </cfRule>
    <cfRule type="colorScale" priority="409">
      <colorScale>
        <cfvo type="min"/>
        <cfvo type="percentile" val="50"/>
        <cfvo type="max"/>
        <color rgb="FFF8696B"/>
        <color rgb="FFFFEB84"/>
        <color rgb="FF63BE7B"/>
      </colorScale>
    </cfRule>
    <cfRule type="top10" dxfId="85" priority="410" percent="1" rank="50"/>
    <cfRule type="dataBar" priority="411">
      <dataBar>
        <cfvo type="percent" val="0.5"/>
        <cfvo type="max"/>
        <color rgb="FF638EC6"/>
      </dataBar>
      <extLst>
        <ext xmlns:x14="http://schemas.microsoft.com/office/spreadsheetml/2009/9/main" uri="{B025F937-C7B1-47D3-B67F-A62EFF666E3E}">
          <x14:id>{C5A3BD40-421D-4432-9DD9-7DFF91752EF5}</x14:id>
        </ext>
      </extLst>
    </cfRule>
    <cfRule type="colorScale" priority="412">
      <colorScale>
        <cfvo type="min"/>
        <cfvo type="max"/>
        <color rgb="FFFF7128"/>
        <color rgb="FFFFEF9C"/>
      </colorScale>
    </cfRule>
    <cfRule type="top10" dxfId="84" priority="413" rank="50"/>
    <cfRule type="colorScale" priority="414">
      <colorScale>
        <cfvo type="percent" val="0"/>
        <cfvo type="percentile" val="50"/>
        <cfvo type="max"/>
        <color rgb="FFF8696B"/>
        <color rgb="FFFFEB84"/>
        <color rgb="FF63BE7B"/>
      </colorScale>
    </cfRule>
    <cfRule type="colorScale" priority="415">
      <colorScale>
        <cfvo type="percent" val="50"/>
        <cfvo type="max"/>
        <color rgb="FFFF7128"/>
        <color rgb="FFFFEF9C"/>
      </colorScale>
    </cfRule>
  </conditionalFormatting>
  <conditionalFormatting sqref="N9">
    <cfRule type="iconSet" priority="290">
      <iconSet iconSet="4Rating">
        <cfvo type="percent" val="0"/>
        <cfvo type="percent" val="25"/>
        <cfvo type="percent" val="50"/>
        <cfvo type="percent" val="75"/>
      </iconSet>
    </cfRule>
    <cfRule type="iconSet" priority="291">
      <iconSet iconSet="3Arrows">
        <cfvo type="percent" val="0"/>
        <cfvo type="percent" val="33"/>
        <cfvo type="percent" val="67"/>
      </iconSet>
    </cfRule>
    <cfRule type="colorScale" priority="292">
      <colorScale>
        <cfvo type="min"/>
        <cfvo type="percentile" val="50"/>
        <cfvo type="max"/>
        <color rgb="FFF8696B"/>
        <color rgb="FFFCFCFF"/>
        <color rgb="FF5A8AC6"/>
      </colorScale>
    </cfRule>
    <cfRule type="colorScale" priority="293">
      <colorScale>
        <cfvo type="min"/>
        <cfvo type="max"/>
        <color rgb="FFFF7128"/>
        <color rgb="FFFFEF9C"/>
      </colorScale>
    </cfRule>
    <cfRule type="colorScale" priority="294">
      <colorScale>
        <cfvo type="min"/>
        <cfvo type="percentile" val="50"/>
        <cfvo type="max"/>
        <color rgb="FFF8696B"/>
        <color rgb="FFFFEB84"/>
        <color rgb="FF63BE7B"/>
      </colorScale>
    </cfRule>
    <cfRule type="top10" dxfId="83" priority="295" percent="1" rank="50"/>
    <cfRule type="dataBar" priority="296">
      <dataBar>
        <cfvo type="percent" val="0.5"/>
        <cfvo type="max"/>
        <color rgb="FF638EC6"/>
      </dataBar>
      <extLst>
        <ext xmlns:x14="http://schemas.microsoft.com/office/spreadsheetml/2009/9/main" uri="{B025F937-C7B1-47D3-B67F-A62EFF666E3E}">
          <x14:id>{187E724C-19C3-43B9-870F-F07E36D9F0B8}</x14:id>
        </ext>
      </extLst>
    </cfRule>
    <cfRule type="colorScale" priority="297">
      <colorScale>
        <cfvo type="min"/>
        <cfvo type="max"/>
        <color rgb="FFFF7128"/>
        <color rgb="FFFFEF9C"/>
      </colorScale>
    </cfRule>
    <cfRule type="top10" dxfId="82" priority="298" rank="50"/>
    <cfRule type="colorScale" priority="299">
      <colorScale>
        <cfvo type="percent" val="0"/>
        <cfvo type="percentile" val="50"/>
        <cfvo type="max"/>
        <color rgb="FFF8696B"/>
        <color rgb="FFFFEB84"/>
        <color rgb="FF63BE7B"/>
      </colorScale>
    </cfRule>
    <cfRule type="colorScale" priority="300">
      <colorScale>
        <cfvo type="percent" val="50"/>
        <cfvo type="max"/>
        <color rgb="FFFF7128"/>
        <color rgb="FFFFEF9C"/>
      </colorScale>
    </cfRule>
  </conditionalFormatting>
  <conditionalFormatting sqref="N10">
    <cfRule type="iconSet" priority="137">
      <iconSet iconSet="4Rating">
        <cfvo type="percent" val="0"/>
        <cfvo type="percent" val="25"/>
        <cfvo type="percent" val="50"/>
        <cfvo type="percent" val="75"/>
      </iconSet>
    </cfRule>
    <cfRule type="iconSet" priority="138">
      <iconSet iconSet="3Arrows">
        <cfvo type="percent" val="0"/>
        <cfvo type="percent" val="33"/>
        <cfvo type="percent" val="67"/>
      </iconSet>
    </cfRule>
    <cfRule type="colorScale" priority="139">
      <colorScale>
        <cfvo type="min"/>
        <cfvo type="percentile" val="50"/>
        <cfvo type="max"/>
        <color rgb="FFF8696B"/>
        <color rgb="FFFCFCFF"/>
        <color rgb="FF5A8AC6"/>
      </colorScale>
    </cfRule>
    <cfRule type="colorScale" priority="140">
      <colorScale>
        <cfvo type="min"/>
        <cfvo type="max"/>
        <color rgb="FFFF7128"/>
        <color rgb="FFFFEF9C"/>
      </colorScale>
    </cfRule>
    <cfRule type="colorScale" priority="141">
      <colorScale>
        <cfvo type="min"/>
        <cfvo type="percentile" val="50"/>
        <cfvo type="max"/>
        <color rgb="FFF8696B"/>
        <color rgb="FFFFEB84"/>
        <color rgb="FF63BE7B"/>
      </colorScale>
    </cfRule>
    <cfRule type="top10" dxfId="81" priority="142" percent="1" rank="50"/>
    <cfRule type="dataBar" priority="143">
      <dataBar>
        <cfvo type="percent" val="0.5"/>
        <cfvo type="max"/>
        <color rgb="FF638EC6"/>
      </dataBar>
      <extLst>
        <ext xmlns:x14="http://schemas.microsoft.com/office/spreadsheetml/2009/9/main" uri="{B025F937-C7B1-47D3-B67F-A62EFF666E3E}">
          <x14:id>{6D8EDD23-329B-4E0A-A360-94DC580DE9D4}</x14:id>
        </ext>
      </extLst>
    </cfRule>
    <cfRule type="colorScale" priority="144">
      <colorScale>
        <cfvo type="min"/>
        <cfvo type="max"/>
        <color rgb="FFFF7128"/>
        <color rgb="FFFFEF9C"/>
      </colorScale>
    </cfRule>
    <cfRule type="top10" dxfId="80" priority="145" rank="50"/>
    <cfRule type="colorScale" priority="146">
      <colorScale>
        <cfvo type="percent" val="0"/>
        <cfvo type="percentile" val="50"/>
        <cfvo type="max"/>
        <color rgb="FFF8696B"/>
        <color rgb="FFFFEB84"/>
        <color rgb="FF63BE7B"/>
      </colorScale>
    </cfRule>
    <cfRule type="colorScale" priority="147">
      <colorScale>
        <cfvo type="percent" val="50"/>
        <cfvo type="max"/>
        <color rgb="FFFF7128"/>
        <color rgb="FFFFEF9C"/>
      </colorScale>
    </cfRule>
  </conditionalFormatting>
  <conditionalFormatting sqref="S6">
    <cfRule type="colorScale" priority="494">
      <colorScale>
        <cfvo type="min"/>
        <cfvo type="percentile" val="50"/>
        <cfvo type="max"/>
        <color rgb="FF63BE7B"/>
        <color rgb="FFFFEB84"/>
        <color rgb="FFF8696B"/>
      </colorScale>
    </cfRule>
    <cfRule type="cellIs" dxfId="79" priority="495" operator="equal">
      <formula>5</formula>
    </cfRule>
    <cfRule type="cellIs" dxfId="78" priority="496" operator="greaterThan">
      <formula>0.5</formula>
    </cfRule>
    <cfRule type="iconSet" priority="497">
      <iconSet iconSet="4Rating">
        <cfvo type="percent" val="0"/>
        <cfvo type="percent" val="25"/>
        <cfvo type="percent" val="50"/>
        <cfvo type="percent" val="75"/>
      </iconSet>
    </cfRule>
    <cfRule type="iconSet" priority="498">
      <iconSet iconSet="3Arrows">
        <cfvo type="percent" val="0"/>
        <cfvo type="percent" val="33"/>
        <cfvo type="percent" val="67"/>
      </iconSet>
    </cfRule>
    <cfRule type="colorScale" priority="499">
      <colorScale>
        <cfvo type="min"/>
        <cfvo type="max"/>
        <color rgb="FFFF7128"/>
        <color rgb="FFFFEF9C"/>
      </colorScale>
    </cfRule>
    <cfRule type="colorScale" priority="500">
      <colorScale>
        <cfvo type="min"/>
        <cfvo type="percentile" val="50"/>
        <cfvo type="max"/>
        <color rgb="FFF8696B"/>
        <color rgb="FFFFEB84"/>
        <color rgb="FF63BE7B"/>
      </colorScale>
    </cfRule>
    <cfRule type="top10" dxfId="77" priority="501" percent="1" rank="50"/>
    <cfRule type="dataBar" priority="502">
      <dataBar>
        <cfvo type="percent" val="0.5"/>
        <cfvo type="max"/>
        <color rgb="FF638EC6"/>
      </dataBar>
      <extLst>
        <ext xmlns:x14="http://schemas.microsoft.com/office/spreadsheetml/2009/9/main" uri="{B025F937-C7B1-47D3-B67F-A62EFF666E3E}">
          <x14:id>{2247D264-FDEA-42D8-B3C1-B67D1B7DEBEB}</x14:id>
        </ext>
      </extLst>
    </cfRule>
    <cfRule type="colorScale" priority="503">
      <colorScale>
        <cfvo type="min"/>
        <cfvo type="max"/>
        <color rgb="FFFF7128"/>
        <color rgb="FFFFEF9C"/>
      </colorScale>
    </cfRule>
    <cfRule type="top10" dxfId="76" priority="504" rank="50"/>
    <cfRule type="colorScale" priority="505">
      <colorScale>
        <cfvo type="percent" val="0"/>
        <cfvo type="percentile" val="50"/>
        <cfvo type="max"/>
        <color rgb="FFF8696B"/>
        <color rgb="FFFFEB84"/>
        <color rgb="FF63BE7B"/>
      </colorScale>
    </cfRule>
    <cfRule type="colorScale" priority="506">
      <colorScale>
        <cfvo type="percent" val="50"/>
        <cfvo type="max"/>
        <color rgb="FFFF7128"/>
        <color rgb="FFFFEF9C"/>
      </colorScale>
    </cfRule>
  </conditionalFormatting>
  <conditionalFormatting sqref="S7">
    <cfRule type="colorScale" priority="572">
      <colorScale>
        <cfvo type="min"/>
        <cfvo type="percentile" val="50"/>
        <cfvo type="max"/>
        <color rgb="FF63BE7B"/>
        <color rgb="FFFFEB84"/>
        <color rgb="FFF8696B"/>
      </colorScale>
    </cfRule>
    <cfRule type="cellIs" dxfId="75" priority="573" operator="equal">
      <formula>5</formula>
    </cfRule>
    <cfRule type="cellIs" dxfId="74" priority="574" operator="greaterThan">
      <formula>0.5</formula>
    </cfRule>
    <cfRule type="iconSet" priority="575">
      <iconSet iconSet="4Rating">
        <cfvo type="percent" val="0"/>
        <cfvo type="percent" val="25"/>
        <cfvo type="percent" val="50"/>
        <cfvo type="percent" val="75"/>
      </iconSet>
    </cfRule>
    <cfRule type="iconSet" priority="576">
      <iconSet iconSet="3Arrows">
        <cfvo type="percent" val="0"/>
        <cfvo type="percent" val="33"/>
        <cfvo type="percent" val="67"/>
      </iconSet>
    </cfRule>
    <cfRule type="colorScale" priority="577">
      <colorScale>
        <cfvo type="min"/>
        <cfvo type="max"/>
        <color rgb="FFFF7128"/>
        <color rgb="FFFFEF9C"/>
      </colorScale>
    </cfRule>
    <cfRule type="colorScale" priority="578">
      <colorScale>
        <cfvo type="min"/>
        <cfvo type="percentile" val="50"/>
        <cfvo type="max"/>
        <color rgb="FFF8696B"/>
        <color rgb="FFFFEB84"/>
        <color rgb="FF63BE7B"/>
      </colorScale>
    </cfRule>
    <cfRule type="top10" dxfId="73" priority="579" percent="1" rank="50"/>
    <cfRule type="dataBar" priority="580">
      <dataBar>
        <cfvo type="percent" val="0.5"/>
        <cfvo type="max"/>
        <color rgb="FF638EC6"/>
      </dataBar>
      <extLst>
        <ext xmlns:x14="http://schemas.microsoft.com/office/spreadsheetml/2009/9/main" uri="{B025F937-C7B1-47D3-B67F-A62EFF666E3E}">
          <x14:id>{82C721C7-D7CF-4A83-B731-4F1B3011FB07}</x14:id>
        </ext>
      </extLst>
    </cfRule>
    <cfRule type="colorScale" priority="581">
      <colorScale>
        <cfvo type="min"/>
        <cfvo type="max"/>
        <color rgb="FFFF7128"/>
        <color rgb="FFFFEF9C"/>
      </colorScale>
    </cfRule>
    <cfRule type="top10" dxfId="72" priority="582" rank="50"/>
    <cfRule type="colorScale" priority="583">
      <colorScale>
        <cfvo type="percent" val="0"/>
        <cfvo type="percentile" val="50"/>
        <cfvo type="max"/>
        <color rgb="FFF8696B"/>
        <color rgb="FFFFEB84"/>
        <color rgb="FF63BE7B"/>
      </colorScale>
    </cfRule>
    <cfRule type="colorScale" priority="584">
      <colorScale>
        <cfvo type="percent" val="50"/>
        <cfvo type="max"/>
        <color rgb="FFFF7128"/>
        <color rgb="FFFFEF9C"/>
      </colorScale>
    </cfRule>
  </conditionalFormatting>
  <conditionalFormatting sqref="S8">
    <cfRule type="colorScale" priority="379">
      <colorScale>
        <cfvo type="min"/>
        <cfvo type="percentile" val="50"/>
        <cfvo type="max"/>
        <color rgb="FF63BE7B"/>
        <color rgb="FFFFEB84"/>
        <color rgb="FFF8696B"/>
      </colorScale>
    </cfRule>
    <cfRule type="cellIs" dxfId="71" priority="380" operator="equal">
      <formula>5</formula>
    </cfRule>
    <cfRule type="cellIs" dxfId="70"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69" priority="386" percent="1" rank="50"/>
    <cfRule type="dataBar" priority="387">
      <dataBar>
        <cfvo type="percent" val="0.5"/>
        <cfvo type="max"/>
        <color rgb="FF638EC6"/>
      </dataBar>
      <extLst>
        <ext xmlns:x14="http://schemas.microsoft.com/office/spreadsheetml/2009/9/main" uri="{B025F937-C7B1-47D3-B67F-A62EFF666E3E}">
          <x14:id>{6CD50211-1B62-42CD-8760-CFEC7D9415F8}</x14:id>
        </ext>
      </extLst>
    </cfRule>
    <cfRule type="colorScale" priority="388">
      <colorScale>
        <cfvo type="min"/>
        <cfvo type="max"/>
        <color rgb="FFFF7128"/>
        <color rgb="FFFFEF9C"/>
      </colorScale>
    </cfRule>
    <cfRule type="top10" dxfId="68" priority="389" rank="50"/>
    <cfRule type="colorScale" priority="390">
      <colorScale>
        <cfvo type="percent" val="0"/>
        <cfvo type="percentile" val="50"/>
        <cfvo type="max"/>
        <color rgb="FFF8696B"/>
        <color rgb="FFFFEB84"/>
        <color rgb="FF63BE7B"/>
      </colorScale>
    </cfRule>
    <cfRule type="colorScale" priority="391">
      <colorScale>
        <cfvo type="percent" val="50"/>
        <cfvo type="max"/>
        <color rgb="FFFF7128"/>
        <color rgb="FFFFEF9C"/>
      </colorScale>
    </cfRule>
  </conditionalFormatting>
  <conditionalFormatting sqref="S9">
    <cfRule type="colorScale" priority="327">
      <colorScale>
        <cfvo type="min"/>
        <cfvo type="percentile" val="50"/>
        <cfvo type="max"/>
        <color rgb="FF63BE7B"/>
        <color rgb="FFFFEB84"/>
        <color rgb="FFF8696B"/>
      </colorScale>
    </cfRule>
    <cfRule type="cellIs" dxfId="67" priority="328" operator="equal">
      <formula>5</formula>
    </cfRule>
    <cfRule type="cellIs" dxfId="66" priority="329" operator="greaterThan">
      <formula>0.5</formula>
    </cfRule>
    <cfRule type="iconSet" priority="330">
      <iconSet iconSet="4Rating">
        <cfvo type="percent" val="0"/>
        <cfvo type="percent" val="25"/>
        <cfvo type="percent" val="50"/>
        <cfvo type="percent" val="75"/>
      </iconSet>
    </cfRule>
    <cfRule type="iconSet" priority="331">
      <iconSet iconSet="3Arrows">
        <cfvo type="percent" val="0"/>
        <cfvo type="percent" val="33"/>
        <cfvo type="percent" val="67"/>
      </iconSet>
    </cfRule>
    <cfRule type="colorScale" priority="332">
      <colorScale>
        <cfvo type="min"/>
        <cfvo type="max"/>
        <color rgb="FFFF7128"/>
        <color rgb="FFFFEF9C"/>
      </colorScale>
    </cfRule>
    <cfRule type="colorScale" priority="333">
      <colorScale>
        <cfvo type="min"/>
        <cfvo type="percentile" val="50"/>
        <cfvo type="max"/>
        <color rgb="FFF8696B"/>
        <color rgb="FFFFEB84"/>
        <color rgb="FF63BE7B"/>
      </colorScale>
    </cfRule>
    <cfRule type="top10" dxfId="65" priority="334" percent="1" rank="50"/>
    <cfRule type="dataBar" priority="335">
      <dataBar>
        <cfvo type="percent" val="0.5"/>
        <cfvo type="max"/>
        <color rgb="FF638EC6"/>
      </dataBar>
      <extLst>
        <ext xmlns:x14="http://schemas.microsoft.com/office/spreadsheetml/2009/9/main" uri="{B025F937-C7B1-47D3-B67F-A62EFF666E3E}">
          <x14:id>{9C4EA6F5-2F08-4A24-9B6E-958CABBF046A}</x14:id>
        </ext>
      </extLst>
    </cfRule>
    <cfRule type="colorScale" priority="336">
      <colorScale>
        <cfvo type="min"/>
        <cfvo type="max"/>
        <color rgb="FFFF7128"/>
        <color rgb="FFFFEF9C"/>
      </colorScale>
    </cfRule>
    <cfRule type="top10" dxfId="64" priority="337" rank="50"/>
    <cfRule type="colorScale" priority="338">
      <colorScale>
        <cfvo type="percent" val="0"/>
        <cfvo type="percentile" val="50"/>
        <cfvo type="max"/>
        <color rgb="FFF8696B"/>
        <color rgb="FFFFEB84"/>
        <color rgb="FF63BE7B"/>
      </colorScale>
    </cfRule>
    <cfRule type="colorScale" priority="339">
      <colorScale>
        <cfvo type="percent" val="50"/>
        <cfvo type="max"/>
        <color rgb="FFFF7128"/>
        <color rgb="FFFFEF9C"/>
      </colorScale>
    </cfRule>
  </conditionalFormatting>
  <conditionalFormatting sqref="S10">
    <cfRule type="colorScale" priority="70">
      <colorScale>
        <cfvo type="min"/>
        <cfvo type="percentile" val="50"/>
        <cfvo type="max"/>
        <color rgb="FF63BE7B"/>
        <color rgb="FFFFEB84"/>
        <color rgb="FFF8696B"/>
      </colorScale>
    </cfRule>
    <cfRule type="cellIs" dxfId="63" priority="71" operator="equal">
      <formula>5</formula>
    </cfRule>
    <cfRule type="cellIs" dxfId="62" priority="72" operator="greaterThan">
      <formula>0.5</formula>
    </cfRule>
    <cfRule type="iconSet" priority="73">
      <iconSet iconSet="4Rating">
        <cfvo type="percent" val="0"/>
        <cfvo type="percent" val="25"/>
        <cfvo type="percent" val="50"/>
        <cfvo type="percent" val="75"/>
      </iconSet>
    </cfRule>
    <cfRule type="iconSet" priority="74">
      <iconSet iconSet="3Arrows">
        <cfvo type="percent" val="0"/>
        <cfvo type="percent" val="33"/>
        <cfvo type="percent" val="67"/>
      </iconSet>
    </cfRule>
    <cfRule type="colorScale" priority="75">
      <colorScale>
        <cfvo type="min"/>
        <cfvo type="max"/>
        <color rgb="FFFF7128"/>
        <color rgb="FFFFEF9C"/>
      </colorScale>
    </cfRule>
    <cfRule type="colorScale" priority="76">
      <colorScale>
        <cfvo type="min"/>
        <cfvo type="percentile" val="50"/>
        <cfvo type="max"/>
        <color rgb="FFF8696B"/>
        <color rgb="FFFFEB84"/>
        <color rgb="FF63BE7B"/>
      </colorScale>
    </cfRule>
    <cfRule type="top10" dxfId="61" priority="77" percent="1" rank="50"/>
    <cfRule type="dataBar" priority="78">
      <dataBar>
        <cfvo type="percent" val="0.5"/>
        <cfvo type="max"/>
        <color rgb="FF638EC6"/>
      </dataBar>
      <extLst>
        <ext xmlns:x14="http://schemas.microsoft.com/office/spreadsheetml/2009/9/main" uri="{B025F937-C7B1-47D3-B67F-A62EFF666E3E}">
          <x14:id>{6F1663D3-A613-4B8B-85FC-060B23A2D793}</x14:id>
        </ext>
      </extLst>
    </cfRule>
    <cfRule type="colorScale" priority="79">
      <colorScale>
        <cfvo type="min"/>
        <cfvo type="max"/>
        <color rgb="FFFF7128"/>
        <color rgb="FFFFEF9C"/>
      </colorScale>
    </cfRule>
    <cfRule type="top10" dxfId="60" priority="80" rank="50"/>
    <cfRule type="colorScale" priority="81">
      <colorScale>
        <cfvo type="percent" val="0"/>
        <cfvo type="percentile" val="50"/>
        <cfvo type="max"/>
        <color rgb="FFF8696B"/>
        <color rgb="FFFFEB84"/>
        <color rgb="FF63BE7B"/>
      </colorScale>
    </cfRule>
    <cfRule type="colorScale" priority="82">
      <colorScale>
        <cfvo type="percent" val="50"/>
        <cfvo type="max"/>
        <color rgb="FFFF7128"/>
        <color rgb="FFFFEF9C"/>
      </colorScale>
    </cfRule>
  </conditionalFormatting>
  <conditionalFormatting sqref="U6">
    <cfRule type="colorScale" priority="507">
      <colorScale>
        <cfvo type="min"/>
        <cfvo type="percentile" val="50"/>
        <cfvo type="max"/>
        <color rgb="FF63BE7B"/>
        <color rgb="FFFFEB84"/>
        <color rgb="FFF8696B"/>
      </colorScale>
    </cfRule>
    <cfRule type="cellIs" dxfId="59" priority="508" operator="equal">
      <formula>5</formula>
    </cfRule>
    <cfRule type="cellIs" dxfId="58" priority="509" operator="greaterThan">
      <formula>0.5</formula>
    </cfRule>
    <cfRule type="iconSet" priority="510">
      <iconSet iconSet="4Rating">
        <cfvo type="percent" val="0"/>
        <cfvo type="percent" val="25"/>
        <cfvo type="percent" val="50"/>
        <cfvo type="percent" val="75"/>
      </iconSet>
    </cfRule>
    <cfRule type="iconSet" priority="511">
      <iconSet iconSet="3Arrows">
        <cfvo type="percent" val="0"/>
        <cfvo type="percent" val="33"/>
        <cfvo type="percent" val="67"/>
      </iconSet>
    </cfRule>
    <cfRule type="colorScale" priority="512">
      <colorScale>
        <cfvo type="min"/>
        <cfvo type="max"/>
        <color rgb="FFFF7128"/>
        <color rgb="FFFFEF9C"/>
      </colorScale>
    </cfRule>
    <cfRule type="colorScale" priority="513">
      <colorScale>
        <cfvo type="min"/>
        <cfvo type="percentile" val="50"/>
        <cfvo type="max"/>
        <color rgb="FFF8696B"/>
        <color rgb="FFFFEB84"/>
        <color rgb="FF63BE7B"/>
      </colorScale>
    </cfRule>
    <cfRule type="top10" dxfId="57" priority="514" percent="1" rank="50"/>
    <cfRule type="dataBar" priority="515">
      <dataBar>
        <cfvo type="percent" val="0.5"/>
        <cfvo type="max"/>
        <color rgb="FF638EC6"/>
      </dataBar>
      <extLst>
        <ext xmlns:x14="http://schemas.microsoft.com/office/spreadsheetml/2009/9/main" uri="{B025F937-C7B1-47D3-B67F-A62EFF666E3E}">
          <x14:id>{231C0D20-E552-4B04-AB60-550874D00F03}</x14:id>
        </ext>
      </extLst>
    </cfRule>
    <cfRule type="colorScale" priority="516">
      <colorScale>
        <cfvo type="min"/>
        <cfvo type="max"/>
        <color rgb="FFFF7128"/>
        <color rgb="FFFFEF9C"/>
      </colorScale>
    </cfRule>
    <cfRule type="top10" dxfId="56" priority="517" rank="50"/>
    <cfRule type="colorScale" priority="518">
      <colorScale>
        <cfvo type="percent" val="0"/>
        <cfvo type="percentile" val="50"/>
        <cfvo type="max"/>
        <color rgb="FFF8696B"/>
        <color rgb="FFFFEB84"/>
        <color rgb="FF63BE7B"/>
      </colorScale>
    </cfRule>
    <cfRule type="colorScale" priority="519">
      <colorScale>
        <cfvo type="percent" val="50"/>
        <cfvo type="max"/>
        <color rgb="FFFF7128"/>
        <color rgb="FFFFEF9C"/>
      </colorScale>
    </cfRule>
  </conditionalFormatting>
  <conditionalFormatting sqref="U7">
    <cfRule type="colorScale" priority="585">
      <colorScale>
        <cfvo type="min"/>
        <cfvo type="percentile" val="50"/>
        <cfvo type="max"/>
        <color rgb="FF63BE7B"/>
        <color rgb="FFFFEB84"/>
        <color rgb="FFF8696B"/>
      </colorScale>
    </cfRule>
    <cfRule type="cellIs" dxfId="55" priority="586" operator="equal">
      <formula>5</formula>
    </cfRule>
    <cfRule type="cellIs" dxfId="54" priority="587" operator="greaterThan">
      <formula>0.5</formula>
    </cfRule>
    <cfRule type="iconSet" priority="588">
      <iconSet iconSet="4Rating">
        <cfvo type="percent" val="0"/>
        <cfvo type="percent" val="25"/>
        <cfvo type="percent" val="50"/>
        <cfvo type="percent" val="75"/>
      </iconSet>
    </cfRule>
    <cfRule type="iconSet" priority="589">
      <iconSet iconSet="3Arrows">
        <cfvo type="percent" val="0"/>
        <cfvo type="percent" val="33"/>
        <cfvo type="percent" val="67"/>
      </iconSet>
    </cfRule>
    <cfRule type="colorScale" priority="590">
      <colorScale>
        <cfvo type="min"/>
        <cfvo type="max"/>
        <color rgb="FFFF7128"/>
        <color rgb="FFFFEF9C"/>
      </colorScale>
    </cfRule>
    <cfRule type="colorScale" priority="591">
      <colorScale>
        <cfvo type="min"/>
        <cfvo type="percentile" val="50"/>
        <cfvo type="max"/>
        <color rgb="FFF8696B"/>
        <color rgb="FFFFEB84"/>
        <color rgb="FF63BE7B"/>
      </colorScale>
    </cfRule>
    <cfRule type="top10" dxfId="53" priority="592" percent="1" rank="50"/>
    <cfRule type="dataBar" priority="593">
      <dataBar>
        <cfvo type="percent" val="0.5"/>
        <cfvo type="max"/>
        <color rgb="FF638EC6"/>
      </dataBar>
      <extLst>
        <ext xmlns:x14="http://schemas.microsoft.com/office/spreadsheetml/2009/9/main" uri="{B025F937-C7B1-47D3-B67F-A62EFF666E3E}">
          <x14:id>{C7B478F5-7943-4C2D-8DFE-B1A618AACA62}</x14:id>
        </ext>
      </extLst>
    </cfRule>
    <cfRule type="colorScale" priority="594">
      <colorScale>
        <cfvo type="min"/>
        <cfvo type="max"/>
        <color rgb="FFFF7128"/>
        <color rgb="FFFFEF9C"/>
      </colorScale>
    </cfRule>
    <cfRule type="top10" dxfId="52" priority="595" rank="50"/>
    <cfRule type="colorScale" priority="596">
      <colorScale>
        <cfvo type="percent" val="0"/>
        <cfvo type="percentile" val="50"/>
        <cfvo type="max"/>
        <color rgb="FFF8696B"/>
        <color rgb="FFFFEB84"/>
        <color rgb="FF63BE7B"/>
      </colorScale>
    </cfRule>
    <cfRule type="colorScale" priority="597">
      <colorScale>
        <cfvo type="percent" val="50"/>
        <cfvo type="max"/>
        <color rgb="FFFF7128"/>
        <color rgb="FFFFEF9C"/>
      </colorScale>
    </cfRule>
  </conditionalFormatting>
  <conditionalFormatting sqref="U8">
    <cfRule type="colorScale" priority="392">
      <colorScale>
        <cfvo type="min"/>
        <cfvo type="percentile" val="50"/>
        <cfvo type="max"/>
        <color rgb="FF63BE7B"/>
        <color rgb="FFFFEB84"/>
        <color rgb="FFF8696B"/>
      </colorScale>
    </cfRule>
    <cfRule type="cellIs" dxfId="51" priority="393" operator="equal">
      <formula>5</formula>
    </cfRule>
    <cfRule type="cellIs" dxfId="50" priority="394" operator="greaterThan">
      <formula>0.5</formula>
    </cfRule>
    <cfRule type="iconSet" priority="395">
      <iconSet iconSet="4Rating">
        <cfvo type="percent" val="0"/>
        <cfvo type="percent" val="25"/>
        <cfvo type="percent" val="50"/>
        <cfvo type="percent" val="75"/>
      </iconSet>
    </cfRule>
    <cfRule type="iconSet" priority="396">
      <iconSet iconSet="3Arrows">
        <cfvo type="percent" val="0"/>
        <cfvo type="percent" val="33"/>
        <cfvo type="percent" val="67"/>
      </iconSet>
    </cfRule>
    <cfRule type="colorScale" priority="397">
      <colorScale>
        <cfvo type="min"/>
        <cfvo type="max"/>
        <color rgb="FFFF7128"/>
        <color rgb="FFFFEF9C"/>
      </colorScale>
    </cfRule>
    <cfRule type="colorScale" priority="398">
      <colorScale>
        <cfvo type="min"/>
        <cfvo type="percentile" val="50"/>
        <cfvo type="max"/>
        <color rgb="FFF8696B"/>
        <color rgb="FFFFEB84"/>
        <color rgb="FF63BE7B"/>
      </colorScale>
    </cfRule>
    <cfRule type="top10" dxfId="49" priority="399" percent="1" rank="50"/>
    <cfRule type="dataBar" priority="400">
      <dataBar>
        <cfvo type="percent" val="0.5"/>
        <cfvo type="max"/>
        <color rgb="FF638EC6"/>
      </dataBar>
      <extLst>
        <ext xmlns:x14="http://schemas.microsoft.com/office/spreadsheetml/2009/9/main" uri="{B025F937-C7B1-47D3-B67F-A62EFF666E3E}">
          <x14:id>{F5D85BCC-D5AC-4620-9548-5BBBA38112EA}</x14:id>
        </ext>
      </extLst>
    </cfRule>
    <cfRule type="colorScale" priority="401">
      <colorScale>
        <cfvo type="min"/>
        <cfvo type="max"/>
        <color rgb="FFFF7128"/>
        <color rgb="FFFFEF9C"/>
      </colorScale>
    </cfRule>
    <cfRule type="top10" dxfId="48" priority="402" rank="50"/>
    <cfRule type="colorScale" priority="403">
      <colorScale>
        <cfvo type="percent" val="0"/>
        <cfvo type="percentile" val="50"/>
        <cfvo type="max"/>
        <color rgb="FFF8696B"/>
        <color rgb="FFFFEB84"/>
        <color rgb="FF63BE7B"/>
      </colorScale>
    </cfRule>
    <cfRule type="colorScale" priority="404">
      <colorScale>
        <cfvo type="percent" val="50"/>
        <cfvo type="max"/>
        <color rgb="FFFF7128"/>
        <color rgb="FFFFEF9C"/>
      </colorScale>
    </cfRule>
  </conditionalFormatting>
  <conditionalFormatting sqref="U9">
    <cfRule type="colorScale" priority="351">
      <colorScale>
        <cfvo type="min"/>
        <cfvo type="percentile" val="50"/>
        <cfvo type="max"/>
        <color rgb="FF63BE7B"/>
        <color rgb="FFFFEB84"/>
        <color rgb="FFF8696B"/>
      </colorScale>
    </cfRule>
    <cfRule type="cellIs" dxfId="47" priority="352" operator="equal">
      <formula>5</formula>
    </cfRule>
    <cfRule type="cellIs" dxfId="46" priority="353" operator="greaterThan">
      <formula>0.5</formula>
    </cfRule>
    <cfRule type="iconSet" priority="354">
      <iconSet iconSet="4Rating">
        <cfvo type="percent" val="0"/>
        <cfvo type="percent" val="25"/>
        <cfvo type="percent" val="50"/>
        <cfvo type="percent" val="75"/>
      </iconSet>
    </cfRule>
    <cfRule type="iconSet" priority="355">
      <iconSet iconSet="3Arrows">
        <cfvo type="percent" val="0"/>
        <cfvo type="percent" val="33"/>
        <cfvo type="percent" val="67"/>
      </iconSet>
    </cfRule>
    <cfRule type="colorScale" priority="356">
      <colorScale>
        <cfvo type="min"/>
        <cfvo type="max"/>
        <color rgb="FFFF7128"/>
        <color rgb="FFFFEF9C"/>
      </colorScale>
    </cfRule>
    <cfRule type="colorScale" priority="357">
      <colorScale>
        <cfvo type="min"/>
        <cfvo type="percentile" val="50"/>
        <cfvo type="max"/>
        <color rgb="FFF8696B"/>
        <color rgb="FFFFEB84"/>
        <color rgb="FF63BE7B"/>
      </colorScale>
    </cfRule>
    <cfRule type="top10" dxfId="45" priority="358" percent="1" rank="50"/>
    <cfRule type="dataBar" priority="359">
      <dataBar>
        <cfvo type="percent" val="0.5"/>
        <cfvo type="max"/>
        <color rgb="FF638EC6"/>
      </dataBar>
      <extLst>
        <ext xmlns:x14="http://schemas.microsoft.com/office/spreadsheetml/2009/9/main" uri="{B025F937-C7B1-47D3-B67F-A62EFF666E3E}">
          <x14:id>{B39722C3-641E-4442-B4AC-2D961441CC4E}</x14:id>
        </ext>
      </extLst>
    </cfRule>
    <cfRule type="colorScale" priority="360">
      <colorScale>
        <cfvo type="min"/>
        <cfvo type="max"/>
        <color rgb="FFFF7128"/>
        <color rgb="FFFFEF9C"/>
      </colorScale>
    </cfRule>
    <cfRule type="top10" dxfId="44" priority="361" rank="50"/>
    <cfRule type="colorScale" priority="362">
      <colorScale>
        <cfvo type="percent" val="0"/>
        <cfvo type="percentile" val="50"/>
        <cfvo type="max"/>
        <color rgb="FFF8696B"/>
        <color rgb="FFFFEB84"/>
        <color rgb="FF63BE7B"/>
      </colorScale>
    </cfRule>
    <cfRule type="colorScale" priority="363">
      <colorScale>
        <cfvo type="percent" val="50"/>
        <cfvo type="max"/>
        <color rgb="FFFF7128"/>
        <color rgb="FFFFEF9C"/>
      </colorScale>
    </cfRule>
  </conditionalFormatting>
  <conditionalFormatting sqref="U10">
    <cfRule type="colorScale" priority="83">
      <colorScale>
        <cfvo type="min"/>
        <cfvo type="percentile" val="50"/>
        <cfvo type="max"/>
        <color rgb="FF63BE7B"/>
        <color rgb="FFFFEB84"/>
        <color rgb="FFF8696B"/>
      </colorScale>
    </cfRule>
    <cfRule type="cellIs" dxfId="43" priority="84" operator="equal">
      <formula>5</formula>
    </cfRule>
    <cfRule type="cellIs" dxfId="42" priority="85" operator="greaterThan">
      <formula>0.5</formula>
    </cfRule>
    <cfRule type="iconSet" priority="86">
      <iconSet iconSet="4Rating">
        <cfvo type="percent" val="0"/>
        <cfvo type="percent" val="25"/>
        <cfvo type="percent" val="50"/>
        <cfvo type="percent" val="75"/>
      </iconSet>
    </cfRule>
    <cfRule type="iconSet" priority="87">
      <iconSet iconSet="3Arrows">
        <cfvo type="percent" val="0"/>
        <cfvo type="percent" val="33"/>
        <cfvo type="percent" val="67"/>
      </iconSet>
    </cfRule>
    <cfRule type="colorScale" priority="88">
      <colorScale>
        <cfvo type="min"/>
        <cfvo type="max"/>
        <color rgb="FFFF7128"/>
        <color rgb="FFFFEF9C"/>
      </colorScale>
    </cfRule>
    <cfRule type="colorScale" priority="89">
      <colorScale>
        <cfvo type="min"/>
        <cfvo type="percentile" val="50"/>
        <cfvo type="max"/>
        <color rgb="FFF8696B"/>
        <color rgb="FFFFEB84"/>
        <color rgb="FF63BE7B"/>
      </colorScale>
    </cfRule>
    <cfRule type="top10" dxfId="41" priority="90" percent="1" rank="50"/>
    <cfRule type="dataBar" priority="91">
      <dataBar>
        <cfvo type="percent" val="0.5"/>
        <cfvo type="max"/>
        <color rgb="FF638EC6"/>
      </dataBar>
      <extLst>
        <ext xmlns:x14="http://schemas.microsoft.com/office/spreadsheetml/2009/9/main" uri="{B025F937-C7B1-47D3-B67F-A62EFF666E3E}">
          <x14:id>{11E50BF4-3F29-47F2-BD79-6E811C61D9B3}</x14:id>
        </ext>
      </extLst>
    </cfRule>
    <cfRule type="colorScale" priority="92">
      <colorScale>
        <cfvo type="min"/>
        <cfvo type="max"/>
        <color rgb="FFFF7128"/>
        <color rgb="FFFFEF9C"/>
      </colorScale>
    </cfRule>
    <cfRule type="top10" dxfId="40" priority="93" rank="50"/>
    <cfRule type="colorScale" priority="94">
      <colorScale>
        <cfvo type="percent" val="0"/>
        <cfvo type="percentile" val="50"/>
        <cfvo type="max"/>
        <color rgb="FFF8696B"/>
        <color rgb="FFFFEB84"/>
        <color rgb="FF63BE7B"/>
      </colorScale>
    </cfRule>
    <cfRule type="colorScale" priority="95">
      <colorScale>
        <cfvo type="percent" val="50"/>
        <cfvo type="max"/>
        <color rgb="FFFF7128"/>
        <color rgb="FFFFEF9C"/>
      </colorScale>
    </cfRule>
  </conditionalFormatting>
  <conditionalFormatting sqref="W13 W8 W20:W21">
    <cfRule type="iconSet" priority="368">
      <iconSet iconSet="4Rating">
        <cfvo type="percent" val="0"/>
        <cfvo type="percent" val="25"/>
        <cfvo type="percent" val="50"/>
        <cfvo type="percent" val="75"/>
      </iconSet>
    </cfRule>
    <cfRule type="iconSet" priority="369">
      <iconSet iconSet="3Arrows">
        <cfvo type="percent" val="0"/>
        <cfvo type="percent" val="33"/>
        <cfvo type="percent" val="67"/>
      </iconSet>
    </cfRule>
    <cfRule type="colorScale" priority="370">
      <colorScale>
        <cfvo type="min"/>
        <cfvo type="percentile" val="50"/>
        <cfvo type="max"/>
        <color rgb="FFF8696B"/>
        <color rgb="FFFCFCFF"/>
        <color rgb="FF5A8AC6"/>
      </colorScale>
    </cfRule>
    <cfRule type="colorScale" priority="371">
      <colorScale>
        <cfvo type="min"/>
        <cfvo type="max"/>
        <color rgb="FFFF7128"/>
        <color rgb="FFFFEF9C"/>
      </colorScale>
    </cfRule>
    <cfRule type="colorScale" priority="372">
      <colorScale>
        <cfvo type="min"/>
        <cfvo type="percentile" val="50"/>
        <cfvo type="max"/>
        <color rgb="FFF8696B"/>
        <color rgb="FFFFEB84"/>
        <color rgb="FF63BE7B"/>
      </colorScale>
    </cfRule>
    <cfRule type="top10" dxfId="39" priority="373" percent="1" rank="50"/>
    <cfRule type="dataBar" priority="374">
      <dataBar>
        <cfvo type="percent" val="0.5"/>
        <cfvo type="max"/>
        <color rgb="FF638EC6"/>
      </dataBar>
      <extLst>
        <ext xmlns:x14="http://schemas.microsoft.com/office/spreadsheetml/2009/9/main" uri="{B025F937-C7B1-47D3-B67F-A62EFF666E3E}">
          <x14:id>{0007147B-98CF-403A-BF67-191B6611E6B1}</x14:id>
        </ext>
      </extLst>
    </cfRule>
    <cfRule type="colorScale" priority="375">
      <colorScale>
        <cfvo type="min"/>
        <cfvo type="max"/>
        <color rgb="FFFF7128"/>
        <color rgb="FFFFEF9C"/>
      </colorScale>
    </cfRule>
    <cfRule type="top10" dxfId="38" priority="376" rank="50"/>
    <cfRule type="colorScale" priority="377">
      <colorScale>
        <cfvo type="percent" val="0"/>
        <cfvo type="percentile" val="50"/>
        <cfvo type="max"/>
        <color rgb="FFF8696B"/>
        <color rgb="FFFFEB84"/>
        <color rgb="FF63BE7B"/>
      </colorScale>
    </cfRule>
    <cfRule type="colorScale" priority="378">
      <colorScale>
        <cfvo type="percent" val="50"/>
        <cfvo type="max"/>
        <color rgb="FFFF7128"/>
        <color rgb="FFFFEF9C"/>
      </colorScale>
    </cfRule>
  </conditionalFormatting>
  <conditionalFormatting sqref="W9 W14">
    <cfRule type="iconSet" priority="2020">
      <iconSet iconSet="4Rating">
        <cfvo type="percent" val="0"/>
        <cfvo type="percent" val="25"/>
        <cfvo type="percent" val="50"/>
        <cfvo type="percent" val="75"/>
      </iconSet>
    </cfRule>
    <cfRule type="iconSet" priority="2021">
      <iconSet iconSet="3Arrows">
        <cfvo type="percent" val="0"/>
        <cfvo type="percent" val="33"/>
        <cfvo type="percent" val="67"/>
      </iconSet>
    </cfRule>
    <cfRule type="colorScale" priority="2022">
      <colorScale>
        <cfvo type="min"/>
        <cfvo type="percentile" val="50"/>
        <cfvo type="max"/>
        <color rgb="FFF8696B"/>
        <color rgb="FFFCFCFF"/>
        <color rgb="FF5A8AC6"/>
      </colorScale>
    </cfRule>
    <cfRule type="colorScale" priority="2023">
      <colorScale>
        <cfvo type="min"/>
        <cfvo type="max"/>
        <color rgb="FFFF7128"/>
        <color rgb="FFFFEF9C"/>
      </colorScale>
    </cfRule>
    <cfRule type="colorScale" priority="2024">
      <colorScale>
        <cfvo type="min"/>
        <cfvo type="percentile" val="50"/>
        <cfvo type="max"/>
        <color rgb="FFF8696B"/>
        <color rgb="FFFFEB84"/>
        <color rgb="FF63BE7B"/>
      </colorScale>
    </cfRule>
    <cfRule type="top10" dxfId="37" priority="2025" percent="1" rank="50"/>
    <cfRule type="dataBar" priority="2026">
      <dataBar>
        <cfvo type="percent" val="0.5"/>
        <cfvo type="max"/>
        <color rgb="FF638EC6"/>
      </dataBar>
      <extLst>
        <ext xmlns:x14="http://schemas.microsoft.com/office/spreadsheetml/2009/9/main" uri="{B025F937-C7B1-47D3-B67F-A62EFF666E3E}">
          <x14:id>{AA68A253-3524-4CEA-92B1-A8AF3E17DDAD}</x14:id>
        </ext>
      </extLst>
    </cfRule>
    <cfRule type="colorScale" priority="2027">
      <colorScale>
        <cfvo type="min"/>
        <cfvo type="max"/>
        <color rgb="FFFF7128"/>
        <color rgb="FFFFEF9C"/>
      </colorScale>
    </cfRule>
    <cfRule type="top10" dxfId="36" priority="2028" rank="50"/>
    <cfRule type="colorScale" priority="2029">
      <colorScale>
        <cfvo type="percent" val="0"/>
        <cfvo type="percentile" val="50"/>
        <cfvo type="max"/>
        <color rgb="FFF8696B"/>
        <color rgb="FFFFEB84"/>
        <color rgb="FF63BE7B"/>
      </colorScale>
    </cfRule>
    <cfRule type="colorScale" priority="2030">
      <colorScale>
        <cfvo type="percent" val="50"/>
        <cfvo type="max"/>
        <color rgb="FFFF7128"/>
        <color rgb="FFFFEF9C"/>
      </colorScale>
    </cfRule>
  </conditionalFormatting>
  <conditionalFormatting sqref="W10 W15">
    <cfRule type="iconSet" priority="1955">
      <iconSet iconSet="4Rating">
        <cfvo type="percent" val="0"/>
        <cfvo type="percent" val="25"/>
        <cfvo type="percent" val="50"/>
        <cfvo type="percent" val="75"/>
      </iconSet>
    </cfRule>
    <cfRule type="iconSet" priority="1956">
      <iconSet iconSet="3Arrows">
        <cfvo type="percent" val="0"/>
        <cfvo type="percent" val="33"/>
        <cfvo type="percent" val="67"/>
      </iconSet>
    </cfRule>
    <cfRule type="colorScale" priority="1957">
      <colorScale>
        <cfvo type="min"/>
        <cfvo type="percentile" val="50"/>
        <cfvo type="max"/>
        <color rgb="FFF8696B"/>
        <color rgb="FFFCFCFF"/>
        <color rgb="FF5A8AC6"/>
      </colorScale>
    </cfRule>
    <cfRule type="colorScale" priority="1958">
      <colorScale>
        <cfvo type="min"/>
        <cfvo type="max"/>
        <color rgb="FFFF7128"/>
        <color rgb="FFFFEF9C"/>
      </colorScale>
    </cfRule>
    <cfRule type="colorScale" priority="1959">
      <colorScale>
        <cfvo type="min"/>
        <cfvo type="percentile" val="50"/>
        <cfvo type="max"/>
        <color rgb="FFF8696B"/>
        <color rgb="FFFFEB84"/>
        <color rgb="FF63BE7B"/>
      </colorScale>
    </cfRule>
    <cfRule type="top10" dxfId="35" priority="1960" percent="1" rank="50"/>
    <cfRule type="dataBar" priority="1961">
      <dataBar>
        <cfvo type="percent" val="0.5"/>
        <cfvo type="max"/>
        <color rgb="FF638EC6"/>
      </dataBar>
      <extLst>
        <ext xmlns:x14="http://schemas.microsoft.com/office/spreadsheetml/2009/9/main" uri="{B025F937-C7B1-47D3-B67F-A62EFF666E3E}">
          <x14:id>{4B7EE0C5-8E82-466C-B56F-F4096CF4CFD8}</x14:id>
        </ext>
      </extLst>
    </cfRule>
    <cfRule type="colorScale" priority="1962">
      <colorScale>
        <cfvo type="min"/>
        <cfvo type="max"/>
        <color rgb="FFFF7128"/>
        <color rgb="FFFFEF9C"/>
      </colorScale>
    </cfRule>
    <cfRule type="top10" dxfId="34" priority="1963" rank="50"/>
    <cfRule type="colorScale" priority="1964">
      <colorScale>
        <cfvo type="percent" val="0"/>
        <cfvo type="percentile" val="50"/>
        <cfvo type="max"/>
        <color rgb="FFF8696B"/>
        <color rgb="FFFFEB84"/>
        <color rgb="FF63BE7B"/>
      </colorScale>
    </cfRule>
    <cfRule type="colorScale" priority="1965">
      <colorScale>
        <cfvo type="percent" val="50"/>
        <cfvo type="max"/>
        <color rgb="FFFF7128"/>
        <color rgb="FFFFEF9C"/>
      </colorScale>
    </cfRule>
  </conditionalFormatting>
  <conditionalFormatting sqref="W12 W22 W6 W18">
    <cfRule type="iconSet" priority="457">
      <iconSet iconSet="4Rating">
        <cfvo type="percent" val="0"/>
        <cfvo type="percent" val="25"/>
        <cfvo type="percent" val="50"/>
        <cfvo type="percent" val="75"/>
      </iconSet>
    </cfRule>
    <cfRule type="iconSet" priority="458">
      <iconSet iconSet="3Arrows">
        <cfvo type="percent" val="0"/>
        <cfvo type="percent" val="33"/>
        <cfvo type="percent" val="67"/>
      </iconSet>
    </cfRule>
    <cfRule type="colorScale" priority="459">
      <colorScale>
        <cfvo type="min"/>
        <cfvo type="percentile" val="50"/>
        <cfvo type="max"/>
        <color rgb="FFF8696B"/>
        <color rgb="FFFCFCFF"/>
        <color rgb="FF5A8AC6"/>
      </colorScale>
    </cfRule>
    <cfRule type="colorScale" priority="460">
      <colorScale>
        <cfvo type="min"/>
        <cfvo type="max"/>
        <color rgb="FFFF7128"/>
        <color rgb="FFFFEF9C"/>
      </colorScale>
    </cfRule>
    <cfRule type="colorScale" priority="461">
      <colorScale>
        <cfvo type="min"/>
        <cfvo type="percentile" val="50"/>
        <cfvo type="max"/>
        <color rgb="FFF8696B"/>
        <color rgb="FFFFEB84"/>
        <color rgb="FF63BE7B"/>
      </colorScale>
    </cfRule>
    <cfRule type="top10" dxfId="33" priority="462" percent="1" rank="50"/>
    <cfRule type="dataBar" priority="463">
      <dataBar>
        <cfvo type="percent" val="0.5"/>
        <cfvo type="max"/>
        <color rgb="FF638EC6"/>
      </dataBar>
      <extLst>
        <ext xmlns:x14="http://schemas.microsoft.com/office/spreadsheetml/2009/9/main" uri="{B025F937-C7B1-47D3-B67F-A62EFF666E3E}">
          <x14:id>{9941129C-61B9-4EC7-9141-22D1FB80124A}</x14:id>
        </ext>
      </extLst>
    </cfRule>
    <cfRule type="colorScale" priority="464">
      <colorScale>
        <cfvo type="min"/>
        <cfvo type="max"/>
        <color rgb="FFFF7128"/>
        <color rgb="FFFFEF9C"/>
      </colorScale>
    </cfRule>
    <cfRule type="top10" dxfId="32" priority="465" rank="50"/>
    <cfRule type="colorScale" priority="466">
      <colorScale>
        <cfvo type="percent" val="0"/>
        <cfvo type="percentile" val="50"/>
        <cfvo type="max"/>
        <color rgb="FFF8696B"/>
        <color rgb="FFFFEB84"/>
        <color rgb="FF63BE7B"/>
      </colorScale>
    </cfRule>
    <cfRule type="colorScale" priority="467">
      <colorScale>
        <cfvo type="percent" val="50"/>
        <cfvo type="max"/>
        <color rgb="FFFF7128"/>
        <color rgb="FFFFEF9C"/>
      </colorScale>
    </cfRule>
  </conditionalFormatting>
  <conditionalFormatting sqref="W16">
    <cfRule type="iconSet" priority="1977">
      <iconSet iconSet="4Rating">
        <cfvo type="percent" val="0"/>
        <cfvo type="percent" val="25"/>
        <cfvo type="percent" val="50"/>
        <cfvo type="percent" val="75"/>
      </iconSet>
    </cfRule>
    <cfRule type="iconSet" priority="1978">
      <iconSet iconSet="3Arrows">
        <cfvo type="percent" val="0"/>
        <cfvo type="percent" val="33"/>
        <cfvo type="percent" val="67"/>
      </iconSet>
    </cfRule>
    <cfRule type="colorScale" priority="1979">
      <colorScale>
        <cfvo type="min"/>
        <cfvo type="percentile" val="50"/>
        <cfvo type="max"/>
        <color rgb="FFF8696B"/>
        <color rgb="FFFCFCFF"/>
        <color rgb="FF5A8AC6"/>
      </colorScale>
    </cfRule>
    <cfRule type="colorScale" priority="1980">
      <colorScale>
        <cfvo type="min"/>
        <cfvo type="max"/>
        <color rgb="FFFF7128"/>
        <color rgb="FFFFEF9C"/>
      </colorScale>
    </cfRule>
    <cfRule type="colorScale" priority="1981">
      <colorScale>
        <cfvo type="min"/>
        <cfvo type="percentile" val="50"/>
        <cfvo type="max"/>
        <color rgb="FFF8696B"/>
        <color rgb="FFFFEB84"/>
        <color rgb="FF63BE7B"/>
      </colorScale>
    </cfRule>
    <cfRule type="top10" dxfId="31" priority="1982" percent="1" rank="50"/>
    <cfRule type="dataBar" priority="1983">
      <dataBar>
        <cfvo type="percent" val="0.5"/>
        <cfvo type="max"/>
        <color rgb="FF638EC6"/>
      </dataBar>
      <extLst>
        <ext xmlns:x14="http://schemas.microsoft.com/office/spreadsheetml/2009/9/main" uri="{B025F937-C7B1-47D3-B67F-A62EFF666E3E}">
          <x14:id>{2352462F-7318-419D-9F63-0FF55DCDC25D}</x14:id>
        </ext>
      </extLst>
    </cfRule>
    <cfRule type="colorScale" priority="1984">
      <colorScale>
        <cfvo type="min"/>
        <cfvo type="max"/>
        <color rgb="FFFF7128"/>
        <color rgb="FFFFEF9C"/>
      </colorScale>
    </cfRule>
    <cfRule type="top10" dxfId="30" priority="1985" rank="50"/>
    <cfRule type="colorScale" priority="1986">
      <colorScale>
        <cfvo type="percent" val="0"/>
        <cfvo type="percentile" val="50"/>
        <cfvo type="max"/>
        <color rgb="FFF8696B"/>
        <color rgb="FFFFEB84"/>
        <color rgb="FF63BE7B"/>
      </colorScale>
    </cfRule>
    <cfRule type="colorScale" priority="1987">
      <colorScale>
        <cfvo type="percent" val="50"/>
        <cfvo type="max"/>
        <color rgb="FFFF7128"/>
        <color rgb="FFFFEF9C"/>
      </colorScale>
    </cfRule>
  </conditionalFormatting>
  <conditionalFormatting sqref="W19 W7 W23:W38">
    <cfRule type="iconSet" priority="3471">
      <iconSet iconSet="4Rating">
        <cfvo type="percent" val="0"/>
        <cfvo type="percent" val="25"/>
        <cfvo type="percent" val="50"/>
        <cfvo type="percent" val="75"/>
      </iconSet>
    </cfRule>
    <cfRule type="iconSet" priority="3472">
      <iconSet iconSet="3Arrows">
        <cfvo type="percent" val="0"/>
        <cfvo type="percent" val="33"/>
        <cfvo type="percent" val="67"/>
      </iconSet>
    </cfRule>
    <cfRule type="colorScale" priority="3473">
      <colorScale>
        <cfvo type="min"/>
        <cfvo type="percentile" val="50"/>
        <cfvo type="max"/>
        <color rgb="FFF8696B"/>
        <color rgb="FFFCFCFF"/>
        <color rgb="FF5A8AC6"/>
      </colorScale>
    </cfRule>
    <cfRule type="colorScale" priority="3474">
      <colorScale>
        <cfvo type="min"/>
        <cfvo type="max"/>
        <color rgb="FFFF7128"/>
        <color rgb="FFFFEF9C"/>
      </colorScale>
    </cfRule>
    <cfRule type="colorScale" priority="3475">
      <colorScale>
        <cfvo type="min"/>
        <cfvo type="percentile" val="50"/>
        <cfvo type="max"/>
        <color rgb="FFF8696B"/>
        <color rgb="FFFFEB84"/>
        <color rgb="FF63BE7B"/>
      </colorScale>
    </cfRule>
    <cfRule type="top10" dxfId="29" priority="3476" percent="1" rank="50"/>
    <cfRule type="dataBar" priority="3477">
      <dataBar>
        <cfvo type="percent" val="0.5"/>
        <cfvo type="max"/>
        <color rgb="FF638EC6"/>
      </dataBar>
      <extLst>
        <ext xmlns:x14="http://schemas.microsoft.com/office/spreadsheetml/2009/9/main" uri="{B025F937-C7B1-47D3-B67F-A62EFF666E3E}">
          <x14:id>{6E8C58F1-F0EC-4F53-B83B-BBA4767D340D}</x14:id>
        </ext>
      </extLst>
    </cfRule>
    <cfRule type="colorScale" priority="3478">
      <colorScale>
        <cfvo type="min"/>
        <cfvo type="max"/>
        <color rgb="FFFF7128"/>
        <color rgb="FFFFEF9C"/>
      </colorScale>
    </cfRule>
    <cfRule type="top10" dxfId="28" priority="3479" rank="50"/>
    <cfRule type="colorScale" priority="3480">
      <colorScale>
        <cfvo type="percent" val="0"/>
        <cfvo type="percentile" val="50"/>
        <cfvo type="max"/>
        <color rgb="FFF8696B"/>
        <color rgb="FFFFEB84"/>
        <color rgb="FF63BE7B"/>
      </colorScale>
    </cfRule>
    <cfRule type="colorScale" priority="3481">
      <colorScale>
        <cfvo type="percent" val="50"/>
        <cfvo type="max"/>
        <color rgb="FFFF7128"/>
        <color rgb="FFFFEF9C"/>
      </colorScale>
    </cfRule>
  </conditionalFormatting>
  <conditionalFormatting sqref="J11:J38">
    <cfRule type="colorScale" priority="3504">
      <colorScale>
        <cfvo type="min"/>
        <cfvo type="percentile" val="50"/>
        <cfvo type="max"/>
        <color rgb="FF63BE7B"/>
        <color rgb="FFFFEB84"/>
        <color rgb="FFF8696B"/>
      </colorScale>
    </cfRule>
    <cfRule type="cellIs" dxfId="27" priority="3505" operator="equal">
      <formula>5</formula>
    </cfRule>
    <cfRule type="cellIs" dxfId="26" priority="3506" operator="greaterThan">
      <formula>0.5</formula>
    </cfRule>
    <cfRule type="iconSet" priority="3507">
      <iconSet iconSet="4Rating">
        <cfvo type="percent" val="0"/>
        <cfvo type="percent" val="25"/>
        <cfvo type="percent" val="50"/>
        <cfvo type="percent" val="75"/>
      </iconSet>
    </cfRule>
    <cfRule type="iconSet" priority="3508">
      <iconSet iconSet="3Arrows">
        <cfvo type="percent" val="0"/>
        <cfvo type="percent" val="33"/>
        <cfvo type="percent" val="67"/>
      </iconSet>
    </cfRule>
    <cfRule type="colorScale" priority="3509">
      <colorScale>
        <cfvo type="min"/>
        <cfvo type="max"/>
        <color rgb="FFFF7128"/>
        <color rgb="FFFFEF9C"/>
      </colorScale>
    </cfRule>
    <cfRule type="colorScale" priority="3510">
      <colorScale>
        <cfvo type="min"/>
        <cfvo type="percentile" val="50"/>
        <cfvo type="max"/>
        <color rgb="FFF8696B"/>
        <color rgb="FFFFEB84"/>
        <color rgb="FF63BE7B"/>
      </colorScale>
    </cfRule>
    <cfRule type="top10" dxfId="25" priority="3511" percent="1" rank="50"/>
    <cfRule type="dataBar" priority="3512">
      <dataBar>
        <cfvo type="percent" val="0.5"/>
        <cfvo type="max"/>
        <color rgb="FF638EC6"/>
      </dataBar>
      <extLst>
        <ext xmlns:x14="http://schemas.microsoft.com/office/spreadsheetml/2009/9/main" uri="{B025F937-C7B1-47D3-B67F-A62EFF666E3E}">
          <x14:id>{AF7604EF-A33A-46AA-86A5-BC0089AFD8AD}</x14:id>
        </ext>
      </extLst>
    </cfRule>
    <cfRule type="colorScale" priority="3513">
      <colorScale>
        <cfvo type="min"/>
        <cfvo type="max"/>
        <color rgb="FFFF7128"/>
        <color rgb="FFFFEF9C"/>
      </colorScale>
    </cfRule>
    <cfRule type="top10" dxfId="24" priority="3514" rank="50"/>
    <cfRule type="colorScale" priority="3515">
      <colorScale>
        <cfvo type="percent" val="0"/>
        <cfvo type="percentile" val="50"/>
        <cfvo type="max"/>
        <color rgb="FFF8696B"/>
        <color rgb="FFFFEB84"/>
        <color rgb="FF63BE7B"/>
      </colorScale>
    </cfRule>
    <cfRule type="colorScale" priority="3516">
      <colorScale>
        <cfvo type="percent" val="50"/>
        <cfvo type="max"/>
        <color rgb="FFFF7128"/>
        <color rgb="FFFFEF9C"/>
      </colorScale>
    </cfRule>
  </conditionalFormatting>
  <conditionalFormatting sqref="L11:L38">
    <cfRule type="colorScale" priority="3517">
      <colorScale>
        <cfvo type="min"/>
        <cfvo type="percentile" val="50"/>
        <cfvo type="max"/>
        <color rgb="FF63BE7B"/>
        <color rgb="FFFFEB84"/>
        <color rgb="FFF8696B"/>
      </colorScale>
    </cfRule>
    <cfRule type="cellIs" dxfId="23" priority="3518" operator="equal">
      <formula>5</formula>
    </cfRule>
    <cfRule type="cellIs" dxfId="22" priority="3519" operator="greaterThan">
      <formula>0.5</formula>
    </cfRule>
    <cfRule type="iconSet" priority="3520">
      <iconSet iconSet="4Rating">
        <cfvo type="percent" val="0"/>
        <cfvo type="percent" val="25"/>
        <cfvo type="percent" val="50"/>
        <cfvo type="percent" val="75"/>
      </iconSet>
    </cfRule>
    <cfRule type="iconSet" priority="3521">
      <iconSet iconSet="3Arrows">
        <cfvo type="percent" val="0"/>
        <cfvo type="percent" val="33"/>
        <cfvo type="percent" val="67"/>
      </iconSet>
    </cfRule>
    <cfRule type="colorScale" priority="3522">
      <colorScale>
        <cfvo type="min"/>
        <cfvo type="max"/>
        <color rgb="FFFF7128"/>
        <color rgb="FFFFEF9C"/>
      </colorScale>
    </cfRule>
    <cfRule type="colorScale" priority="3523">
      <colorScale>
        <cfvo type="min"/>
        <cfvo type="percentile" val="50"/>
        <cfvo type="max"/>
        <color rgb="FFF8696B"/>
        <color rgb="FFFFEB84"/>
        <color rgb="FF63BE7B"/>
      </colorScale>
    </cfRule>
    <cfRule type="top10" dxfId="21" priority="3524" percent="1" rank="50"/>
    <cfRule type="dataBar" priority="3525">
      <dataBar>
        <cfvo type="percent" val="0.5"/>
        <cfvo type="max"/>
        <color rgb="FF638EC6"/>
      </dataBar>
      <extLst>
        <ext xmlns:x14="http://schemas.microsoft.com/office/spreadsheetml/2009/9/main" uri="{B025F937-C7B1-47D3-B67F-A62EFF666E3E}">
          <x14:id>{B3381E2F-610A-4293-8750-5EFD08AE05CD}</x14:id>
        </ext>
      </extLst>
    </cfRule>
    <cfRule type="colorScale" priority="3526">
      <colorScale>
        <cfvo type="min"/>
        <cfvo type="max"/>
        <color rgb="FFFF7128"/>
        <color rgb="FFFFEF9C"/>
      </colorScale>
    </cfRule>
    <cfRule type="top10" dxfId="20" priority="3527" rank="50"/>
    <cfRule type="colorScale" priority="3528">
      <colorScale>
        <cfvo type="percent" val="0"/>
        <cfvo type="percentile" val="50"/>
        <cfvo type="max"/>
        <color rgb="FFF8696B"/>
        <color rgb="FFFFEB84"/>
        <color rgb="FF63BE7B"/>
      </colorScale>
    </cfRule>
    <cfRule type="colorScale" priority="3529">
      <colorScale>
        <cfvo type="percent" val="50"/>
        <cfvo type="max"/>
        <color rgb="FFFF7128"/>
        <color rgb="FFFFEF9C"/>
      </colorScale>
    </cfRule>
  </conditionalFormatting>
  <conditionalFormatting sqref="N11:N38">
    <cfRule type="iconSet" priority="3530">
      <iconSet iconSet="4Rating">
        <cfvo type="percent" val="0"/>
        <cfvo type="percent" val="25"/>
        <cfvo type="percent" val="50"/>
        <cfvo type="percent" val="75"/>
      </iconSet>
    </cfRule>
    <cfRule type="iconSet" priority="3531">
      <iconSet iconSet="3Arrows">
        <cfvo type="percent" val="0"/>
        <cfvo type="percent" val="33"/>
        <cfvo type="percent" val="67"/>
      </iconSet>
    </cfRule>
    <cfRule type="colorScale" priority="3532">
      <colorScale>
        <cfvo type="min"/>
        <cfvo type="percentile" val="50"/>
        <cfvo type="max"/>
        <color rgb="FFF8696B"/>
        <color rgb="FFFCFCFF"/>
        <color rgb="FF5A8AC6"/>
      </colorScale>
    </cfRule>
    <cfRule type="colorScale" priority="3533">
      <colorScale>
        <cfvo type="min"/>
        <cfvo type="max"/>
        <color rgb="FFFF7128"/>
        <color rgb="FFFFEF9C"/>
      </colorScale>
    </cfRule>
    <cfRule type="colorScale" priority="3534">
      <colorScale>
        <cfvo type="min"/>
        <cfvo type="percentile" val="50"/>
        <cfvo type="max"/>
        <color rgb="FFF8696B"/>
        <color rgb="FFFFEB84"/>
        <color rgb="FF63BE7B"/>
      </colorScale>
    </cfRule>
    <cfRule type="top10" dxfId="19" priority="3535" percent="1" rank="50"/>
    <cfRule type="dataBar" priority="3536">
      <dataBar>
        <cfvo type="percent" val="0.5"/>
        <cfvo type="max"/>
        <color rgb="FF638EC6"/>
      </dataBar>
      <extLst>
        <ext xmlns:x14="http://schemas.microsoft.com/office/spreadsheetml/2009/9/main" uri="{B025F937-C7B1-47D3-B67F-A62EFF666E3E}">
          <x14:id>{3F7E559B-6371-484A-A002-2FF78B5D9961}</x14:id>
        </ext>
      </extLst>
    </cfRule>
    <cfRule type="colorScale" priority="3537">
      <colorScale>
        <cfvo type="min"/>
        <cfvo type="max"/>
        <color rgb="FFFF7128"/>
        <color rgb="FFFFEF9C"/>
      </colorScale>
    </cfRule>
    <cfRule type="top10" dxfId="18" priority="3538" rank="50"/>
    <cfRule type="colorScale" priority="3539">
      <colorScale>
        <cfvo type="percent" val="0"/>
        <cfvo type="percentile" val="50"/>
        <cfvo type="max"/>
        <color rgb="FFF8696B"/>
        <color rgb="FFFFEB84"/>
        <color rgb="FF63BE7B"/>
      </colorScale>
    </cfRule>
    <cfRule type="colorScale" priority="3540">
      <colorScale>
        <cfvo type="percent" val="50"/>
        <cfvo type="max"/>
        <color rgb="FFFF7128"/>
        <color rgb="FFFFEF9C"/>
      </colorScale>
    </cfRule>
  </conditionalFormatting>
  <conditionalFormatting sqref="S6:S38">
    <cfRule type="colorScale" priority="3541">
      <colorScale>
        <cfvo type="min"/>
        <cfvo type="percentile" val="50"/>
        <cfvo type="max"/>
        <color rgb="FF63BE7B"/>
        <color rgb="FFFFEB84"/>
        <color rgb="FFF8696B"/>
      </colorScale>
    </cfRule>
    <cfRule type="cellIs" dxfId="17" priority="3542" operator="equal">
      <formula>5</formula>
    </cfRule>
    <cfRule type="cellIs" dxfId="16" priority="3543" operator="greaterThan">
      <formula>0.5</formula>
    </cfRule>
    <cfRule type="iconSet" priority="3544">
      <iconSet iconSet="4Rating">
        <cfvo type="percent" val="0"/>
        <cfvo type="percent" val="25"/>
        <cfvo type="percent" val="50"/>
        <cfvo type="percent" val="75"/>
      </iconSet>
    </cfRule>
    <cfRule type="iconSet" priority="3545">
      <iconSet iconSet="3Arrows">
        <cfvo type="percent" val="0"/>
        <cfvo type="percent" val="33"/>
        <cfvo type="percent" val="67"/>
      </iconSet>
    </cfRule>
    <cfRule type="colorScale" priority="3546">
      <colorScale>
        <cfvo type="min"/>
        <cfvo type="max"/>
        <color rgb="FFFF7128"/>
        <color rgb="FFFFEF9C"/>
      </colorScale>
    </cfRule>
    <cfRule type="colorScale" priority="3547">
      <colorScale>
        <cfvo type="min"/>
        <cfvo type="percentile" val="50"/>
        <cfvo type="max"/>
        <color rgb="FFF8696B"/>
        <color rgb="FFFFEB84"/>
        <color rgb="FF63BE7B"/>
      </colorScale>
    </cfRule>
    <cfRule type="top10" dxfId="15" priority="3548" percent="1" rank="50"/>
    <cfRule type="dataBar" priority="3549">
      <dataBar>
        <cfvo type="percent" val="0.5"/>
        <cfvo type="max"/>
        <color rgb="FF638EC6"/>
      </dataBar>
      <extLst>
        <ext xmlns:x14="http://schemas.microsoft.com/office/spreadsheetml/2009/9/main" uri="{B025F937-C7B1-47D3-B67F-A62EFF666E3E}">
          <x14:id>{E2591A46-BD9E-4BBE-B1AF-9A50D01AB0FB}</x14:id>
        </ext>
      </extLst>
    </cfRule>
    <cfRule type="colorScale" priority="3550">
      <colorScale>
        <cfvo type="min"/>
        <cfvo type="max"/>
        <color rgb="FFFF7128"/>
        <color rgb="FFFFEF9C"/>
      </colorScale>
    </cfRule>
    <cfRule type="top10" dxfId="14" priority="3551" rank="50"/>
    <cfRule type="colorScale" priority="3552">
      <colorScale>
        <cfvo type="percent" val="0"/>
        <cfvo type="percentile" val="50"/>
        <cfvo type="max"/>
        <color rgb="FFF8696B"/>
        <color rgb="FFFFEB84"/>
        <color rgb="FF63BE7B"/>
      </colorScale>
    </cfRule>
    <cfRule type="colorScale" priority="3553">
      <colorScale>
        <cfvo type="percent" val="50"/>
        <cfvo type="max"/>
        <color rgb="FFFF7128"/>
        <color rgb="FFFFEF9C"/>
      </colorScale>
    </cfRule>
  </conditionalFormatting>
  <conditionalFormatting sqref="S11:S38">
    <cfRule type="colorScale" priority="3554">
      <colorScale>
        <cfvo type="min"/>
        <cfvo type="percentile" val="50"/>
        <cfvo type="max"/>
        <color rgb="FF63BE7B"/>
        <color rgb="FFFFEB84"/>
        <color rgb="FFF8696B"/>
      </colorScale>
    </cfRule>
    <cfRule type="cellIs" dxfId="13" priority="3555" operator="equal">
      <formula>5</formula>
    </cfRule>
    <cfRule type="cellIs" dxfId="12" priority="3556" operator="greaterThan">
      <formula>0.5</formula>
    </cfRule>
    <cfRule type="iconSet" priority="3557">
      <iconSet iconSet="4Rating">
        <cfvo type="percent" val="0"/>
        <cfvo type="percent" val="25"/>
        <cfvo type="percent" val="50"/>
        <cfvo type="percent" val="75"/>
      </iconSet>
    </cfRule>
    <cfRule type="iconSet" priority="3558">
      <iconSet iconSet="3Arrows">
        <cfvo type="percent" val="0"/>
        <cfvo type="percent" val="33"/>
        <cfvo type="percent" val="67"/>
      </iconSet>
    </cfRule>
    <cfRule type="colorScale" priority="3559">
      <colorScale>
        <cfvo type="min"/>
        <cfvo type="max"/>
        <color rgb="FFFF7128"/>
        <color rgb="FFFFEF9C"/>
      </colorScale>
    </cfRule>
    <cfRule type="colorScale" priority="3560">
      <colorScale>
        <cfvo type="min"/>
        <cfvo type="percentile" val="50"/>
        <cfvo type="max"/>
        <color rgb="FFF8696B"/>
        <color rgb="FFFFEB84"/>
        <color rgb="FF63BE7B"/>
      </colorScale>
    </cfRule>
    <cfRule type="top10" dxfId="11" priority="3561" percent="1" rank="50"/>
    <cfRule type="dataBar" priority="3562">
      <dataBar>
        <cfvo type="percent" val="0.5"/>
        <cfvo type="max"/>
        <color rgb="FF638EC6"/>
      </dataBar>
      <extLst>
        <ext xmlns:x14="http://schemas.microsoft.com/office/spreadsheetml/2009/9/main" uri="{B025F937-C7B1-47D3-B67F-A62EFF666E3E}">
          <x14:id>{3A6EDEFC-ADCB-4FFD-A8BA-9BAB642972A1}</x14:id>
        </ext>
      </extLst>
    </cfRule>
    <cfRule type="colorScale" priority="3563">
      <colorScale>
        <cfvo type="min"/>
        <cfvo type="max"/>
        <color rgb="FFFF7128"/>
        <color rgb="FFFFEF9C"/>
      </colorScale>
    </cfRule>
    <cfRule type="top10" dxfId="10" priority="3564" rank="50"/>
    <cfRule type="colorScale" priority="3565">
      <colorScale>
        <cfvo type="percent" val="0"/>
        <cfvo type="percentile" val="50"/>
        <cfvo type="max"/>
        <color rgb="FFF8696B"/>
        <color rgb="FFFFEB84"/>
        <color rgb="FF63BE7B"/>
      </colorScale>
    </cfRule>
    <cfRule type="colorScale" priority="3566">
      <colorScale>
        <cfvo type="percent" val="50"/>
        <cfvo type="max"/>
        <color rgb="FFFF7128"/>
        <color rgb="FFFFEF9C"/>
      </colorScale>
    </cfRule>
  </conditionalFormatting>
  <conditionalFormatting sqref="U6:U38">
    <cfRule type="colorScale" priority="3567">
      <colorScale>
        <cfvo type="min"/>
        <cfvo type="percentile" val="50"/>
        <cfvo type="max"/>
        <color rgb="FF63BE7B"/>
        <color rgb="FFFFEB84"/>
        <color rgb="FFF8696B"/>
      </colorScale>
    </cfRule>
    <cfRule type="cellIs" dxfId="9" priority="3568" operator="equal">
      <formula>5</formula>
    </cfRule>
    <cfRule type="cellIs" dxfId="8" priority="3569" operator="greaterThan">
      <formula>0.5</formula>
    </cfRule>
    <cfRule type="iconSet" priority="3570">
      <iconSet iconSet="4Rating">
        <cfvo type="percent" val="0"/>
        <cfvo type="percent" val="25"/>
        <cfvo type="percent" val="50"/>
        <cfvo type="percent" val="75"/>
      </iconSet>
    </cfRule>
    <cfRule type="iconSet" priority="3571">
      <iconSet iconSet="3Arrows">
        <cfvo type="percent" val="0"/>
        <cfvo type="percent" val="33"/>
        <cfvo type="percent" val="67"/>
      </iconSet>
    </cfRule>
    <cfRule type="colorScale" priority="3572">
      <colorScale>
        <cfvo type="min"/>
        <cfvo type="max"/>
        <color rgb="FFFF7128"/>
        <color rgb="FFFFEF9C"/>
      </colorScale>
    </cfRule>
    <cfRule type="colorScale" priority="3573">
      <colorScale>
        <cfvo type="min"/>
        <cfvo type="percentile" val="50"/>
        <cfvo type="max"/>
        <color rgb="FFF8696B"/>
        <color rgb="FFFFEB84"/>
        <color rgb="FF63BE7B"/>
      </colorScale>
    </cfRule>
    <cfRule type="top10" dxfId="7" priority="3574" percent="1" rank="50"/>
    <cfRule type="dataBar" priority="3575">
      <dataBar>
        <cfvo type="percent" val="0.5"/>
        <cfvo type="max"/>
        <color rgb="FF638EC6"/>
      </dataBar>
      <extLst>
        <ext xmlns:x14="http://schemas.microsoft.com/office/spreadsheetml/2009/9/main" uri="{B025F937-C7B1-47D3-B67F-A62EFF666E3E}">
          <x14:id>{B97CE340-1C28-43C5-A21C-C9B668216DE4}</x14:id>
        </ext>
      </extLst>
    </cfRule>
    <cfRule type="colorScale" priority="3576">
      <colorScale>
        <cfvo type="min"/>
        <cfvo type="max"/>
        <color rgb="FFFF7128"/>
        <color rgb="FFFFEF9C"/>
      </colorScale>
    </cfRule>
    <cfRule type="top10" dxfId="6" priority="3577" rank="50"/>
    <cfRule type="colorScale" priority="3578">
      <colorScale>
        <cfvo type="percent" val="0"/>
        <cfvo type="percentile" val="50"/>
        <cfvo type="max"/>
        <color rgb="FFF8696B"/>
        <color rgb="FFFFEB84"/>
        <color rgb="FF63BE7B"/>
      </colorScale>
    </cfRule>
    <cfRule type="colorScale" priority="3579">
      <colorScale>
        <cfvo type="percent" val="50"/>
        <cfvo type="max"/>
        <color rgb="FFFF7128"/>
        <color rgb="FFFFEF9C"/>
      </colorScale>
    </cfRule>
  </conditionalFormatting>
  <conditionalFormatting sqref="U11:U38">
    <cfRule type="colorScale" priority="3580">
      <colorScale>
        <cfvo type="min"/>
        <cfvo type="percentile" val="50"/>
        <cfvo type="max"/>
        <color rgb="FF63BE7B"/>
        <color rgb="FFFFEB84"/>
        <color rgb="FFF8696B"/>
      </colorScale>
    </cfRule>
    <cfRule type="cellIs" dxfId="5" priority="3581" operator="equal">
      <formula>5</formula>
    </cfRule>
    <cfRule type="cellIs" dxfId="4" priority="3582" operator="greaterThan">
      <formula>0.5</formula>
    </cfRule>
    <cfRule type="iconSet" priority="3583">
      <iconSet iconSet="4Rating">
        <cfvo type="percent" val="0"/>
        <cfvo type="percent" val="25"/>
        <cfvo type="percent" val="50"/>
        <cfvo type="percent" val="75"/>
      </iconSet>
    </cfRule>
    <cfRule type="iconSet" priority="3584">
      <iconSet iconSet="3Arrows">
        <cfvo type="percent" val="0"/>
        <cfvo type="percent" val="33"/>
        <cfvo type="percent" val="67"/>
      </iconSet>
    </cfRule>
    <cfRule type="colorScale" priority="3585">
      <colorScale>
        <cfvo type="min"/>
        <cfvo type="max"/>
        <color rgb="FFFF7128"/>
        <color rgb="FFFFEF9C"/>
      </colorScale>
    </cfRule>
    <cfRule type="colorScale" priority="3586">
      <colorScale>
        <cfvo type="min"/>
        <cfvo type="percentile" val="50"/>
        <cfvo type="max"/>
        <color rgb="FFF8696B"/>
        <color rgb="FFFFEB84"/>
        <color rgb="FF63BE7B"/>
      </colorScale>
    </cfRule>
    <cfRule type="top10" dxfId="3" priority="3587" percent="1" rank="50"/>
    <cfRule type="dataBar" priority="3588">
      <dataBar>
        <cfvo type="percent" val="0.5"/>
        <cfvo type="max"/>
        <color rgb="FF638EC6"/>
      </dataBar>
      <extLst>
        <ext xmlns:x14="http://schemas.microsoft.com/office/spreadsheetml/2009/9/main" uri="{B025F937-C7B1-47D3-B67F-A62EFF666E3E}">
          <x14:id>{58CBA9A9-8D55-412A-ADEE-F15D839FC365}</x14:id>
        </ext>
      </extLst>
    </cfRule>
    <cfRule type="colorScale" priority="3589">
      <colorScale>
        <cfvo type="min"/>
        <cfvo type="max"/>
        <color rgb="FFFF7128"/>
        <color rgb="FFFFEF9C"/>
      </colorScale>
    </cfRule>
    <cfRule type="top10" dxfId="2" priority="3590" rank="50"/>
    <cfRule type="colorScale" priority="3591">
      <colorScale>
        <cfvo type="percent" val="0"/>
        <cfvo type="percentile" val="50"/>
        <cfvo type="max"/>
        <color rgb="FFF8696B"/>
        <color rgb="FFFFEB84"/>
        <color rgb="FF63BE7B"/>
      </colorScale>
    </cfRule>
    <cfRule type="colorScale" priority="3592">
      <colorScale>
        <cfvo type="percent" val="50"/>
        <cfvo type="max"/>
        <color rgb="FFFF7128"/>
        <color rgb="FFFFEF9C"/>
      </colorScale>
    </cfRule>
  </conditionalFormatting>
  <conditionalFormatting sqref="W6:W38">
    <cfRule type="iconSet" priority="3593">
      <iconSet iconSet="4Rating">
        <cfvo type="percent" val="0"/>
        <cfvo type="percent" val="25"/>
        <cfvo type="percent" val="50"/>
        <cfvo type="percent" val="75"/>
      </iconSet>
    </cfRule>
    <cfRule type="iconSet" priority="3594">
      <iconSet iconSet="3Arrows">
        <cfvo type="percent" val="0"/>
        <cfvo type="percent" val="33"/>
        <cfvo type="percent" val="67"/>
      </iconSet>
    </cfRule>
    <cfRule type="colorScale" priority="3595">
      <colorScale>
        <cfvo type="min"/>
        <cfvo type="percentile" val="50"/>
        <cfvo type="max"/>
        <color rgb="FFF8696B"/>
        <color rgb="FFFCFCFF"/>
        <color rgb="FF5A8AC6"/>
      </colorScale>
    </cfRule>
    <cfRule type="colorScale" priority="3596">
      <colorScale>
        <cfvo type="min"/>
        <cfvo type="max"/>
        <color rgb="FFFF7128"/>
        <color rgb="FFFFEF9C"/>
      </colorScale>
    </cfRule>
    <cfRule type="colorScale" priority="3597">
      <colorScale>
        <cfvo type="min"/>
        <cfvo type="percentile" val="50"/>
        <cfvo type="max"/>
        <color rgb="FFF8696B"/>
        <color rgb="FFFFEB84"/>
        <color rgb="FF63BE7B"/>
      </colorScale>
    </cfRule>
    <cfRule type="top10" dxfId="1" priority="3598" percent="1" rank="50"/>
    <cfRule type="dataBar" priority="3599">
      <dataBar>
        <cfvo type="percent" val="0.5"/>
        <cfvo type="max"/>
        <color rgb="FF638EC6"/>
      </dataBar>
      <extLst>
        <ext xmlns:x14="http://schemas.microsoft.com/office/spreadsheetml/2009/9/main" uri="{B025F937-C7B1-47D3-B67F-A62EFF666E3E}">
          <x14:id>{14A4F6DD-FE3C-4F48-8E5D-00869D4B56EB}</x14:id>
        </ext>
      </extLst>
    </cfRule>
    <cfRule type="colorScale" priority="3600">
      <colorScale>
        <cfvo type="min"/>
        <cfvo type="max"/>
        <color rgb="FFFF7128"/>
        <color rgb="FFFFEF9C"/>
      </colorScale>
    </cfRule>
    <cfRule type="top10" dxfId="0" priority="3601" rank="50"/>
    <cfRule type="colorScale" priority="3602">
      <colorScale>
        <cfvo type="percent" val="0"/>
        <cfvo type="percentile" val="50"/>
        <cfvo type="max"/>
        <color rgb="FFF8696B"/>
        <color rgb="FFFFEB84"/>
        <color rgb="FF63BE7B"/>
      </colorScale>
    </cfRule>
    <cfRule type="colorScale" priority="3603">
      <colorScale>
        <cfvo type="percent" val="50"/>
        <cfvo type="max"/>
        <color rgb="FFFF7128"/>
        <color rgb="FFFFEF9C"/>
      </colorScale>
    </cfRule>
  </conditionalFormatting>
  <printOptions horizontalCentered="1" verticalCentered="1"/>
  <pageMargins left="0.11811023622047245" right="0.19685039370078741" top="0.94488188976377963" bottom="0.74803149606299213" header="0.31496062992125984" footer="0.31496062992125984"/>
  <pageSetup scale="34" fitToHeight="0" orientation="landscape" horizontalDpi="4294967294" r:id="rId1"/>
  <drawing r:id="rId2"/>
  <legacyDrawing r:id="rId3"/>
  <extLst>
    <ext xmlns:x14="http://schemas.microsoft.com/office/spreadsheetml/2009/9/main" uri="{78C0D931-6437-407d-A8EE-F0AAD7539E65}">
      <x14:conditionalFormattings>
        <x14:conditionalFormatting xmlns:xm="http://schemas.microsoft.com/office/excel/2006/main">
          <x14:cfRule type="dataBar" id="{F64DABE5-3927-4874-B220-BABB23DF45DE}">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4B07B492-6050-46F2-87CC-A5B15ECC69AF}">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7FFC1611-A40B-49FA-AD9B-1858F1E52311}">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08D4B13C-94A5-472C-B80E-CB53F9BAE982}">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7F373106-3261-4A3C-8F61-2366629FF283}">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F1C93833-3FC6-4318-BF82-753F8B9FAC5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C22C1B37-2DA7-44E6-8D47-653510BEB261}">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B8093EB7-B656-4A76-8445-9D4417F0C74C}">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BFF0BF23-339A-4AE1-8352-E51156656C0D}">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A9A0C10D-DB04-4E11-8689-6CC76B329622}">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5F8838C7-955D-406E-8350-FD861CD081A5}">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DF5B995-10E7-436A-A18E-4C6B52C8C2D8}">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5A3BD40-421D-4432-9DD9-7DFF91752EF5}">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187E724C-19C3-43B9-870F-F07E36D9F0B8}">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D8EDD23-329B-4E0A-A360-94DC580DE9D4}">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2247D264-FDEA-42D8-B3C1-B67D1B7DEBEB}">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82C721C7-D7CF-4A83-B731-4F1B3011FB0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6CD50211-1B62-42CD-8760-CFEC7D9415F8}">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9C4EA6F5-2F08-4A24-9B6E-958CABBF046A}">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6F1663D3-A613-4B8B-85FC-060B23A2D793}">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231C0D20-E552-4B04-AB60-550874D00F03}">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C7B478F5-7943-4C2D-8DFE-B1A618AACA62}">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F5D85BCC-D5AC-4620-9548-5BBBA38112E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39722C3-641E-4442-B4AC-2D961441CC4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11E50BF4-3F29-47F2-BD79-6E811C61D9B3}">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0007147B-98CF-403A-BF67-191B6611E6B1}">
            <x14:dataBar minLength="0" maxLength="100" gradient="0">
              <x14:cfvo type="percent">
                <xm:f>0.5</xm:f>
              </x14:cfvo>
              <x14:cfvo type="max"/>
              <x14:negativeFillColor rgb="FFFF0000"/>
              <x14:axisColor rgb="FF000000"/>
            </x14:dataBar>
          </x14:cfRule>
          <xm:sqref>W13 W8 W20:W21</xm:sqref>
        </x14:conditionalFormatting>
        <x14:conditionalFormatting xmlns:xm="http://schemas.microsoft.com/office/excel/2006/main">
          <x14:cfRule type="dataBar" id="{AA68A253-3524-4CEA-92B1-A8AF3E17DDAD}">
            <x14:dataBar minLength="0" maxLength="100" gradient="0">
              <x14:cfvo type="percent">
                <xm:f>0.5</xm:f>
              </x14:cfvo>
              <x14:cfvo type="max"/>
              <x14:negativeFillColor rgb="FFFF0000"/>
              <x14:axisColor rgb="FF000000"/>
            </x14:dataBar>
          </x14:cfRule>
          <xm:sqref>W9 W14</xm:sqref>
        </x14:conditionalFormatting>
        <x14:conditionalFormatting xmlns:xm="http://schemas.microsoft.com/office/excel/2006/main">
          <x14:cfRule type="dataBar" id="{4B7EE0C5-8E82-466C-B56F-F4096CF4CFD8}">
            <x14:dataBar minLength="0" maxLength="100" gradient="0">
              <x14:cfvo type="percent">
                <xm:f>0.5</xm:f>
              </x14:cfvo>
              <x14:cfvo type="max"/>
              <x14:negativeFillColor rgb="FFFF0000"/>
              <x14:axisColor rgb="FF000000"/>
            </x14:dataBar>
          </x14:cfRule>
          <xm:sqref>W10 W15</xm:sqref>
        </x14:conditionalFormatting>
        <x14:conditionalFormatting xmlns:xm="http://schemas.microsoft.com/office/excel/2006/main">
          <x14:cfRule type="dataBar" id="{9941129C-61B9-4EC7-9141-22D1FB80124A}">
            <x14:dataBar minLength="0" maxLength="100" gradient="0">
              <x14:cfvo type="percent">
                <xm:f>0.5</xm:f>
              </x14:cfvo>
              <x14:cfvo type="max"/>
              <x14:negativeFillColor rgb="FFFF0000"/>
              <x14:axisColor rgb="FF000000"/>
            </x14:dataBar>
          </x14:cfRule>
          <xm:sqref>W12 W22 W6 W18</xm:sqref>
        </x14:conditionalFormatting>
        <x14:conditionalFormatting xmlns:xm="http://schemas.microsoft.com/office/excel/2006/main">
          <x14:cfRule type="dataBar" id="{2352462F-7318-419D-9F63-0FF55DCDC25D}">
            <x14:dataBar minLength="0" maxLength="100" gradient="0">
              <x14:cfvo type="percent">
                <xm:f>0.5</xm:f>
              </x14:cfvo>
              <x14:cfvo type="max"/>
              <x14:negativeFillColor rgb="FFFF0000"/>
              <x14:axisColor rgb="FF000000"/>
            </x14:dataBar>
          </x14:cfRule>
          <xm:sqref>W16</xm:sqref>
        </x14:conditionalFormatting>
        <x14:conditionalFormatting xmlns:xm="http://schemas.microsoft.com/office/excel/2006/main">
          <x14:cfRule type="dataBar" id="{6E8C58F1-F0EC-4F53-B83B-BBA4767D340D}">
            <x14:dataBar minLength="0" maxLength="100" gradient="0">
              <x14:cfvo type="percent">
                <xm:f>0.5</xm:f>
              </x14:cfvo>
              <x14:cfvo type="max"/>
              <x14:negativeFillColor rgb="FFFF0000"/>
              <x14:axisColor rgb="FF000000"/>
            </x14:dataBar>
          </x14:cfRule>
          <xm:sqref>W19 W7 W23:W38</xm:sqref>
        </x14:conditionalFormatting>
        <x14:conditionalFormatting xmlns:xm="http://schemas.microsoft.com/office/excel/2006/main">
          <x14:cfRule type="dataBar" id="{AF7604EF-A33A-46AA-86A5-BC0089AFD8AD}">
            <x14:dataBar minLength="0" maxLength="100" gradient="0">
              <x14:cfvo type="percent">
                <xm:f>0.5</xm:f>
              </x14:cfvo>
              <x14:cfvo type="max"/>
              <x14:negativeFillColor rgb="FFFF0000"/>
              <x14:axisColor rgb="FF000000"/>
            </x14:dataBar>
          </x14:cfRule>
          <xm:sqref>J11:J38</xm:sqref>
        </x14:conditionalFormatting>
        <x14:conditionalFormatting xmlns:xm="http://schemas.microsoft.com/office/excel/2006/main">
          <x14:cfRule type="dataBar" id="{B3381E2F-610A-4293-8750-5EFD08AE05CD}">
            <x14:dataBar minLength="0" maxLength="100" gradient="0">
              <x14:cfvo type="percent">
                <xm:f>0.5</xm:f>
              </x14:cfvo>
              <x14:cfvo type="max"/>
              <x14:negativeFillColor rgb="FFFF0000"/>
              <x14:axisColor rgb="FF000000"/>
            </x14:dataBar>
          </x14:cfRule>
          <xm:sqref>L11:L38</xm:sqref>
        </x14:conditionalFormatting>
        <x14:conditionalFormatting xmlns:xm="http://schemas.microsoft.com/office/excel/2006/main">
          <x14:cfRule type="dataBar" id="{3F7E559B-6371-484A-A002-2FF78B5D9961}">
            <x14:dataBar minLength="0" maxLength="100" gradient="0">
              <x14:cfvo type="percent">
                <xm:f>0.5</xm:f>
              </x14:cfvo>
              <x14:cfvo type="max"/>
              <x14:negativeFillColor rgb="FFFF0000"/>
              <x14:axisColor rgb="FF000000"/>
            </x14:dataBar>
          </x14:cfRule>
          <xm:sqref>N11:N38</xm:sqref>
        </x14:conditionalFormatting>
        <x14:conditionalFormatting xmlns:xm="http://schemas.microsoft.com/office/excel/2006/main">
          <x14:cfRule type="dataBar" id="{E2591A46-BD9E-4BBE-B1AF-9A50D01AB0FB}">
            <x14:dataBar minLength="0" maxLength="100" gradient="0">
              <x14:cfvo type="percent">
                <xm:f>0.5</xm:f>
              </x14:cfvo>
              <x14:cfvo type="max"/>
              <x14:negativeFillColor rgb="FFFF0000"/>
              <x14:axisColor rgb="FF000000"/>
            </x14:dataBar>
          </x14:cfRule>
          <xm:sqref>S6:S38</xm:sqref>
        </x14:conditionalFormatting>
        <x14:conditionalFormatting xmlns:xm="http://schemas.microsoft.com/office/excel/2006/main">
          <x14:cfRule type="dataBar" id="{3A6EDEFC-ADCB-4FFD-A8BA-9BAB642972A1}">
            <x14:dataBar minLength="0" maxLength="100" gradient="0">
              <x14:cfvo type="percent">
                <xm:f>0.5</xm:f>
              </x14:cfvo>
              <x14:cfvo type="max"/>
              <x14:negativeFillColor rgb="FFFF0000"/>
              <x14:axisColor rgb="FF000000"/>
            </x14:dataBar>
          </x14:cfRule>
          <xm:sqref>S11:S38</xm:sqref>
        </x14:conditionalFormatting>
        <x14:conditionalFormatting xmlns:xm="http://schemas.microsoft.com/office/excel/2006/main">
          <x14:cfRule type="dataBar" id="{B97CE340-1C28-43C5-A21C-C9B668216DE4}">
            <x14:dataBar minLength="0" maxLength="100" gradient="0">
              <x14:cfvo type="percent">
                <xm:f>0.5</xm:f>
              </x14:cfvo>
              <x14:cfvo type="max"/>
              <x14:negativeFillColor rgb="FFFF0000"/>
              <x14:axisColor rgb="FF000000"/>
            </x14:dataBar>
          </x14:cfRule>
          <xm:sqref>U6:U38</xm:sqref>
        </x14:conditionalFormatting>
        <x14:conditionalFormatting xmlns:xm="http://schemas.microsoft.com/office/excel/2006/main">
          <x14:cfRule type="dataBar" id="{58CBA9A9-8D55-412A-ADEE-F15D839FC365}">
            <x14:dataBar minLength="0" maxLength="100" gradient="0">
              <x14:cfvo type="percent">
                <xm:f>0.5</xm:f>
              </x14:cfvo>
              <x14:cfvo type="max"/>
              <x14:negativeFillColor rgb="FFFF0000"/>
              <x14:axisColor rgb="FF000000"/>
            </x14:dataBar>
          </x14:cfRule>
          <xm:sqref>U11:U38</xm:sqref>
        </x14:conditionalFormatting>
        <x14:conditionalFormatting xmlns:xm="http://schemas.microsoft.com/office/excel/2006/main">
          <x14:cfRule type="dataBar" id="{14A4F6DD-FE3C-4F48-8E5D-00869D4B56EB}">
            <x14:dataBar minLength="0" maxLength="100" gradient="0">
              <x14:cfvo type="percent">
                <xm:f>0.5</xm:f>
              </x14:cfvo>
              <x14:cfvo type="max"/>
              <x14:negativeFillColor rgb="FFFF0000"/>
              <x14:axisColor rgb="FF000000"/>
            </x14:dataBar>
          </x14:cfRule>
          <xm:sqref>W6:W38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9"/>
  <sheetViews>
    <sheetView showGridLines="0" topLeftCell="D11" zoomScale="75" zoomScaleNormal="75" workbookViewId="0">
      <selection activeCell="M59" sqref="M59"/>
    </sheetView>
  </sheetViews>
  <sheetFormatPr baseColWidth="10" defaultColWidth="0" defaultRowHeight="11.25" zeroHeight="1" x14ac:dyDescent="0.2"/>
  <cols>
    <col min="1" max="1" width="1.7109375" style="1" customWidth="1"/>
    <col min="2" max="2" width="15.42578125" style="1" customWidth="1"/>
    <col min="3" max="3" width="20.7109375" style="1" customWidth="1"/>
    <col min="4" max="4" width="11.42578125" style="1" customWidth="1"/>
    <col min="5" max="5" width="6.7109375" style="1" customWidth="1"/>
    <col min="6" max="6" width="25.28515625" style="1" customWidth="1"/>
    <col min="7" max="9" width="21.140625" style="1" customWidth="1"/>
    <col min="10" max="11" width="21.42578125" style="1" customWidth="1"/>
    <col min="12" max="12" width="14.140625" style="1" customWidth="1"/>
    <col min="13" max="13" width="10.7109375" style="1" customWidth="1"/>
    <col min="14" max="14" width="13.42578125" style="1" customWidth="1"/>
    <col min="15" max="15" width="23" style="1" customWidth="1"/>
    <col min="16" max="16" width="24" style="1" customWidth="1"/>
    <col min="17" max="17" width="17" style="1" customWidth="1"/>
    <col min="18" max="18" width="24" style="1" customWidth="1"/>
    <col min="19" max="19" width="23.28515625" style="1" customWidth="1"/>
    <col min="20" max="20" width="16" style="1" customWidth="1"/>
    <col min="21" max="21" width="15.28515625" style="1" customWidth="1"/>
    <col min="22" max="22" width="19" style="1" customWidth="1"/>
    <col min="23" max="23" width="28" style="1" customWidth="1"/>
    <col min="24" max="16384" width="11.42578125" style="1" hidden="1"/>
  </cols>
  <sheetData>
    <row r="1" spans="2:25" ht="12" thickBot="1" x14ac:dyDescent="0.25"/>
    <row r="2" spans="2:25" ht="26.25" customHeight="1" thickBot="1" x14ac:dyDescent="0.25">
      <c r="B2" s="154" t="s">
        <v>37</v>
      </c>
      <c r="C2" s="155"/>
      <c r="D2" s="155"/>
      <c r="E2" s="155"/>
      <c r="F2" s="156"/>
    </row>
    <row r="3" spans="2:25" s="2" customFormat="1" ht="12" thickBot="1" x14ac:dyDescent="0.25"/>
    <row r="4" spans="2:25" s="5" customFormat="1" ht="21" customHeight="1" x14ac:dyDescent="0.25">
      <c r="B4" s="37" t="s">
        <v>38</v>
      </c>
      <c r="C4" s="117" t="s">
        <v>39</v>
      </c>
      <c r="D4" s="118"/>
      <c r="F4" s="37" t="s">
        <v>40</v>
      </c>
      <c r="G4" s="21" t="s">
        <v>41</v>
      </c>
      <c r="H4" s="21" t="s">
        <v>42</v>
      </c>
      <c r="I4" s="117" t="s">
        <v>43</v>
      </c>
      <c r="J4" s="117"/>
      <c r="K4" s="117"/>
      <c r="L4" s="118"/>
      <c r="N4" s="37" t="s">
        <v>44</v>
      </c>
      <c r="O4" s="117" t="s">
        <v>39</v>
      </c>
      <c r="P4" s="117"/>
      <c r="Q4" s="118"/>
    </row>
    <row r="5" spans="2:25" s="2" customFormat="1" ht="53.45" customHeight="1" x14ac:dyDescent="0.2">
      <c r="B5" s="17" t="s">
        <v>29</v>
      </c>
      <c r="C5" s="114" t="s">
        <v>45</v>
      </c>
      <c r="D5" s="116"/>
      <c r="F5" s="119" t="s">
        <v>46</v>
      </c>
      <c r="G5" s="122" t="s">
        <v>47</v>
      </c>
      <c r="H5" s="125" t="s">
        <v>48</v>
      </c>
      <c r="I5" s="128" t="s">
        <v>49</v>
      </c>
      <c r="J5" s="129"/>
      <c r="K5" s="129"/>
      <c r="L5" s="130"/>
      <c r="N5" s="23" t="s">
        <v>50</v>
      </c>
      <c r="O5" s="114" t="s">
        <v>51</v>
      </c>
      <c r="P5" s="115"/>
      <c r="Q5" s="116"/>
    </row>
    <row r="6" spans="2:25" s="2" customFormat="1" ht="53.45" customHeight="1" thickBot="1" x14ac:dyDescent="0.25">
      <c r="B6" s="18" t="s">
        <v>31</v>
      </c>
      <c r="C6" s="137" t="s">
        <v>52</v>
      </c>
      <c r="D6" s="138"/>
      <c r="F6" s="120"/>
      <c r="G6" s="123"/>
      <c r="H6" s="126"/>
      <c r="I6" s="131"/>
      <c r="J6" s="132"/>
      <c r="K6" s="132"/>
      <c r="L6" s="133"/>
      <c r="N6" s="23" t="s">
        <v>53</v>
      </c>
      <c r="O6" s="114" t="s">
        <v>54</v>
      </c>
      <c r="P6" s="115"/>
      <c r="Q6" s="116"/>
    </row>
    <row r="7" spans="2:25" s="2" customFormat="1" ht="76.5" customHeight="1" thickBot="1" x14ac:dyDescent="0.25">
      <c r="F7" s="121"/>
      <c r="G7" s="124"/>
      <c r="H7" s="127"/>
      <c r="I7" s="134"/>
      <c r="J7" s="135"/>
      <c r="K7" s="135"/>
      <c r="L7" s="136"/>
      <c r="N7" s="23" t="s">
        <v>55</v>
      </c>
      <c r="O7" s="114" t="s">
        <v>56</v>
      </c>
      <c r="P7" s="115"/>
      <c r="Q7" s="116"/>
    </row>
    <row r="8" spans="2:25" s="2" customFormat="1" ht="79.5" customHeight="1" x14ac:dyDescent="0.2">
      <c r="B8" s="16" t="s">
        <v>57</v>
      </c>
      <c r="C8" s="117" t="s">
        <v>39</v>
      </c>
      <c r="D8" s="118"/>
      <c r="F8" s="22" t="s">
        <v>58</v>
      </c>
      <c r="G8" s="4" t="s">
        <v>48</v>
      </c>
      <c r="H8" s="4" t="s">
        <v>59</v>
      </c>
      <c r="I8" s="112" t="s">
        <v>60</v>
      </c>
      <c r="J8" s="112"/>
      <c r="K8" s="112"/>
      <c r="L8" s="113"/>
      <c r="N8" s="24" t="s">
        <v>61</v>
      </c>
      <c r="O8" s="114" t="s">
        <v>62</v>
      </c>
      <c r="P8" s="115"/>
      <c r="Q8" s="116"/>
    </row>
    <row r="9" spans="2:25" s="2" customFormat="1" ht="33.75" x14ac:dyDescent="0.2">
      <c r="B9" s="19" t="s">
        <v>63</v>
      </c>
      <c r="C9" s="110" t="s">
        <v>64</v>
      </c>
      <c r="D9" s="111"/>
      <c r="F9" s="22" t="s">
        <v>30</v>
      </c>
      <c r="G9" s="4" t="s">
        <v>65</v>
      </c>
      <c r="H9" s="3" t="s">
        <v>66</v>
      </c>
      <c r="I9" s="112" t="s">
        <v>67</v>
      </c>
      <c r="J9" s="112"/>
      <c r="K9" s="112"/>
      <c r="L9" s="113"/>
      <c r="N9" s="24" t="s">
        <v>68</v>
      </c>
      <c r="O9" s="114" t="s">
        <v>69</v>
      </c>
      <c r="P9" s="115"/>
      <c r="Q9" s="116"/>
    </row>
    <row r="10" spans="2:25" s="2" customFormat="1" ht="52.15" customHeight="1" thickBot="1" x14ac:dyDescent="0.25">
      <c r="B10" s="20" t="s">
        <v>27</v>
      </c>
      <c r="C10" s="140" t="s">
        <v>70</v>
      </c>
      <c r="D10" s="141"/>
      <c r="F10" s="119" t="s">
        <v>28</v>
      </c>
      <c r="G10" s="122" t="s">
        <v>66</v>
      </c>
      <c r="H10" s="125" t="s">
        <v>71</v>
      </c>
      <c r="I10" s="114" t="s">
        <v>72</v>
      </c>
      <c r="J10" s="114"/>
      <c r="K10" s="114"/>
      <c r="L10" s="145"/>
      <c r="N10" s="24" t="s">
        <v>73</v>
      </c>
      <c r="O10" s="114" t="s">
        <v>74</v>
      </c>
      <c r="P10" s="115"/>
      <c r="Q10" s="116"/>
    </row>
    <row r="11" spans="2:25" s="2" customFormat="1" ht="33" customHeight="1" thickBot="1" x14ac:dyDescent="0.25">
      <c r="F11" s="142"/>
      <c r="G11" s="143"/>
      <c r="H11" s="144"/>
      <c r="I11" s="137"/>
      <c r="J11" s="137"/>
      <c r="K11" s="137"/>
      <c r="L11" s="138"/>
      <c r="N11" s="146" t="s">
        <v>75</v>
      </c>
      <c r="O11" s="114" t="s">
        <v>76</v>
      </c>
      <c r="P11" s="114"/>
      <c r="Q11" s="145"/>
    </row>
    <row r="12" spans="2:25" s="2" customFormat="1" ht="39" customHeight="1" x14ac:dyDescent="0.2">
      <c r="N12" s="146"/>
      <c r="O12" s="114"/>
      <c r="P12" s="114"/>
      <c r="Q12" s="145"/>
    </row>
    <row r="13" spans="2:25" s="2" customFormat="1" ht="52.9" customHeight="1" thickBot="1" x14ac:dyDescent="0.25">
      <c r="H13" s="5"/>
      <c r="I13" s="5"/>
      <c r="N13" s="25" t="s">
        <v>77</v>
      </c>
      <c r="O13" s="137" t="s">
        <v>78</v>
      </c>
      <c r="P13" s="137"/>
      <c r="Q13" s="138"/>
    </row>
    <row r="14" spans="2:25" s="2" customFormat="1" ht="12" thickBot="1" x14ac:dyDescent="0.25">
      <c r="F14" s="5"/>
      <c r="G14" s="5"/>
      <c r="H14" s="5"/>
      <c r="I14" s="5"/>
    </row>
    <row r="15" spans="2:25" s="2" customFormat="1" ht="33" customHeight="1" x14ac:dyDescent="0.2">
      <c r="B15" s="157"/>
      <c r="C15" s="147" t="s">
        <v>79</v>
      </c>
      <c r="D15" s="148"/>
      <c r="F15" s="149" t="s">
        <v>80</v>
      </c>
      <c r="G15" s="150"/>
      <c r="H15" s="150"/>
      <c r="I15" s="150"/>
      <c r="J15" s="150"/>
      <c r="K15" s="150"/>
      <c r="L15" s="148"/>
      <c r="N15" s="157"/>
      <c r="O15" s="151" t="s">
        <v>81</v>
      </c>
      <c r="P15" s="152"/>
      <c r="Q15" s="152"/>
      <c r="R15" s="152"/>
      <c r="S15" s="152"/>
      <c r="T15" s="152"/>
      <c r="U15" s="153"/>
      <c r="X15" s="159" t="s">
        <v>82</v>
      </c>
      <c r="Y15" s="160"/>
    </row>
    <row r="16" spans="2:25" s="2" customFormat="1" ht="76.5" customHeight="1" x14ac:dyDescent="0.2">
      <c r="B16" s="158"/>
      <c r="C16" s="15" t="s">
        <v>83</v>
      </c>
      <c r="D16" s="27" t="s">
        <v>84</v>
      </c>
      <c r="F16" s="169" t="s">
        <v>81</v>
      </c>
      <c r="G16" s="170"/>
      <c r="H16" s="170"/>
      <c r="I16" s="170"/>
      <c r="J16" s="170"/>
      <c r="K16" s="170"/>
      <c r="L16" s="171"/>
      <c r="N16" s="158"/>
      <c r="O16" s="139" t="s">
        <v>85</v>
      </c>
      <c r="P16" s="139"/>
      <c r="Q16" s="4" t="s">
        <v>35</v>
      </c>
      <c r="R16" s="4" t="s">
        <v>32</v>
      </c>
      <c r="S16" s="4" t="s">
        <v>36</v>
      </c>
      <c r="T16" s="4" t="s">
        <v>34</v>
      </c>
      <c r="U16" s="26" t="s">
        <v>86</v>
      </c>
      <c r="X16" s="13" t="s">
        <v>87</v>
      </c>
      <c r="Y16" s="14" t="s">
        <v>83</v>
      </c>
    </row>
    <row r="17" spans="2:25" s="2" customFormat="1" ht="92.25" customHeight="1" x14ac:dyDescent="0.2">
      <c r="B17" s="161" t="s">
        <v>88</v>
      </c>
      <c r="C17" s="6" t="s">
        <v>89</v>
      </c>
      <c r="D17" s="30">
        <v>1</v>
      </c>
      <c r="E17" s="5"/>
      <c r="F17" s="164" t="s">
        <v>85</v>
      </c>
      <c r="G17" s="139"/>
      <c r="H17" s="4" t="s">
        <v>35</v>
      </c>
      <c r="I17" s="4" t="s">
        <v>32</v>
      </c>
      <c r="J17" s="4" t="s">
        <v>36</v>
      </c>
      <c r="K17" s="4" t="s">
        <v>34</v>
      </c>
      <c r="L17" s="26" t="s">
        <v>86</v>
      </c>
      <c r="N17" s="158"/>
      <c r="O17" s="139" t="s">
        <v>90</v>
      </c>
      <c r="P17" s="139"/>
      <c r="Q17" s="4" t="s">
        <v>91</v>
      </c>
      <c r="R17" s="4" t="s">
        <v>92</v>
      </c>
      <c r="S17" s="4" t="s">
        <v>93</v>
      </c>
      <c r="T17" s="4" t="s">
        <v>94</v>
      </c>
      <c r="U17" s="26" t="s">
        <v>95</v>
      </c>
      <c r="X17" s="7" t="s">
        <v>96</v>
      </c>
      <c r="Y17" s="4" t="s">
        <v>97</v>
      </c>
    </row>
    <row r="18" spans="2:25" s="2" customFormat="1" ht="45" x14ac:dyDescent="0.2">
      <c r="B18" s="162"/>
      <c r="C18" s="6" t="s">
        <v>98</v>
      </c>
      <c r="D18" s="30">
        <v>2</v>
      </c>
      <c r="E18" s="5"/>
      <c r="F18" s="164" t="s">
        <v>90</v>
      </c>
      <c r="G18" s="139"/>
      <c r="H18" s="4" t="s">
        <v>91</v>
      </c>
      <c r="I18" s="4" t="s">
        <v>92</v>
      </c>
      <c r="J18" s="4" t="s">
        <v>93</v>
      </c>
      <c r="K18" s="4" t="s">
        <v>94</v>
      </c>
      <c r="L18" s="26" t="s">
        <v>95</v>
      </c>
      <c r="N18" s="158"/>
      <c r="O18" s="165" t="s">
        <v>83</v>
      </c>
      <c r="P18" s="165" t="s">
        <v>99</v>
      </c>
      <c r="Q18" s="14" t="s">
        <v>100</v>
      </c>
      <c r="R18" s="14" t="s">
        <v>101</v>
      </c>
      <c r="S18" s="14" t="s">
        <v>102</v>
      </c>
      <c r="T18" s="14" t="s">
        <v>103</v>
      </c>
      <c r="U18" s="27" t="s">
        <v>104</v>
      </c>
      <c r="X18" s="8" t="s">
        <v>105</v>
      </c>
      <c r="Y18" s="4" t="s">
        <v>106</v>
      </c>
    </row>
    <row r="19" spans="2:25" s="2" customFormat="1" ht="24.75" customHeight="1" x14ac:dyDescent="0.2">
      <c r="B19" s="162"/>
      <c r="C19" s="6" t="s">
        <v>107</v>
      </c>
      <c r="D19" s="30">
        <v>3</v>
      </c>
      <c r="E19" s="5"/>
      <c r="F19" s="166" t="s">
        <v>83</v>
      </c>
      <c r="G19" s="165" t="s">
        <v>99</v>
      </c>
      <c r="H19" s="14" t="s">
        <v>100</v>
      </c>
      <c r="I19" s="14" t="s">
        <v>101</v>
      </c>
      <c r="J19" s="14" t="s">
        <v>102</v>
      </c>
      <c r="K19" s="14" t="s">
        <v>103</v>
      </c>
      <c r="L19" s="27" t="s">
        <v>104</v>
      </c>
      <c r="N19" s="158"/>
      <c r="O19" s="165"/>
      <c r="P19" s="165"/>
      <c r="Q19" s="3">
        <v>1</v>
      </c>
      <c r="R19" s="3">
        <v>2</v>
      </c>
      <c r="S19" s="3">
        <v>3</v>
      </c>
      <c r="T19" s="3">
        <v>4</v>
      </c>
      <c r="U19" s="30">
        <v>5</v>
      </c>
      <c r="X19" s="9">
        <v>5</v>
      </c>
      <c r="Y19" s="4" t="s">
        <v>108</v>
      </c>
    </row>
    <row r="20" spans="2:25" s="2" customFormat="1" ht="51.75" customHeight="1" thickBot="1" x14ac:dyDescent="0.25">
      <c r="B20" s="162"/>
      <c r="C20" s="6" t="s">
        <v>109</v>
      </c>
      <c r="D20" s="30">
        <v>4</v>
      </c>
      <c r="E20" s="5"/>
      <c r="F20" s="167"/>
      <c r="G20" s="168"/>
      <c r="H20" s="28">
        <v>1</v>
      </c>
      <c r="I20" s="28">
        <v>2</v>
      </c>
      <c r="J20" s="28">
        <v>3</v>
      </c>
      <c r="K20" s="28">
        <v>4</v>
      </c>
      <c r="L20" s="29">
        <v>5</v>
      </c>
      <c r="N20" s="162" t="s">
        <v>88</v>
      </c>
      <c r="O20" s="6" t="s">
        <v>89</v>
      </c>
      <c r="P20" s="3">
        <v>1</v>
      </c>
      <c r="Q20" s="10">
        <v>2</v>
      </c>
      <c r="R20" s="10">
        <v>3</v>
      </c>
      <c r="S20" s="10">
        <v>4</v>
      </c>
      <c r="T20" s="9">
        <v>5</v>
      </c>
      <c r="U20" s="32">
        <v>6</v>
      </c>
      <c r="X20" s="10" t="s">
        <v>110</v>
      </c>
      <c r="Y20" s="4" t="s">
        <v>111</v>
      </c>
    </row>
    <row r="21" spans="2:25" s="2" customFormat="1" ht="34.5" thickBot="1" x14ac:dyDescent="0.25">
      <c r="B21" s="163"/>
      <c r="C21" s="31" t="s">
        <v>112</v>
      </c>
      <c r="D21" s="29">
        <v>5</v>
      </c>
      <c r="E21" s="5"/>
      <c r="F21" s="5"/>
      <c r="G21" s="5"/>
      <c r="H21" s="5"/>
      <c r="I21" s="5"/>
      <c r="J21" s="5"/>
      <c r="K21" s="5"/>
      <c r="N21" s="162"/>
      <c r="O21" s="6" t="s">
        <v>98</v>
      </c>
      <c r="P21" s="3">
        <v>2</v>
      </c>
      <c r="Q21" s="10">
        <v>3</v>
      </c>
      <c r="R21" s="10">
        <v>4</v>
      </c>
      <c r="S21" s="9">
        <v>5</v>
      </c>
      <c r="T21" s="8">
        <v>6</v>
      </c>
      <c r="U21" s="32">
        <v>7</v>
      </c>
    </row>
    <row r="22" spans="2:25" s="2" customFormat="1" ht="45" x14ac:dyDescent="0.2">
      <c r="F22" s="5"/>
      <c r="G22" s="5"/>
      <c r="H22" s="5"/>
      <c r="I22" s="5"/>
      <c r="J22" s="5"/>
      <c r="K22" s="5"/>
      <c r="N22" s="162"/>
      <c r="O22" s="6" t="s">
        <v>107</v>
      </c>
      <c r="P22" s="3">
        <v>3</v>
      </c>
      <c r="Q22" s="10">
        <v>4</v>
      </c>
      <c r="R22" s="9">
        <v>5</v>
      </c>
      <c r="S22" s="8">
        <v>6</v>
      </c>
      <c r="T22" s="8">
        <v>7</v>
      </c>
      <c r="U22" s="33">
        <v>8</v>
      </c>
      <c r="X22" s="11" t="s">
        <v>113</v>
      </c>
      <c r="Y22" s="11" t="s">
        <v>114</v>
      </c>
    </row>
    <row r="23" spans="2:25" s="2" customFormat="1" ht="29.25" customHeight="1" x14ac:dyDescent="0.2">
      <c r="B23" s="2" t="s">
        <v>115</v>
      </c>
      <c r="N23" s="162"/>
      <c r="O23" s="6" t="s">
        <v>109</v>
      </c>
      <c r="P23" s="3">
        <v>4</v>
      </c>
      <c r="Q23" s="9">
        <v>5</v>
      </c>
      <c r="R23" s="8">
        <v>6</v>
      </c>
      <c r="S23" s="8">
        <v>7</v>
      </c>
      <c r="T23" s="7">
        <v>8</v>
      </c>
      <c r="U23" s="33">
        <v>9</v>
      </c>
      <c r="X23" s="2" t="s">
        <v>116</v>
      </c>
      <c r="Y23" s="2" t="s">
        <v>117</v>
      </c>
    </row>
    <row r="24" spans="2:25" s="2" customFormat="1" ht="34.5" thickBot="1" x14ac:dyDescent="0.25">
      <c r="N24" s="163"/>
      <c r="O24" s="31" t="s">
        <v>112</v>
      </c>
      <c r="P24" s="28">
        <v>5</v>
      </c>
      <c r="Q24" s="34">
        <v>6</v>
      </c>
      <c r="R24" s="34">
        <v>7</v>
      </c>
      <c r="S24" s="35">
        <v>8</v>
      </c>
      <c r="T24" s="35">
        <v>9</v>
      </c>
      <c r="U24" s="36">
        <v>10</v>
      </c>
      <c r="X24" s="2" t="s">
        <v>118</v>
      </c>
      <c r="Y24" s="2" t="s">
        <v>33</v>
      </c>
    </row>
    <row r="25" spans="2:25" s="2" customFormat="1" x14ac:dyDescent="0.2">
      <c r="X25" s="2" t="s">
        <v>119</v>
      </c>
    </row>
    <row r="27" spans="2:25" hidden="1" x14ac:dyDescent="0.2">
      <c r="C27" s="1" t="s">
        <v>120</v>
      </c>
      <c r="D27" s="1" t="s">
        <v>20</v>
      </c>
      <c r="F27" s="1" t="s">
        <v>1</v>
      </c>
      <c r="G27" s="1" t="s">
        <v>0</v>
      </c>
      <c r="H27" s="1" t="s">
        <v>121</v>
      </c>
    </row>
    <row r="28" spans="2:25" hidden="1" x14ac:dyDescent="0.2">
      <c r="C28" s="1" t="s">
        <v>29</v>
      </c>
      <c r="D28" s="1" t="s">
        <v>63</v>
      </c>
      <c r="F28" s="1" t="s">
        <v>122</v>
      </c>
      <c r="G28" s="1" t="s">
        <v>123</v>
      </c>
      <c r="H28" s="1" t="s">
        <v>117</v>
      </c>
      <c r="P28" s="12"/>
      <c r="Q28" s="12"/>
      <c r="R28" s="12"/>
      <c r="S28" s="12"/>
      <c r="T28" s="12"/>
    </row>
    <row r="29" spans="2:25" hidden="1" x14ac:dyDescent="0.2">
      <c r="C29" s="1" t="s">
        <v>31</v>
      </c>
      <c r="D29" s="1" t="s">
        <v>27</v>
      </c>
      <c r="F29" s="1" t="s">
        <v>124</v>
      </c>
      <c r="G29" s="1" t="s">
        <v>125</v>
      </c>
      <c r="H29" s="1" t="s">
        <v>33</v>
      </c>
      <c r="P29" s="12"/>
      <c r="Q29" s="12"/>
      <c r="R29" s="12"/>
      <c r="S29" s="12"/>
      <c r="T29" s="12"/>
    </row>
    <row r="30" spans="2:25" hidden="1" x14ac:dyDescent="0.2">
      <c r="F30" s="1" t="s">
        <v>126</v>
      </c>
      <c r="G30" s="1" t="s">
        <v>127</v>
      </c>
      <c r="P30" s="12"/>
      <c r="Q30" s="12"/>
      <c r="R30" s="12"/>
      <c r="S30" s="12"/>
      <c r="T30" s="12"/>
    </row>
    <row r="31" spans="2:25" hidden="1" x14ac:dyDescent="0.2">
      <c r="F31" s="1" t="s">
        <v>128</v>
      </c>
      <c r="G31" s="1" t="s">
        <v>129</v>
      </c>
      <c r="P31" s="12"/>
      <c r="Q31" s="12"/>
      <c r="R31" s="12"/>
      <c r="S31" s="12"/>
      <c r="T31" s="12"/>
    </row>
    <row r="32" spans="2:25" hidden="1" x14ac:dyDescent="0.2">
      <c r="F32" s="1" t="s">
        <v>130</v>
      </c>
      <c r="G32" s="1" t="s">
        <v>131</v>
      </c>
      <c r="P32" s="12"/>
      <c r="Q32" s="12"/>
      <c r="R32" s="12"/>
      <c r="S32" s="12"/>
      <c r="T32" s="12"/>
    </row>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sheetData>
  <mergeCells count="45">
    <mergeCell ref="B2:F2"/>
    <mergeCell ref="B15:B16"/>
    <mergeCell ref="N15:N19"/>
    <mergeCell ref="X15:Y15"/>
    <mergeCell ref="B17:B21"/>
    <mergeCell ref="F17:G17"/>
    <mergeCell ref="O17:P17"/>
    <mergeCell ref="F18:G18"/>
    <mergeCell ref="O18:O19"/>
    <mergeCell ref="P18:P19"/>
    <mergeCell ref="F19:F20"/>
    <mergeCell ref="G19:G20"/>
    <mergeCell ref="N20:N24"/>
    <mergeCell ref="I8:L8"/>
    <mergeCell ref="O8:Q8"/>
    <mergeCell ref="F16:L16"/>
    <mergeCell ref="O16:P16"/>
    <mergeCell ref="C10:D10"/>
    <mergeCell ref="F10:F11"/>
    <mergeCell ref="G10:G11"/>
    <mergeCell ref="H10:H11"/>
    <mergeCell ref="I10:L11"/>
    <mergeCell ref="O10:Q10"/>
    <mergeCell ref="N11:N12"/>
    <mergeCell ref="O11:Q12"/>
    <mergeCell ref="O13:Q13"/>
    <mergeCell ref="C15:D15"/>
    <mergeCell ref="F15:L15"/>
    <mergeCell ref="O15:U15"/>
    <mergeCell ref="C9:D9"/>
    <mergeCell ref="I9:L9"/>
    <mergeCell ref="O9:Q9"/>
    <mergeCell ref="C4:D4"/>
    <mergeCell ref="I4:L4"/>
    <mergeCell ref="O4:Q4"/>
    <mergeCell ref="C5:D5"/>
    <mergeCell ref="F5:F7"/>
    <mergeCell ref="G5:G7"/>
    <mergeCell ref="H5:H7"/>
    <mergeCell ref="I5:L7"/>
    <mergeCell ref="O5:Q5"/>
    <mergeCell ref="C6:D6"/>
    <mergeCell ref="O6:Q6"/>
    <mergeCell ref="O7:Q7"/>
    <mergeCell ref="C8:D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 - ELEMENTOS SST</vt:lpstr>
      <vt:lpstr>TABLAS DE VALORACIÓN</vt:lpstr>
      <vt:lpstr>ASIGNACIÓN</vt:lpstr>
      <vt:lpstr>CLASE</vt:lpstr>
      <vt:lpstr>FUENTE</vt:lpstr>
      <vt:lpstr>IMPACTO</vt:lpstr>
      <vt:lpstr>PROBABILIDAD</vt:lpstr>
      <vt:lpstr>'MATRIZ RIESGOS - ELEMENTOS SST'!Títulos_a_imprimir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Alfredo de Jesus Camargo Fernandez</cp:lastModifiedBy>
  <cp:lastPrinted>2022-05-02T14:36:18Z</cp:lastPrinted>
  <dcterms:created xsi:type="dcterms:W3CDTF">2011-10-26T13:45:21Z</dcterms:created>
  <dcterms:modified xsi:type="dcterms:W3CDTF">2026-07-15T16:09:25Z</dcterms:modified>
</cp:coreProperties>
</file>