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tbcsj-my.sharepoint.com/personal/jllince_deaj_ramajudicial_gov_co/Documents/Procesos Tecnologia 2026/003. Interventoria Mesa/03DocumentosProceso/"/>
    </mc:Choice>
  </mc:AlternateContent>
  <xr:revisionPtr revIDLastSave="103" documentId="13_ncr:1_{ED0969CF-579A-47CC-9EF1-975ED715EB7A}" xr6:coauthVersionLast="47" xr6:coauthVersionMax="47" xr10:uidLastSave="{8D364D70-FD89-4B8F-9BFB-1B4717189F49}"/>
  <bookViews>
    <workbookView minimized="1" xWindow="4410" yWindow="4185" windowWidth="8760" windowHeight="11295" xr2:uid="{00000000-000D-0000-FFFF-FFFF00000000}"/>
  </bookViews>
  <sheets>
    <sheet name="Valoración" sheetId="7" r:id="rId1"/>
    <sheet name="Matriz Plataforma Int Mesa" sheetId="1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3" l="1" a="1"/>
  <c r="J16" i="13" s="1"/>
  <c r="K16" i="13" s="1"/>
  <c r="P16" i="13" a="1"/>
  <c r="P16" i="13" s="1"/>
  <c r="Q16" i="13" s="1"/>
  <c r="P26" i="13" a="1"/>
  <c r="P26" i="13" s="1"/>
  <c r="Q26" i="13" s="1"/>
  <c r="J26" i="13" a="1"/>
  <c r="J26" i="13" s="1"/>
  <c r="K26" i="13" s="1"/>
  <c r="P29" i="13" a="1"/>
  <c r="P29" i="13" s="1"/>
  <c r="Q29" i="13" s="1"/>
  <c r="J29" i="13" a="1"/>
  <c r="J29" i="13" s="1"/>
  <c r="K29" i="13" s="1"/>
  <c r="P25" i="13" a="1"/>
  <c r="P25" i="13" s="1"/>
  <c r="Q25" i="13" s="1"/>
  <c r="J25" i="13" a="1"/>
  <c r="J25" i="13" s="1"/>
  <c r="K25" i="13" s="1"/>
  <c r="P24" i="13" a="1"/>
  <c r="P24" i="13" s="1"/>
  <c r="Q24" i="13" s="1"/>
  <c r="J24" i="13" a="1"/>
  <c r="J24" i="13" s="1"/>
  <c r="K24" i="13" s="1"/>
  <c r="P23" i="13" a="1"/>
  <c r="P23" i="13" s="1"/>
  <c r="Q23" i="13" s="1"/>
  <c r="J23" i="13" a="1"/>
  <c r="J23" i="13" s="1"/>
  <c r="K23" i="13" s="1"/>
  <c r="P30" i="13" a="1"/>
  <c r="P30" i="13" s="1"/>
  <c r="Q30" i="13" s="1"/>
  <c r="J30" i="13" a="1"/>
  <c r="J30" i="13" s="1"/>
  <c r="K30" i="13" s="1"/>
  <c r="P33" i="13" a="1"/>
  <c r="P33" i="13" s="1"/>
  <c r="Q33" i="13" s="1"/>
  <c r="J33" i="13" a="1"/>
  <c r="J33" i="13" s="1"/>
  <c r="K33" i="13" s="1"/>
  <c r="P32" i="13" a="1"/>
  <c r="P32" i="13" s="1"/>
  <c r="Q32" i="13" s="1"/>
  <c r="J32" i="13" a="1"/>
  <c r="J32" i="13" s="1"/>
  <c r="K32" i="13" s="1"/>
  <c r="P31" i="13" a="1"/>
  <c r="P31" i="13" s="1"/>
  <c r="Q31" i="13" s="1"/>
  <c r="J31" i="13" a="1"/>
  <c r="J31" i="13" s="1"/>
  <c r="K31" i="13" s="1"/>
  <c r="P22" i="13" a="1"/>
  <c r="P22" i="13" s="1"/>
  <c r="Q22" i="13" s="1"/>
  <c r="J22" i="13" a="1"/>
  <c r="J22" i="13" s="1"/>
  <c r="K22" i="13" s="1"/>
  <c r="P11" i="13" a="1"/>
  <c r="P11" i="13" s="1"/>
  <c r="Q11" i="13" s="1"/>
  <c r="P12" i="13" a="1"/>
  <c r="P12" i="13" s="1"/>
  <c r="Q12" i="13" s="1"/>
  <c r="P13" i="13" a="1"/>
  <c r="P13" i="13" s="1"/>
  <c r="Q13" i="13" s="1"/>
  <c r="P14" i="13" a="1"/>
  <c r="P14" i="13" s="1"/>
  <c r="Q14" i="13" s="1"/>
  <c r="P15" i="13" a="1"/>
  <c r="P15" i="13" s="1"/>
  <c r="Q15" i="13" s="1"/>
  <c r="P17" i="13" a="1"/>
  <c r="P17" i="13" s="1"/>
  <c r="Q17" i="13" s="1"/>
  <c r="P18" i="13" a="1"/>
  <c r="P18" i="13" s="1"/>
  <c r="Q18" i="13" s="1"/>
  <c r="P19" i="13" a="1"/>
  <c r="P19" i="13" s="1"/>
  <c r="Q19" i="13" s="1"/>
  <c r="P20" i="13" a="1"/>
  <c r="P20" i="13" s="1"/>
  <c r="Q20" i="13" s="1"/>
  <c r="P21" i="13" a="1"/>
  <c r="P21" i="13" s="1"/>
  <c r="Q21" i="13" s="1"/>
  <c r="P27" i="13" a="1"/>
  <c r="P27" i="13" s="1"/>
  <c r="Q27" i="13" s="1"/>
  <c r="P28" i="13" a="1"/>
  <c r="P28" i="13" s="1"/>
  <c r="Q28" i="13" s="1"/>
  <c r="J12" i="13" a="1"/>
  <c r="J12" i="13" s="1"/>
  <c r="K12" i="13" s="1"/>
  <c r="J13" i="13" a="1"/>
  <c r="J13" i="13" s="1"/>
  <c r="K13" i="13" s="1"/>
  <c r="J14" i="13" a="1"/>
  <c r="J14" i="13" s="1"/>
  <c r="K14" i="13" s="1"/>
  <c r="J15" i="13" a="1"/>
  <c r="J15" i="13" s="1"/>
  <c r="K15" i="13" s="1"/>
  <c r="J17" i="13" a="1"/>
  <c r="J17" i="13" s="1"/>
  <c r="K17" i="13" s="1"/>
  <c r="J18" i="13" a="1"/>
  <c r="J18" i="13" s="1"/>
  <c r="K18" i="13" s="1"/>
  <c r="J19" i="13" a="1"/>
  <c r="J19" i="13" s="1"/>
  <c r="K19" i="13" s="1"/>
  <c r="J20" i="13" a="1"/>
  <c r="J20" i="13" s="1"/>
  <c r="K20" i="13" s="1"/>
  <c r="J21" i="13" a="1"/>
  <c r="J21" i="13" s="1"/>
  <c r="K21" i="13" s="1"/>
  <c r="J27" i="13" a="1"/>
  <c r="J27" i="13" s="1"/>
  <c r="K27" i="13" s="1"/>
  <c r="J28" i="13" a="1"/>
  <c r="J28" i="13" s="1"/>
  <c r="K28" i="13" s="1"/>
  <c r="J11" i="13" a="1"/>
  <c r="J11" i="13" s="1"/>
  <c r="K11"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tc={5A6B2E85-24D6-4F78-8CD0-BA3290A25425}</author>
    <author>tc={881608C7-8D2E-4AD9-9FA5-81C624A504E6}</author>
    <author>tc={6D80C005-1A4F-4A74-ADE6-65EC927285F5}</author>
    <author>tc={4C9231FC-0E50-4D88-87FE-FD7A5C60A4FE}</author>
    <author>tc={9B506DF1-E23D-4B27-9E9F-98BDB3F472B2}</author>
    <author>tc={70368315-7FE9-4BDB-BECA-FF78DA7A9061}</author>
    <author>tc={77EF7C72-DC80-4A10-9918-ED55A0A4FC34}</author>
    <author>tc={0546E0AE-76DB-4637-A727-3649D055D54D}</author>
    <author>tc={C5CCF3B3-8568-4C9B-A75C-78C13C87210B}</author>
    <author>tc={986ABA54-718B-4AF1-8C7D-016AFA5468D1}</author>
    <author>tc={7791B822-7D8F-4BE9-8DCE-5660C0929633}</author>
    <author>tc={46E02DF2-8A2A-4DB7-B1FD-12E341BA7D11}</author>
    <author>tc={78042DF6-E40A-4692-A80A-2784FC641834}</author>
    <author>tc={E97EC1DF-3E8C-4FBD-BD68-8CE3436603FC}</author>
    <author>tc={370ACE46-DB8B-4919-B227-2716209BDA33}</author>
    <author>tc={CCF923F4-4F26-4061-9C21-DE25622250A8}</author>
  </authors>
  <commentList>
    <comment ref="A6" authorId="0" shapeId="0" xr:uid="{5A6B2E85-24D6-4F78-8CD0-BA3290A2542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 todos los Procesos de Contratación adelantados por la Entidad Estatal,  por lo cual está presente en toda su actividad contractual. </t>
      </text>
    </comment>
    <comment ref="B6" authorId="1" shapeId="0" xr:uid="{881608C7-8D2E-4AD9-9FA5-81C624A504E6}">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asociado a la operación, capacidad, o situación particular de la Entidad Estatal (reputacional, tecnológico). </t>
      </text>
    </comment>
    <comment ref="C6" authorId="2" shapeId="0" xr:uid="{6D80C005-1A4F-4A74-ADE6-65EC927285F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la elaboración del Plan Anual de Adquisiciones y la fecha en la cual se decide continuar o no con el Proceso de Contratación. </t>
      </text>
    </comment>
    <comment ref="A7" authorId="3" shapeId="0" xr:uid="{4C9231FC-0E50-4D88-87FE-FD7A5C60A4FE}">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propio del Proceso de Contratación objeto de análisis.</t>
      </text>
    </comment>
    <comment ref="B7" authorId="4" shapeId="0" xr:uid="{9B506DF1-E23D-4B27-9E9F-98BDB3F472B2}">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del sector del objeto del Proceso de Contratación, o asociado a asuntos no referidos a la Entidad Estatal (desastres económicos, existencia de monopolios, circunstancias electorales).</t>
      </text>
    </comment>
    <comment ref="C7" authorId="5" shapeId="0" xr:uid="{70368315-7FE9-4BDB-BECA-FF78DA7A9061}">
      <text>
        <t>[Comentario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el acto de Apertura del Proceso de Contratación y la Adjudicación o la declaración de desierto del Proceso de Contratación.</t>
      </text>
    </comment>
    <comment ref="D7" authorId="6" shapeId="0" xr:uid="{77EF7C72-DC80-4A10-9918-ED55A0A4FC34}">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del comportamiento del mercado, tales como la fluctuación de los precios de los insumos, desabastecimiento y especulación de los mismos, entre otros.</t>
      </text>
    </comment>
    <comment ref="C8" authorId="7" shapeId="0" xr:uid="{0546E0AE-76DB-4637-A727-3649D055D54D}">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text>
    </comment>
    <comment ref="D8" authorId="8" shapeId="0" xr:uid="{C5CCF3B3-8568-4C9B-A75C-78C13C87210B}">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los cambios de las políticas gubernamentales y de cambios en las condiciones sociales que tengan impacto en la ejecución del contrato.</t>
      </text>
    </comment>
    <comment ref="C9" authorId="9" shapeId="0" xr:uid="{986ABA54-718B-4AF1-8C7D-016AFA5468D1}">
      <text>
        <t>[Comentario encadenado]
Tu versión de Excel te permite leer este comentario encadenado; sin embargo, las ediciones que se apliquen se quitarán si el archivo se abre en una versión más reciente de Excel. Más información: https://go.microsoft.com/fwlink/?linkid=870924
Comentario:
    Cumplidos los requisitos previstos para iniciar la ejecución del contrato respectivo y termina con el vencimiento del plazo del contrato o la fecha de liquidación si hay lugar a ella.</t>
      </text>
    </comment>
    <comment ref="D9" authorId="10" shapeId="0" xr:uid="{7791B822-7D8F-4BE9-8DCE-5660C09296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asociados a la operatividad del contrato, tales como la suficiencia del presupuesto oficial, del plazo o los derivados de procesos, procedimientos, parámetros, sistemas de información y tecnológicos, equipos humanos o técnicos inadecuados o insuficientes. </t>
      </text>
    </comment>
    <comment ref="D10" authorId="11" shapeId="0" xr:uid="{46E02DF2-8A2A-4DB7-B1FD-12E341BA7D11}">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text>
    </comment>
    <comment ref="D11" authorId="12" shapeId="0" xr:uid="{78042DF6-E40A-4692-A80A-2784FC641834}">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derivados de cambios regulatorios o reglamentarios que afecten la ecuación económica del contrato. </t>
      </text>
    </comment>
    <comment ref="D12" authorId="13" shapeId="0" xr:uid="{E97EC1DF-3E8C-4FBD-BD68-8CE3436603FC}">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eventos naturales previsibles en los cuales no hay intervención humana que puedan tener impacto en la ejecución del contrato, por ejemplo los temblores, inundaciones, lluvias, sequías, entre otros. </t>
      </text>
    </comment>
    <comment ref="D13" authorId="14" shapeId="0" xr:uid="{370ACE46-DB8B-4919-B227-2716209BDA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text>
    </comment>
    <comment ref="D14" authorId="15" shapeId="0" xr:uid="{CCF923F4-4F26-4061-9C21-DE25622250A8}">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fallas en los sistemas de comunicación de voz y de datos, suspensión de servicios públicos, nuevos desarrollos tecnológicos o estándares que deben ser tenidos en cuenta para la ejecución del contrato, obsolescencia tecnológica.</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<sst xmlns="http://schemas.openxmlformats.org/spreadsheetml/2006/main" count="513" uniqueCount="262">
  <si>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</si>
  <si>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</si>
  <si>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</si>
  <si>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</si>
  <si>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</si>
  <si>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</si>
  <si>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</si>
  <si>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</si>
  <si>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</si>
  <si>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</si>
  <si>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</si>
  <si>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</si>
  <si>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</si>
  <si>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</si>
  <si>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</si>
  <si>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</si>
  <si>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</si>
  <si>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</si>
  <si>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</si>
  <si>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</si>
  <si>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</si>
  <si>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</si>
  <si>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</si>
  <si>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</si>
  <si>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</si>
  <si>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</si>
  <si>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</si>
  <si>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</si>
  <si>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</si>
  <si>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</si>
  <si>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</si>
  <si>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</si>
  <si>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</si>
  <si>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</si>
  <si>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</si>
  <si>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</si>
  <si>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</si>
  <si>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</si>
  <si>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</si>
  <si>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t>
  </si>
  <si>
    <t xml:space="preserve">La Dirección Ejecutiva der Administración Judicial, identificó para el presente proceso de contratación los riesgos que se relacionan en la siguiente tabla: </t>
  </si>
  <si>
    <t>¿A quien se le asigna?</t>
  </si>
  <si>
    <t xml:space="preserve">Tratamiento/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</si>
  <si>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</si>
  <si>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</si>
  <si>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</si>
  <si>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</si>
  <si>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</si>
  <si>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</si>
  <si>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</si>
  <si>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</si>
  <si>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</si>
  <si>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</si>
  <si>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</si>
  <si>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</si>
  <si>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</si>
  <si>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</si>
  <si>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</si>
  <si>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</si>
  <si>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</si>
  <si>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</si>
  <si>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</si>
  <si>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</si>
  <si>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</si>
  <si>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</si>
  <si>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Genera mora en el inicio del proceso de selección y con ello en la ejecución proyectada del contrato.</t>
  </si>
  <si>
    <t>Probable</t>
  </si>
  <si>
    <t>Moderado</t>
  </si>
  <si>
    <t>DEAJ - CONTRATISTA</t>
  </si>
  <si>
    <t>Improbable</t>
  </si>
  <si>
    <t>SI</t>
  </si>
  <si>
    <t>División de estructuración y la unidad técnica responsable.</t>
  </si>
  <si>
    <t>Desde la estructuración de estudio previo</t>
  </si>
  <si>
    <t>Semanal (Previo inicio del proceso de estructuración)</t>
  </si>
  <si>
    <t>Externo</t>
  </si>
  <si>
    <t>Seleción</t>
  </si>
  <si>
    <t>Jurídico</t>
  </si>
  <si>
    <t xml:space="preserve">Inhabilidad sobreviniente del contratista  </t>
  </si>
  <si>
    <t>Posible</t>
  </si>
  <si>
    <t>CONTRATISTA</t>
  </si>
  <si>
    <t>Raro</t>
  </si>
  <si>
    <t>Insignificante</t>
  </si>
  <si>
    <t>Desde la selección del contratista</t>
  </si>
  <si>
    <t>Requiriendo al contratista periodicamente para que allegue el  RUP actualizado y así verificar los reportes que otras entidades hayan realizado.</t>
  </si>
  <si>
    <t>Semanal (mensual)</t>
  </si>
  <si>
    <t>Genera mora en la ejecución del  contrato.</t>
  </si>
  <si>
    <t>Menor</t>
  </si>
  <si>
    <t>División de Contratos</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</si>
  <si>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</si>
  <si>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</si>
  <si>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</si>
  <si>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</si>
  <si>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mayor</t>
  </si>
  <si>
    <t>Hasta la adjudicación del contrato</t>
  </si>
  <si>
    <t>Mensual</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</si>
  <si>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</si>
  <si>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</si>
  <si>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</si>
  <si>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</si>
  <si>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</si>
  <si>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</si>
  <si>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Operacional</t>
  </si>
  <si>
    <t xml:space="preserve">Hasta que el contratista de cumplimiento a sus obligaciones. </t>
  </si>
  <si>
    <t>Ejecución</t>
  </si>
  <si>
    <t>Paralización de la ejecución del contrato y afectación en el logro de los objetivos y satisfacción de la necesidad</t>
  </si>
  <si>
    <t>El Contratista no da respuesta a las consultas y/o aclaraciones solicitadas por la entidad o los entes de control al contrato, por deficiencias, información o causas imputables a él.</t>
  </si>
  <si>
    <t>Retraso en el proceso de respuesta oportuna a los entes correspondientes.</t>
  </si>
  <si>
    <t>NO</t>
  </si>
  <si>
    <t>Desde la solicitud o requerimiento de la entidad o ente de control.</t>
  </si>
  <si>
    <t>Permanente</t>
  </si>
  <si>
    <t>Especifico</t>
  </si>
  <si>
    <t>Desde la suscripción del contrato</t>
  </si>
  <si>
    <t>Si</t>
  </si>
  <si>
    <t>Específico</t>
  </si>
  <si>
    <t>Desde el inicio de la ejecución</t>
  </si>
  <si>
    <t>DEAJ</t>
  </si>
  <si>
    <t>Probabilidad</t>
  </si>
  <si>
    <t>Casi cierto</t>
  </si>
  <si>
    <t>Impacto</t>
  </si>
  <si>
    <t>Catastrófico</t>
  </si>
  <si>
    <t>Clase</t>
  </si>
  <si>
    <t>Fuente</t>
  </si>
  <si>
    <t>Etapa</t>
  </si>
  <si>
    <t>Tipo</t>
  </si>
  <si>
    <t>Selección</t>
  </si>
  <si>
    <t>Contratación</t>
  </si>
  <si>
    <t>Económico</t>
  </si>
  <si>
    <t>Social / Pólitico</t>
  </si>
  <si>
    <t>Financiero</t>
  </si>
  <si>
    <t>De la Naturaleza</t>
  </si>
  <si>
    <t>Ambiental</t>
  </si>
  <si>
    <t>Tecnológico</t>
  </si>
  <si>
    <t>Cuando se presentan fallas en la concreción de la necesidad, reflejandose en especificaciones, estudios técnicos insuficientes, en general errores en la estructuración de los estudios previos y pliegos de condiciones.</t>
  </si>
  <si>
    <t xml:space="preserve">Pliego de condiciones inadecuado, o requisitos del proceso imprecisos. </t>
  </si>
  <si>
    <t>Restructuración y puesta en marcha nuevamente el  proceso de selección, generando retrasos en la consecución de los fines estatales.</t>
  </si>
  <si>
    <t>Riesgo derivado de la declaratoria de desierto.</t>
  </si>
  <si>
    <t>Retrasa la adjudicación del contrato objeto de selección, se hace necesario modificar en algunos aspectos la modalidad de selección, se retrasa la satisfacción de la necesidad.</t>
  </si>
  <si>
    <t>Precio artificialmente bajo sin justificación</t>
  </si>
  <si>
    <t>moderado</t>
  </si>
  <si>
    <t>contractual</t>
  </si>
  <si>
    <t>Cesación de labores por parte del  personal  y/o trabajadores a cargo del  contratista a causa de la no cancelación oportuna de salarios y prestaciones sociales y demás beneficios que tengan derecho.</t>
  </si>
  <si>
    <t>Retarda o paraliza la ejecución del  contrato</t>
  </si>
  <si>
    <t>Contractual</t>
  </si>
  <si>
    <t>regulatorio</t>
  </si>
  <si>
    <t>Demora en el inicio o ejecución del contrato.</t>
  </si>
  <si>
    <t>Causan retrasos y /o paralización de algunas actividades que afectan la continua ejecución contractual</t>
  </si>
  <si>
    <t>CONTRATISTA, DEAJ</t>
  </si>
  <si>
    <t>CONTRATISTA/ DEAJ</t>
  </si>
  <si>
    <t>Entidad</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</si>
  <si>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</si>
  <si>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Revisión jurídica y técnica del Pliego de condiciones y de los requisitos de participación y evaluación del proceso de selección, y corregir de manera que garanticen la selección objetiva y transparente.</t>
  </si>
  <si>
    <t>A partir la apertura del proceso</t>
  </si>
  <si>
    <t>Semanal</t>
  </si>
  <si>
    <t>A partir del  acto administrativo por el  cual  se revoca el  acto de apertura</t>
  </si>
  <si>
    <t>Hasta que se solventen los
inconvenientes que dieron
origen a la revocatoria.</t>
  </si>
  <si>
    <t>Desde la publicación de los estudios previos</t>
  </si>
  <si>
    <t>Una vez se reciben las ofertas económicas</t>
  </si>
  <si>
    <t>Desde el momento en que se presenta la situación  que afecta la ejecución adecuada del contrato.</t>
  </si>
  <si>
    <t>La supervisión  del contrato informará el avance y dificultades de la ejecución y cumplimiento de las obligaciones.</t>
  </si>
  <si>
    <t>Hasta la liquidación del contrato</t>
  </si>
  <si>
    <t>A partir de la firma del contrato</t>
  </si>
  <si>
    <t>Hasta la liquidación del contrato.</t>
  </si>
  <si>
    <t>Supervisor del contrato</t>
  </si>
  <si>
    <t>La supervisión del  contrato informará el avance y dificultades de la ejecución y cumplimiento de las obligaciones.</t>
  </si>
  <si>
    <t>Retrazos o suspensión del proceso de contratación.</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</si>
  <si>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</si>
  <si>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Paralización de la ejecución del contrato y afectación en el  logro de los objetivos y satisfacción de la necesidad .</t>
  </si>
  <si>
    <t>Posible rompimiento del equilibrio económico e incumplimiento del objeto contractual.</t>
  </si>
  <si>
    <t>Reclamos de terceros sobre la selección del oferente que retrasen el perfeccionamiento del contrato.</t>
  </si>
  <si>
    <t>El  adjudicatario se rehusa a firmar el contrato.</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</si>
  <si>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</si>
  <si>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omisión en el cumplimiento de las prestaciones debidas  o defecto en la calidad de los bienes suministrados , es decir, incumplimiento del contrato.</t>
  </si>
  <si>
    <t>Los riesgos causados por fuerza mayor y eventos de orden público (Paros, huelgas, toque de queda)</t>
  </si>
  <si>
    <t>Retarda   o paraliza la ejecución del  contrato.</t>
  </si>
  <si>
    <t>Pérdida o sustitución de los integrantes del equipo de trabajo requerido para el desarrollo del contrato.</t>
  </si>
  <si>
    <t>Retraso en el seguimineto, supervisión y verificación de la calidad del cumplimiento del objeto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</si>
  <si>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</si>
  <si>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</si>
  <si>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</si>
  <si>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 xml:space="preserve">Evento que genere algún tipo de impacto ambiental, derivado de las actividades propias del  proyecto </t>
  </si>
  <si>
    <t>Sanciones a las que se expone el  contratista por no cumplir con la normatividad ambiental colombiana y los requerimientos de las autoridades ambientales. Genera retrasos en el cronograma y sanciones administrativas.</t>
  </si>
  <si>
    <t>Incumplimiento de la dedicación del personal del contratista</t>
  </si>
  <si>
    <t>Retrasos en la ejecución del contrato y posible incumplimiento de obligaciones contractuales, geneando sobrecostos para el contratista y/o la Nación - Consejo Superior de la Judicatura</t>
  </si>
  <si>
    <t>Tardanza en la entrega de requerimientos o informes</t>
  </si>
  <si>
    <t>Incumplimiento de las obligaciones contractuales.</t>
  </si>
  <si>
    <t>Efectos desfavorables como consecuencia de errores o inconsistencias en la información y/o productos suministrados por el interventor en virtud de sus obligaciones contractuales  o que no se informe a la Entidad de posibles circuntancias que configuren incumplimientos contractuales por parte del contratista vigilado, en debida oportunidad.</t>
  </si>
  <si>
    <t>Las inconsistencias o errores en la información entregada por el interventor a la Entidad en virtud de las obligaciones a su cargo puede traer como consecuencia reprocesos, costos administrativos e insatisfacción de la necesidad que pretende satisfacerse con el futuro Contrato.</t>
  </si>
  <si>
    <t>Efectos desfavorables por la falta de aptitud técnica del personal dispuesto por el Contratista para la ejecución del Contrato.</t>
  </si>
  <si>
    <t>La falta de aptitud técnica por parte del personal del Contratista, puede traer como consecuencia retrasos en la ejecución de las actividades, así como reprocesos en las mismas, ocasionando costos adicionales a cargo del Contratista</t>
  </si>
  <si>
    <t>Revisión jurídica de todos los requerimientos de orden legal ajustando nuevamente las disposiciones del proceso de
selección fallido a estas, de tal forma que se subsane toda ausencia
normativa.</t>
  </si>
  <si>
    <t>Revisión jurídica y técnica en la etapa de planeación de tal forma que los requisitos de participación del proceso de selección, permitan una mayor participación respetando los principios que rigen la actividad
contractual.</t>
  </si>
  <si>
    <t xml:space="preserve">Verificación periodica de los reportes de otras entidades a través del Registro Único de Proponentes, como también consultar en la Procuraduaría y Contraloría previa firma del contrato. Dar aplicación al artículo 9 de la Ley 1150 de 2007 </t>
  </si>
  <si>
    <t>Analizar las ofertas económicas de forma tal que se logre identificar la posible existencia de precios artificialmente bajos. De encontrar inconsistencias se debe  hacer los tratamientos de la Guía de Colombia Compra. De ser necesario, la entidad debe solicitar explicaciones  que justifique, demuestre y sustente el por qué del precio ofertado. La oferta podrá ser rechazada de no contar con una justificación válida para la entidad.</t>
  </si>
  <si>
    <t>Verificación minuciosa de los requisitos establecidos en el pliego definitivo. Se ddeberán atender las observaciones de forma oportuna</t>
  </si>
  <si>
    <t>Se establece plazos perentorios para el perfeccionamiento y ejecución del contrato., hacer efectiva la póliza de seriedad de la oferta, hacer los reportes necesarios. Además, del seguimiento constante del supervisor para la firma del documento</t>
  </si>
  <si>
    <t>Periodica verificación por todas las Unidades de las DEAJ del  cambio normativo que pueda incidir en la actividad contractual. Se contemplaría la posibilidad de ajustar  als obligaciones según el caso.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</si>
  <si>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</si>
  <si>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el supervisor debera verificar el cumplimento de todas las obligaciones contractuales y enviar informes de presunto incumplimiento a la Unidad de Compras Públicas. Se harán efectivas las garantías y multas que den lugar como consecuencia de la falta incurrida por el contratista.</t>
  </si>
  <si>
    <t>Las partes se encargarán de monitorear permanentemente aquellas situaciones y eventos externos de orden público que puedan incidir en la ejecución del contrato.</t>
  </si>
  <si>
    <t xml:space="preserve">La Supervisión hará seguimiento de la responsabilidad del contratista con el apoyo de la División de contratos en caso de ser requerido. </t>
  </si>
  <si>
    <t xml:space="preserve">El supervisor hara el seguimiento sobre el cumplimiento del contratista sobre el personal o equipo minimo para la ejecución del contrato </t>
  </si>
  <si>
    <t>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</si>
  <si>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</si>
  <si>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Garantizar el cumplimiento de normas vigentes de seguridad en el trabajo, afiliación de los trabajadores a la ARL. Constituir y mantener vigente la garantía de cumplimiento.</t>
  </si>
  <si>
    <t>Seguimiento estricto de las obligaciones ambientales derivadas de los permisos requeridos para la ejecución del proyecto.</t>
  </si>
  <si>
    <t>Seguimiento del supervisor a la dedicación del equipo de trabajo del contratista</t>
  </si>
  <si>
    <t xml:space="preserve">Requerimineto al contratista por parte del supervisor del contrato  para la entrega de la documentación, evidencias y realización de actividades solicitadas </t>
  </si>
  <si>
    <t>El interventor deberá garantizar la calidad y oportunidad  de la información e insumos entregados a la Entidad y/o destinatarios indicados en los documentos precontractuales, de modo que dicha información goce de precisión, completitud y confiabilidad.</t>
  </si>
  <si>
    <t xml:space="preserve">De llegar a concretarse el riesgo, corresponderá al Contratista contar con un plan de contingencia que le permita disminuir el impacto generado por el acaeciminento del mismo. 
Se recomienda  que el Contratista comparta dicho plan al supervisor del Contrato, a efectos de garantizar el efectivo seguimiento sobre la ejecución del Contrato Interventoría. </t>
  </si>
  <si>
    <t>División de Estructuración y la unidad técnica responsable.</t>
  </si>
  <si>
    <t>La Unidad de Compras Publicas y demás Unidades involucradas en la Fase Preparatoria del proceso selectivo de Contratista.</t>
  </si>
  <si>
    <t>División de Estructuración, División de Contratos  y la Unidad técnica responsable.</t>
  </si>
  <si>
    <t>Unidad encargada del proyecto División de Estructuración.</t>
  </si>
  <si>
    <t>División de Estructuración y Contratos</t>
  </si>
  <si>
    <t>Unidad  Unidad de Compras Públicas y Unidad técnica.</t>
  </si>
  <si>
    <t xml:space="preserve">Supervisor  del contrato </t>
  </si>
  <si>
    <t xml:space="preserve">Supervisor del contrato </t>
  </si>
  <si>
    <t>El Supervisión del contrato</t>
  </si>
  <si>
    <t>Supervisor y contratista</t>
  </si>
  <si>
    <t xml:space="preserve"> supervisor y contratista</t>
  </si>
  <si>
    <t xml:space="preserve">Hasta la
fecha máxima de expedición de adendas </t>
  </si>
  <si>
    <t>El  monitoreo se realiza con el apoyo entre l aDivisión de Estructuración  y la  unidad técnica durante la etapa de planeación.</t>
  </si>
  <si>
    <t xml:space="preserve">Hasta la
fecha maxima de expedición de adendas </t>
  </si>
  <si>
    <t>El  monitoreo se realiza con el apoyo entre la División de Estructuración  y la  unidad técnica durante la etapa de planeación.</t>
  </si>
  <si>
    <t>El  monitoreo se realiza con el apoyo entre la División de Estructuracion  y unidad técnica durante la etapa de planeación.</t>
  </si>
  <si>
    <t>Mediane consultas en SECOP II por la División de estructuración</t>
  </si>
  <si>
    <t>Hasta lque se solvente la situación de inhabilidad del contratista</t>
  </si>
  <si>
    <t>Desde la aevaluación y verificación  de ofertas económicas</t>
  </si>
  <si>
    <t>Hasta la publicación del informe de evaluación de las ofertas</t>
  </si>
  <si>
    <t>Verificación de precios a partir de la Guia de Colmbia Compra Eficiente</t>
  </si>
  <si>
    <t>Desde la etapa de evaluación de las ofertas</t>
  </si>
  <si>
    <t>Hasta el inicio de la ejecución del contrato</t>
  </si>
  <si>
    <t>Vericando la información de SECOP II y correspondencia con solicitudes.</t>
  </si>
  <si>
    <t xml:space="preserve">Desde que inicia  el plazo máximo para la  firma del contrato </t>
  </si>
  <si>
    <t>Hasta la fecha máxima para firmar el contrato</t>
  </si>
  <si>
    <t>Al  momento de ser  adjudicado el contrato el adjudicatario tiene maximo 5 días para suscribir el contrato.</t>
  </si>
  <si>
    <t>Una vez  adjudicado el proceso contractual.</t>
  </si>
  <si>
    <t>Acaecido el cambio normativo de carácter general emanado de una autoridad externa a las partes del contrato.</t>
  </si>
  <si>
    <t>Hasta la ejecución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</si>
  <si>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</si>
  <si>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A la terminación del contrato</t>
  </si>
  <si>
    <t>Hasta la Liquidación del contrato</t>
  </si>
  <si>
    <t>Desde el incio de la ejecución del contrato</t>
  </si>
  <si>
    <t>La supervisión  del contrato informara el avance y dificultades de la ejecución y cumplimiento de las obligaciones.</t>
  </si>
  <si>
    <t xml:space="preserve">Hasta la entrega de las respuestas y aclaraciones correspondientes,  </t>
  </si>
  <si>
    <t>Seguimiento del Supervisor, al cumplimineto de las solicitudes realizadas al contratista.</t>
  </si>
  <si>
    <t>La supervisión verificará mensualmente  el cumplimiento del personal ofrecido</t>
  </si>
  <si>
    <t>Desde el inicio del contrato</t>
  </si>
  <si>
    <t xml:space="preserve">Hasta la terminación del plazo de ejecución </t>
  </si>
  <si>
    <t>Seguimiento por parte del supervisor sobre la ejecución del contrato.</t>
  </si>
  <si>
    <t>Hasta el registro y aprobación de la garantía</t>
  </si>
  <si>
    <t>Requiriendo dentro de los plazos establecidos para suscripción y constitución de pólizas, el cumplimiento de los requisitos de ejecución.</t>
  </si>
  <si>
    <t xml:space="preserve"> Monitoreo permanente sobre el cumplimiento por parte del contratista de las normas de seguridad en el trabjo y verificación de la afiliación de los trabajadores de planta y contratistas a la ARL </t>
  </si>
  <si>
    <t>Desde el  inicio de la ejecución</t>
  </si>
  <si>
    <t>Hasta la
liquidación del contrato</t>
  </si>
  <si>
    <t xml:space="preserve">Monitoreo permanente al contratista en el cumplimiento de las normas ambientales establecidas en el contrato </t>
  </si>
  <si>
    <t>Durante la ejecución del contrato</t>
  </si>
  <si>
    <t>Al finalizar la ejecución del contrato</t>
  </si>
  <si>
    <t>Mediante reuniones de seguimiento</t>
  </si>
  <si>
    <t>naturaleza</t>
  </si>
  <si>
    <t>Operativo</t>
  </si>
  <si>
    <t xml:space="preserve">Específico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</si>
</sst>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5"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s>
  <fills count="1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s>
  <cellStyleXfs count="3">
    <xf numFmtId="0" fontId="0" fillId="0" borderId="0"/>
    <xf numFmtId="164" fontId="1" fillId="0" borderId="0" applyFont="0" applyFill="0" applyBorder="0" applyAlignment="0" applyProtection="0"/>
    <xf numFmtId="0" fontId="1" fillId="0" borderId="0"/>
  </cellStyleXfs>
  <cellXfs count="70">
    <xf numFmtId="0" fontId="0" fillId="0" borderId="0" xfId="0"/>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8" fillId="4"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3" xfId="0" applyFont="1" applyBorder="1" applyAlignment="1">
      <alignment horizontal="center" vertical="center" textRotation="90" wrapText="1"/>
    </xf>
    <xf numFmtId="165"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vertical="center" wrapText="1"/>
    </xf>
    <xf numFmtId="1" fontId="2" fillId="0" borderId="3" xfId="0" applyNumberFormat="1" applyFont="1" applyBorder="1" applyAlignment="1">
      <alignment horizontal="center" vertical="center" shrinkToFit="1"/>
    </xf>
    <xf numFmtId="0" fontId="13" fillId="0" borderId="0" xfId="0" applyFont="1" applyAlignment="1">
      <alignment horizontal="center" vertical="center"/>
    </xf>
    <xf numFmtId="0" fontId="14" fillId="0" borderId="0" xfId="0" applyFont="1" applyAlignment="1">
      <alignment vertical="center"/>
    </xf>
    <xf numFmtId="0" fontId="3" fillId="3" borderId="1" xfId="0" applyFont="1" applyFill="1" applyBorder="1" applyAlignment="1">
      <alignment horizontal="center" vertical="center" wrapText="1"/>
    </xf>
    <xf numFmtId="0" fontId="2" fillId="0" borderId="0" xfId="0" applyFont="1" applyAlignment="1" applyProtection="1">
      <alignment vertical="center"/>
      <protection hidden="1"/>
    </xf>
    <xf numFmtId="0" fontId="2" fillId="8" borderId="3" xfId="0" applyFont="1" applyFill="1" applyBorder="1" applyAlignment="1">
      <alignment horizontal="center" vertical="center" textRotation="90" wrapText="1"/>
    </xf>
    <xf numFmtId="0" fontId="12" fillId="8" borderId="0" xfId="0" applyFont="1" applyFill="1" applyAlignment="1">
      <alignment vertical="center"/>
    </xf>
    <xf numFmtId="0" fontId="2" fillId="0" borderId="3" xfId="2" applyFont="1" applyBorder="1" applyAlignment="1">
      <alignment horizontal="justify" vertical="center" wrapText="1"/>
    </xf>
    <xf numFmtId="0" fontId="2" fillId="0" borderId="2" xfId="2" applyFont="1" applyBorder="1" applyAlignment="1">
      <alignment horizontal="justify" vertical="center" wrapText="1"/>
    </xf>
    <xf numFmtId="0" fontId="2" fillId="9" borderId="2" xfId="2" applyFont="1" applyFill="1" applyBorder="1" applyAlignment="1">
      <alignment horizontal="justify" vertical="center" wrapText="1"/>
    </xf>
    <xf numFmtId="0" fontId="2" fillId="9" borderId="3" xfId="2" applyFont="1" applyFill="1" applyBorder="1" applyAlignment="1">
      <alignment horizontal="justify" vertical="center" wrapText="1"/>
    </xf>
    <xf numFmtId="0" fontId="2" fillId="0" borderId="7" xfId="2" applyFont="1" applyBorder="1" applyAlignment="1">
      <alignment horizontal="justify" vertical="center" wrapText="1"/>
    </xf>
    <xf numFmtId="0" fontId="2" fillId="0" borderId="3" xfId="2" applyFont="1" applyBorder="1" applyAlignment="1">
      <alignment horizontal="center" vertical="center" wrapText="1"/>
    </xf>
    <xf numFmtId="0" fontId="2" fillId="0" borderId="2" xfId="2" applyFont="1" applyBorder="1" applyAlignment="1">
      <alignment horizontal="center" vertical="center" wrapText="1"/>
    </xf>
    <xf numFmtId="0" fontId="2" fillId="9" borderId="3" xfId="2" applyFont="1" applyFill="1" applyBorder="1" applyAlignment="1">
      <alignment horizontal="center" vertical="center" wrapText="1"/>
    </xf>
    <xf numFmtId="0" fontId="2" fillId="0" borderId="7" xfId="2" applyFont="1" applyBorder="1" applyAlignment="1">
      <alignment horizontal="center" vertical="center" wrapText="1"/>
    </xf>
    <xf numFmtId="0" fontId="2" fillId="8" borderId="3" xfId="2"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2" fillId="9" borderId="2" xfId="2" applyFont="1" applyFill="1" applyBorder="1" applyAlignment="1">
      <alignment horizontal="center" vertical="center" wrapText="1"/>
    </xf>
    <xf numFmtId="0" fontId="2" fillId="8" borderId="2" xfId="2" applyFont="1" applyFill="1" applyBorder="1" applyAlignment="1">
      <alignment horizontal="center" vertical="center" wrapText="1"/>
    </xf>
    <xf numFmtId="0" fontId="2" fillId="8" borderId="7" xfId="2" applyFont="1" applyFill="1" applyBorder="1" applyAlignment="1">
      <alignment horizontal="center" vertical="center" wrapText="1"/>
    </xf>
    <xf numFmtId="0" fontId="2" fillId="0" borderId="9" xfId="0" applyFont="1" applyBorder="1" applyAlignment="1">
      <alignment horizontal="center" vertical="center" textRotation="90" wrapText="1"/>
    </xf>
    <xf numFmtId="0" fontId="2" fillId="8" borderId="8" xfId="2" applyFont="1" applyFill="1" applyBorder="1" applyAlignment="1">
      <alignment horizontal="center" vertical="center" wrapText="1"/>
    </xf>
    <xf numFmtId="0" fontId="2" fillId="0" borderId="8" xfId="2" applyFont="1" applyBorder="1" applyAlignment="1">
      <alignment horizontal="center" vertical="center" wrapText="1"/>
    </xf>
    <xf numFmtId="0" fontId="2" fillId="8" borderId="9" xfId="0" applyFont="1" applyFill="1" applyBorder="1" applyAlignment="1">
      <alignment horizontal="center" vertical="center" textRotation="90" wrapText="1"/>
    </xf>
    <xf numFmtId="0" fontId="2" fillId="8" borderId="10" xfId="0" applyFont="1" applyFill="1" applyBorder="1" applyAlignment="1">
      <alignment horizontal="center" vertical="center" textRotation="90" wrapText="1"/>
    </xf>
    <xf numFmtId="0" fontId="2" fillId="0" borderId="10" xfId="0" applyFont="1" applyBorder="1" applyAlignment="1">
      <alignment horizontal="center" vertical="center" textRotation="90" wrapText="1"/>
    </xf>
    <xf numFmtId="0" fontId="3" fillId="3" borderId="11" xfId="0" applyFont="1" applyFill="1" applyBorder="1" applyAlignment="1">
      <alignment horizontal="center" vertical="center" wrapText="1"/>
    </xf>
    <xf numFmtId="1" fontId="2" fillId="0" borderId="8" xfId="0" applyNumberFormat="1" applyFont="1" applyBorder="1" applyAlignment="1">
      <alignment horizontal="center" vertical="center" shrinkToFit="1"/>
    </xf>
    <xf numFmtId="0" fontId="2" fillId="9" borderId="3" xfId="0" applyFont="1" applyFill="1" applyBorder="1" applyAlignment="1">
      <alignment horizontal="center" vertical="center" textRotation="90" wrapText="1"/>
    </xf>
    <xf numFmtId="1" fontId="2" fillId="9" borderId="8" xfId="0" applyNumberFormat="1" applyFont="1" applyFill="1" applyBorder="1" applyAlignment="1">
      <alignment horizontal="center" vertical="center" shrinkToFit="1"/>
    </xf>
    <xf numFmtId="0" fontId="2" fillId="9" borderId="10"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cellXfs>
  <cellStyles count="3">
    <cellStyle name="Moneda" xfId="1" builtinId="4"/>
    <cellStyle name="Normal" xfId="0" builtinId="0"/>
    <cellStyle name="Normal 2" xfId="2" xr:uid="{A8342B1A-98EA-4752-92FB-6E93246BE889}"/>
  </cellStyles>
  <dxfs count="8">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16</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1306178</xdr:colOff>
      <xdr:row>5</xdr:row>
      <xdr:rowOff>63080</xdr:rowOff>
    </xdr:to>
    <xdr:pic>
      <xdr:nvPicPr>
        <xdr:cNvPr id="2" name="Imagen 1">
          <a:extLst>
            <a:ext uri="{FF2B5EF4-FFF2-40B4-BE49-F238E27FC236}">
              <a16:creationId xmlns:a16="http://schemas.microsoft.com/office/drawing/2014/main" id="{F3486A28-2D37-4F19-85F0-D1EE4E929917}"/>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twoCellAnchor editAs="oneCell">
    <xdr:from>
      <xdr:col>0</xdr:col>
      <xdr:colOff>0</xdr:colOff>
      <xdr:row>0</xdr:row>
      <xdr:rowOff>0</xdr:rowOff>
    </xdr:from>
    <xdr:to>
      <xdr:col>5</xdr:col>
      <xdr:colOff>1191878</xdr:colOff>
      <xdr:row>5</xdr:row>
      <xdr:rowOff>72605</xdr:rowOff>
    </xdr:to>
    <xdr:pic>
      <xdr:nvPicPr>
        <xdr:cNvPr id="3" name="Imagen 2">
          <a:extLst>
            <a:ext uri="{FF2B5EF4-FFF2-40B4-BE49-F238E27FC236}">
              <a16:creationId xmlns:a16="http://schemas.microsoft.com/office/drawing/2014/main" id="{DF23D182-BBAD-47B8-80CB-B1D61A320DC5}"/>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ose Luis Lince" id="{011ADF3C-7EAE-4D29-BA71-5FC86F21D5CB}" userId="S::jllince@deaj.ramajudicial.gov.co::c9a7ca38-eabe-47b3-a3d6-937e32d494b3"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79287C-4B99-49DE-AE69-FAB599C2BA2A}" name="Tabla1" displayName="Tabla1" ref="E5:E10" totalsRowShown="0">
  <autoFilter ref="E5:E10" xr:uid="{C179287C-4B99-49DE-AE69-FAB599C2BA2A}"/>
  <tableColumns count="1">
    <tableColumn id="1" xr3:uid="{B2B9E327-F41A-43A6-9B68-E8E36C4FC6A1}" name="Probabilidad"/>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5E07BF-5A59-4AF9-B0F5-F5FB30026F91}" name="Tabla2" displayName="Tabla2" ref="F5:F10" totalsRowShown="0">
  <autoFilter ref="F5:F10" xr:uid="{455E07BF-5A59-4AF9-B0F5-F5FB30026F91}"/>
  <tableColumns count="1">
    <tableColumn id="1" xr3:uid="{063E88F0-F055-4BAA-B533-B034AC671AFA}" name="Impacto"/>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4F7B36-EFF1-4701-80A6-CB2A79EC3ED0}" name="Tabla3" displayName="Tabla3" ref="A5:A7" totalsRowShown="0">
  <autoFilter ref="A5:A7" xr:uid="{094F7B36-EFF1-4701-80A6-CB2A79EC3ED0}"/>
  <tableColumns count="1">
    <tableColumn id="1" xr3:uid="{EB00B4BC-96F4-400B-8DB9-D22B05CA4551}" name="Clas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33B800-A625-4AA2-B9C2-FC55653133B6}" name="Tabla4" displayName="Tabla4" ref="B5:B7" totalsRowShown="0">
  <autoFilter ref="B5:B7" xr:uid="{1133B800-A625-4AA2-B9C2-FC55653133B6}"/>
  <tableColumns count="1">
    <tableColumn id="1" xr3:uid="{B4F0B3B1-7822-4C7D-AAF9-C5587527134B}" name="Fuent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4F28566-AB66-4535-9EB6-CD03BB2FB4F4}" name="Tabla5" displayName="Tabla5" ref="C5:C9" totalsRowShown="0">
  <autoFilter ref="C5:C9" xr:uid="{34F28566-AB66-4535-9EB6-CD03BB2FB4F4}"/>
  <tableColumns count="1">
    <tableColumn id="1" xr3:uid="{D5FC9BC1-B26A-44B5-9A1B-3F7A4C6BA2EA}" name="Etapa"/>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4F120E3-9194-4D52-851B-1CECC1D23E11}" name="Tabla6" displayName="Tabla6" ref="D5:D14" totalsRowShown="0">
  <autoFilter ref="D5:D14" xr:uid="{14F120E3-9194-4D52-851B-1CECC1D23E11}"/>
  <tableColumns count="1">
    <tableColumn id="1" xr3:uid="{9604B920-25E0-48B5-AB6A-011F7BCAE440}" name="Tipo"/>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 dT="2025-09-18T16:14:15.32" personId="{011ADF3C-7EAE-4D29-BA71-5FC86F21D5CB}" id="{5A6B2E85-24D6-4F78-8CD0-BA3290A25425}">
    <text xml:space="preserve">Es un Riesgo de todos los Procesos de Contratación adelantados por la Entidad Estatal,  por lo cual está presente en toda su actividad contractual. </text>
  </threadedComment>
  <threadedComment ref="B6" dT="2025-09-18T16:15:34.93" personId="{011ADF3C-7EAE-4D29-BA71-5FC86F21D5CB}" id="{881608C7-8D2E-4AD9-9FA5-81C624A504E6}">
    <text xml:space="preserve">Es un Riesgo asociado a la operación, capacidad, o situación particular de la Entidad Estatal (reputacional, tecnológico). </text>
  </threadedComment>
  <threadedComment ref="C6" dT="2025-09-18T16:16:59.72" personId="{011ADF3C-7EAE-4D29-BA71-5FC86F21D5CB}" id="{6D80C005-1A4F-4A74-ADE6-65EC927285F5}">
    <text xml:space="preserve">Comprendida entre la elaboración del Plan Anual de Adquisiciones y la fecha en la cual se decide continuar o no con el Proceso de Contratación. </text>
  </threadedComment>
  <threadedComment ref="A7" dT="2025-09-18T16:14:30.05" personId="{011ADF3C-7EAE-4D29-BA71-5FC86F21D5CB}" id="{4C9231FC-0E50-4D88-87FE-FD7A5C60A4FE}">
    <text>Es un Riesgo propio del Proceso de Contratación objeto de análisis.</text>
  </threadedComment>
  <threadedComment ref="B7" dT="2025-09-18T16:15:45.73" personId="{011ADF3C-7EAE-4D29-BA71-5FC86F21D5CB}" id="{9B506DF1-E23D-4B27-9E9F-98BDB3F472B2}">
    <text>Es un Riesgo del sector del objeto del Proceso de Contratación, o asociado a asuntos no referidos a la Entidad Estatal (desastres económicos, existencia de monopolios, circunstancias electorales).</text>
  </threadedComment>
  <threadedComment ref="C7" dT="2025-09-18T16:17:20.49" personId="{011ADF3C-7EAE-4D29-BA71-5FC86F21D5CB}" id="{70368315-7FE9-4BDB-BECA-FF78DA7A9061}">
    <text>Comprendida entre el acto de Apertura del Proceso de Contratación y la Adjudicación o la declaración de desierto del Proceso de Contratación.</text>
  </threadedComment>
  <threadedComment ref="D7" dT="2025-09-18T17:02:26.98" personId="{011ADF3C-7EAE-4D29-BA71-5FC86F21D5CB}" id="{77EF7C72-DC80-4A10-9918-ED55A0A4FC34}">
    <text>son los derivados del comportamiento del mercado, tales como la fluctuación de los precios de los insumos, desabastecimiento y especulación de los mismos, entre otros.</text>
  </threadedComment>
  <threadedComment ref="C8" dT="2025-09-18T16:18:00.10" personId="{011ADF3C-7EAE-4D29-BA71-5FC86F21D5CB}" id="{0546E0AE-76DB-4637-A727-3649D055D54D}">
    <tex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ext>
  </threadedComment>
  <threadedComment ref="D8" dT="2025-09-18T17:02:35.05" personId="{011ADF3C-7EAE-4D29-BA71-5FC86F21D5CB}" id="{C5CCF3B3-8568-4C9B-A75C-78C13C87210B}">
    <text>son los derivados de los cambios de las políticas gubernamentales y de cambios en las condiciones sociales que tengan impacto en la ejecución del contrato.</text>
  </threadedComment>
  <threadedComment ref="C9" dT="2025-09-18T16:18:51.14" personId="{011ADF3C-7EAE-4D29-BA71-5FC86F21D5CB}" id="{986ABA54-718B-4AF1-8C7D-016AFA5468D1}">
    <text>Cumplidos los requisitos previstos para iniciar la ejecución del contrato respectivo y termina con el vencimiento del plazo del contrato o la fecha de liquidación si hay lugar a ella.</text>
  </threadedComment>
  <threadedComment ref="D9" dT="2025-09-18T17:02:43.14" personId="{011ADF3C-7EAE-4D29-BA71-5FC86F21D5CB}" id="{7791B822-7D8F-4BE9-8DCE-5660C0929633}">
    <tex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ext>
  </threadedComment>
  <threadedComment ref="D10" dT="2025-09-18T17:03:01.02" personId="{011ADF3C-7EAE-4D29-BA71-5FC86F21D5CB}" id="{46E02DF2-8A2A-4DB7-B1FD-12E341BA7D11}">
    <tex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ext>
  </threadedComment>
  <threadedComment ref="D11" dT="2025-09-18T17:03:17.46" personId="{011ADF3C-7EAE-4D29-BA71-5FC86F21D5CB}" id="{78042DF6-E40A-4692-A80A-2784FC641834}">
    <text xml:space="preserve"> derivados de cambios regulatorios o reglamentarios que afecten la ecuación económica del contrato. </text>
  </threadedComment>
  <threadedComment ref="D12" dT="2025-09-18T17:03:25.41" personId="{011ADF3C-7EAE-4D29-BA71-5FC86F21D5CB}" id="{E97EC1DF-3E8C-4FBD-BD68-8CE3436603FC}">
    <text xml:space="preserve"> son los eventos naturales previsibles en los cuales no hay intervención humana que puedan tener impacto en la ejecución del contrato, por ejemplo los temblores, inundaciones, lluvias, sequías, entre otros. </text>
  </threadedComment>
  <threadedComment ref="D13" dT="2025-09-18T17:03:34.28" personId="{011ADF3C-7EAE-4D29-BA71-5FC86F21D5CB}" id="{370ACE46-DB8B-4919-B227-2716209BDA33}">
    <tex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ext>
  </threadedComment>
  <threadedComment ref="D14" dT="2025-09-18T17:03:51.66" personId="{011ADF3C-7EAE-4D29-BA71-5FC86F21D5CB}" id="{CCF923F4-4F26-4061-9C21-DE25622250A8}">
    <text>son los derivados de fallas en los sistemas de comunicación de voz y de datos, suspensión de servicios públicos, nuevos desarrollos tecnológicos o estándares que deben ser tenidos en cuenta para la ejecución del contrato, obsolescencia tecnológica.</text>
  </threadedComment>
</ThreadedComments>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11" Type="http://schemas.microsoft.com/office/2017/10/relationships/threadedComment" Target="../threadedComments/threadedComment1.xml"/><Relationship Id="rId5" Type="http://schemas.openxmlformats.org/officeDocument/2006/relationships/table" Target="../tables/table2.xml"/><Relationship Id="rId10" Type="http://schemas.openxmlformats.org/officeDocument/2006/relationships/comments" Target="../comments1.xml"/><Relationship Id="rId4" Type="http://schemas.openxmlformats.org/officeDocument/2006/relationships/table" Target="../tables/table1.xml"/><Relationship Id="rId9" Type="http://schemas.openxmlformats.org/officeDocument/2006/relationships/table" Target="../tables/table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tabSelected="1" zoomScale="99" zoomScaleNormal="100" workbookViewId="0">
      <selection activeCell="C9" sqref="C9"/>
    </sheetView>
  </sheetViews>
  <sheetFormatPr baseColWidth="10" defaultColWidth="11" defaultRowHeight="15.75" x14ac:dyDescent="0.25"/>
  <cols>
    <col min="1" max="1" width="13.75" customWidth="1"/>
    <col min="4" max="4" width="13.375" bestFit="1" customWidth="1"/>
  </cols>
  <sheetData>
    <row r="1" spans="1:17" x14ac:dyDescent="0.25">
      <c r="G1" s="68"/>
      <c r="H1" s="68"/>
      <c r="I1" s="68"/>
      <c r="J1" s="68"/>
      <c r="K1" s="68"/>
      <c r="L1" s="68"/>
      <c r="M1" s="68"/>
      <c r="N1" s="68"/>
      <c r="O1" s="68"/>
      <c r="P1" s="68"/>
      <c r="Q1" s="68"/>
    </row>
    <row r="2" spans="1:17" x14ac:dyDescent="0.25">
      <c r="G2" s="68"/>
      <c r="H2" s="68"/>
      <c r="I2" s="68"/>
      <c r="J2" s="68"/>
      <c r="K2" s="68"/>
      <c r="L2" s="68"/>
      <c r="M2" s="68"/>
      <c r="N2" s="68"/>
      <c r="O2" s="68"/>
      <c r="P2" s="68"/>
      <c r="Q2" s="68"/>
    </row>
    <row r="3" spans="1:17" x14ac:dyDescent="0.25">
      <c r="G3" s="68"/>
      <c r="H3" s="68"/>
      <c r="I3" s="68"/>
      <c r="J3" s="68"/>
      <c r="K3" s="68"/>
      <c r="L3" s="68"/>
      <c r="M3" s="68"/>
      <c r="N3" s="68"/>
      <c r="O3" s="68"/>
      <c r="P3" s="68"/>
      <c r="Q3" s="68"/>
    </row>
    <row r="4" spans="1:17" x14ac:dyDescent="0.25">
      <c r="G4" s="68"/>
      <c r="H4" s="68"/>
      <c r="I4" s="68"/>
      <c r="J4" s="68"/>
      <c r="K4" s="68"/>
      <c r="L4" s="68"/>
      <c r="M4" s="68"/>
      <c r="N4" s="68"/>
      <c r="O4" s="68"/>
      <c r="P4" s="68"/>
      <c r="Q4" s="68"/>
    </row>
    <row r="5" spans="1:17" x14ac:dyDescent="0.25">
      <c r="A5" t="s">
        <v>120</v>
      </c>
      <c r="B5" t="s">
        <v>121</v>
      </c>
      <c r="C5" t="s">
        <v>122</v>
      </c>
      <c r="D5" t="s">
        <v>123</v>
      </c>
      <c r="E5" t="s">
        <v>116</v>
      </c>
      <c r="F5" t="s">
        <v>118</v>
      </c>
      <c r="G5" s="68"/>
      <c r="H5" s="68"/>
      <c r="I5" s="68"/>
      <c r="J5" s="68"/>
      <c r="K5" s="68"/>
      <c r="L5" s="68"/>
      <c r="M5" s="68"/>
      <c r="N5" s="68"/>
      <c r="O5" s="68"/>
      <c r="P5" s="68"/>
      <c r="Q5" s="68"/>
    </row>
    <row r="6" spans="1:17" x14ac:dyDescent="0.25">
      <c r="A6" t="s">
        <v>62</v>
      </c>
      <c r="B6" t="s">
        <v>63</v>
      </c>
      <c r="C6" t="s">
        <v>64</v>
      </c>
      <c r="D6" t="s">
        <v>76</v>
      </c>
      <c r="E6" t="s">
        <v>80</v>
      </c>
      <c r="F6" t="s">
        <v>81</v>
      </c>
      <c r="G6" s="68"/>
      <c r="H6" s="68"/>
      <c r="I6" s="68"/>
      <c r="J6" s="68"/>
      <c r="K6" s="68"/>
      <c r="L6" s="68"/>
      <c r="M6" s="68"/>
      <c r="N6" s="68"/>
      <c r="O6" s="68"/>
      <c r="P6" s="68"/>
      <c r="Q6" s="68"/>
    </row>
    <row r="7" spans="1:17" x14ac:dyDescent="0.25">
      <c r="A7" t="s">
        <v>113</v>
      </c>
      <c r="B7" t="s">
        <v>74</v>
      </c>
      <c r="C7" t="s">
        <v>124</v>
      </c>
      <c r="D7" t="s">
        <v>126</v>
      </c>
      <c r="E7" t="s">
        <v>69</v>
      </c>
      <c r="F7" t="s">
        <v>86</v>
      </c>
      <c r="G7" s="68"/>
      <c r="H7" s="68"/>
      <c r="I7" s="68"/>
      <c r="J7" s="68"/>
      <c r="K7" s="68"/>
      <c r="L7" s="68"/>
      <c r="M7" s="68"/>
      <c r="N7" s="68"/>
      <c r="O7" s="68"/>
      <c r="P7" s="68"/>
      <c r="Q7" s="68"/>
    </row>
    <row r="8" spans="1:17" x14ac:dyDescent="0.25">
      <c r="C8" t="s">
        <v>125</v>
      </c>
      <c r="D8" t="s">
        <v>127</v>
      </c>
      <c r="E8" t="s">
        <v>78</v>
      </c>
      <c r="F8" t="s">
        <v>67</v>
      </c>
      <c r="G8" s="68"/>
      <c r="H8" s="68"/>
      <c r="I8" s="68"/>
      <c r="J8" s="68"/>
      <c r="K8" s="68"/>
      <c r="L8" s="68"/>
      <c r="M8" s="68"/>
      <c r="N8" s="68"/>
      <c r="O8" s="68"/>
      <c r="P8" s="68"/>
      <c r="Q8" s="68"/>
    </row>
    <row r="9" spans="1:17" x14ac:dyDescent="0.25">
      <c r="C9" t="s">
        <v>103</v>
      </c>
      <c r="D9" t="s">
        <v>101</v>
      </c>
      <c r="E9" t="s">
        <v>66</v>
      </c>
      <c r="F9" t="s">
        <v>91</v>
      </c>
      <c r="G9" s="68"/>
      <c r="H9" s="68"/>
      <c r="I9" s="68"/>
      <c r="J9" s="68"/>
      <c r="K9" s="68"/>
      <c r="L9" s="68"/>
      <c r="M9" s="68"/>
      <c r="N9" s="68"/>
      <c r="O9" s="68"/>
      <c r="P9" s="68"/>
      <c r="Q9" s="68"/>
    </row>
    <row r="10" spans="1:17" x14ac:dyDescent="0.25">
      <c r="D10" t="s">
        <v>128</v>
      </c>
      <c r="E10" t="s">
        <v>117</v>
      </c>
      <c r="F10" t="s">
        <v>119</v>
      </c>
      <c r="G10" s="68"/>
      <c r="H10" s="68"/>
      <c r="I10" s="68"/>
      <c r="J10" s="68"/>
      <c r="K10" s="68"/>
      <c r="L10" s="68"/>
      <c r="M10" s="68"/>
      <c r="N10" s="68"/>
      <c r="O10" s="68"/>
      <c r="P10" s="68"/>
      <c r="Q10" s="68"/>
    </row>
    <row r="11" spans="1:17" x14ac:dyDescent="0.25">
      <c r="D11" t="s">
        <v>88</v>
      </c>
      <c r="G11" s="68"/>
      <c r="H11" s="68"/>
      <c r="I11" s="68"/>
      <c r="J11" s="68"/>
      <c r="K11" s="68"/>
      <c r="L11" s="68"/>
      <c r="M11" s="68"/>
      <c r="N11" s="68"/>
      <c r="O11" s="68"/>
      <c r="P11" s="68"/>
      <c r="Q11" s="68"/>
    </row>
    <row r="12" spans="1:17" x14ac:dyDescent="0.25">
      <c r="D12" t="s">
        <v>129</v>
      </c>
      <c r="G12" s="68"/>
      <c r="H12" s="68"/>
      <c r="I12" s="68"/>
      <c r="J12" s="68"/>
      <c r="K12" s="68"/>
      <c r="L12" s="68"/>
      <c r="M12" s="68"/>
      <c r="N12" s="68"/>
      <c r="O12" s="68"/>
      <c r="P12" s="68"/>
      <c r="Q12" s="68"/>
    </row>
    <row r="13" spans="1:17" x14ac:dyDescent="0.25">
      <c r="D13" t="s">
        <v>130</v>
      </c>
      <c r="G13" s="68"/>
      <c r="H13" s="68"/>
      <c r="I13" s="68"/>
      <c r="J13" s="68"/>
      <c r="K13" s="68"/>
      <c r="L13" s="68"/>
      <c r="M13" s="68"/>
      <c r="N13" s="68"/>
      <c r="O13" s="68"/>
      <c r="P13" s="68"/>
      <c r="Q13" s="68"/>
    </row>
    <row r="14" spans="1:17" x14ac:dyDescent="0.25">
      <c r="D14" t="s">
        <v>131</v>
      </c>
      <c r="G14" s="68"/>
      <c r="H14" s="68"/>
      <c r="I14" s="68"/>
      <c r="J14" s="68"/>
      <c r="K14" s="68"/>
      <c r="L14" s="68"/>
      <c r="M14" s="68"/>
      <c r="N14" s="68"/>
      <c r="O14" s="68"/>
      <c r="P14" s="68"/>
      <c r="Q14" s="68"/>
    </row>
    <row r="15" spans="1:17" x14ac:dyDescent="0.25">
      <c r="G15" s="68"/>
      <c r="H15" s="68"/>
      <c r="I15" s="68"/>
      <c r="J15" s="68"/>
      <c r="K15" s="68"/>
      <c r="L15" s="68"/>
      <c r="M15" s="68"/>
      <c r="N15" s="68"/>
      <c r="O15" s="68"/>
      <c r="P15" s="68"/>
      <c r="Q15" s="68"/>
    </row>
    <row r="16" spans="1:17" x14ac:dyDescent="0.25">
      <c r="G16" s="68"/>
      <c r="H16" s="68"/>
      <c r="I16" s="68"/>
      <c r="J16" s="68"/>
      <c r="K16" s="68"/>
      <c r="L16" s="68"/>
      <c r="M16" s="68"/>
      <c r="N16" s="68"/>
      <c r="O16" s="68"/>
      <c r="P16" s="68"/>
      <c r="Q16" s="68"/>
    </row>
    <row r="17" spans="7:17" x14ac:dyDescent="0.25">
      <c r="G17" s="68"/>
      <c r="H17" s="68"/>
      <c r="I17" s="68"/>
      <c r="J17" s="68"/>
      <c r="K17" s="68"/>
      <c r="L17" s="68"/>
      <c r="M17" s="68"/>
      <c r="N17" s="68"/>
      <c r="O17" s="68"/>
      <c r="P17" s="68"/>
      <c r="Q17" s="68"/>
    </row>
    <row r="18" spans="7:17" x14ac:dyDescent="0.25">
      <c r="G18" s="68"/>
      <c r="H18" s="68"/>
      <c r="I18" s="68"/>
      <c r="J18" s="68"/>
      <c r="K18" s="68"/>
      <c r="L18" s="68"/>
      <c r="M18" s="68"/>
      <c r="N18" s="68"/>
      <c r="O18" s="68"/>
      <c r="P18" s="68"/>
      <c r="Q18" s="68"/>
    </row>
    <row r="19" spans="7:17" x14ac:dyDescent="0.25">
      <c r="G19" s="68"/>
      <c r="H19" s="68"/>
      <c r="I19" s="68"/>
      <c r="J19" s="68"/>
      <c r="K19" s="68"/>
      <c r="L19" s="68"/>
      <c r="M19" s="68"/>
      <c r="N19" s="68"/>
      <c r="O19" s="68"/>
      <c r="P19" s="68"/>
      <c r="Q19" s="68"/>
    </row>
    <row r="20" spans="7:17" x14ac:dyDescent="0.25">
      <c r="G20" s="68"/>
      <c r="H20" s="68"/>
      <c r="I20" s="68"/>
      <c r="J20" s="68"/>
      <c r="K20" s="68"/>
      <c r="L20" s="68"/>
      <c r="M20" s="68"/>
      <c r="N20" s="68"/>
      <c r="O20" s="68"/>
      <c r="P20" s="68"/>
      <c r="Q20" s="68"/>
    </row>
    <row r="21" spans="7:17" x14ac:dyDescent="0.25">
      <c r="G21" s="68"/>
      <c r="H21" s="68"/>
      <c r="I21" s="68"/>
      <c r="J21" s="68"/>
      <c r="K21" s="68"/>
      <c r="L21" s="68"/>
      <c r="M21" s="68"/>
      <c r="N21" s="68"/>
      <c r="O21" s="68"/>
      <c r="P21" s="68"/>
      <c r="Q21" s="68"/>
    </row>
    <row r="22" spans="7:17" x14ac:dyDescent="0.25">
      <c r="G22" s="68"/>
      <c r="H22" s="68"/>
      <c r="I22" s="68"/>
      <c r="J22" s="68"/>
      <c r="K22" s="68"/>
      <c r="L22" s="68"/>
      <c r="M22" s="68"/>
      <c r="N22" s="68"/>
      <c r="O22" s="68"/>
      <c r="P22" s="68"/>
      <c r="Q22" s="68"/>
    </row>
    <row r="23" spans="7:17" x14ac:dyDescent="0.25">
      <c r="G23" s="68"/>
      <c r="H23" s="68"/>
      <c r="I23" s="68"/>
      <c r="J23" s="68"/>
      <c r="K23" s="68"/>
      <c r="L23" s="68"/>
      <c r="M23" s="68"/>
      <c r="N23" s="68"/>
      <c r="O23" s="68"/>
      <c r="P23" s="68"/>
      <c r="Q23" s="68"/>
    </row>
    <row r="24" spans="7:17" x14ac:dyDescent="0.25">
      <c r="G24" s="68"/>
      <c r="H24" s="68"/>
      <c r="I24" s="68"/>
      <c r="J24" s="68"/>
      <c r="K24" s="68"/>
      <c r="L24" s="68"/>
      <c r="M24" s="68"/>
      <c r="N24" s="68"/>
      <c r="O24" s="68"/>
      <c r="P24" s="68"/>
      <c r="Q24" s="68"/>
    </row>
    <row r="25" spans="7:17" x14ac:dyDescent="0.25">
      <c r="G25" s="68"/>
      <c r="H25" s="68"/>
      <c r="I25" s="68"/>
      <c r="J25" s="68"/>
      <c r="K25" s="68"/>
      <c r="L25" s="68"/>
      <c r="M25" s="68"/>
      <c r="N25" s="68"/>
      <c r="O25" s="68"/>
      <c r="P25" s="68"/>
      <c r="Q25" s="68"/>
    </row>
    <row r="26" spans="7:17" x14ac:dyDescent="0.25">
      <c r="G26" s="68"/>
      <c r="H26" s="68"/>
      <c r="I26" s="68"/>
      <c r="J26" s="68"/>
      <c r="K26" s="68"/>
      <c r="L26" s="68"/>
      <c r="M26" s="68"/>
      <c r="N26" s="68"/>
      <c r="O26" s="68"/>
      <c r="P26" s="68"/>
      <c r="Q26" s="68"/>
    </row>
    <row r="27" spans="7:17" x14ac:dyDescent="0.25">
      <c r="G27" s="68"/>
      <c r="H27" s="68"/>
      <c r="I27" s="68"/>
      <c r="J27" s="68"/>
      <c r="K27" s="68"/>
      <c r="L27" s="68"/>
      <c r="M27" s="68"/>
      <c r="N27" s="68"/>
      <c r="O27" s="68"/>
      <c r="P27" s="68"/>
      <c r="Q27" s="68"/>
    </row>
    <row r="29" spans="7:17" x14ac:dyDescent="0.25">
      <c r="K29" s="68" t="s">
        <v>0</v>
      </c>
      <c r="L29" s="68"/>
      <c r="M29" s="68"/>
    </row>
    <row r="30" spans="7:17" ht="16.5" thickBot="1" x14ac:dyDescent="0.3"/>
    <row r="31" spans="7:17" ht="24.75" thickBot="1" x14ac:dyDescent="0.3">
      <c r="K31" s="4" t="s">
        <v>1</v>
      </c>
      <c r="L31" s="5" t="s">
        <v>2</v>
      </c>
    </row>
    <row r="32" spans="7:17" ht="24.75" thickBot="1" x14ac:dyDescent="0.3">
      <c r="K32" s="6" t="s">
        <v>3</v>
      </c>
      <c r="L32" s="7" t="s">
        <v>4</v>
      </c>
    </row>
    <row r="33" spans="8:13" ht="16.5" thickBot="1" x14ac:dyDescent="0.3">
      <c r="K33" s="8" t="s">
        <v>5</v>
      </c>
      <c r="L33" s="7" t="s">
        <v>6</v>
      </c>
    </row>
    <row r="34" spans="8:13" ht="16.5" thickBot="1" x14ac:dyDescent="0.3">
      <c r="K34" s="9">
        <v>5</v>
      </c>
      <c r="L34" s="7" t="s">
        <v>7</v>
      </c>
    </row>
    <row r="35" spans="8:13" ht="16.5" thickBot="1" x14ac:dyDescent="0.3">
      <c r="K35" s="10" t="s">
        <v>8</v>
      </c>
      <c r="L35" s="7" t="s">
        <v>9</v>
      </c>
    </row>
    <row r="40" spans="8:13" x14ac:dyDescent="0.25">
      <c r="H40" s="12" t="s">
        <v>10</v>
      </c>
      <c r="I40" s="69" t="s">
        <v>11</v>
      </c>
      <c r="J40" s="69" t="s">
        <v>12</v>
      </c>
      <c r="K40" s="69" t="s">
        <v>13</v>
      </c>
      <c r="L40" s="69" t="s">
        <v>14</v>
      </c>
      <c r="M40" s="69" t="s">
        <v>15</v>
      </c>
    </row>
    <row r="41" spans="8:13" ht="44.25" customHeight="1" x14ac:dyDescent="0.25">
      <c r="H41" s="12" t="s">
        <v>16</v>
      </c>
      <c r="I41" s="69"/>
      <c r="J41" s="69"/>
      <c r="K41" s="69"/>
      <c r="L41" s="69"/>
      <c r="M41" s="69"/>
    </row>
    <row r="42" spans="8:13" ht="90.75" customHeight="1" x14ac:dyDescent="0.25">
      <c r="H42" s="12" t="s">
        <v>17</v>
      </c>
      <c r="I42" s="13" t="s">
        <v>18</v>
      </c>
      <c r="J42" s="13" t="s">
        <v>19</v>
      </c>
      <c r="K42" s="13" t="s">
        <v>20</v>
      </c>
      <c r="L42" s="13" t="s">
        <v>21</v>
      </c>
      <c r="M42" s="13" t="s">
        <v>22</v>
      </c>
    </row>
    <row r="49" spans="10:11" x14ac:dyDescent="0.25">
      <c r="J49" s="14" t="s">
        <v>23</v>
      </c>
    </row>
    <row r="50" spans="10:11" x14ac:dyDescent="0.25">
      <c r="J50" s="14" t="s">
        <v>24</v>
      </c>
      <c r="K50" s="14" t="s">
        <v>25</v>
      </c>
    </row>
    <row r="51" spans="10:11" x14ac:dyDescent="0.25">
      <c r="J51" s="11" t="s">
        <v>26</v>
      </c>
      <c r="K51" s="11" t="s">
        <v>27</v>
      </c>
    </row>
    <row r="52" spans="10:11" x14ac:dyDescent="0.25">
      <c r="J52" s="11" t="s">
        <v>28</v>
      </c>
      <c r="K52" s="11" t="s">
        <v>29</v>
      </c>
    </row>
    <row r="53" spans="10:11" x14ac:dyDescent="0.25">
      <c r="J53" s="11" t="s">
        <v>30</v>
      </c>
      <c r="K53" s="11" t="s">
        <v>31</v>
      </c>
    </row>
    <row r="54" spans="10:11" x14ac:dyDescent="0.25">
      <c r="J54" s="11" t="s">
        <v>32</v>
      </c>
      <c r="K54" s="11" t="s">
        <v>33</v>
      </c>
    </row>
    <row r="55" spans="10:11" x14ac:dyDescent="0.25">
      <c r="J55" s="11" t="s">
        <v>34</v>
      </c>
      <c r="K55" s="11" t="s">
        <v>35</v>
      </c>
    </row>
    <row r="67" spans="8:8" x14ac:dyDescent="0.25">
      <c r="H67" s="15"/>
    </row>
    <row r="68" spans="8:8" x14ac:dyDescent="0.25">
      <c r="H68" s="15"/>
    </row>
  </sheetData>
  <mergeCells count="7">
    <mergeCell ref="G1:Q27"/>
    <mergeCell ref="K29:M29"/>
    <mergeCell ref="I40:I41"/>
    <mergeCell ref="J40:J41"/>
    <mergeCell ref="K40:K41"/>
    <mergeCell ref="L40:L41"/>
    <mergeCell ref="M40:M41"/>
  </mergeCells>
  <pageMargins left="0.7" right="0.7" top="0.75" bottom="0.75" header="0.3" footer="0.3"/>
  <pageSetup orientation="portrait" r:id="rId1"/>
  <headerFooter>
    <oddHeader>&amp;C&amp;"-,Negrita"&amp;20&amp;K04+036UCP - DEAJ</oddHeader>
  </headerFooter>
  <drawing r:id="rId2"/>
  <legacyDrawing r:id="rId3"/>
  <tableParts count="6">
    <tablePart r:id="rId4"/>
    <tablePart r:id="rId5"/>
    <tablePart r:id="rId6"/>
    <tablePart r:id="rId7"/>
    <tablePart r:id="rId8"/>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3"/>
  <sheetViews>
    <sheetView zoomScale="85" zoomScaleNormal="85" workbookViewId="0">
      <pane ySplit="10" topLeftCell="A11" activePane="bottomLeft" state="frozen"/>
      <selection pane="bottomLeft" activeCell="F25" sqref="F25"/>
    </sheetView>
  </sheetViews>
  <sheetFormatPr baseColWidth="10" defaultColWidth="11.5" defaultRowHeight="16.5" x14ac:dyDescent="0.25"/>
  <cols>
    <col min="1" max="1" width="5.125" style="27" customWidth="1"/>
    <col min="2" max="5" width="3.875" style="26" bestFit="1" customWidth="1"/>
    <col min="6" max="6" width="46" style="28" customWidth="1"/>
    <col min="7" max="7" width="31.5" style="29" customWidth="1"/>
    <col min="8" max="10" width="3.125" style="26" bestFit="1" customWidth="1"/>
    <col min="11" max="11" width="3.125" style="26" customWidth="1"/>
    <col min="12" max="12" width="10.125" style="27" customWidth="1"/>
    <col min="13" max="13" width="44" style="26" customWidth="1"/>
    <col min="14" max="16" width="3.125" style="26" bestFit="1" customWidth="1"/>
    <col min="17" max="17" width="5.125" style="26" customWidth="1"/>
    <col min="18" max="18" width="13.875" style="27" customWidth="1"/>
    <col min="19" max="19" width="16.125" style="26" customWidth="1"/>
    <col min="20" max="20" width="17.5" style="26" customWidth="1"/>
    <col min="21" max="21" width="16.875" style="26" customWidth="1"/>
    <col min="22" max="22" width="19.625" style="26" customWidth="1"/>
    <col min="23" max="23" width="20.875" style="26" customWidth="1"/>
    <col min="24" max="16384" width="11.5" style="26"/>
  </cols>
  <sheetData>
    <row r="1" spans="1:24" s="34" customFormat="1" ht="15" x14ac:dyDescent="0.25">
      <c r="A1" s="18"/>
      <c r="B1" s="19"/>
      <c r="C1" s="20"/>
      <c r="D1" s="21"/>
      <c r="E1" s="22"/>
      <c r="X1" s="23"/>
    </row>
    <row r="2" spans="1:24" s="34" customFormat="1" ht="15" x14ac:dyDescent="0.25">
      <c r="F2" s="24"/>
      <c r="G2" s="67" t="s">
        <v>36</v>
      </c>
      <c r="H2" s="67"/>
      <c r="I2" s="67"/>
      <c r="J2" s="67"/>
      <c r="K2" s="67"/>
      <c r="L2" s="67"/>
      <c r="M2" s="67"/>
      <c r="N2" s="67"/>
      <c r="O2" s="67"/>
      <c r="P2" s="67"/>
      <c r="Q2" s="67"/>
      <c r="R2" s="67"/>
      <c r="S2" s="67"/>
      <c r="T2" s="24"/>
      <c r="U2" s="24"/>
      <c r="V2" s="24"/>
      <c r="W2" s="24"/>
      <c r="X2" s="24"/>
    </row>
    <row r="3" spans="1:24" s="34" customFormat="1" ht="15" x14ac:dyDescent="0.25">
      <c r="F3" s="24"/>
      <c r="G3" s="67" t="s">
        <v>37</v>
      </c>
      <c r="H3" s="67"/>
      <c r="I3" s="67"/>
      <c r="J3" s="67"/>
      <c r="K3" s="67"/>
      <c r="L3" s="67"/>
      <c r="M3" s="67"/>
      <c r="N3" s="67"/>
      <c r="O3" s="67"/>
      <c r="P3" s="67"/>
      <c r="Q3" s="67"/>
      <c r="R3" s="67"/>
      <c r="S3" s="67"/>
      <c r="T3" s="24"/>
      <c r="U3" s="24"/>
      <c r="V3" s="24"/>
      <c r="W3" s="24"/>
      <c r="X3" s="24"/>
    </row>
    <row r="4" spans="1:24" s="34" customFormat="1" ht="15" x14ac:dyDescent="0.25">
      <c r="F4" s="24"/>
      <c r="G4" s="67" t="s">
        <v>38</v>
      </c>
      <c r="H4" s="67"/>
      <c r="I4" s="67"/>
      <c r="J4" s="67"/>
      <c r="K4" s="67"/>
      <c r="L4" s="67"/>
      <c r="M4" s="67"/>
      <c r="N4" s="67"/>
      <c r="O4" s="67"/>
      <c r="P4" s="67"/>
      <c r="Q4" s="67"/>
      <c r="R4" s="67"/>
      <c r="S4" s="67"/>
      <c r="T4" s="24"/>
      <c r="U4" s="24"/>
      <c r="V4" s="24"/>
      <c r="W4" s="24"/>
      <c r="X4" s="24"/>
    </row>
    <row r="5" spans="1:24" s="34" customFormat="1" ht="15" x14ac:dyDescent="0.25">
      <c r="F5" s="24"/>
      <c r="G5" s="67"/>
      <c r="H5" s="67"/>
      <c r="I5" s="67"/>
      <c r="J5" s="67"/>
      <c r="K5" s="67"/>
      <c r="L5" s="67"/>
      <c r="M5" s="67"/>
      <c r="N5" s="67"/>
      <c r="O5" s="67"/>
      <c r="P5" s="67"/>
      <c r="Q5" s="67"/>
      <c r="R5" s="67"/>
      <c r="S5" s="67"/>
      <c r="T5" s="24"/>
      <c r="U5" s="24"/>
      <c r="V5" s="24"/>
      <c r="W5" s="24"/>
      <c r="X5" s="24"/>
    </row>
    <row r="6" spans="1:24" s="34" customFormat="1" ht="15" x14ac:dyDescent="0.25">
      <c r="A6" s="67"/>
      <c r="B6" s="67"/>
      <c r="C6" s="67"/>
      <c r="D6" s="67"/>
      <c r="E6" s="67"/>
      <c r="F6" s="25"/>
      <c r="X6" s="23"/>
    </row>
    <row r="7" spans="1:24" s="34" customFormat="1" ht="15" x14ac:dyDescent="0.25">
      <c r="A7" s="66" t="s">
        <v>39</v>
      </c>
      <c r="B7" s="66"/>
      <c r="C7" s="66"/>
      <c r="D7" s="66"/>
      <c r="E7" s="66"/>
      <c r="F7" s="66"/>
      <c r="G7" s="66"/>
      <c r="H7" s="66"/>
      <c r="I7" s="66"/>
      <c r="J7" s="66"/>
      <c r="K7" s="66"/>
      <c r="L7" s="66"/>
      <c r="M7" s="66"/>
      <c r="N7" s="66"/>
      <c r="O7" s="66"/>
      <c r="P7" s="66"/>
      <c r="Q7" s="66"/>
      <c r="R7" s="66"/>
      <c r="S7" s="66"/>
      <c r="T7" s="66"/>
      <c r="U7" s="66"/>
      <c r="V7" s="66"/>
      <c r="W7" s="66"/>
      <c r="X7" s="23"/>
    </row>
    <row r="8" spans="1:24" s="34" customFormat="1" ht="15.75" thickBot="1" x14ac:dyDescent="0.3">
      <c r="A8" s="64"/>
      <c r="B8" s="65"/>
      <c r="C8" s="65"/>
      <c r="D8" s="65"/>
      <c r="E8" s="17"/>
    </row>
    <row r="9" spans="1:24" ht="31.5" customHeight="1" thickBot="1" x14ac:dyDescent="0.3">
      <c r="A9" s="62" t="s">
        <v>40</v>
      </c>
      <c r="B9" s="62"/>
      <c r="C9" s="62"/>
      <c r="D9" s="62"/>
      <c r="E9" s="62"/>
      <c r="F9" s="62"/>
      <c r="G9" s="62"/>
      <c r="H9" s="62"/>
      <c r="I9" s="62"/>
      <c r="J9" s="62"/>
      <c r="K9" s="62"/>
      <c r="L9" s="62" t="s">
        <v>41</v>
      </c>
      <c r="M9" s="62" t="s">
        <v>42</v>
      </c>
      <c r="N9" s="62" t="s">
        <v>43</v>
      </c>
      <c r="O9" s="62"/>
      <c r="P9" s="62"/>
      <c r="Q9" s="62"/>
      <c r="R9" s="62" t="s">
        <v>44</v>
      </c>
      <c r="S9" s="62" t="s">
        <v>45</v>
      </c>
      <c r="T9" s="62" t="s">
        <v>46</v>
      </c>
      <c r="U9" s="62" t="s">
        <v>47</v>
      </c>
      <c r="V9" s="63" t="s">
        <v>48</v>
      </c>
      <c r="W9" s="63"/>
    </row>
    <row r="10" spans="1:24" s="32" customFormat="1" ht="123" thickBot="1" x14ac:dyDescent="0.3">
      <c r="A10" s="57" t="s">
        <v>49</v>
      </c>
      <c r="B10" s="1" t="s">
        <v>50</v>
      </c>
      <c r="C10" s="2" t="s">
        <v>51</v>
      </c>
      <c r="D10" s="2" t="s">
        <v>52</v>
      </c>
      <c r="E10" s="2" t="s">
        <v>53</v>
      </c>
      <c r="F10" s="33" t="s">
        <v>54</v>
      </c>
      <c r="G10" s="33" t="s">
        <v>55</v>
      </c>
      <c r="H10" s="1" t="s">
        <v>56</v>
      </c>
      <c r="I10" s="1" t="s">
        <v>57</v>
      </c>
      <c r="J10" s="1" t="s">
        <v>58</v>
      </c>
      <c r="K10" s="1" t="s">
        <v>59</v>
      </c>
      <c r="L10" s="62"/>
      <c r="M10" s="62"/>
      <c r="N10" s="1" t="s">
        <v>56</v>
      </c>
      <c r="O10" s="1" t="s">
        <v>57</v>
      </c>
      <c r="P10" s="1" t="s">
        <v>58</v>
      </c>
      <c r="Q10" s="1" t="s">
        <v>59</v>
      </c>
      <c r="R10" s="62"/>
      <c r="S10" s="62"/>
      <c r="T10" s="62"/>
      <c r="U10" s="62"/>
      <c r="V10" s="3" t="s">
        <v>60</v>
      </c>
      <c r="W10" s="3" t="s">
        <v>61</v>
      </c>
    </row>
    <row r="11" spans="1:24" s="31" customFormat="1" ht="185.25" x14ac:dyDescent="0.25">
      <c r="A11" s="58">
        <v>1</v>
      </c>
      <c r="B11" s="56" t="s">
        <v>62</v>
      </c>
      <c r="C11" s="16" t="s">
        <v>63</v>
      </c>
      <c r="D11" s="16" t="s">
        <v>64</v>
      </c>
      <c r="E11" s="16" t="s">
        <v>101</v>
      </c>
      <c r="F11" s="37" t="s">
        <v>132</v>
      </c>
      <c r="G11" s="37" t="s">
        <v>65</v>
      </c>
      <c r="H11" s="16" t="s">
        <v>66</v>
      </c>
      <c r="I11" s="16" t="s">
        <v>67</v>
      </c>
      <c r="J11" s="30" cm="1">
        <f t="array" ref="J11">_xlfn.LET(
    _xlpm.categorias, {"Raro";"Improbable";"Posible";"Probable";"Casi cierto"},
    _xlpm.impactos, {"Insignificante";"Menor";"Moderado";"Mayor";"Catastrófico"},
    _xlpm.matriz, {2;3;4;5;6;3;4;5;6;7;4;5;6;7;8;5;6;7;8;9;6;7;8;9;10},
    _xlpm.fila, MATCH(H11, _xlpm.categorias, 0),
    _xlpm.col, MATCH(I11, _xlpm.impactos, 0),
    INDEX(_xlpm.matriz, (_xlpm.fila - 1) * 5 + _xlpm.col)
)</f>
        <v>7</v>
      </c>
      <c r="K11" s="16" t="str">
        <f>LOOKUP(J11, {2;5;6;8}, {"Riesgo bajo";"Riesgo medio";"Riesgo alto";"Riesgo extremo"})</f>
        <v>Riesgo alto</v>
      </c>
      <c r="L11" s="47" t="s">
        <v>68</v>
      </c>
      <c r="M11" s="42" t="s">
        <v>149</v>
      </c>
      <c r="N11" s="16" t="s">
        <v>69</v>
      </c>
      <c r="O11" s="16" t="s">
        <v>67</v>
      </c>
      <c r="P11" s="30" cm="1">
        <f t="array" ref="P11">_xlfn.LET(
    _xlpm.categorias, {"Raro";"Improbable";"Posible";"Probable";"Casi cierto"},
    _xlpm.impactos, {"Insignificante";"Menor";"Moderado";"Mayor";"Catastrófico"},
    _xlpm.matriz, {2;3;4;5;6;3;4;5;6;7;4;5;6;7;8;5;6;7;8;9;6;7;8;9;10},
    _xlpm.fila, MATCH(N11, _xlpm.categorias, 0),
    _xlpm.col, MATCH(O11, _xlpm.impactos, 0),
    INDEX(_xlpm.matriz, (_xlpm.fila - 1) * 5 + _xlpm.col)
)</f>
        <v>5</v>
      </c>
      <c r="Q11" s="16" t="str">
        <f>LOOKUP(P11, {2;5;6;8}, {"Riesgo bajo";"Riesgo medio";"Riesgo alto";"Riesgo extremo"})</f>
        <v>Riesgo medio</v>
      </c>
      <c r="R11" s="42" t="s">
        <v>70</v>
      </c>
      <c r="S11" s="46" t="s">
        <v>209</v>
      </c>
      <c r="T11" s="43" t="s">
        <v>72</v>
      </c>
      <c r="U11" s="43" t="s">
        <v>220</v>
      </c>
      <c r="V11" s="43" t="s">
        <v>221</v>
      </c>
      <c r="W11" s="42" t="s">
        <v>73</v>
      </c>
    </row>
    <row r="12" spans="1:24" s="31" customFormat="1" ht="114" x14ac:dyDescent="0.25">
      <c r="A12" s="58">
        <v>2</v>
      </c>
      <c r="B12" s="56" t="s">
        <v>62</v>
      </c>
      <c r="C12" s="16" t="s">
        <v>63</v>
      </c>
      <c r="D12" s="16" t="s">
        <v>64</v>
      </c>
      <c r="E12" s="16" t="s">
        <v>101</v>
      </c>
      <c r="F12" s="37" t="s">
        <v>133</v>
      </c>
      <c r="G12" s="37" t="s">
        <v>164</v>
      </c>
      <c r="H12" s="16" t="s">
        <v>80</v>
      </c>
      <c r="I12" s="16" t="s">
        <v>86</v>
      </c>
      <c r="J12" s="30" cm="1">
        <f t="array" ref="J12">_xlfn.LET(
    _xlpm.categorias, {"Raro";"Improbable";"Posible";"Probable";"Casi cierto"},
    _xlpm.impactos, {"Insignificante";"Menor";"Moderado";"Mayor";"Catastrófico"},
    _xlpm.matriz, {2;3;4;5;6;3;4;5;6;7;4;5;6;7;8;5;6;7;8;9;6;7;8;9;10},
    _xlpm.fila, MATCH(H12, _xlpm.categorias, 0),
    _xlpm.col, MATCH(I12, _xlpm.impactos, 0),
    INDEX(_xlpm.matriz, (_xlpm.fila - 1) * 5 + _xlpm.col)
)</f>
        <v>3</v>
      </c>
      <c r="K12" s="16" t="str">
        <f>LOOKUP(J12, {2;5;6;8}, {"Riesgo bajo";"Riesgo medio";"Riesgo alto";"Riesgo extremo"})</f>
        <v>Riesgo bajo</v>
      </c>
      <c r="L12" s="47" t="s">
        <v>115</v>
      </c>
      <c r="M12" s="42" t="s">
        <v>150</v>
      </c>
      <c r="N12" s="16" t="s">
        <v>80</v>
      </c>
      <c r="O12" s="16" t="s">
        <v>81</v>
      </c>
      <c r="P12" s="30" cm="1">
        <f t="array" ref="P12">_xlfn.LET(
    _xlpm.categorias, {"Raro";"Improbable";"Posible";"Probable";"Casi cierto"},
    _xlpm.impactos, {"Insignificante";"Menor";"Moderado";"Mayor";"Catastrófico"},
    _xlpm.matriz, {2;3;4;5;6;3;4;5;6;7;4;5;6;7;8;5;6;7;8;9;6;7;8;9;10},
    _xlpm.fila, MATCH(N12, _xlpm.categorias, 0),
    _xlpm.col, MATCH(O12, _xlpm.impactos, 0),
    INDEX(_xlpm.matriz, (_xlpm.fila - 1) * 5 + _xlpm.col)
)</f>
        <v>2</v>
      </c>
      <c r="Q12" s="16" t="str">
        <f>LOOKUP(P12, {2;5;6;8}, {"Riesgo bajo";"Riesgo medio";"Riesgo alto";"Riesgo extremo"})</f>
        <v>Riesgo bajo</v>
      </c>
      <c r="R12" s="42" t="s">
        <v>70</v>
      </c>
      <c r="S12" s="46" t="s">
        <v>210</v>
      </c>
      <c r="T12" s="43" t="s">
        <v>151</v>
      </c>
      <c r="U12" s="43" t="s">
        <v>222</v>
      </c>
      <c r="V12" s="43" t="s">
        <v>223</v>
      </c>
      <c r="W12" s="42" t="s">
        <v>152</v>
      </c>
    </row>
    <row r="13" spans="1:24" s="31" customFormat="1" ht="156.75" x14ac:dyDescent="0.25">
      <c r="A13" s="58">
        <v>3</v>
      </c>
      <c r="B13" s="56" t="s">
        <v>62</v>
      </c>
      <c r="C13" s="16" t="s">
        <v>63</v>
      </c>
      <c r="D13" s="16" t="s">
        <v>124</v>
      </c>
      <c r="E13" s="16" t="s">
        <v>76</v>
      </c>
      <c r="F13" s="37" t="s">
        <v>165</v>
      </c>
      <c r="G13" s="37" t="s">
        <v>134</v>
      </c>
      <c r="H13" s="16" t="s">
        <v>80</v>
      </c>
      <c r="I13" s="16" t="s">
        <v>86</v>
      </c>
      <c r="J13" s="30" cm="1">
        <f t="array" ref="J13">_xlfn.LET(
    _xlpm.categorias, {"Raro";"Improbable";"Posible";"Probable";"Casi cierto"},
    _xlpm.impactos, {"Insignificante";"Menor";"Moderado";"Mayor";"Catastrófico"},
    _xlpm.matriz, {2;3;4;5;6;3;4;5;6;7;4;5;6;7;8;5;6;7;8;9;6;7;8;9;10},
    _xlpm.fila, MATCH(H13, _xlpm.categorias, 0),
    _xlpm.col, MATCH(I13, _xlpm.impactos, 0),
    INDEX(_xlpm.matriz, (_xlpm.fila - 1) * 5 + _xlpm.col)
)</f>
        <v>3</v>
      </c>
      <c r="K13" s="16" t="str">
        <f>LOOKUP(J13, {2;5;6;8}, {"Riesgo bajo";"Riesgo medio";"Riesgo alto";"Riesgo extremo"})</f>
        <v>Riesgo bajo</v>
      </c>
      <c r="L13" s="47" t="s">
        <v>115</v>
      </c>
      <c r="M13" s="42" t="s">
        <v>189</v>
      </c>
      <c r="N13" s="16" t="s">
        <v>80</v>
      </c>
      <c r="O13" s="16" t="s">
        <v>81</v>
      </c>
      <c r="P13" s="30" cm="1">
        <f t="array" ref="P13">_xlfn.LET(
    _xlpm.categorias, {"Raro";"Improbable";"Posible";"Probable";"Casi cierto"},
    _xlpm.impactos, {"Insignificante";"Menor";"Moderado";"Mayor";"Catastrófico"},
    _xlpm.matriz, {2;3;4;5;6;3;4;5;6;7;4;5;6;7;8;5;6;7;8;9;6;7;8;9;10},
    _xlpm.fila, MATCH(N13, _xlpm.categorias, 0),
    _xlpm.col, MATCH(O13, _xlpm.impactos, 0),
    INDEX(_xlpm.matriz, (_xlpm.fila - 1) * 5 + _xlpm.col)
)</f>
        <v>2</v>
      </c>
      <c r="Q13" s="16" t="str">
        <f>LOOKUP(P13, {2;5;6;8}, {"Riesgo bajo";"Riesgo medio";"Riesgo alto";"Riesgo extremo"})</f>
        <v>Riesgo bajo</v>
      </c>
      <c r="R13" s="42" t="s">
        <v>70</v>
      </c>
      <c r="S13" s="46" t="s">
        <v>209</v>
      </c>
      <c r="T13" s="42" t="s">
        <v>153</v>
      </c>
      <c r="U13" s="42" t="s">
        <v>154</v>
      </c>
      <c r="V13" s="43" t="s">
        <v>224</v>
      </c>
      <c r="W13" s="42" t="s">
        <v>152</v>
      </c>
    </row>
    <row r="14" spans="1:24" s="31" customFormat="1" ht="85.5" x14ac:dyDescent="0.25">
      <c r="A14" s="58">
        <v>4</v>
      </c>
      <c r="B14" s="56" t="s">
        <v>62</v>
      </c>
      <c r="C14" s="16" t="s">
        <v>74</v>
      </c>
      <c r="D14" s="16" t="s">
        <v>124</v>
      </c>
      <c r="E14" s="16" t="s">
        <v>76</v>
      </c>
      <c r="F14" s="38" t="s">
        <v>135</v>
      </c>
      <c r="G14" s="38" t="s">
        <v>136</v>
      </c>
      <c r="H14" s="16" t="s">
        <v>80</v>
      </c>
      <c r="I14" s="16" t="s">
        <v>86</v>
      </c>
      <c r="J14" s="30" cm="1">
        <f t="array" ref="J14">_xlfn.LET(
    _xlpm.categorias, {"Raro";"Improbable";"Posible";"Probable";"Casi cierto"},
    _xlpm.impactos, {"Insignificante";"Menor";"Moderado";"Mayor";"Catastrófico"},
    _xlpm.matriz, {2;3;4;5;6;3;4;5;6;7;4;5;6;7;8;5;6;7;8;9;6;7;8;9;10},
    _xlpm.fila, MATCH(H14, _xlpm.categorias, 0),
    _xlpm.col, MATCH(I14, _xlpm.impactos, 0),
    INDEX(_xlpm.matriz, (_xlpm.fila - 1) * 5 + _xlpm.col)
)</f>
        <v>3</v>
      </c>
      <c r="K14" s="16" t="str">
        <f>LOOKUP(J14, {2;5;6;8}, {"Riesgo bajo";"Riesgo medio";"Riesgo alto";"Riesgo extremo"})</f>
        <v>Riesgo bajo</v>
      </c>
      <c r="L14" s="47" t="s">
        <v>115</v>
      </c>
      <c r="M14" s="43" t="s">
        <v>190</v>
      </c>
      <c r="N14" s="16" t="s">
        <v>80</v>
      </c>
      <c r="O14" s="16" t="s">
        <v>81</v>
      </c>
      <c r="P14" s="30" cm="1">
        <f t="array" ref="P14">_xlfn.LET(
    _xlpm.categorias, {"Raro";"Improbable";"Posible";"Probable";"Casi cierto"},
    _xlpm.impactos, {"Insignificante";"Menor";"Moderado";"Mayor";"Catastrófico"},
    _xlpm.matriz, {2;3;4;5;6;3;4;5;6;7;4;5;6;7;8;5;6;7;8;9;6;7;8;9;10},
    _xlpm.fila, MATCH(N14, _xlpm.categorias, 0),
    _xlpm.col, MATCH(O14, _xlpm.impactos, 0),
    INDEX(_xlpm.matriz, (_xlpm.fila - 1) * 5 + _xlpm.col)
)</f>
        <v>2</v>
      </c>
      <c r="Q14" s="16" t="str">
        <f>LOOKUP(P14, {2;5;6;8}, {"Riesgo bajo";"Riesgo medio";"Riesgo alto";"Riesgo extremo"})</f>
        <v>Riesgo bajo</v>
      </c>
      <c r="R14" s="42" t="s">
        <v>70</v>
      </c>
      <c r="S14" s="46" t="s">
        <v>71</v>
      </c>
      <c r="T14" s="43" t="s">
        <v>155</v>
      </c>
      <c r="U14" s="42" t="s">
        <v>93</v>
      </c>
      <c r="V14" s="43" t="s">
        <v>225</v>
      </c>
      <c r="W14" s="42" t="s">
        <v>152</v>
      </c>
    </row>
    <row r="15" spans="1:24" s="31" customFormat="1" ht="114" x14ac:dyDescent="0.25">
      <c r="A15" s="58">
        <v>5</v>
      </c>
      <c r="B15" s="56" t="s">
        <v>62</v>
      </c>
      <c r="C15" s="16" t="s">
        <v>74</v>
      </c>
      <c r="D15" s="16" t="s">
        <v>75</v>
      </c>
      <c r="E15" s="16" t="s">
        <v>76</v>
      </c>
      <c r="F15" s="38" t="s">
        <v>77</v>
      </c>
      <c r="G15" s="37" t="s">
        <v>166</v>
      </c>
      <c r="H15" s="16" t="s">
        <v>78</v>
      </c>
      <c r="I15" s="16" t="s">
        <v>119</v>
      </c>
      <c r="J15" s="30" cm="1">
        <f t="array" ref="J15">_xlfn.LET(
    _xlpm.categorias, {"Raro";"Improbable";"Posible";"Probable";"Casi cierto"},
    _xlpm.impactos, {"Insignificante";"Menor";"Moderado";"Mayor";"Catastrófico"},
    _xlpm.matriz, {2;3;4;5;6;3;4;5;6;7;4;5;6;7;8;5;6;7;8;9;6;7;8;9;10},
    _xlpm.fila, MATCH(H15, _xlpm.categorias, 0),
    _xlpm.col, MATCH(I15, _xlpm.impactos, 0),
    INDEX(_xlpm.matriz, (_xlpm.fila - 1) * 5 + _xlpm.col)
)</f>
        <v>8</v>
      </c>
      <c r="K15" s="16" t="str">
        <f>LOOKUP(J15, {2;5;6;8}, {"Riesgo bajo";"Riesgo medio";"Riesgo alto";"Riesgo extremo"})</f>
        <v>Riesgo extremo</v>
      </c>
      <c r="L15" s="47" t="s">
        <v>79</v>
      </c>
      <c r="M15" s="42" t="s">
        <v>191</v>
      </c>
      <c r="N15" s="35" t="s">
        <v>80</v>
      </c>
      <c r="O15" s="35" t="s">
        <v>81</v>
      </c>
      <c r="P15" s="30" cm="1">
        <f t="array" ref="P15">_xlfn.LET(
    _xlpm.categorias, {"Raro";"Improbable";"Posible";"Probable";"Casi cierto"},
    _xlpm.impactos, {"Insignificante";"Menor";"Moderado";"Mayor";"Catastrófico"},
    _xlpm.matriz, {2;3;4;5;6;3;4;5;6;7;4;5;6;7;8;5;6;7;8;9;6;7;8;9;10},
    _xlpm.fila, MATCH(N15, _xlpm.categorias, 0),
    _xlpm.col, MATCH(O15, _xlpm.impactos, 0),
    INDEX(_xlpm.matriz, (_xlpm.fila - 1) * 5 + _xlpm.col)
)</f>
        <v>2</v>
      </c>
      <c r="Q15" s="16" t="str">
        <f>LOOKUP(P15, {2;5;6;8}, {"Riesgo bajo";"Riesgo medio";"Riesgo alto";"Riesgo extremo"})</f>
        <v>Riesgo bajo</v>
      </c>
      <c r="R15" s="42" t="s">
        <v>70</v>
      </c>
      <c r="S15" s="46" t="s">
        <v>211</v>
      </c>
      <c r="T15" s="42" t="s">
        <v>82</v>
      </c>
      <c r="U15" s="42" t="s">
        <v>226</v>
      </c>
      <c r="V15" s="42" t="s">
        <v>83</v>
      </c>
      <c r="W15" s="42" t="s">
        <v>84</v>
      </c>
    </row>
    <row r="16" spans="1:24" s="31" customFormat="1" ht="128.25" x14ac:dyDescent="0.25">
      <c r="A16" s="60">
        <v>6</v>
      </c>
      <c r="B16" s="61" t="s">
        <v>62</v>
      </c>
      <c r="C16" s="59" t="s">
        <v>74</v>
      </c>
      <c r="D16" s="59" t="s">
        <v>75</v>
      </c>
      <c r="E16" s="59" t="s">
        <v>126</v>
      </c>
      <c r="F16" s="39" t="s">
        <v>137</v>
      </c>
      <c r="G16" s="40" t="s">
        <v>167</v>
      </c>
      <c r="H16" s="59" t="s">
        <v>69</v>
      </c>
      <c r="I16" s="59" t="s">
        <v>138</v>
      </c>
      <c r="J16" s="30" cm="1">
        <f t="array" ref="J16">_xlfn.LET(
    _xlpm.categorias, {"Raro";"Improbable";"Posible";"Probable";"Casi cierto"},
    _xlpm.impactos, {"Insignificante";"Menor";"Moderado";"Mayor";"Catastrófico"},
    _xlpm.matriz, {2;3;4;5;6;3;4;5;6;7;4;5;6;7;8;5;6;7;8;9;6;7;8;9;10},
    _xlpm.fila, MATCH(H16, _xlpm.categorias, 0),
    _xlpm.col, MATCH(I16, _xlpm.impactos, 0),
    INDEX(_xlpm.matriz, (_xlpm.fila - 1) * 5 + _xlpm.col)
)</f>
        <v>5</v>
      </c>
      <c r="K16" s="16" t="str">
        <f>LOOKUP(J16, {2;5;6;8}, {"Riesgo bajo";"Riesgo medio";"Riesgo alto";"Riesgo extremo"})</f>
        <v>Riesgo medio</v>
      </c>
      <c r="L16" s="47" t="s">
        <v>79</v>
      </c>
      <c r="M16" s="44" t="s">
        <v>192</v>
      </c>
      <c r="N16" s="59" t="s">
        <v>80</v>
      </c>
      <c r="O16" s="59" t="s">
        <v>81</v>
      </c>
      <c r="P16" s="30" cm="1">
        <f t="array" ref="P16">_xlfn.LET(
    _xlpm.categorias, {"Raro";"Improbable";"Posible";"Probable";"Casi cierto"},
    _xlpm.impactos, {"Insignificante";"Menor";"Moderado";"Mayor";"Catastrófico"},
    _xlpm.matriz, {2;3;4;5;6;3;4;5;6;7;4;5;6;7;8;5;6;7;8;9;6;7;8;9;10},
    _xlpm.fila, MATCH(N16, _xlpm.categorias, 0),
    _xlpm.col, MATCH(O16, _xlpm.impactos, 0),
    INDEX(_xlpm.matriz, (_xlpm.fila - 1) * 5 + _xlpm.col)
)</f>
        <v>2</v>
      </c>
      <c r="Q16" s="16" t="str">
        <f>LOOKUP(P16, {2;5;6;8}, {"Riesgo bajo";"Riesgo medio";"Riesgo alto";"Riesgo extremo"})</f>
        <v>Riesgo bajo</v>
      </c>
      <c r="R16" s="44" t="s">
        <v>70</v>
      </c>
      <c r="S16" s="48" t="s">
        <v>212</v>
      </c>
      <c r="T16" s="44" t="s">
        <v>227</v>
      </c>
      <c r="U16" s="44" t="s">
        <v>228</v>
      </c>
      <c r="V16" s="44" t="s">
        <v>229</v>
      </c>
      <c r="W16" s="44" t="s">
        <v>156</v>
      </c>
    </row>
    <row r="17" spans="1:23" s="31" customFormat="1" ht="81.75" x14ac:dyDescent="0.25">
      <c r="A17" s="58">
        <v>7</v>
      </c>
      <c r="B17" s="56" t="s">
        <v>62</v>
      </c>
      <c r="C17" s="16" t="s">
        <v>74</v>
      </c>
      <c r="D17" s="16" t="s">
        <v>75</v>
      </c>
      <c r="E17" s="35" t="s">
        <v>101</v>
      </c>
      <c r="F17" s="38" t="s">
        <v>168</v>
      </c>
      <c r="G17" s="37" t="s">
        <v>85</v>
      </c>
      <c r="H17" s="35" t="s">
        <v>80</v>
      </c>
      <c r="I17" s="35" t="s">
        <v>86</v>
      </c>
      <c r="J17" s="30" cm="1">
        <f t="array" ref="J17">_xlfn.LET(
    _xlpm.categorias, {"Raro";"Improbable";"Posible";"Probable";"Casi cierto"},
    _xlpm.impactos, {"Insignificante";"Menor";"Moderado";"Mayor";"Catastrófico"},
    _xlpm.matriz, {2;3;4;5;6;3;4;5;6;7;4;5;6;7;8;5;6;7;8;9;6;7;8;9;10},
    _xlpm.fila, MATCH(H17, _xlpm.categorias, 0),
    _xlpm.col, MATCH(I17, _xlpm.impactos, 0),
    INDEX(_xlpm.matriz, (_xlpm.fila - 1) * 5 + _xlpm.col)
)</f>
        <v>3</v>
      </c>
      <c r="K17" s="16" t="str">
        <f>LOOKUP(J17, {2;5;6;8}, {"Riesgo bajo";"Riesgo medio";"Riesgo alto";"Riesgo extremo"})</f>
        <v>Riesgo bajo</v>
      </c>
      <c r="L17" s="47" t="s">
        <v>79</v>
      </c>
      <c r="M17" s="42" t="s">
        <v>193</v>
      </c>
      <c r="N17" s="35" t="s">
        <v>80</v>
      </c>
      <c r="O17" s="35" t="s">
        <v>81</v>
      </c>
      <c r="P17" s="30" cm="1">
        <f t="array" ref="P17">_xlfn.LET(
    _xlpm.categorias, {"Raro";"Improbable";"Posible";"Probable";"Casi cierto"},
    _xlpm.impactos, {"Insignificante";"Menor";"Moderado";"Mayor";"Catastrófico"},
    _xlpm.matriz, {2;3;4;5;6;3;4;5;6;7;4;5;6;7;8;5;6;7;8;9;6;7;8;9;10},
    _xlpm.fila, MATCH(N17, _xlpm.categorias, 0),
    _xlpm.col, MATCH(O17, _xlpm.impactos, 0),
    INDEX(_xlpm.matriz, (_xlpm.fila - 1) * 5 + _xlpm.col)
)</f>
        <v>2</v>
      </c>
      <c r="Q17" s="16" t="str">
        <f>LOOKUP(P17, {2;5;6;8}, {"Riesgo bajo";"Riesgo medio";"Riesgo alto";"Riesgo extremo"})</f>
        <v>Riesgo bajo</v>
      </c>
      <c r="R17" s="42" t="s">
        <v>70</v>
      </c>
      <c r="S17" s="49" t="s">
        <v>213</v>
      </c>
      <c r="T17" s="42" t="s">
        <v>230</v>
      </c>
      <c r="U17" s="42" t="s">
        <v>231</v>
      </c>
      <c r="V17" s="42" t="s">
        <v>232</v>
      </c>
      <c r="W17" s="42" t="s">
        <v>152</v>
      </c>
    </row>
    <row r="18" spans="1:23" s="31" customFormat="1" ht="85.5" x14ac:dyDescent="0.25">
      <c r="A18" s="58">
        <v>8</v>
      </c>
      <c r="B18" s="56" t="s">
        <v>62</v>
      </c>
      <c r="C18" s="16" t="s">
        <v>74</v>
      </c>
      <c r="D18" s="16" t="s">
        <v>139</v>
      </c>
      <c r="E18" s="35" t="s">
        <v>76</v>
      </c>
      <c r="F18" s="37" t="s">
        <v>169</v>
      </c>
      <c r="G18" s="37" t="s">
        <v>85</v>
      </c>
      <c r="H18" s="35" t="s">
        <v>80</v>
      </c>
      <c r="I18" s="35" t="s">
        <v>86</v>
      </c>
      <c r="J18" s="30" cm="1">
        <f t="array" ref="J18">_xlfn.LET(
    _xlpm.categorias, {"Raro";"Improbable";"Posible";"Probable";"Casi cierto"},
    _xlpm.impactos, {"Insignificante";"Menor";"Moderado";"Mayor";"Catastrófico"},
    _xlpm.matriz, {2;3;4;5;6;3;4;5;6;7;4;5;6;7;8;5;6;7;8;9;6;7;8;9;10},
    _xlpm.fila, MATCH(H18, _xlpm.categorias, 0),
    _xlpm.col, MATCH(I18, _xlpm.impactos, 0),
    INDEX(_xlpm.matriz, (_xlpm.fila - 1) * 5 + _xlpm.col)
)</f>
        <v>3</v>
      </c>
      <c r="K18" s="16" t="str">
        <f>LOOKUP(J18, {2;5;6;8}, {"Riesgo bajo";"Riesgo medio";"Riesgo alto";"Riesgo extremo"})</f>
        <v>Riesgo bajo</v>
      </c>
      <c r="L18" s="47" t="s">
        <v>79</v>
      </c>
      <c r="M18" s="42" t="s">
        <v>194</v>
      </c>
      <c r="N18" s="35" t="s">
        <v>80</v>
      </c>
      <c r="O18" s="35" t="s">
        <v>81</v>
      </c>
      <c r="P18" s="30" cm="1">
        <f t="array" ref="P18">_xlfn.LET(
    _xlpm.categorias, {"Raro";"Improbable";"Posible";"Probable";"Casi cierto"},
    _xlpm.impactos, {"Insignificante";"Menor";"Moderado";"Mayor";"Catastrófico"},
    _xlpm.matriz, {2;3;4;5;6;3;4;5;6;7;4;5;6;7;8;5;6;7;8;9;6;7;8;9;10},
    _xlpm.fila, MATCH(N18, _xlpm.categorias, 0),
    _xlpm.col, MATCH(O18, _xlpm.impactos, 0),
    INDEX(_xlpm.matriz, (_xlpm.fila - 1) * 5 + _xlpm.col)
)</f>
        <v>2</v>
      </c>
      <c r="Q18" s="16" t="str">
        <f>LOOKUP(P18, {2;5;6;8}, {"Riesgo bajo";"Riesgo medio";"Riesgo alto";"Riesgo extremo"})</f>
        <v>Riesgo bajo</v>
      </c>
      <c r="R18" s="42" t="s">
        <v>70</v>
      </c>
      <c r="S18" s="46" t="s">
        <v>87</v>
      </c>
      <c r="T18" s="42" t="s">
        <v>233</v>
      </c>
      <c r="U18" s="42" t="s">
        <v>234</v>
      </c>
      <c r="V18" s="42" t="s">
        <v>235</v>
      </c>
      <c r="W18" s="42" t="s">
        <v>236</v>
      </c>
    </row>
    <row r="19" spans="1:23" s="31" customFormat="1" ht="199.5" x14ac:dyDescent="0.25">
      <c r="A19" s="58">
        <v>9</v>
      </c>
      <c r="B19" s="56" t="s">
        <v>62</v>
      </c>
      <c r="C19" s="16" t="s">
        <v>74</v>
      </c>
      <c r="D19" s="16" t="s">
        <v>139</v>
      </c>
      <c r="E19" s="35" t="s">
        <v>88</v>
      </c>
      <c r="F19" s="37" t="s">
        <v>89</v>
      </c>
      <c r="G19" s="37" t="s">
        <v>90</v>
      </c>
      <c r="H19" s="35" t="s">
        <v>80</v>
      </c>
      <c r="I19" s="35" t="s">
        <v>91</v>
      </c>
      <c r="J19" s="30" cm="1">
        <f t="array" ref="J19">_xlfn.LET(
    _xlpm.categorias, {"Raro";"Improbable";"Posible";"Probable";"Casi cierto"},
    _xlpm.impactos, {"Insignificante";"Menor";"Moderado";"Mayor";"Catastrófico"},
    _xlpm.matriz, {2;3;4;5;6;3;4;5;6;7;4;5;6;7;8;5;6;7;8;9;6;7;8;9;10},
    _xlpm.fila, MATCH(H19, _xlpm.categorias, 0),
    _xlpm.col, MATCH(I19, _xlpm.impactos, 0),
    INDEX(_xlpm.matriz, (_xlpm.fila - 1) * 5 + _xlpm.col)
)</f>
        <v>5</v>
      </c>
      <c r="K19" s="16" t="str">
        <f>LOOKUP(J19, {2;5;6;8}, {"Riesgo bajo";"Riesgo medio";"Riesgo alto";"Riesgo extremo"})</f>
        <v>Riesgo medio</v>
      </c>
      <c r="L19" s="47" t="s">
        <v>146</v>
      </c>
      <c r="M19" s="42" t="s">
        <v>195</v>
      </c>
      <c r="N19" s="35" t="s">
        <v>80</v>
      </c>
      <c r="O19" s="35" t="s">
        <v>92</v>
      </c>
      <c r="P19" s="30" cm="1">
        <f t="array" ref="P19">_xlfn.LET(
    _xlpm.categorias, {"Raro";"Improbable";"Posible";"Probable";"Casi cierto"},
    _xlpm.impactos, {"Insignificante";"Menor";"Moderado";"Mayor";"Catastrófico"},
    _xlpm.matriz, {2;3;4;5;6;3;4;5;6;7;4;5;6;7;8;5;6;7;8;9;6;7;8;9;10},
    _xlpm.fila, MATCH(N19, _xlpm.categorias, 0),
    _xlpm.col, MATCH(O19, _xlpm.impactos, 0),
    INDEX(_xlpm.matriz, (_xlpm.fila - 1) * 5 + _xlpm.col)
)</f>
        <v>5</v>
      </c>
      <c r="Q19" s="16" t="str">
        <f>LOOKUP(P19, {2;5;6;8}, {"Riesgo bajo";"Riesgo medio";"Riesgo alto";"Riesgo extremo"})</f>
        <v>Riesgo medio</v>
      </c>
      <c r="R19" s="42" t="s">
        <v>70</v>
      </c>
      <c r="S19" s="46" t="s">
        <v>214</v>
      </c>
      <c r="T19" s="42" t="s">
        <v>237</v>
      </c>
      <c r="U19" s="42" t="s">
        <v>238</v>
      </c>
      <c r="V19" s="42" t="s">
        <v>239</v>
      </c>
      <c r="W19" s="42" t="s">
        <v>94</v>
      </c>
    </row>
    <row r="20" spans="1:23" s="31" customFormat="1" ht="69.95" customHeight="1" x14ac:dyDescent="0.25">
      <c r="A20" s="58">
        <v>10</v>
      </c>
      <c r="B20" s="56" t="s">
        <v>62</v>
      </c>
      <c r="C20" s="16" t="s">
        <v>63</v>
      </c>
      <c r="D20" s="16" t="s">
        <v>139</v>
      </c>
      <c r="E20" s="35" t="s">
        <v>101</v>
      </c>
      <c r="F20" s="37" t="s">
        <v>140</v>
      </c>
      <c r="G20" s="37" t="s">
        <v>141</v>
      </c>
      <c r="H20" s="35" t="s">
        <v>69</v>
      </c>
      <c r="I20" s="35" t="s">
        <v>91</v>
      </c>
      <c r="J20" s="30" cm="1">
        <f t="array" ref="J20">_xlfn.LET(
    _xlpm.categorias, {"Raro";"Improbable";"Posible";"Probable";"Casi cierto"},
    _xlpm.impactos, {"Insignificante";"Menor";"Moderado";"Mayor";"Catastrófico"},
    _xlpm.matriz, {2;3;4;5;6;3;4;5;6;7;4;5;6;7;8;5;6;7;8;9;6;7;8;9;10},
    _xlpm.fila, MATCH(H20, _xlpm.categorias, 0),
    _xlpm.col, MATCH(I20, _xlpm.impactos, 0),
    INDEX(_xlpm.matriz, (_xlpm.fila - 1) * 5 + _xlpm.col)
)</f>
        <v>6</v>
      </c>
      <c r="K20" s="16" t="str">
        <f>LOOKUP(J20, {2;5;6;8}, {"Riesgo bajo";"Riesgo medio";"Riesgo alto";"Riesgo extremo"})</f>
        <v>Riesgo alto</v>
      </c>
      <c r="L20" s="47" t="s">
        <v>68</v>
      </c>
      <c r="M20" s="42" t="s">
        <v>196</v>
      </c>
      <c r="N20" s="35" t="s">
        <v>80</v>
      </c>
      <c r="O20" s="35" t="s">
        <v>92</v>
      </c>
      <c r="P20" s="30" cm="1">
        <f t="array" ref="P20">_xlfn.LET(
    _xlpm.categorias, {"Raro";"Improbable";"Posible";"Probable";"Casi cierto"},
    _xlpm.impactos, {"Insignificante";"Menor";"Moderado";"Mayor";"Catastrófico"},
    _xlpm.matriz, {2;3;4;5;6;3;4;5;6;7;4;5;6;7;8;5;6;7;8;9;6;7;8;9;10},
    _xlpm.fila, MATCH(N20, _xlpm.categorias, 0),
    _xlpm.col, MATCH(O20, _xlpm.impactos, 0),
    INDEX(_xlpm.matriz, (_xlpm.fila - 1) * 5 + _xlpm.col)
)</f>
        <v>5</v>
      </c>
      <c r="Q20" s="16" t="str">
        <f>LOOKUP(P20, {2;5;6;8}, {"Riesgo bajo";"Riesgo medio";"Riesgo alto";"Riesgo extremo"})</f>
        <v>Riesgo medio</v>
      </c>
      <c r="R20" s="42" t="s">
        <v>70</v>
      </c>
      <c r="S20" s="46" t="s">
        <v>162</v>
      </c>
      <c r="T20" s="42" t="s">
        <v>157</v>
      </c>
      <c r="U20" s="42" t="s">
        <v>240</v>
      </c>
      <c r="V20" s="42" t="s">
        <v>163</v>
      </c>
      <c r="W20" s="42" t="s">
        <v>94</v>
      </c>
    </row>
    <row r="21" spans="1:23" s="31" customFormat="1" ht="142.5" x14ac:dyDescent="0.25">
      <c r="A21" s="58">
        <v>11</v>
      </c>
      <c r="B21" s="56" t="s">
        <v>62</v>
      </c>
      <c r="C21" s="16" t="s">
        <v>74</v>
      </c>
      <c r="D21" s="16" t="s">
        <v>142</v>
      </c>
      <c r="E21" s="35" t="s">
        <v>143</v>
      </c>
      <c r="F21" s="37" t="s">
        <v>95</v>
      </c>
      <c r="G21" s="37" t="s">
        <v>96</v>
      </c>
      <c r="H21" s="35" t="s">
        <v>66</v>
      </c>
      <c r="I21" s="35" t="s">
        <v>91</v>
      </c>
      <c r="J21" s="30" cm="1">
        <f t="array" ref="J21">_xlfn.LET(
    _xlpm.categorias, {"Raro";"Improbable";"Posible";"Probable";"Casi cierto"},
    _xlpm.impactos, {"Insignificante";"Menor";"Moderado";"Mayor";"Catastrófico"},
    _xlpm.matriz, {2;3;4;5;6;3;4;5;6;7;4;5;6;7;8;5;6;7;8;9;6;7;8;9;10},
    _xlpm.fila, MATCH(H21, _xlpm.categorias, 0),
    _xlpm.col, MATCH(I21, _xlpm.impactos, 0),
    INDEX(_xlpm.matriz, (_xlpm.fila - 1) * 5 + _xlpm.col)
)</f>
        <v>8</v>
      </c>
      <c r="K21" s="16" t="str">
        <f>LOOKUP(J21, {2;5;6;8}, {"Riesgo bajo";"Riesgo medio";"Riesgo alto";"Riesgo extremo"})</f>
        <v>Riesgo extremo</v>
      </c>
      <c r="L21" s="47" t="s">
        <v>79</v>
      </c>
      <c r="M21" s="42" t="s">
        <v>97</v>
      </c>
      <c r="N21" s="35" t="s">
        <v>78</v>
      </c>
      <c r="O21" s="35" t="s">
        <v>86</v>
      </c>
      <c r="P21" s="30" cm="1">
        <f t="array" ref="P21">_xlfn.LET(
    _xlpm.categorias, {"Raro";"Improbable";"Posible";"Probable";"Casi cierto"},
    _xlpm.impactos, {"Insignificante";"Menor";"Moderado";"Mayor";"Catastrófico"},
    _xlpm.matriz, {2;3;4;5;6;3;4;5;6;7;4;5;6;7;8;5;6;7;8;9;6;7;8;9;10},
    _xlpm.fila, MATCH(N21, _xlpm.categorias, 0),
    _xlpm.col, MATCH(O21, _xlpm.impactos, 0),
    INDEX(_xlpm.matriz, (_xlpm.fila - 1) * 5 + _xlpm.col)
)</f>
        <v>5</v>
      </c>
      <c r="Q21" s="16" t="str">
        <f>LOOKUP(P21, {2;5;6;8}, {"Riesgo bajo";"Riesgo medio";"Riesgo alto";"Riesgo extremo"})</f>
        <v>Riesgo medio</v>
      </c>
      <c r="R21" s="42" t="s">
        <v>70</v>
      </c>
      <c r="S21" s="46" t="s">
        <v>98</v>
      </c>
      <c r="T21" s="42" t="s">
        <v>99</v>
      </c>
      <c r="U21" s="42" t="s">
        <v>241</v>
      </c>
      <c r="V21" s="42" t="s">
        <v>100</v>
      </c>
      <c r="W21" s="42" t="s">
        <v>94</v>
      </c>
    </row>
    <row r="22" spans="1:23" s="31" customFormat="1" ht="169.5" customHeight="1" x14ac:dyDescent="0.25">
      <c r="A22" s="58">
        <v>12</v>
      </c>
      <c r="B22" s="56" t="s">
        <v>62</v>
      </c>
      <c r="C22" s="16" t="s">
        <v>63</v>
      </c>
      <c r="D22" s="16" t="s">
        <v>139</v>
      </c>
      <c r="E22" s="35" t="s">
        <v>101</v>
      </c>
      <c r="F22" s="37" t="s">
        <v>170</v>
      </c>
      <c r="G22" s="37" t="s">
        <v>171</v>
      </c>
      <c r="H22" s="35" t="s">
        <v>66</v>
      </c>
      <c r="I22" s="35" t="s">
        <v>91</v>
      </c>
      <c r="J22" s="30" cm="1">
        <f t="array" ref="J22">_xlfn.LET(
    _xlpm.categorias, {"Raro";"Improbable";"Posible";"Probable";"Casi cierto"},
    _xlpm.impactos, {"Insignificante";"Menor";"Moderado";"Mayor";"Catastrófico"},
    _xlpm.matriz, {2;3;4;5;6;3;4;5;6;7;4;5;6;7;8;5;6;7;8;9;6;7;8;9;10},
    _xlpm.fila, MATCH(H22, _xlpm.categorias, 0),
    _xlpm.col, MATCH(I22, _xlpm.impactos, 0),
    INDEX(_xlpm.matriz, (_xlpm.fila - 1) * 5 + _xlpm.col)
)</f>
        <v>8</v>
      </c>
      <c r="K22" s="16" t="str">
        <f>LOOKUP(J22, {2;5;6;8}, {"Riesgo bajo";"Riesgo medio";"Riesgo alto";"Riesgo extremo"})</f>
        <v>Riesgo extremo</v>
      </c>
      <c r="L22" s="47" t="s">
        <v>79</v>
      </c>
      <c r="M22" s="42" t="s">
        <v>197</v>
      </c>
      <c r="N22" s="35" t="s">
        <v>80</v>
      </c>
      <c r="O22" s="35" t="s">
        <v>92</v>
      </c>
      <c r="P22" s="30" cm="1">
        <f t="array" ref="P22">_xlfn.LET(
    _xlpm.categorias, {"Raro";"Improbable";"Posible";"Probable";"Casi cierto"},
    _xlpm.impactos, {"Insignificante";"Menor";"Moderado";"Mayor";"Catastrófico"},
    _xlpm.matriz, {2;3;4;5;6;3;4;5;6;7;4;5;6;7;8;5;6;7;8;9;6;7;8;9;10},
    _xlpm.fila, MATCH(N22, _xlpm.categorias, 0),
    _xlpm.col, MATCH(O22, _xlpm.impactos, 0),
    INDEX(_xlpm.matriz, (_xlpm.fila - 1) * 5 + _xlpm.col)
)</f>
        <v>5</v>
      </c>
      <c r="Q22" s="16" t="str">
        <f>LOOKUP(P22, {2;5;6;8}, {"Riesgo bajo";"Riesgo medio";"Riesgo alto";"Riesgo extremo"})</f>
        <v>Riesgo medio</v>
      </c>
      <c r="R22" s="42" t="s">
        <v>70</v>
      </c>
      <c r="S22" s="46" t="s">
        <v>215</v>
      </c>
      <c r="T22" s="42" t="s">
        <v>242</v>
      </c>
      <c r="U22" s="42" t="s">
        <v>102</v>
      </c>
      <c r="V22" s="42" t="s">
        <v>158</v>
      </c>
      <c r="W22" s="42" t="s">
        <v>94</v>
      </c>
    </row>
    <row r="23" spans="1:23" ht="68.45" customHeight="1" x14ac:dyDescent="0.25">
      <c r="A23" s="58">
        <v>13</v>
      </c>
      <c r="B23" s="56" t="s">
        <v>62</v>
      </c>
      <c r="C23" s="16" t="s">
        <v>74</v>
      </c>
      <c r="D23" s="16" t="s">
        <v>103</v>
      </c>
      <c r="E23" s="35" t="s">
        <v>259</v>
      </c>
      <c r="F23" s="37" t="s">
        <v>172</v>
      </c>
      <c r="G23" s="37" t="s">
        <v>173</v>
      </c>
      <c r="H23" s="35" t="s">
        <v>80</v>
      </c>
      <c r="I23" s="35" t="s">
        <v>91</v>
      </c>
      <c r="J23" s="30" cm="1">
        <f t="array" ref="J23">_xlfn.LET(
    _xlpm.categorias, {"Raro";"Improbable";"Posible";"Probable";"Casi cierto"},
    _xlpm.impactos, {"Insignificante";"Menor";"Moderado";"Mayor";"Catastrófico"},
    _xlpm.matriz, {2;3;4;5;6;3;4;5;6;7;4;5;6;7;8;5;6;7;8;9;6;7;8;9;10},
    _xlpm.fila, MATCH(H23, _xlpm.categorias, 0),
    _xlpm.col, MATCH(I23, _xlpm.impactos, 0),
    INDEX(_xlpm.matriz, (_xlpm.fila - 1) * 5 + _xlpm.col)
)</f>
        <v>5</v>
      </c>
      <c r="K23" s="16" t="str">
        <f>LOOKUP(J23, {2;5;6;8}, {"Riesgo bajo";"Riesgo medio";"Riesgo alto";"Riesgo extremo"})</f>
        <v>Riesgo medio</v>
      </c>
      <c r="L23" s="47" t="s">
        <v>79</v>
      </c>
      <c r="M23" s="42" t="s">
        <v>198</v>
      </c>
      <c r="N23" s="35" t="s">
        <v>80</v>
      </c>
      <c r="O23" s="35" t="s">
        <v>81</v>
      </c>
      <c r="P23" s="30" cm="1">
        <f t="array" ref="P23">_xlfn.LET(
    _xlpm.categorias, {"Raro";"Improbable";"Posible";"Probable";"Casi cierto"},
    _xlpm.impactos, {"Insignificante";"Menor";"Moderado";"Mayor";"Catastrófico"},
    _xlpm.matriz, {2;3;4;5;6;3;4;5;6;7;4;5;6;7;8;5;6;7;8;9;6;7;8;9;10},
    _xlpm.fila, MATCH(N23, _xlpm.categorias, 0),
    _xlpm.col, MATCH(O23, _xlpm.impactos, 0),
    INDEX(_xlpm.matriz, (_xlpm.fila - 1) * 5 + _xlpm.col)
)</f>
        <v>2</v>
      </c>
      <c r="Q23" s="16" t="str">
        <f>LOOKUP(P23, {2;5;6;8}, {"Riesgo bajo";"Riesgo medio";"Riesgo alto";"Riesgo extremo"})</f>
        <v>Riesgo bajo</v>
      </c>
      <c r="R23" s="42" t="s">
        <v>70</v>
      </c>
      <c r="S23" s="46" t="s">
        <v>216</v>
      </c>
      <c r="T23" s="42" t="s">
        <v>242</v>
      </c>
      <c r="U23" s="42" t="s">
        <v>102</v>
      </c>
      <c r="V23" s="42" t="s">
        <v>243</v>
      </c>
      <c r="W23" s="42" t="s">
        <v>94</v>
      </c>
    </row>
    <row r="24" spans="1:23" ht="81.75" x14ac:dyDescent="0.25">
      <c r="A24" s="58">
        <v>14</v>
      </c>
      <c r="B24" s="56" t="s">
        <v>62</v>
      </c>
      <c r="C24" s="16" t="s">
        <v>63</v>
      </c>
      <c r="D24" s="16" t="s">
        <v>103</v>
      </c>
      <c r="E24" s="35" t="s">
        <v>101</v>
      </c>
      <c r="F24" s="37" t="s">
        <v>105</v>
      </c>
      <c r="G24" s="37" t="s">
        <v>106</v>
      </c>
      <c r="H24" s="35" t="s">
        <v>80</v>
      </c>
      <c r="I24" s="35" t="s">
        <v>91</v>
      </c>
      <c r="J24" s="30" cm="1">
        <f t="array" ref="J24">_xlfn.LET(
    _xlpm.categorias, {"Raro";"Improbable";"Posible";"Probable";"Casi cierto"},
    _xlpm.impactos, {"Insignificante";"Menor";"Moderado";"Mayor";"Catastrófico"},
    _xlpm.matriz, {2;3;4;5;6;3;4;5;6;7;4;5;6;7;8;5;6;7;8;9;6;7;8;9;10},
    _xlpm.fila, MATCH(H24, _xlpm.categorias, 0),
    _xlpm.col, MATCH(I24, _xlpm.impactos, 0),
    INDEX(_xlpm.matriz, (_xlpm.fila - 1) * 5 + _xlpm.col)
)</f>
        <v>5</v>
      </c>
      <c r="K24" s="16" t="str">
        <f>LOOKUP(J24, {2;5;6;8}, {"Riesgo bajo";"Riesgo medio";"Riesgo alto";"Riesgo extremo"})</f>
        <v>Riesgo medio</v>
      </c>
      <c r="L24" s="47" t="s">
        <v>79</v>
      </c>
      <c r="M24" s="42" t="s">
        <v>199</v>
      </c>
      <c r="N24" s="35" t="s">
        <v>80</v>
      </c>
      <c r="O24" s="35" t="s">
        <v>91</v>
      </c>
      <c r="P24" s="30" cm="1">
        <f t="array" ref="P24">_xlfn.LET(
    _xlpm.categorias, {"Raro";"Improbable";"Posible";"Probable";"Casi cierto"},
    _xlpm.impactos, {"Insignificante";"Menor";"Moderado";"Mayor";"Catastrófico"},
    _xlpm.matriz, {2;3;4;5;6;3;4;5;6;7;4;5;6;7;8;5;6;7;8;9;6;7;8;9;10},
    _xlpm.fila, MATCH(N24, _xlpm.categorias, 0),
    _xlpm.col, MATCH(O24, _xlpm.impactos, 0),
    INDEX(_xlpm.matriz, (_xlpm.fila - 1) * 5 + _xlpm.col)
)</f>
        <v>5</v>
      </c>
      <c r="Q24" s="16" t="str">
        <f>LOOKUP(P24, {2;5;6;8}, {"Riesgo bajo";"Riesgo medio";"Riesgo alto";"Riesgo extremo"})</f>
        <v>Riesgo medio</v>
      </c>
      <c r="R24" s="42" t="s">
        <v>107</v>
      </c>
      <c r="S24" s="46" t="s">
        <v>217</v>
      </c>
      <c r="T24" s="42" t="s">
        <v>108</v>
      </c>
      <c r="U24" s="42" t="s">
        <v>244</v>
      </c>
      <c r="V24" s="42" t="s">
        <v>245</v>
      </c>
      <c r="W24" s="42" t="s">
        <v>109</v>
      </c>
    </row>
    <row r="25" spans="1:23" ht="81.75" x14ac:dyDescent="0.25">
      <c r="A25" s="58">
        <v>15</v>
      </c>
      <c r="B25" s="56" t="s">
        <v>62</v>
      </c>
      <c r="C25" s="16" t="s">
        <v>74</v>
      </c>
      <c r="D25" s="16" t="s">
        <v>142</v>
      </c>
      <c r="E25" s="35" t="s">
        <v>76</v>
      </c>
      <c r="F25" s="41" t="s">
        <v>174</v>
      </c>
      <c r="G25" s="41" t="s">
        <v>175</v>
      </c>
      <c r="H25" s="35" t="s">
        <v>80</v>
      </c>
      <c r="I25" s="35" t="s">
        <v>86</v>
      </c>
      <c r="J25" s="30" cm="1">
        <f t="array" ref="J25">_xlfn.LET(
    _xlpm.categorias, {"Raro";"Improbable";"Posible";"Probable";"Casi cierto"},
    _xlpm.impactos, {"Insignificante";"Menor";"Moderado";"Mayor";"Catastrófico"},
    _xlpm.matriz, {2;3;4;5;6;3;4;5;6;7;4;5;6;7;8;5;6;7;8;9;6;7;8;9;10},
    _xlpm.fila, MATCH(H25, _xlpm.categorias, 0),
    _xlpm.col, MATCH(I25, _xlpm.impactos, 0),
    INDEX(_xlpm.matriz, (_xlpm.fila - 1) * 5 + _xlpm.col)
)</f>
        <v>3</v>
      </c>
      <c r="K25" s="16" t="str">
        <f>LOOKUP(J25, {2;5;6;8}, {"Riesgo bajo";"Riesgo medio";"Riesgo alto";"Riesgo extremo"})</f>
        <v>Riesgo bajo</v>
      </c>
      <c r="L25" s="47" t="s">
        <v>79</v>
      </c>
      <c r="M25" s="45" t="s">
        <v>200</v>
      </c>
      <c r="N25" s="35" t="s">
        <v>80</v>
      </c>
      <c r="O25" s="35" t="s">
        <v>81</v>
      </c>
      <c r="P25" s="30" cm="1">
        <f t="array" ref="P25">_xlfn.LET(
    _xlpm.categorias, {"Raro";"Improbable";"Posible";"Probable";"Casi cierto"},
    _xlpm.impactos, {"Insignificante";"Menor";"Moderado";"Mayor";"Catastrófico"},
    _xlpm.matriz, {2;3;4;5;6;3;4;5;6;7;4;5;6;7;8;5;6;7;8;9;6;7;8;9;10},
    _xlpm.fila, MATCH(N25, _xlpm.categorias, 0),
    _xlpm.col, MATCH(O25, _xlpm.impactos, 0),
    INDEX(_xlpm.matriz, (_xlpm.fila - 1) * 5 + _xlpm.col)
)</f>
        <v>2</v>
      </c>
      <c r="Q25" s="16" t="str">
        <f>LOOKUP(P25, {2;5;6;8}, {"Riesgo bajo";"Riesgo medio";"Riesgo alto";"Riesgo extremo"})</f>
        <v>Riesgo bajo</v>
      </c>
      <c r="R25" s="42" t="s">
        <v>70</v>
      </c>
      <c r="S25" s="46" t="s">
        <v>215</v>
      </c>
      <c r="T25" s="45" t="s">
        <v>160</v>
      </c>
      <c r="U25" s="45" t="s">
        <v>161</v>
      </c>
      <c r="V25" s="45" t="s">
        <v>246</v>
      </c>
      <c r="W25" s="45" t="s">
        <v>94</v>
      </c>
    </row>
    <row r="26" spans="1:23" ht="171" x14ac:dyDescent="0.25">
      <c r="A26" s="58">
        <v>16</v>
      </c>
      <c r="B26" s="56" t="s">
        <v>62</v>
      </c>
      <c r="C26" s="16" t="s">
        <v>63</v>
      </c>
      <c r="D26" s="16" t="s">
        <v>142</v>
      </c>
      <c r="E26" s="35" t="s">
        <v>101</v>
      </c>
      <c r="F26" s="41" t="s">
        <v>176</v>
      </c>
      <c r="G26" s="41" t="s">
        <v>104</v>
      </c>
      <c r="H26" s="35" t="s">
        <v>80</v>
      </c>
      <c r="I26" s="35" t="s">
        <v>119</v>
      </c>
      <c r="J26" s="30" cm="1">
        <f t="array" ref="J26">_xlfn.LET(
    _xlpm.categorias, {"Raro";"Improbable";"Posible";"Probable";"Casi cierto"},
    _xlpm.impactos, {"Insignificante";"Menor";"Moderado";"Mayor";"Catastrófico"},
    _xlpm.matriz, {2;3;4;5;6;3;4;5;6;7;4;5;6;7;8;5;6;7;8;9;6;7;8;9;10},
    _xlpm.fila, MATCH(H26, _xlpm.categorias, 0),
    _xlpm.col, MATCH(I26, _xlpm.impactos, 0),
    INDEX(_xlpm.matriz, (_xlpm.fila - 1) * 5 + _xlpm.col)
)</f>
        <v>6</v>
      </c>
      <c r="K26" s="16" t="str">
        <f>LOOKUP(J26, {2;5;6;8}, {"Riesgo bajo";"Riesgo medio";"Riesgo alto";"Riesgo extremo"})</f>
        <v>Riesgo alto</v>
      </c>
      <c r="L26" s="47" t="s">
        <v>148</v>
      </c>
      <c r="M26" s="45" t="s">
        <v>201</v>
      </c>
      <c r="N26" s="35" t="s">
        <v>80</v>
      </c>
      <c r="O26" s="35" t="s">
        <v>81</v>
      </c>
      <c r="P26" s="30" cm="1">
        <f t="array" ref="P26">_xlfn.LET(
    _xlpm.categorias, {"Raro";"Improbable";"Posible";"Probable";"Casi cierto"},
    _xlpm.impactos, {"Insignificante";"Menor";"Moderado";"Mayor";"Catastrófico"},
    _xlpm.matriz, {2;3;4;5;6;3;4;5;6;7;4;5;6;7;8;5;6;7;8;9;6;7;8;9;10},
    _xlpm.fila, MATCH(N26, _xlpm.categorias, 0),
    _xlpm.col, MATCH(O26, _xlpm.impactos, 0),
    INDEX(_xlpm.matriz, (_xlpm.fila - 1) * 5 + _xlpm.col)
)</f>
        <v>2</v>
      </c>
      <c r="Q26" s="16" t="str">
        <f>LOOKUP(P26, {2;5;6;8}, {"Riesgo bajo";"Riesgo medio";"Riesgo alto";"Riesgo extremo"})</f>
        <v>Riesgo bajo</v>
      </c>
      <c r="R26" s="42" t="s">
        <v>70</v>
      </c>
      <c r="S26" s="46" t="s">
        <v>215</v>
      </c>
      <c r="T26" s="45" t="s">
        <v>247</v>
      </c>
      <c r="U26" s="45" t="s">
        <v>248</v>
      </c>
      <c r="V26" s="45" t="s">
        <v>249</v>
      </c>
      <c r="W26" s="45" t="s">
        <v>94</v>
      </c>
    </row>
    <row r="27" spans="1:23" s="31" customFormat="1" ht="114" customHeight="1" x14ac:dyDescent="0.25">
      <c r="A27" s="58">
        <v>17</v>
      </c>
      <c r="B27" s="56" t="s">
        <v>62</v>
      </c>
      <c r="C27" s="16" t="s">
        <v>63</v>
      </c>
      <c r="D27" s="16" t="s">
        <v>142</v>
      </c>
      <c r="E27" s="35" t="s">
        <v>76</v>
      </c>
      <c r="F27" s="41" t="s">
        <v>177</v>
      </c>
      <c r="G27" s="41" t="s">
        <v>144</v>
      </c>
      <c r="H27" s="35" t="s">
        <v>80</v>
      </c>
      <c r="I27" s="35" t="s">
        <v>138</v>
      </c>
      <c r="J27" s="30" cm="1">
        <f t="array" ref="J27">_xlfn.LET(
    _xlpm.categorias, {"Raro";"Improbable";"Posible";"Probable";"Casi cierto"},
    _xlpm.impactos, {"Insignificante";"Menor";"Moderado";"Mayor";"Catastrófico"},
    _xlpm.matriz, {2;3;4;5;6;3;4;5;6;7;4;5;6;7;8;5;6;7;8;9;6;7;8;9;10},
    _xlpm.fila, MATCH(H27, _xlpm.categorias, 0),
    _xlpm.col, MATCH(I27, _xlpm.impactos, 0),
    INDEX(_xlpm.matriz, (_xlpm.fila - 1) * 5 + _xlpm.col)
)</f>
        <v>4</v>
      </c>
      <c r="K27" s="16" t="str">
        <f>LOOKUP(J27, {2;5;6;8}, {"Riesgo bajo";"Riesgo medio";"Riesgo alto";"Riesgo extremo"})</f>
        <v>Riesgo bajo</v>
      </c>
      <c r="L27" s="47" t="s">
        <v>147</v>
      </c>
      <c r="M27" s="45" t="s">
        <v>202</v>
      </c>
      <c r="N27" s="35" t="s">
        <v>80</v>
      </c>
      <c r="O27" s="35" t="s">
        <v>81</v>
      </c>
      <c r="P27" s="30" cm="1">
        <f t="array" ref="P27">_xlfn.LET(
    _xlpm.categorias, {"Raro";"Improbable";"Posible";"Probable";"Casi cierto"},
    _xlpm.impactos, {"Insignificante";"Menor";"Moderado";"Mayor";"Catastrófico"},
    _xlpm.matriz, {2;3;4;5;6;3;4;5;6;7;4;5;6;7;8;5;6;7;8;9;6;7;8;9;10},
    _xlpm.fila, MATCH(N27, _xlpm.categorias, 0),
    _xlpm.col, MATCH(O27, _xlpm.impactos, 0),
    INDEX(_xlpm.matriz, (_xlpm.fila - 1) * 5 + _xlpm.col)
)</f>
        <v>2</v>
      </c>
      <c r="Q27" s="16" t="str">
        <f>LOOKUP(P27, {2;5;6;8}, {"Riesgo bajo";"Riesgo medio";"Riesgo alto";"Riesgo extremo"})</f>
        <v>Riesgo bajo</v>
      </c>
      <c r="R27" s="42" t="s">
        <v>70</v>
      </c>
      <c r="S27" s="50" t="s">
        <v>87</v>
      </c>
      <c r="T27" s="45" t="s">
        <v>111</v>
      </c>
      <c r="U27" s="45" t="s">
        <v>250</v>
      </c>
      <c r="V27" s="45" t="s">
        <v>251</v>
      </c>
      <c r="W27" s="45" t="s">
        <v>152</v>
      </c>
    </row>
    <row r="28" spans="1:23" s="31" customFormat="1" ht="235.5" customHeight="1" x14ac:dyDescent="0.25">
      <c r="A28" s="58">
        <v>18</v>
      </c>
      <c r="B28" s="56" t="s">
        <v>62</v>
      </c>
      <c r="C28" s="16" t="s">
        <v>63</v>
      </c>
      <c r="D28" s="16" t="s">
        <v>142</v>
      </c>
      <c r="E28" s="35" t="s">
        <v>76</v>
      </c>
      <c r="F28" s="41" t="s">
        <v>178</v>
      </c>
      <c r="G28" s="41" t="s">
        <v>145</v>
      </c>
      <c r="H28" s="35" t="s">
        <v>78</v>
      </c>
      <c r="I28" s="35" t="s">
        <v>91</v>
      </c>
      <c r="J28" s="30" cm="1">
        <f t="array" ref="J28">_xlfn.LET(
    _xlpm.categorias, {"Raro";"Improbable";"Posible";"Probable";"Casi cierto"},
    _xlpm.impactos, {"Insignificante";"Menor";"Moderado";"Mayor";"Catastrófico"},
    _xlpm.matriz, {2;3;4;5;6;3;4;5;6;7;4;5;6;7;8;5;6;7;8;9;6;7;8;9;10},
    _xlpm.fila, MATCH(H28, _xlpm.categorias, 0),
    _xlpm.col, MATCH(I28, _xlpm.impactos, 0),
    INDEX(_xlpm.matriz, (_xlpm.fila - 1) * 5 + _xlpm.col)
)</f>
        <v>7</v>
      </c>
      <c r="K28" s="16" t="str">
        <f>LOOKUP(J28, {2;5;6;8}, {"Riesgo bajo";"Riesgo medio";"Riesgo alto";"Riesgo extremo"})</f>
        <v>Riesgo alto</v>
      </c>
      <c r="L28" s="47" t="s">
        <v>148</v>
      </c>
      <c r="M28" s="45" t="s">
        <v>203</v>
      </c>
      <c r="N28" s="35" t="s">
        <v>80</v>
      </c>
      <c r="O28" s="35" t="s">
        <v>81</v>
      </c>
      <c r="P28" s="30" cm="1">
        <f t="array" ref="P28">_xlfn.LET(
    _xlpm.categorias, {"Raro";"Improbable";"Posible";"Probable";"Casi cierto"},
    _xlpm.impactos, {"Insignificante";"Menor";"Moderado";"Mayor";"Catastrófico"},
    _xlpm.matriz, {2;3;4;5;6;3;4;5;6;7;4;5;6;7;8;5;6;7;8;9;6;7;8;9;10},
    _xlpm.fila, MATCH(N28, _xlpm.categorias, 0),
    _xlpm.col, MATCH(O28, _xlpm.impactos, 0),
    INDEX(_xlpm.matriz, (_xlpm.fila - 1) * 5 + _xlpm.col)
)</f>
        <v>2</v>
      </c>
      <c r="Q28" s="16" t="str">
        <f>LOOKUP(P28, {2;5;6;8}, {"Riesgo bajo";"Riesgo medio";"Riesgo alto";"Riesgo extremo"})</f>
        <v>Riesgo bajo</v>
      </c>
      <c r="R28" s="42" t="s">
        <v>70</v>
      </c>
      <c r="S28" s="46" t="s">
        <v>215</v>
      </c>
      <c r="T28" s="45" t="s">
        <v>114</v>
      </c>
      <c r="U28" s="45" t="s">
        <v>159</v>
      </c>
      <c r="V28" s="45" t="s">
        <v>252</v>
      </c>
      <c r="W28" s="45" t="s">
        <v>152</v>
      </c>
    </row>
    <row r="29" spans="1:23" ht="99.75" x14ac:dyDescent="0.25">
      <c r="A29" s="58">
        <v>19</v>
      </c>
      <c r="B29" s="56" t="s">
        <v>110</v>
      </c>
      <c r="C29" s="16" t="s">
        <v>63</v>
      </c>
      <c r="D29" s="16" t="s">
        <v>103</v>
      </c>
      <c r="E29" s="35" t="s">
        <v>130</v>
      </c>
      <c r="F29" s="37" t="s">
        <v>179</v>
      </c>
      <c r="G29" s="37" t="s">
        <v>180</v>
      </c>
      <c r="H29" s="35" t="s">
        <v>80</v>
      </c>
      <c r="I29" s="35" t="s">
        <v>91</v>
      </c>
      <c r="J29" s="30" cm="1">
        <f t="array" ref="J29">_xlfn.LET(
    _xlpm.categorias, {"Raro";"Improbable";"Posible";"Probable";"Casi cierto"},
    _xlpm.impactos, {"Insignificante";"Menor";"Moderado";"Mayor";"Catastrófico"},
    _xlpm.matriz, {2;3;4;5;6;3;4;5;6;7;4;5;6;7;8;5;6;7;8;9;6;7;8;9;10},
    _xlpm.fila, MATCH(H29, _xlpm.categorias, 0),
    _xlpm.col, MATCH(I29, _xlpm.impactos, 0),
    INDEX(_xlpm.matriz, (_xlpm.fila - 1) * 5 + _xlpm.col)
)</f>
        <v>5</v>
      </c>
      <c r="K29" s="16" t="str">
        <f>LOOKUP(J29, {2;5;6;8}, {"Riesgo bajo";"Riesgo medio";"Riesgo alto";"Riesgo extremo"})</f>
        <v>Riesgo medio</v>
      </c>
      <c r="L29" s="47" t="s">
        <v>148</v>
      </c>
      <c r="M29" s="42" t="s">
        <v>204</v>
      </c>
      <c r="N29" s="35" t="s">
        <v>80</v>
      </c>
      <c r="O29" s="35" t="s">
        <v>81</v>
      </c>
      <c r="P29" s="30" cm="1">
        <f t="array" ref="P29">_xlfn.LET(
    _xlpm.categorias, {"Raro";"Improbable";"Posible";"Probable";"Casi cierto"},
    _xlpm.impactos, {"Insignificante";"Menor";"Moderado";"Mayor";"Catastrófico"},
    _xlpm.matriz, {2;3;4;5;6;3;4;5;6;7;4;5;6;7;8;5;6;7;8;9;6;7;8;9;10},
    _xlpm.fila, MATCH(N29, _xlpm.categorias, 0),
    _xlpm.col, MATCH(O29, _xlpm.impactos, 0),
    INDEX(_xlpm.matriz, (_xlpm.fila - 1) * 5 + _xlpm.col)
)</f>
        <v>2</v>
      </c>
      <c r="Q29" s="16" t="str">
        <f>LOOKUP(P29, {2;5;6;8}, {"Riesgo bajo";"Riesgo medio";"Riesgo alto";"Riesgo extremo"})</f>
        <v>Riesgo bajo</v>
      </c>
      <c r="R29" s="42" t="s">
        <v>112</v>
      </c>
      <c r="S29" s="46" t="s">
        <v>218</v>
      </c>
      <c r="T29" s="42" t="s">
        <v>253</v>
      </c>
      <c r="U29" s="42" t="s">
        <v>254</v>
      </c>
      <c r="V29" s="42" t="s">
        <v>255</v>
      </c>
      <c r="W29" s="42" t="s">
        <v>152</v>
      </c>
    </row>
    <row r="30" spans="1:23" s="36" customFormat="1" ht="85.5" x14ac:dyDescent="0.25">
      <c r="A30" s="58">
        <v>20</v>
      </c>
      <c r="B30" s="55" t="s">
        <v>110</v>
      </c>
      <c r="C30" s="35" t="s">
        <v>63</v>
      </c>
      <c r="D30" s="35" t="s">
        <v>125</v>
      </c>
      <c r="E30" s="35" t="s">
        <v>260</v>
      </c>
      <c r="F30" s="37" t="s">
        <v>181</v>
      </c>
      <c r="G30" s="37" t="s">
        <v>182</v>
      </c>
      <c r="H30" s="35" t="s">
        <v>66</v>
      </c>
      <c r="I30" s="35" t="s">
        <v>91</v>
      </c>
      <c r="J30" s="30" cm="1">
        <f t="array" ref="J30">_xlfn.LET(
    _xlpm.categorias, {"Raro";"Improbable";"Posible";"Probable";"Casi cierto"},
    _xlpm.impactos, {"Insignificante";"Menor";"Moderado";"Mayor";"Catastrófico"},
    _xlpm.matriz, {2;3;4;5;6;3;4;5;6;7;4;5;6;7;8;5;6;7;8;9;6;7;8;9;10},
    _xlpm.fila, MATCH(H30, _xlpm.categorias, 0),
    _xlpm.col, MATCH(I30, _xlpm.impactos, 0),
    INDEX(_xlpm.matriz, (_xlpm.fila - 1) * 5 + _xlpm.col)
)</f>
        <v>8</v>
      </c>
      <c r="K30" s="16" t="str">
        <f>LOOKUP(J30, {2;5;6;8}, {"Riesgo bajo";"Riesgo medio";"Riesgo alto";"Riesgo extremo"})</f>
        <v>Riesgo extremo</v>
      </c>
      <c r="L30" s="47" t="s">
        <v>79</v>
      </c>
      <c r="M30" s="46" t="s">
        <v>205</v>
      </c>
      <c r="N30" s="35" t="s">
        <v>80</v>
      </c>
      <c r="O30" s="35" t="s">
        <v>92</v>
      </c>
      <c r="P30" s="30" cm="1">
        <f t="array" ref="P30">_xlfn.LET(
    _xlpm.categorias, {"Raro";"Improbable";"Posible";"Probable";"Casi cierto"},
    _xlpm.impactos, {"Insignificante";"Menor";"Moderado";"Mayor";"Catastrófico"},
    _xlpm.matriz, {2;3;4;5;6;3;4;5;6;7;4;5;6;7;8;5;6;7;8;9;6;7;8;9;10},
    _xlpm.fila, MATCH(N30, _xlpm.categorias, 0),
    _xlpm.col, MATCH(O30, _xlpm.impactos, 0),
    INDEX(_xlpm.matriz, (_xlpm.fila - 1) * 5 + _xlpm.col)
)</f>
        <v>5</v>
      </c>
      <c r="Q30" s="16" t="str">
        <f>LOOKUP(P30, {2;5;6;8}, {"Riesgo bajo";"Riesgo medio";"Riesgo alto";"Riesgo extremo"})</f>
        <v>Riesgo medio</v>
      </c>
      <c r="R30" s="42" t="s">
        <v>112</v>
      </c>
      <c r="S30" s="46" t="s">
        <v>219</v>
      </c>
      <c r="T30" s="42" t="s">
        <v>256</v>
      </c>
      <c r="U30" s="42" t="s">
        <v>257</v>
      </c>
      <c r="V30" s="42" t="s">
        <v>258</v>
      </c>
      <c r="W30" s="42" t="s">
        <v>152</v>
      </c>
    </row>
    <row r="31" spans="1:23" s="31" customFormat="1" ht="82.5" x14ac:dyDescent="0.25">
      <c r="A31" s="58">
        <v>21</v>
      </c>
      <c r="B31" s="56" t="s">
        <v>110</v>
      </c>
      <c r="C31" s="16" t="s">
        <v>74</v>
      </c>
      <c r="D31" s="16" t="s">
        <v>103</v>
      </c>
      <c r="E31" s="35" t="s">
        <v>260</v>
      </c>
      <c r="F31" s="37" t="s">
        <v>183</v>
      </c>
      <c r="G31" s="37" t="s">
        <v>184</v>
      </c>
      <c r="H31" s="35" t="s">
        <v>66</v>
      </c>
      <c r="I31" s="35" t="s">
        <v>91</v>
      </c>
      <c r="J31" s="30" cm="1">
        <f t="array" ref="J31">_xlfn.LET(
    _xlpm.categorias, {"Raro";"Improbable";"Posible";"Probable";"Casi cierto"},
    _xlpm.impactos, {"Insignificante";"Menor";"Moderado";"Mayor";"Catastrófico"},
    _xlpm.matriz, {2;3;4;5;6;3;4;5;6;7;4;5;6;7;8;5;6;7;8;9;6;7;8;9;10},
    _xlpm.fila, MATCH(H31, _xlpm.categorias, 0),
    _xlpm.col, MATCH(I31, _xlpm.impactos, 0),
    INDEX(_xlpm.matriz, (_xlpm.fila - 1) * 5 + _xlpm.col)
)</f>
        <v>8</v>
      </c>
      <c r="K31" s="16" t="str">
        <f>LOOKUP(J31, {2;5;6;8}, {"Riesgo bajo";"Riesgo medio";"Riesgo alto";"Riesgo extremo"})</f>
        <v>Riesgo extremo</v>
      </c>
      <c r="L31" s="47" t="s">
        <v>79</v>
      </c>
      <c r="M31" s="49" t="s">
        <v>206</v>
      </c>
      <c r="N31" s="35" t="s">
        <v>80</v>
      </c>
      <c r="O31" s="35" t="s">
        <v>92</v>
      </c>
      <c r="P31" s="30" cm="1">
        <f t="array" ref="P31">_xlfn.LET(
    _xlpm.categorias, {"Raro";"Improbable";"Posible";"Probable";"Casi cierto"},
    _xlpm.impactos, {"Insignificante";"Menor";"Moderado";"Mayor";"Catastrófico"},
    _xlpm.matriz, {2;3;4;5;6;3;4;5;6;7;4;5;6;7;8;5;6;7;8;9;6;7;8;9;10},
    _xlpm.fila, MATCH(N31, _xlpm.categorias, 0),
    _xlpm.col, MATCH(O31, _xlpm.impactos, 0),
    INDEX(_xlpm.matriz, (_xlpm.fila - 1) * 5 + _xlpm.col)
)</f>
        <v>5</v>
      </c>
      <c r="Q31" s="16" t="str">
        <f>LOOKUP(P31, {2;5;6;8}, {"Riesgo bajo";"Riesgo medio";"Riesgo alto";"Riesgo extremo"})</f>
        <v>Riesgo medio</v>
      </c>
      <c r="R31" s="43" t="s">
        <v>112</v>
      </c>
      <c r="S31" s="49" t="s">
        <v>98</v>
      </c>
      <c r="T31" s="43" t="s">
        <v>256</v>
      </c>
      <c r="U31" s="43" t="s">
        <v>257</v>
      </c>
      <c r="V31" s="43" t="s">
        <v>258</v>
      </c>
      <c r="W31" s="43" t="s">
        <v>152</v>
      </c>
    </row>
    <row r="32" spans="1:23" s="31" customFormat="1" ht="128.25" x14ac:dyDescent="0.25">
      <c r="A32" s="58">
        <v>22</v>
      </c>
      <c r="B32" s="56" t="s">
        <v>261</v>
      </c>
      <c r="C32" s="16" t="s">
        <v>74</v>
      </c>
      <c r="D32" s="16" t="s">
        <v>103</v>
      </c>
      <c r="E32" s="35" t="s">
        <v>101</v>
      </c>
      <c r="F32" s="37" t="s">
        <v>185</v>
      </c>
      <c r="G32" s="37" t="s">
        <v>186</v>
      </c>
      <c r="H32" s="35" t="s">
        <v>78</v>
      </c>
      <c r="I32" s="35" t="s">
        <v>67</v>
      </c>
      <c r="J32" s="30" cm="1">
        <f t="array" ref="J32">_xlfn.LET(
    _xlpm.categorias, {"Raro";"Improbable";"Posible";"Probable";"Casi cierto"},
    _xlpm.impactos, {"Insignificante";"Menor";"Moderado";"Mayor";"Catastrófico"},
    _xlpm.matriz, {2;3;4;5;6;3;4;5;6;7;4;5;6;7;8;5;6;7;8;9;6;7;8;9;10},
    _xlpm.fila, MATCH(H32, _xlpm.categorias, 0),
    _xlpm.col, MATCH(I32, _xlpm.impactos, 0),
    INDEX(_xlpm.matriz, (_xlpm.fila - 1) * 5 + _xlpm.col)
)</f>
        <v>6</v>
      </c>
      <c r="K32" s="16" t="str">
        <f>LOOKUP(J32, {2;5;6;8}, {"Riesgo bajo";"Riesgo medio";"Riesgo alto";"Riesgo extremo"})</f>
        <v>Riesgo alto</v>
      </c>
      <c r="L32" s="54" t="s">
        <v>79</v>
      </c>
      <c r="M32" s="49" t="s">
        <v>207</v>
      </c>
      <c r="N32" s="55" t="s">
        <v>69</v>
      </c>
      <c r="O32" s="35" t="s">
        <v>67</v>
      </c>
      <c r="P32" s="30" cm="1">
        <f t="array" ref="P32">_xlfn.LET(
    _xlpm.categorias, {"Raro";"Improbable";"Posible";"Probable";"Casi cierto"},
    _xlpm.impactos, {"Insignificante";"Menor";"Moderado";"Mayor";"Catastrófico"},
    _xlpm.matriz, {2;3;4;5;6;3;4;5;6;7;4;5;6;7;8;5;6;7;8;9;6;7;8;9;10},
    _xlpm.fila, MATCH(N32, _xlpm.categorias, 0),
    _xlpm.col, MATCH(O32, _xlpm.impactos, 0),
    INDEX(_xlpm.matriz, (_xlpm.fila - 1) * 5 + _xlpm.col)
)</f>
        <v>5</v>
      </c>
      <c r="Q32" s="51" t="str">
        <f>LOOKUP(P32, {2;5;6;8}, {"Riesgo bajo";"Riesgo medio";"Riesgo alto";"Riesgo extremo"})</f>
        <v>Riesgo medio</v>
      </c>
      <c r="R32" s="53" t="s">
        <v>112</v>
      </c>
      <c r="S32" s="46" t="s">
        <v>218</v>
      </c>
      <c r="T32" s="53" t="s">
        <v>256</v>
      </c>
      <c r="U32" s="43" t="s">
        <v>257</v>
      </c>
      <c r="V32" s="45" t="s">
        <v>249</v>
      </c>
      <c r="W32" s="45" t="s">
        <v>94</v>
      </c>
    </row>
    <row r="33" spans="1:23" s="31" customFormat="1" ht="128.25" x14ac:dyDescent="0.25">
      <c r="A33" s="58">
        <v>23</v>
      </c>
      <c r="B33" s="56" t="s">
        <v>261</v>
      </c>
      <c r="C33" s="16" t="s">
        <v>74</v>
      </c>
      <c r="D33" s="16" t="s">
        <v>103</v>
      </c>
      <c r="E33" s="35" t="s">
        <v>101</v>
      </c>
      <c r="F33" s="37" t="s">
        <v>187</v>
      </c>
      <c r="G33" s="37" t="s">
        <v>188</v>
      </c>
      <c r="H33" s="35" t="s">
        <v>69</v>
      </c>
      <c r="I33" s="35" t="s">
        <v>91</v>
      </c>
      <c r="J33" s="30" cm="1">
        <f t="array" ref="J33">_xlfn.LET(
    _xlpm.categorias, {"Raro";"Improbable";"Posible";"Probable";"Casi cierto"},
    _xlpm.impactos, {"Insignificante";"Menor";"Moderado";"Mayor";"Catastrófico"},
    _xlpm.matriz, {2;3;4;5;6;3;4;5;6;7;4;5;6;7;8;5;6;7;8;9;6;7;8;9;10},
    _xlpm.fila, MATCH(H33, _xlpm.categorias, 0),
    _xlpm.col, MATCH(I33, _xlpm.impactos, 0),
    INDEX(_xlpm.matriz, (_xlpm.fila - 1) * 5 + _xlpm.col)
)</f>
        <v>6</v>
      </c>
      <c r="K33" s="16" t="str">
        <f>LOOKUP(J33, {2;5;6;8}, {"Riesgo bajo";"Riesgo medio";"Riesgo alto";"Riesgo extremo"})</f>
        <v>Riesgo alto</v>
      </c>
      <c r="L33" s="54" t="s">
        <v>79</v>
      </c>
      <c r="M33" s="52" t="s">
        <v>208</v>
      </c>
      <c r="N33" s="55" t="s">
        <v>69</v>
      </c>
      <c r="O33" s="35" t="s">
        <v>67</v>
      </c>
      <c r="P33" s="30" cm="1">
        <f t="array" ref="P33">_xlfn.LET(
    _xlpm.categorias, {"Raro";"Improbable";"Posible";"Probable";"Casi cierto"},
    _xlpm.impactos, {"Insignificante";"Menor";"Moderado";"Mayor";"Catastrófico"},
    _xlpm.matriz, {2;3;4;5;6;3;4;5;6;7;4;5;6;7;8;5;6;7;8;9;6;7;8;9;10},
    _xlpm.fila, MATCH(N33, _xlpm.categorias, 0),
    _xlpm.col, MATCH(O33, _xlpm.impactos, 0),
    INDEX(_xlpm.matriz, (_xlpm.fila - 1) * 5 + _xlpm.col)
)</f>
        <v>5</v>
      </c>
      <c r="Q33" s="51" t="str">
        <f>LOOKUP(P33, {2;5;6;8}, {"Riesgo bajo";"Riesgo medio";"Riesgo alto";"Riesgo extremo"})</f>
        <v>Riesgo medio</v>
      </c>
      <c r="R33" s="53" t="s">
        <v>112</v>
      </c>
      <c r="S33" s="46" t="s">
        <v>218</v>
      </c>
      <c r="T33" s="53" t="s">
        <v>256</v>
      </c>
      <c r="U33" s="53" t="s">
        <v>257</v>
      </c>
      <c r="V33" s="45" t="s">
        <v>249</v>
      </c>
      <c r="W33" s="45" t="s">
        <v>94</v>
      </c>
    </row>
  </sheetData>
  <mergeCells count="16">
    <mergeCell ref="A7:W7"/>
    <mergeCell ref="G2:S2"/>
    <mergeCell ref="G3:S3"/>
    <mergeCell ref="G4:S4"/>
    <mergeCell ref="G5:S5"/>
    <mergeCell ref="A6:E6"/>
    <mergeCell ref="S9:S10"/>
    <mergeCell ref="T9:T10"/>
    <mergeCell ref="U9:U10"/>
    <mergeCell ref="V9:W9"/>
    <mergeCell ref="A8:D8"/>
    <mergeCell ref="A9:K9"/>
    <mergeCell ref="L9:L10"/>
    <mergeCell ref="M9:M10"/>
    <mergeCell ref="N9:Q9"/>
    <mergeCell ref="R9:R10"/>
  </mergeCells>
  <conditionalFormatting sqref="J11:K33">
    <cfRule type="expression" dxfId="7" priority="5">
      <formula>$J11&lt;5</formula>
    </cfRule>
    <cfRule type="expression" dxfId="6" priority="6">
      <formula>$J11&lt;6</formula>
    </cfRule>
    <cfRule type="expression" dxfId="5" priority="7">
      <formula>$J11&lt;8</formula>
    </cfRule>
    <cfRule type="expression" dxfId="4" priority="8">
      <formula>$J11&gt;7</formula>
    </cfRule>
  </conditionalFormatting>
  <conditionalFormatting sqref="P11:Q33">
    <cfRule type="expression" dxfId="3" priority="1">
      <formula>$P11&lt;5</formula>
    </cfRule>
    <cfRule type="expression" dxfId="2" priority="2">
      <formula>$P11&lt;6</formula>
    </cfRule>
    <cfRule type="expression" dxfId="1" priority="3">
      <formula>$P11&lt;8</formula>
    </cfRule>
    <cfRule type="expression" dxfId="0" priority="4">
      <formula>$P11&gt;7</formula>
    </cfRule>
  </conditionalFormatting>
  <pageMargins left="0.7" right="0.7" top="0.75" bottom="0.75" header="0.3" footer="0.3"/>
  <pageSetup orientation="portrait" r:id="rId1"/>
  <headerFooter>
    <oddHeader>&amp;C&amp;"-,Negrita"&amp;20&amp;K04+039UCP - DEAJ</oddHeader>
  </headerFooter>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58D436A-1959-4970-A871-0D75446B2729}">
          <x14:formula1>
            <xm:f>Valoración!$E$6:$E$10</xm:f>
          </x14:formula1>
          <xm:sqref>H11:H33 N11:N33</xm:sqref>
        </x14:dataValidation>
        <x14:dataValidation type="list" allowBlank="1" showInputMessage="1" showErrorMessage="1" xr:uid="{1C80283F-8318-4133-AF06-B9581CD44C2E}">
          <x14:formula1>
            <xm:f>Valoración!$F$6:$F$10</xm:f>
          </x14:formula1>
          <xm:sqref>O11:O33 I11:I33</xm:sqref>
        </x14:dataValidation>
        <x14:dataValidation type="list" allowBlank="1" showInputMessage="1" showErrorMessage="1" xr:uid="{75BF50A1-58A4-4521-A63E-89D7E8B7A1E7}">
          <x14:formula1>
            <xm:f>Valoración!$A$6:$A$7</xm:f>
          </x14:formula1>
          <xm:sqref>B11:B33</xm:sqref>
        </x14:dataValidation>
        <x14:dataValidation type="list" allowBlank="1" showInputMessage="1" showErrorMessage="1" xr:uid="{41DF089C-7130-4636-816D-BD75DDB055B6}">
          <x14:formula1>
            <xm:f>Valoración!$B$6:$B$7</xm:f>
          </x14:formula1>
          <xm:sqref>C11:C33</xm:sqref>
        </x14:dataValidation>
        <x14:dataValidation type="list" allowBlank="1" showInputMessage="1" showErrorMessage="1" xr:uid="{AC1ACC54-F95B-4F82-8424-922929ECA91A}">
          <x14:formula1>
            <xm:f>Valoración!$C$6:$C$9</xm:f>
          </x14:formula1>
          <xm:sqref>D11:D33</xm:sqref>
        </x14:dataValidation>
        <x14:dataValidation type="list" allowBlank="1" showInputMessage="1" showErrorMessage="1" xr:uid="{CE5A10DF-B152-42FA-AA55-FF87A4C3B9D4}">
          <x14:formula1>
            <xm:f>Valoración!$D$6:$D$14</xm:f>
          </x14:formula1>
          <xm:sqref>E11:E33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01B356-17E7-4176-8A7A-6C2F548849F1}">
  <ds:schemaRefs>
    <ds:schemaRef ds:uri="http://schemas.microsoft.com/sharepoint/v3/contenttype/forms"/>
  </ds:schemaRefs>
</ds:datastoreItem>
</file>

<file path=customXml/itemProps2.xml><?xml version="1.0" encoding="utf-8"?>
<ds:datastoreItem xmlns:ds="http://schemas.openxmlformats.org/officeDocument/2006/customXml" ds:itemID="{CF8F1B7B-C93C-4B2C-89E0-882D232794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Matriz Plataforma Int Mesa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Doris Beatriz Reyes Rios</cp:lastModifiedBy>
  <cp:revision/>
  <dcterms:created xsi:type="dcterms:W3CDTF">2023-02-20T13:21:45Z</dcterms:created>
  <dcterms:modified xsi:type="dcterms:W3CDTF">2026-07-08T19:30:04Z</dcterms:modified>
  <cp:category/>
  <cp:contentStatus/>
</cp:coreProperties>
</file>