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7"/>
  <workbookPr defaultThemeVersion="166925"/>
  <mc:AlternateContent xmlns:mc="http://schemas.openxmlformats.org/markup-compatibility/2006">
    <mc:Choice Requires="x15">
      <x15ac:absPath xmlns:x15ac="http://schemas.microsoft.com/office/spreadsheetml/2010/11/ac" url="https://invias-my.sharepoint.com/personal/bguerrero_invias_gov_co/Documents/1. PROCESOS 2026/2. INTERVENTORIA OBRA - CONCURSO DE MERITOS/43. CMA 000 2026 - INT CONVENIOS BOLIVAR/1. PROYECTO DE PLIEGOS/3. AJUSTADOS/"/>
    </mc:Choice>
  </mc:AlternateContent>
  <xr:revisionPtr revIDLastSave="25" documentId="13_ncr:1_{C478F874-B02A-4EBE-9F32-79290D3F9AAA}" xr6:coauthVersionLast="47" xr6:coauthVersionMax="47" xr10:uidLastSave="{B2000035-547C-444F-AD18-368DECBE50C1}"/>
  <bookViews>
    <workbookView xWindow="-120" yWindow="-120" windowWidth="20730" windowHeight="11040" xr2:uid="{FFF77613-7802-4946-92AE-B811681EC433}"/>
  </bookViews>
  <sheets>
    <sheet name="FORMULARIO NO 1" sheetId="18" r:id="rId1"/>
    <sheet name="PO " sheetId="17" r:id="rId2"/>
    <sheet name="PLAN DE CARGAS" sheetId="8" r:id="rId3"/>
    <sheet name="FORMULARIO 1" sheetId="1" state="hidden" r:id="rId4"/>
    <sheet name="Cronograma y plan de cargas" sheetId="2" state="hidden" r:id="rId5"/>
    <sheet name="Hoja2" sheetId="4" state="hidden" r:id="rId6"/>
  </sheets>
  <externalReferences>
    <externalReference r:id="rId7"/>
    <externalReference r:id="rId8"/>
    <externalReference r:id="rId9"/>
    <externalReference r:id="rId10"/>
    <externalReference r:id="rId11"/>
  </externalReferences>
  <definedNames>
    <definedName name="________r" hidden="1">{"TAB1",#N/A,TRUE,"GENERAL";"TAB2",#N/A,TRUE,"GENERAL";"TAB3",#N/A,TRUE,"GENERAL";"TAB4",#N/A,TRUE,"GENERAL";"TAB5",#N/A,TRUE,"GENERAL"}</definedName>
    <definedName name="________r4r" hidden="1">{"via1",#N/A,TRUE,"general";"via2",#N/A,TRUE,"general";"via3",#N/A,TRUE,"general"}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3"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8" hidden="1">{"via1",#N/A,TRUE,"general";"via2",#N/A,TRUE,"general";"via3",#N/A,TRUE,"general"}</definedName>
    <definedName name="___x9" hidden="1">{"TAB1",#N/A,TRUE,"GENERAL";"TAB2",#N/A,TRUE,"GENERAL";"TAB3",#N/A,TRUE,"GENERAL";"TAB4",#N/A,TRUE,"GENERAL";"TAB5",#N/A,TRUE,"GENERAL"}</definedName>
    <definedName name="___y8" hidden="1">{"via1",#N/A,TRUE,"general";"via2",#N/A,TRUE,"general";"via3",#N/A,TRUE,"general"}</definedName>
    <definedName name="___y9" hidden="1">{"TAB1",#N/A,TRUE,"GENERAL";"TAB2",#N/A,TRUE,"GENERAL";"TAB3",#N/A,TRUE,"GENERAL";"TAB4",#N/A,TRUE,"GENERAL";"TAB5",#N/A,TRUE,"GENERAL"}</definedName>
    <definedName name="___z3" hidden="1">{"via1",#N/A,TRUE,"general";"via2",#N/A,TRUE,"general";"via3",#N/A,TRUE,"general"}</definedName>
    <definedName name="__123Graph_A" hidden="1">[1]G.G!#REF!</definedName>
    <definedName name="__123Graph_Acaja" hidden="1">[2]EVA!$D$39:$AD$39</definedName>
    <definedName name="__123Graph_ACart_AnticAdic" hidden="1">[2]EVA!$F$95:$I$95</definedName>
    <definedName name="__123Graph_AFACTURAC" hidden="1">[2]Program!$B$120:$Y$120</definedName>
    <definedName name="__123Graph_AGraph2" hidden="1">[1]G.G!#REF!</definedName>
    <definedName name="__123Graph_Bcaja" hidden="1">[2]EVA!$D$56:$AD$56</definedName>
    <definedName name="__123Graph_BCart_AnticAdic" hidden="1">[2]EVA!$F$96:$I$96</definedName>
    <definedName name="__123Graph_Ccaja" hidden="1">[2]EVA!$D$58:$AD$58</definedName>
    <definedName name="__123Graph_CCart_AnticAdic" hidden="1">[2]EVA!$F$97:$I$97</definedName>
    <definedName name="__123Graph_Dcaja" hidden="1">[2]EVA!$D$61:$AD$61</definedName>
    <definedName name="__123Graph_DCart_AnticAdic" hidden="1">[2]EVA!$F$99:$I$99</definedName>
    <definedName name="__123Graph_ECart_AnticAdic" hidden="1">[2]EVA!$F$99:$I$99</definedName>
    <definedName name="__123Graph_LBL_ACart_AnticAdic" hidden="1">[2]EVA!$J$95:$K$95</definedName>
    <definedName name="__123Graph_LBL_Ccaja" hidden="1">[2]EVA!$D$58:$AD$58</definedName>
    <definedName name="__123Graph_LBL_DCart_AnticAdic" hidden="1">[2]EVA!$F$98:$I$98</definedName>
    <definedName name="__123Graph_X" hidden="1">[1]G.G!#REF!</definedName>
    <definedName name="__123Graph_Xcaja" hidden="1">[2]EVA!$D$6:$AD$6</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3"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8" hidden="1">{"via1",#N/A,TRUE,"general";"via2",#N/A,TRUE,"general";"via3",#N/A,TRUE,"general"}</definedName>
    <definedName name="__y9" hidden="1">{"TAB1",#N/A,TRUE,"GENERAL";"TAB2",#N/A,TRUE,"GENERAL";"TAB3",#N/A,TRUE,"GENERAL";"TAB4",#N/A,TRUE,"GENERAL";"TAB5",#N/A,TRUE,"GENERAL"}</definedName>
    <definedName name="_1__123Graph_ACart_Utilidad" hidden="1">[2]EVA!$F$104:$I$104</definedName>
    <definedName name="_123" hidden="1">[1]G.G!#REF!</definedName>
    <definedName name="_2__123Graph_BCart_Utilidad" hidden="1">[2]EVA!$F$105:$I$105</definedName>
    <definedName name="_3" hidden="1">[1]G.G!#REF!</definedName>
    <definedName name="_3__123Graph_CCart_Utilidad" hidden="1">[2]EVA!$F$106:$I$106</definedName>
    <definedName name="_4__123Graph_LBL_ACart_Utilidad" hidden="1">[2]EVA!$F$109:$I$109</definedName>
    <definedName name="_5__123Graph_LBL_BCart_Utilidad" hidden="1">[2]EVA!$F$110:$I$110</definedName>
    <definedName name="_6__123Graph_LBL_CCart_Utilidad" hidden="1">[2]EVA!$F$111:$I$111</definedName>
    <definedName name="_7__123Graph_XCart_Utilidad" hidden="1">[2]EVA!$F$103:$I$103</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dasd" hidden="1">'[3]46W9'!#REF!</definedName>
    <definedName name="_Fill" hidden="1">#REF!</definedName>
    <definedName name="_xlnm._FilterDatabase" hidden="1">'[3]46W9'!#REF!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cccc" hidden="1">{"TAB1",#N/A,TRUE,"GENERAL";"TAB2",#N/A,TRUE,"GENERAL";"TAB3",#N/A,TRUE,"GENERAL";"TAB4",#N/A,TRUE,"GENERAL";"TAB5",#N/A,TRUE,"GENERAL"}</definedName>
    <definedName name="cdcdc" hidden="1">{"via1",#N/A,TRUE,"general";"via2",#N/A,TRUE,"general";"via3",#N/A,TRUE,"general"}</definedName>
    <definedName name="cds" hidden="1">{#N/A,#N/A,FALSE,"sumi ";#N/A,#N/A,FALSE,"RESUMEN"}</definedName>
    <definedName name="ceerf" hidden="1">{"TAB1",#N/A,TRUE,"GENERAL";"TAB2",#N/A,TRUE,"GENERAL";"TAB3",#N/A,TRUE,"GENERAL";"TAB4",#N/A,TRUE,"GENERAL";"TAB5",#N/A,TRUE,"GENERAL"}</definedName>
    <definedName name="CUNET" hidden="1">{"via1",#N/A,TRUE,"general";"via2",#N/A,TRUE,"general";"via3",#N/A,TRUE,"general"}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AC" hidden="1">#REF!</definedName>
    <definedName name="fdadsfa"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[4]OCTUBRE!#REF!</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[5]OCTUBRE!#REF!</definedName>
    <definedName name="ooooiii" hidden="1">{"TAB1",#N/A,TRUE,"GENERAL";"TAB2",#N/A,TRUE,"GENERAL";"TAB3",#N/A,TRUE,"GENERAL";"TAB4",#N/A,TRUE,"GENERAL";"TAB5",#N/A,TRUE,"GENERAL"}</definedName>
    <definedName name="oooos" hidden="1">{"via1",#N/A,TRUE,"general";"via2",#N/A,TRUE,"general";"via3",#N/A,TRUE,"general"}</definedName>
    <definedName name="p0p0" hidden="1">{"via1",#N/A,TRUE,"general";"via2",#N/A,TRUE,"general";"via3",#N/A,TRUE,"general"}</definedName>
    <definedName name="pendiente" hidden="1">[5]OCTUBRE!#REF!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OG" hidden="1">#REF!</definedName>
    <definedName name="ptope" hidden="1">{"TAB1",#N/A,TRUE,"GENERAL";"TAB2",#N/A,TRUE,"GENERAL";"TAB3",#N/A,TRUE,"GENERAL";"TAB4",#N/A,TRUE,"GENERAL";"TAB5",#N/A,TRUE,"GENERAL"}</definedName>
    <definedName name="ptopes"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ESTADO._.REHABILITACION." hidden="1">{"PRES REHAB ARM-PER POR ITEMS  KM A KM",#N/A,TRUE,"Rehabilitacion Arm-Per"}</definedName>
    <definedName name="wrn.GENERAL." hidden="1">{"TAB1",#N/A,TRUE,"GENERAL";"TAB2",#N/A,TRUE,"GENERAL";"TAB3",#N/A,TRUE,"GENERAL";"TAB4",#N/A,TRUE,"GENERAL";"TAB5",#N/A,TRUE,"GENERAL"}</definedName>
    <definedName name="wrn.procurement." hidden="1">{#N/A,#N/A,FALSE,"sumi ";#N/A,#N/A,FALSE,"RESUMEN"}</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fg"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[3]Presentacion!#REF!</definedName>
    <definedName name="Z_D55C8B2E_861A_459E_9D09_3AF38A1DE99E_.wvu.Rows" hidden="1">[3]Presentacion!#REF!</definedName>
    <definedName name="Z_F540D718_D9AA_403F_AE49_60D937FD77E5_.wvu.Rows" hidden="1">[3]Presentacion!#REF!</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1" i="1" l="1"/>
  <c r="H76" i="1"/>
  <c r="H74" i="1"/>
  <c r="F68" i="1" l="1"/>
  <c r="E20" i="1"/>
  <c r="E18" i="1"/>
  <c r="E17" i="1"/>
  <c r="H40" i="1" l="1"/>
  <c r="H73" i="1"/>
  <c r="H72" i="1"/>
  <c r="H71" i="1"/>
  <c r="H70" i="1"/>
  <c r="H68" i="1"/>
  <c r="H67" i="1"/>
  <c r="H66" i="1"/>
  <c r="H65" i="1"/>
  <c r="H64" i="1"/>
  <c r="H62" i="1"/>
  <c r="H50" i="1"/>
  <c r="H49" i="1"/>
  <c r="H48" i="1"/>
  <c r="H47" i="1"/>
  <c r="H46" i="1"/>
  <c r="H45" i="1"/>
  <c r="H44" i="1"/>
  <c r="H43" i="1"/>
  <c r="H42" i="1"/>
  <c r="H38" i="1"/>
  <c r="H37" i="1"/>
  <c r="H36" i="1"/>
  <c r="H35" i="1"/>
  <c r="H34" i="1"/>
  <c r="H33" i="1"/>
  <c r="H32" i="1"/>
  <c r="H31" i="1"/>
  <c r="H30" i="1"/>
  <c r="H29" i="1"/>
  <c r="H28" i="1"/>
  <c r="H27" i="1"/>
  <c r="H26" i="1"/>
  <c r="H25" i="1"/>
  <c r="H24" i="1"/>
  <c r="H23" i="1"/>
  <c r="H22" i="1"/>
  <c r="H21" i="1"/>
  <c r="H20" i="1"/>
  <c r="H19" i="1"/>
  <c r="H18" i="1"/>
  <c r="H17" i="1"/>
  <c r="H53" i="1" s="1"/>
  <c r="H55" i="1" s="1"/>
  <c r="H75" i="1" s="1"/>
  <c r="H77" i="1" s="1"/>
  <c r="H78" i="1" s="1"/>
  <c r="H79" i="1" l="1"/>
  <c r="I79" i="1" s="1"/>
</calcChain>
</file>

<file path=xl/sharedStrings.xml><?xml version="1.0" encoding="utf-8"?>
<sst xmlns="http://schemas.openxmlformats.org/spreadsheetml/2006/main" count="608" uniqueCount="290">
  <si>
    <t>MINISTERIO DE TRANSPORTE</t>
  </si>
  <si>
    <t>INSTITUTO NACIONAL DE VÍAS</t>
  </si>
  <si>
    <t>SUBDIRECCIÓN DE ESTRUCTURACIÓN DE PROYECTOS</t>
  </si>
  <si>
    <t>CONCURSO DE MÉRITOS</t>
  </si>
  <si>
    <t>CMA-DEO-SVR-047-2026</t>
  </si>
  <si>
    <t>FORMULARIO 1</t>
  </si>
  <si>
    <t>OBJETO: INTERVENTORÍA INTEGRAL A CONTRATOS DE OBRA DERIVADOS DE CONVENIOS SUSCRITOS ENTRE EL INSTITUTO NACIONAL DE VÍAS Y MUNICIPIOS DEL DEPARTAMENTO DE BOLIVAR</t>
  </si>
  <si>
    <t>PLAZO:</t>
  </si>
  <si>
    <t>HASTA 31 DE DICIEMBRE DE 2026</t>
  </si>
  <si>
    <t>CARGO / OFICIO</t>
  </si>
  <si>
    <t>COSTOS</t>
  </si>
  <si>
    <t>PRIMA</t>
  </si>
  <si>
    <t>PARTICIPACIÓN</t>
  </si>
  <si>
    <t>VALOR</t>
  </si>
  <si>
    <t>DE PERSONAL</t>
  </si>
  <si>
    <t>REGIONAL</t>
  </si>
  <si>
    <t>(h-mes)</t>
  </si>
  <si>
    <t>PARCIAL ($)</t>
  </si>
  <si>
    <t>(1)</t>
  </si>
  <si>
    <t>(2)</t>
  </si>
  <si>
    <t>(3)</t>
  </si>
  <si>
    <t>((1)+(2))*(3)) = (4)</t>
  </si>
  <si>
    <t>GRUPO 1</t>
  </si>
  <si>
    <t xml:space="preserve">COSTOS DIRECTOS DE PERSONAL </t>
  </si>
  <si>
    <t xml:space="preserve">No ITEM </t>
  </si>
  <si>
    <t>PERSONAL PROFESIONAL</t>
  </si>
  <si>
    <t>Director de Interventoría</t>
  </si>
  <si>
    <t xml:space="preserve">Ingeniero Residente de Interventoria </t>
  </si>
  <si>
    <t xml:space="preserve">Ingeniero Auxiliar de Interventoría </t>
  </si>
  <si>
    <t xml:space="preserve">Profesional Social </t>
  </si>
  <si>
    <t xml:space="preserve">Profesional Ambiental </t>
  </si>
  <si>
    <t>Profesional de Aseguramiento o Gestión de la Calidad</t>
  </si>
  <si>
    <t>Profesional SST</t>
  </si>
  <si>
    <t>MONTO AGOTABLE DE ESPECIALISTAS (conforman esta bolsa los especialistas de amarillo)</t>
  </si>
  <si>
    <t>NO MODIFICAR</t>
  </si>
  <si>
    <t>Especialista en Pavimentos y/o Vías</t>
  </si>
  <si>
    <t>Especialista Ambiental</t>
  </si>
  <si>
    <t>Especialista en Geotecnia y/o Geología</t>
  </si>
  <si>
    <t>Especialista en Hidráulica y/o Hidrología</t>
  </si>
  <si>
    <t>Especialista en Estructuras</t>
  </si>
  <si>
    <t>PERSONAL TÉCNICO</t>
  </si>
  <si>
    <t>Inspector</t>
  </si>
  <si>
    <t xml:space="preserve">Inspector SST </t>
  </si>
  <si>
    <t>PERSONAL ADMINISTRATIVO</t>
  </si>
  <si>
    <t xml:space="preserve">Secretaria y/o Técnico Administrativo </t>
  </si>
  <si>
    <t>JORNADAS 24X7</t>
  </si>
  <si>
    <t xml:space="preserve">PROVISIÓN PARA TRABAJO 24 HORAS DIARIAS 7 DIAS A LA SEMANA </t>
  </si>
  <si>
    <t>SUBTOTAL COSTOS DE PERSONAL = SUMATORIA DE (4) = (5)</t>
  </si>
  <si>
    <t>FACTOR MULTIPLICADOR (6)</t>
  </si>
  <si>
    <t>VALOR MÁXIMO</t>
  </si>
  <si>
    <t xml:space="preserve">SUBTOTAL COSTOS DE PERSONAL =  (5) * (6) = (A) </t>
  </si>
  <si>
    <t xml:space="preserve">GRUPO 2 </t>
  </si>
  <si>
    <t xml:space="preserve">OTROS COSTOS DIRECTOS </t>
  </si>
  <si>
    <t>CONCEPTO</t>
  </si>
  <si>
    <t>UNIDAD</t>
  </si>
  <si>
    <t>COSTO</t>
  </si>
  <si>
    <t>UTILIZACION</t>
  </si>
  <si>
    <t>($)</t>
  </si>
  <si>
    <t>(7)</t>
  </si>
  <si>
    <t>(8)</t>
  </si>
  <si>
    <t>(7)*(8)) = (9)</t>
  </si>
  <si>
    <t>VIÁTICOS</t>
  </si>
  <si>
    <t>Viáticos Director y/o Especialistas</t>
  </si>
  <si>
    <t>Día</t>
  </si>
  <si>
    <t>COSTOS DE ALQUILER DE EQUIPOS Y OFICINA</t>
  </si>
  <si>
    <t xml:space="preserve">Vehículo tipo campero ó camioneta  (incluye peajes, conductor y combustible) y cuyo modelo sea hasta diez (10) años anteriores al año de suscripción del contrato. </t>
  </si>
  <si>
    <t>Según comprobante mes</t>
  </si>
  <si>
    <t xml:space="preserve">Trabajo de topografía (incluye personal, equipo y transporte) </t>
  </si>
  <si>
    <t>Ensayos de laboratorios (suelos, pavimentos, concretos, etc)</t>
  </si>
  <si>
    <t>Según comprobante</t>
  </si>
  <si>
    <t xml:space="preserve">Oficina/Campamento (incluye  dotación y servicios públicos) </t>
  </si>
  <si>
    <t>OTROS COSTOS</t>
  </si>
  <si>
    <t>Transportes aéreos y/o terrestres y/o marítimos y/o fluviales (incluye peajes y combustible)</t>
  </si>
  <si>
    <t xml:space="preserve">Según comprobante mes </t>
  </si>
  <si>
    <t>Comunicaciones (telefonía fija y/o celular, fax, correo, internet, etc.)</t>
  </si>
  <si>
    <t>Edición de informes, papelería, reproducción de documentos, planos, fotografías, videos, etc.</t>
  </si>
  <si>
    <t>Veeduría ciudadana</t>
  </si>
  <si>
    <t>Según comprobante por mes</t>
  </si>
  <si>
    <r>
      <t xml:space="preserve">SUBTOTAL OTROS COSTOS= SUMATORIA DE (9) = </t>
    </r>
    <r>
      <rPr>
        <b/>
        <sz val="11"/>
        <color indexed="12"/>
        <rFont val="Arial Narrow"/>
        <family val="2"/>
      </rPr>
      <t>(B)</t>
    </r>
  </si>
  <si>
    <t>SUBTOTAL COSTOS = (A) + (B) = ( C)</t>
  </si>
  <si>
    <t>PROVISIÓN FRENTE ADICIONAL = (D)</t>
  </si>
  <si>
    <r>
      <t>SUBTOTAL COSTOS BÁSICOS Y PROVISIONES  = (C) + (D) = (E)</t>
    </r>
    <r>
      <rPr>
        <b/>
        <sz val="11"/>
        <color indexed="12"/>
        <rFont val="Arial Narrow"/>
        <family val="2"/>
      </rPr>
      <t xml:space="preserve"> </t>
    </r>
  </si>
  <si>
    <r>
      <t xml:space="preserve">IVA = 19% *(E) = </t>
    </r>
    <r>
      <rPr>
        <b/>
        <sz val="11"/>
        <color indexed="12"/>
        <rFont val="Arial Narrow"/>
        <family val="2"/>
      </rPr>
      <t>(F)</t>
    </r>
  </si>
  <si>
    <t>COSTO TOTAL = (E) + (F)</t>
  </si>
  <si>
    <t>NOTAS:</t>
  </si>
  <si>
    <t>1. El  Personal con dedicación del 100% en la interventoria, debe permanecer de tiempo completo en el lugar de ejecución de la obra, so pena de incurrir en falta grave a sus obligaciones, con la consecuente aplicación de las sanciones establecidas contractualmente.</t>
  </si>
  <si>
    <t>2. El Instituto pagará al interventor, el reconocimineto del Grupo 1 y Grupo 2, conforme lo establecido en el Anexo Técnico y Pliego de condiciones; de acuerdo a los requerimientos del Manual de Interventoría vigente, o el que lo modifique o sustituya.</t>
  </si>
  <si>
    <t>2.1. Los costos directos de personal deben estar soportados por la nómina firmada, los cuales se anexarán al acta de costos para el trámite correspondiente ante el Instituto.</t>
  </si>
  <si>
    <t xml:space="preserve">2.2. Los viáticos se reconocerán según su utilización real y sin superar los topes fijados en el presupuesto de la oferta entregada por el adjudicatario. Se reconoceran viaticos a los Especialistas que ejecuten desplazamientos al lugar de ejecución del proyecto cuando sea requerido, previa autorización del Supervisor del Contrato de Interventoría; En los casos en que se requiera la presencia del Director de Interventoría y/o Ingeniero Residente de Interventoría en Planta Central de INVIAS Bogotá, se reconocerán viáticos. </t>
  </si>
  <si>
    <t xml:space="preserve">2.3. Para aquellos costos de interventoría que tengan como unidad "Según comprobante por mes", los mismos se reembolsarán según su costo real, contra la presentación de facturas y soportes respectivos. </t>
  </si>
  <si>
    <t>2.4. Los gastos de Transportes aéreos y/o terrestres y/o marítimos y/o fluviales (incluye peajes y combustible)solo se reconocerán aquellos que se originen por el desplazamiento del personal  a la zona del proyecto.</t>
  </si>
  <si>
    <t>2.5. Los gastos de Transportes aéreos y/o terrestres y/o marítimos y/o fluviales (incluye peajes y combustible) se reconocerán para el Personal  Director y/o Especialistas,  previa autorización del  Supervisor de Interventor.</t>
  </si>
  <si>
    <t>2.6.Los equipos e insumos técnicos solicitados se requieren como una herramienta de trabajo, por lo cual debe tenerlos el Interventor, para el desarrollo de sus actividades y se reconocen sus servicios en el Factor Multiplicador.</t>
  </si>
  <si>
    <t>2.7. Para el caso del reembolso de los costos globales, es responsabilidad de la Interventoría el gasto racional de estos recursos, de acuerdo con las necesidades del proyecto dentro del plazo contractual.</t>
  </si>
  <si>
    <t>2.8. Los valores que aparecen fijos e inmodificables, no podrán alterarse, de lo contrario, será causal de rechazo.</t>
  </si>
  <si>
    <t>2.9. La oferta económica no podrá superar los valores que se indican bajo la leyenda "Valor Máximo", de lo contrario, será causal de rechazo.</t>
  </si>
  <si>
    <t>2.10. En aquellos casos en los que la participación y/o dedicación de costos directos de personal u otros costos directos tenga un valor superior al plazo indicado para desarrollo del contrato, la Entidad contempla que a lo largo de la ejecución de las obras podrá requerirse contar con una cantidad superior a un hombre-mes u otro costo directo - mes; la definición de aquellos periodos en los cuales pueda requerirse dicha condición, se definirán por parte del INVIAS, de acuerdo con la programación y avance de las obras a las cuales se ejecutará Interventoría. Así mismo, la incorporación de los recursos de Interventoría para la vigilancia y control de las obras del proyecto deberá ser gradual, de acuerdo con el desarrollo del contrato de obra y previa autorización del Supervisor de Contrato.</t>
  </si>
  <si>
    <t>2.11. La incorporación de los especialista a la ejecución del contrato, así como la correspondiente dedicación de cada uno de los especialistas se definirá de acuerdo con las necesidades del proyecto, previa autorización del respectivo Supervisor de Contrato y de la Unidad Ejecutora correspondiente, con fundamento en los sueldos mensuales de los especialistas, sin superar el monto total de la bolsa, calculado previamente por el Instituto, por tal razón se debe diligenciar en la oferta económica los salarios de los especialistas.</t>
  </si>
  <si>
    <t>2.12 Las participaciones de los costos directos de personal y el tiempo de utilización de los otros costos directos, se pagarán mensualmente, de conformidad con  la programación de recursos aprobada por el Supervisor del Contrato, previa verificación de su participación y utilización real en el contrato, de acuerdo con la forma de pago establecida en el proceso.</t>
  </si>
  <si>
    <t>2.13 El presente proceso no contempla el valor de prima regional para el personal. Por lo anterior, este valor no deberá ser diligenciado por el proponente, de lo contratio, será causal de rechazo.</t>
  </si>
  <si>
    <t>2.14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 en los términos del Anexo Técnico.</t>
  </si>
  <si>
    <t>2.15 Al considerar el plazo contractual, el presente proceso no contempla metodoloigía de pago de ajustes</t>
  </si>
  <si>
    <t xml:space="preserve">3. En aras de implementar la generación de primer empleo, un (1)  Ingeniero auxiliar de interventoría, no deberá registrar afiliación o cotización al sistema integral de seguridad social  como trabajador dependiente de empresas a fines al área de estudio, posterior a la fecha de graduación. Para ello el interventor y/o gestor deberá verificar en el Historial Laboral emitido por los sistemas generales de pensiones y/o en las plataformas de Registro único de afiliados (RUAF). Los perfiles que aplican al primer empleo, descritos anteriormente, deberán acreditar la terminación y aprobación del pénsum académico del área de estudio, al igual que deberá contar con nacionalidad colombiana y tener un rango de edad entre los 18 y 28 años. . </t>
  </si>
  <si>
    <t>4. El proponente no podrá modificar, adicionar o suprimir, los ítems que la entidad ha establecido para costos Directos de Personal, Otros Costos Directos y Otros Costos, ni las participaciones (h-mes) , ni modificar, adicionar o suprimir las cantidades de los ítems del Formulario 1.    Se recomienda estructurar su propuesta economica con el Formulario 1 publicado por la Entidad en definitivo  para el presente proceso de selección.</t>
  </si>
  <si>
    <t>5. La dedicación del personal(H-MES) y otros costos directos, corresponderán a la implementación de frentes de trabajo, como se registra en el anexo técnico; sin embargo, será el Supervisor del contrato de interventoría  asignado para el mismo, quien aprobará y distribuirá el personal y sus respectivas dedicaciones y frentes  de trabajo, previo y durante la ejecución del contrato de interventoría, según su necesidad real.</t>
  </si>
  <si>
    <t>PRESUPUESTO OFICIAL</t>
  </si>
  <si>
    <t>SUBDIRECCION DE ESTRUCTURACIÓN DE PROYECTOS</t>
  </si>
  <si>
    <t>CRONOGRAMA Y PLAN DE CARGAS</t>
  </si>
  <si>
    <t>ACTIVIDADES</t>
  </si>
  <si>
    <t>MES</t>
  </si>
  <si>
    <t>RESPONSABLE</t>
  </si>
  <si>
    <t xml:space="preserve">UTILIZACION MES-HOMBRE </t>
  </si>
  <si>
    <t>Ingeniero Residente de Interventoria</t>
  </si>
  <si>
    <t>Ingeniero Auxiliar de Interventoria</t>
  </si>
  <si>
    <t>Profesional Ambiental</t>
  </si>
  <si>
    <t>Profesional Social</t>
  </si>
  <si>
    <t>Profesional  de Aseguramiento o Gestión de Calidad</t>
  </si>
  <si>
    <t xml:space="preserve">Especialista en Pavimentos y/o Vías </t>
  </si>
  <si>
    <t xml:space="preserve">Especialista en Geotecnia y/o Geología   </t>
  </si>
  <si>
    <t xml:space="preserve">Especialista Hidráulica y/o Hidrología </t>
  </si>
  <si>
    <t>Inspector SST</t>
  </si>
  <si>
    <r>
      <t xml:space="preserve">1.  ETAPA DE PRECONSTRUCCIÓN.
</t>
    </r>
    <r>
      <rPr>
        <sz val="14"/>
        <rFont val="Arial Narrow"/>
        <family val="2"/>
      </rPr>
      <t>Seguimiento, control y revisión a los ajustes y/o actualización y/o modificación y/o elaboración de estudios complementarios y/o definitivos, elaborados por el contratista, de manera que para la revisón final se cuente con las revisiones parciales surtidas en la elaboración de los mismos.  Mantenimiento Preventivo del corredor vial. Trabajos para garantizar la transitabilidad y seguridad vial del corredor vial.</t>
    </r>
  </si>
  <si>
    <t>Director de Interventoría, Ingeniero Residente de Interventoría,  Ingeniero Auxiliar de interventoría, Profesional Ambiental, Profesional Social, Especialistas, Inspector SST.</t>
  </si>
  <si>
    <t>X</t>
  </si>
  <si>
    <t>2. ETAPA DE CONSTRUCCIÓN:</t>
  </si>
  <si>
    <t>2.1.  CONTROL TECNICO, FINANCIERO, ADMINISTRATIVO , LEGAL Y AMBIENTAL, PREDIAL Y SOCIAL.</t>
  </si>
  <si>
    <t>Director de Interventoría, Ingeniero Residente de Interventoría, Ingeniero Auxiliar de interventoría, Profesional Ambiental, Profesional Social, Especialistas, Inspector SST, Profesional SST, Profesional Gestión de Calidad.</t>
  </si>
  <si>
    <t>2.2.  INFORMES SEMANALES DE SEGUIMIENTO.</t>
  </si>
  <si>
    <t>Director de Interventoría, Ingeniero Residente de Interventoría, Profesional Ambiental, Profesional Social, Especialistas, Inspector SST, Profesional SST, Profesional Gestión de Calidad, Inspector SST</t>
  </si>
  <si>
    <t>2.3.  INFORMES MENSUALES</t>
  </si>
  <si>
    <t xml:space="preserve"> </t>
  </si>
  <si>
    <t>Director de Interventoría, Ingeniero Residente de Interventoría,  Ingeniero Auxiliar de interventoría, Profesional Ambiental, Profesional Social, Especialistas, Inspector SST, Profesional SST, Profesional Gestión de Calidad, Inspector SST</t>
  </si>
  <si>
    <r>
      <t xml:space="preserve">2.4. INFORMES EJECUTIVOS.
</t>
    </r>
    <r>
      <rPr>
        <sz val="14"/>
        <rFont val="Arial Narrow"/>
        <family val="2"/>
      </rPr>
      <t>(Semanal y mensualmente, ya sea en Físico, vía Web o ambas).</t>
    </r>
  </si>
  <si>
    <t>Director de Interventoría, Ingeniero Residente de Interventoría,  Ingeniero Auxiliar de interventoría, Profesional Ambiental, Profesional Social, Especialistas, Inspector SST, Profesional SST, Profesional Gestión de Calidad.</t>
  </si>
  <si>
    <t>2.5. INFORME TRIMESTRAL DANE: INDICADOR DE AVANCE DE OBRAS CIVILES "IAFOC"</t>
  </si>
  <si>
    <t>Director de Interventoría, Ingeniero Residente de Interventoría,  Ingeniero Auxiliar de interventoría, Profesional Ambiental, Profesional Social, Especialistas, Profesional Gestión de Calidad.</t>
  </si>
  <si>
    <t>2.6. RECIBO FINAL DE OBRA E INTERVENTORIA</t>
  </si>
  <si>
    <t>Director de Interventoría, Ingeniero Residente de Interventoría,  Ingeniero Auxiliar de interventoría, Profesional Ambiental, Especialistas, Profesional Gestión de Calidad.</t>
  </si>
  <si>
    <t>2.7. INFORME FINAL Y ENTREGA DOCUMENTOS PARA LIQUIDACION</t>
  </si>
  <si>
    <t>Director de Interventoría, Ingeniero Residente de Interventoría, Profesional Ambiental, Profesional Social, Especialistas, Inspector SST, Profesional SST, Profesional Gestión de Calidad.</t>
  </si>
  <si>
    <t>DEDICACIÓN TOTAL PRESUPUESTO</t>
  </si>
  <si>
    <t>Monto Agotable Especialistas</t>
  </si>
  <si>
    <t>GERENCIA DE GRANDES PROYECTOS Y TUNELES</t>
  </si>
  <si>
    <t>FORMULARIO No. 1</t>
  </si>
  <si>
    <t>PLAZO</t>
  </si>
  <si>
    <t>CANT.</t>
  </si>
  <si>
    <t>(4)</t>
  </si>
  <si>
    <r>
      <t>(1)*((2)+(3))*(4) =</t>
    </r>
    <r>
      <rPr>
        <b/>
        <sz val="8"/>
        <rFont val="Arial Narrow"/>
        <family val="2"/>
      </rPr>
      <t xml:space="preserve"> (5)</t>
    </r>
  </si>
  <si>
    <t>Director de Interventoria</t>
  </si>
  <si>
    <t>Ingeniero residente de Interventoría</t>
  </si>
  <si>
    <t>Ingeniero residente de administración vial</t>
  </si>
  <si>
    <t>Ingeniero residente electricista</t>
  </si>
  <si>
    <t>Ingeniero residente electrónico</t>
  </si>
  <si>
    <t>Ingeniero residente de mecánico</t>
  </si>
  <si>
    <t>Ingeniero residente Ambiental</t>
  </si>
  <si>
    <t>Ingeniero auxiliar de Interventoría</t>
  </si>
  <si>
    <t>Ingeniero auxiliar de administración vial</t>
  </si>
  <si>
    <t>Ingeniero auxiliar de sistemas electromecánicos</t>
  </si>
  <si>
    <t>Profesional aseguramiento gestion de calidad</t>
  </si>
  <si>
    <t>Profesional ambiental</t>
  </si>
  <si>
    <t>Profesional social</t>
  </si>
  <si>
    <t>Profesional jurídico</t>
  </si>
  <si>
    <t>Profesional Programación - Costos</t>
  </si>
  <si>
    <t>Profesional Predial</t>
  </si>
  <si>
    <t>Especialista en Geotecnia</t>
  </si>
  <si>
    <t>Especialista en Pavimentos</t>
  </si>
  <si>
    <t>Especialista en Hiidraulica e Hidrologia</t>
  </si>
  <si>
    <t>Especialista en Túneles</t>
  </si>
  <si>
    <t>PERSONAL AUXILIAR</t>
  </si>
  <si>
    <t>Inspector Administración Vial</t>
  </si>
  <si>
    <t>Inspector Electromecanico</t>
  </si>
  <si>
    <t>Inspector SISO</t>
  </si>
  <si>
    <t>Inspector Ambiental</t>
  </si>
  <si>
    <t>Inspector Dibujante</t>
  </si>
  <si>
    <t>Topografo Inspector</t>
  </si>
  <si>
    <t>Cadenero 1</t>
  </si>
  <si>
    <t>Cadenero 2</t>
  </si>
  <si>
    <t xml:space="preserve">Secretaria </t>
  </si>
  <si>
    <t>Conductor</t>
  </si>
  <si>
    <t>OTROS COSTOS DE PERSONAL</t>
  </si>
  <si>
    <t>Provisión Jornadas 7x24</t>
  </si>
  <si>
    <t>SUBTOTAL COSTOS DE PERSONAL = SUMATORIA DE (5) = (6)</t>
  </si>
  <si>
    <t>FACTOR MULTIPLICADOR (7)</t>
  </si>
  <si>
    <r>
      <t xml:space="preserve">SUBTOTAL COSTOS DE PERSONAL =  (6) * (7) = </t>
    </r>
    <r>
      <rPr>
        <b/>
        <sz val="10"/>
        <rFont val="Arial Narrow"/>
        <family val="2"/>
      </rPr>
      <t xml:space="preserve">(A) </t>
    </r>
  </si>
  <si>
    <t>CANT</t>
  </si>
  <si>
    <t>(9)</t>
  </si>
  <si>
    <t>(10)</t>
  </si>
  <si>
    <r>
      <t xml:space="preserve">(8)*(9)*(10) = </t>
    </r>
    <r>
      <rPr>
        <b/>
        <sz val="8"/>
        <rFont val="Arial Narrow"/>
        <family val="2"/>
      </rPr>
      <t>(11)</t>
    </r>
  </si>
  <si>
    <t>OTROS COSTOS DIRECTOS</t>
  </si>
  <si>
    <t xml:space="preserve">Camioneta o Campero de más de 2000 c.c.  (1): 4x4 (Incluye peajes y Combustible) El modelo del vehículo ofrecido deberá corresponder a modelos 2015 o superior. </t>
  </si>
  <si>
    <t>mes</t>
  </si>
  <si>
    <t xml:space="preserve">Van de pasajeros (Entre 8 y 10 personas) (Incluye peajes y Combustible) El modelo del vehículo ofrecido deberá corresponder a modelos 2015 o superior. </t>
  </si>
  <si>
    <t>Equipo de topografía</t>
  </si>
  <si>
    <t>Ensayos de laboratorios de suelos, pavimentos y concretos</t>
  </si>
  <si>
    <t>Oficina/Campamento (incluye  dotación y servicios públicos)</t>
  </si>
  <si>
    <t>Transportes aéreos y/o terrestres (incluye peajes y combustible)</t>
  </si>
  <si>
    <t xml:space="preserve">Edición de informes, papelería, reproducción de documentos,  planos, fotografías, videos, etc. </t>
  </si>
  <si>
    <t>Dotación logistica de Administración víal</t>
  </si>
  <si>
    <t>Comunicaciones (telefonía fija y/o celular, fax, correo, internet, etc)</t>
  </si>
  <si>
    <t>SUBTOTAL OTROS COSTOS DIRECTOS = SUMATORIA DE (11) = (B)</t>
  </si>
  <si>
    <t>SUBTOTAL COSTOS BASICOS = (A) + (B) = (C)</t>
  </si>
  <si>
    <t>PROVISIÓN PARA AJUSTES Y FRENTE ADICIONAL = (D)</t>
  </si>
  <si>
    <t>SUBTOTAL COSTOS BASICOS = (C) + (D) = (E)</t>
  </si>
  <si>
    <t>IVA = 19% * (E) = (F)</t>
  </si>
  <si>
    <t>1
1</t>
  </si>
  <si>
    <t>1. El personal con dedicación del 100% en la interventoría, debe permanecer de tiempo completo en el lugar de ejecución de la obra, so pena de incurrir en falta grave a sus obligaciones, con la consecuente aplicación de las sanciones establecidas contractualmente.</t>
  </si>
  <si>
    <t>1
2</t>
  </si>
  <si>
    <t>2. Para el reconocimiento de los gastos deberá tenerse en cuenta la forma de pago establecida en los estudios previos, pliego de condiciones y contrato y las indicaciones pertinentes del manual de interventoría vigente, o el que lo modifique o sustituya. Se tendrá en cuenta lo siguiente, según corresponda:</t>
  </si>
  <si>
    <t>1
5
4</t>
  </si>
  <si>
    <t>2.2. Los viáticos se reconocerán según su utilización real y sin superar los topes fijados en el presupuesto de la oferta entregada por el adjudicatario. Se reconocerán viáticos a los especialistas que ejecuten desplazamientos al lugar de ejecución del proyecto cuando sea requerido, previa autorización del supervisor del contrato de interventoría; en los casos en que se requiera la presencia del director de interventoría en planta central de INVIAS Bogotá, se le reconocerán viáticos. Igualmente se reconocer viáticos a los residentes de administración vial para capacitaciones en la ciudad de Bogotá.</t>
  </si>
  <si>
    <t>1
5</t>
  </si>
  <si>
    <t>2.3. Para aquellos costos de interventoría que tengan como unidad "según comprobante por mes", los mismos se reembolsarán según su costo real, contra la presentación de facturas y soportes respectivos.</t>
  </si>
  <si>
    <t>2.4. Los gastos de transportes aéreos/terrestres (incluye peajes y combustible) solo se reconocerán aquellos que se originen por el desplazamiento del personal a la zona del proyecto.</t>
  </si>
  <si>
    <t>2.5. Los gastos de transportes aéreos/terrestres (incluye peajes y combustible) se reconocerán para el personal director y/o especialistas, previa autorización del gestor de técnico de proyecto.</t>
  </si>
  <si>
    <t>1
3
8</t>
  </si>
  <si>
    <r>
      <t xml:space="preserve">2.6. Los equipos e insumos técnicos solicitados se requieren como una herramienta de trabajo, así como lo son el equipo de cómputo, los celulares, la tablet, el dron, etc., por lo cual debe tenerlos el interventor, para el desarrollo de sus actividades y se reconocen sus servicios al INVIAS dentro del ítem de </t>
    </r>
    <r>
      <rPr>
        <i/>
        <sz val="10"/>
        <rFont val="Arial Narrow"/>
        <family val="2"/>
      </rPr>
      <t>“dotación de equipos de oficina (alquiler mensual, incluye licencias, mantenimiento, equipos de impresión y suministros)"</t>
    </r>
    <r>
      <rPr>
        <sz val="10"/>
        <rFont val="Arial Narrow"/>
        <family val="2"/>
      </rPr>
      <t>.</t>
    </r>
  </si>
  <si>
    <t>1
9</t>
  </si>
  <si>
    <t>2.7. Para el caso del reembolso de los costos globales, es responsabilidad de la interventoría el gasto racional de estos recursos, de acuerdo con las necesidades del proyecto dentro del plazo contractual.</t>
  </si>
  <si>
    <t>1
11</t>
  </si>
  <si>
    <t>2.9. Los costos correspondientes a las jornadas adicionales cuando se programen jornadas de trabajo 7 días a la semana 24 horas diarias (7x24), serán pagados por la provisión contemplada en el presente formulario.</t>
  </si>
  <si>
    <t>1
12</t>
  </si>
  <si>
    <t>2.10. El director de interventoría, ingeniero(s) residente(s) de interventoría, ingeniero(s) residente(s) de administración vial, ingeniero(s) auxiliar(es) de interventoría, ingeniero(s) auxiliar(es) de administración vial, profesional de aseguramiento gestión de calidad, profesional ambiental, profesional social, profesional social y el personal auxiliar (excepto el auxiliar administrativo), tendrán prima técnica regional.</t>
  </si>
  <si>
    <t>1
13</t>
  </si>
  <si>
    <t>2.11 El frente adicional deberá ser autorizado por la unidad ejecutora, previo Vo. Bo. del supervisor de contrato de interventoría, de la dirección territorial correspondiente, para lo cual el interventor lo solicitará por escrito y debidamente soportado, para su debida autorización y con un mes de anticipación a su posible utilización.</t>
  </si>
  <si>
    <t>1
14</t>
  </si>
  <si>
    <t>2.12. El INTERVENTOR dará estricto cumplimiento de los protocolos de bioseguridad, así como del Decreto 531 de 2020, la resolución 666 de 2020, la resolución 679 de 2020, la resolución 312 de 2019 y la resolución 1443 de 2014.</t>
  </si>
  <si>
    <t>1
15</t>
  </si>
  <si>
    <t>3.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</si>
  <si>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t>FIRMA(S):</t>
  </si>
  <si>
    <t>Nombre y firma del representante legal del proponente</t>
  </si>
  <si>
    <t>Nombre del proponente</t>
  </si>
  <si>
    <t>Dirección Operativa - Grupo Cruce de la Cordillera Central</t>
  </si>
  <si>
    <t>INTERVENTORÍA PARA LA OPERACIÓN Y MANTENIMIMENTO INTEGRAL DE LOS TÚNELES Y VÍA A CIELO ABIERTO EN EL CORREDOR ARMENIA - TÚNEL DE LA LÍNEA - CAJAMARCA Y DE LA VÍA A CIELO ABIERTO EN EL CORREDOR CAJAMARCA - ALTO DE LA LÍNEA - ARMENIA</t>
  </si>
  <si>
    <t>Ingeniero residente de interventoría</t>
  </si>
  <si>
    <t>Ingeniero auxiliar de interventoría</t>
  </si>
  <si>
    <t>1. ETAPA DE OPERACIÓN Y MANTENIMIENTO:</t>
  </si>
  <si>
    <t>1.1. CONTROL TÉCNICO, FINANCIERO, ADMINISTRATIVO , LEGAL Y AMBIENTAL, PREDIAL Y SOCIAL</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</si>
  <si>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ambiental, Profesional social, Profesional jurídico, Profesional Programación - Costos, Profesional Predial, Especialista en Geotecnia, Especialista en Pavimentos, Especialista Ambiental, Especialista en Estructuras, Especialista en Hiidraulica e Hidrologia, Especialista en Túneles</t>
  </si>
  <si>
    <t>1.2. INFORMES SEMANALES DE SEGUIMIENTO</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</si>
  <si>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jurídico, Profesional Programación - Costos, Especialista en Geotecnia</t>
  </si>
  <si>
    <t/>
  </si>
  <si>
    <t>1.3. INFORMES MENSUALES</t>
  </si>
  <si>
    <r>
      <t xml:space="preserve">1.4. INFORMES EJECUTIVOS
</t>
    </r>
    <r>
      <rPr>
        <sz val="10"/>
        <rFont val="Arial Narrow"/>
        <family val="2"/>
      </rPr>
      <t>(Semanal y mensualmente, ya sea en Físico, vía Web o ambas).</t>
    </r>
  </si>
  <si>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</si>
  <si>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1.5. INFORME TRIMESTRAL DANE: INDICADOR DE AVANCE DE OBRAS CIVILES "IAFOC"</t>
  </si>
  <si>
    <t>1.6. RECIBO FINAL DE OBRA E INTERVENTORÍA</t>
  </si>
  <si>
    <t>Director de Interventoria, Ingeniero residente de interventoría, Ingeniero residente de administración vial, Ingeniero residente electricista, Ingeniero residente electrónico, Ingeniero residente de mecánico, Ingeniero residente Ambiental, Ingeniero auxiliar de interventoría, Ingeniero auxiliar de administración vial, Ingeniero auxiliar de sistemas electromecánicos, Profesional aseguramiento gestion de calidad, Profesional jurídico, Profesional Programación - Costos, Profesional Predial.</t>
  </si>
  <si>
    <t>1.7. INFORME FINAL Y ENTREGA DOCUMENTOS PARA LIQUIDACIÓN</t>
  </si>
  <si>
    <t>VALOR TOTAL MES-HOMBRE</t>
  </si>
  <si>
    <t>OK</t>
  </si>
  <si>
    <t>ERROR</t>
  </si>
  <si>
    <t xml:space="preserve">                    Nombre y firma del representante legal del proponente</t>
  </si>
  <si>
    <t>RECURSO</t>
  </si>
  <si>
    <t>CRITERIO No 6</t>
  </si>
  <si>
    <t>Entre 10.001 y 15.000 SMMLV</t>
  </si>
  <si>
    <t>Limite Inferior</t>
  </si>
  <si>
    <t>Limite Superior</t>
  </si>
  <si>
    <t xml:space="preserve">Ingeniero Residente de Interventoría </t>
  </si>
  <si>
    <t>Ingeniero Auxiliar de Interventoría</t>
  </si>
  <si>
    <t>Ingeniero Residente de Gestor Vial</t>
  </si>
  <si>
    <t>Ingeniero Auxiliar de Gestor Vial</t>
  </si>
  <si>
    <t xml:space="preserve">Especialista en Geología y/o Geotecnia </t>
  </si>
  <si>
    <t>Ingeniero Metalurgico</t>
  </si>
  <si>
    <t>Especialista en Hidráulica e Hidrología</t>
  </si>
  <si>
    <t>Especialista en Diseño Geométrico</t>
  </si>
  <si>
    <t>Especialista en Transito</t>
  </si>
  <si>
    <t xml:space="preserve">Especialista en Sostenibilidad </t>
  </si>
  <si>
    <t>Gerente de interventoria</t>
  </si>
  <si>
    <t>Líder de Integración</t>
  </si>
  <si>
    <t xml:space="preserve">Profesional Social  </t>
  </si>
  <si>
    <t>Profesional Técnico Predial</t>
  </si>
  <si>
    <t>Profesional Valuatorio</t>
  </si>
  <si>
    <t>Profesional HSE</t>
  </si>
  <si>
    <t>Profesional SISO</t>
  </si>
  <si>
    <t>Profesional SIG</t>
  </si>
  <si>
    <t xml:space="preserve">Profesional BIM </t>
  </si>
  <si>
    <t xml:space="preserve">Auditor de calidad </t>
  </si>
  <si>
    <t xml:space="preserve">Abogado </t>
  </si>
  <si>
    <t xml:space="preserve">Topógrafo Inspector </t>
  </si>
  <si>
    <t xml:space="preserve">Laboratorista Inspector </t>
  </si>
  <si>
    <t>Inspector HSE</t>
  </si>
  <si>
    <t>Inspéctor SISO</t>
  </si>
  <si>
    <t>Cadenero</t>
  </si>
  <si>
    <t>Auxiliar de Laboratorio</t>
  </si>
  <si>
    <t>Campamentera</t>
  </si>
  <si>
    <t xml:space="preserve">Camioneta o Campero de más de 2000 c.c.  (1): 4x4 (Incluye peajes, Combustible y conductor) El modelo del vehículo ofrecido deberá corresponder a modelos 2015 o superior. </t>
  </si>
  <si>
    <t>Motocicletas (150 cc o mayor, modelo 2014 en adelante, Incluye combustible y SOAT)</t>
  </si>
  <si>
    <t>Equipo completo de topografía</t>
  </si>
  <si>
    <t>Trabajo de topografia (Incluye personal, equipo y trnasporte)</t>
  </si>
  <si>
    <t>Equipo completo de Laboratorio de Suelos, Materiales, Pavimentos y Concretos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</si>
</sst>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1">
    <numFmt numFmtId="41" formatCode="_-* #,##0_-;\-* #,##0_-;_-* &quot;-&quot;_-;_-@_-"/>
    <numFmt numFmtId="43" formatCode="_-* #,##0.00_-;\-* #,##0.00_-;_-* &quot;-&quot;??_-;_-@_-"/>
    <numFmt numFmtId="164" formatCode="&quot;$&quot;\ #,##0.00;[Red]\-&quot;$&quot;\ #,##0.00"/>
    <numFmt numFmtId="165" formatCode="_-&quot;$&quot;\ * #,##0_-;\-&quot;$&quot;\ * #,##0_-;_-&quot;$&quot;\ * &quot;-&quot;_-;_-@_-"/>
    <numFmt numFmtId="166" formatCode="_-&quot;$&quot;\ * #,##0.00_-;\-&quot;$&quot;\ * #,##0.00_-;_-&quot;$&quot;\ * &quot;-&quot;??_-;_-@_-"/>
    <numFmt numFmtId="167" formatCode="_-[$$-240A]\ * #,##0.00_ ;_-[$$-240A]\ * \-#,##0.00\ ;_-[$$-240A]\ * &quot;-&quot;??_ ;_-@_ "/>
    <numFmt numFmtId="168" formatCode="General\ &quot;meses&quot;"/>
    <numFmt numFmtId="169" formatCode="_(* #,##0.00_);_(* \(#,##0.00\);_(* &quot;-&quot;??_);_(@_)"/>
    <numFmt numFmtId="170" formatCode="_(&quot;$&quot;\ * #,##0.00_);_(&quot;$&quot;\ * \(#,##0.00\);_(&quot;$&quot;\ * &quot;-&quot;??_);_(@_)"/>
    <numFmt numFmtId="171" formatCode="&quot;Mes&quot;\ General"/>
    <numFmt numFmtId="172" formatCode="0.00000"/>
    <numFmt numFmtId="173" formatCode="_-[$$-240A]\ * #,##0_ ;_-[$$-240A]\ * \-#,##0\ ;_-[$$-240A]\ * &quot;-&quot;??_ ;_-@_ "/>
    <numFmt numFmtId="174" formatCode="_-&quot;$&quot;* #,##0.00_-;\-&quot;$&quot;* #,##0.00_-;_-&quot;$&quot;* &quot;-&quot;??_-;_-@_-"/>
    <numFmt numFmtId="175" formatCode="_ * #,##0.00_ ;_ * \-#,##0.00_ ;_ * &quot;-&quot;??_ ;_ @_ "/>
    <numFmt numFmtId="176" formatCode="#,##0.00_ ;\-#,##0.00\ "/>
    <numFmt numFmtId="177" formatCode="#,##0.0000"/>
    <numFmt numFmtId="178" formatCode="_-&quot;$&quot;\ * #,##0.00_-;\-&quot;$&quot;\ * #,##0.00_-;_-&quot;$&quot;\ * &quot;-&quot;_-;_-@_-"/>
    <numFmt numFmtId="179" formatCode="_-&quot;$&quot;\ * #,##0_-;\-&quot;$&quot;\ * #,##0_-;_-&quot;$&quot;\ * &quot;-&quot;??_-;_-@_-"/>
    <numFmt numFmtId="180" formatCode="_ &quot;$&quot;\ * #,##0_ ;_ &quot;$&quot;\ * \-#,##0_ ;_ &quot;$&quot;\ * &quot;-&quot;_ ;_ @_ "/>
    <numFmt numFmtId="181" formatCode="_-&quot;$&quot;* #,##0_-;\-&quot;$&quot;* #,##0_-;_-&quot;$&quot;* &quot;-&quot;_-;_-@_-"/>
    <numFmt numFmtId="182" formatCode="&quot;$&quot;\ #,##0.00;[Red]&quot;$&quot;\ \-#,##0.00"/>
  </numFmts>
  <fonts count="47">
    <font>
      <sz val="11"/>
      <color theme="1"/>
      <name val="Calibri"/>
      <family val="2"/>
      <scheme val="minor"/>
    </font>
    <font>
      <sz val="11"/>
      <color theme="1"/>
      <name val="Calibri"/>
      <family val="2"/>
      <scheme val="minor"/>
    </font>
    <font>
      <sz val="9"/>
      <name val="Arial Narrow"/>
      <family val="2"/>
    </font>
    <font>
      <sz val="11"/>
      <name val="Arial Narrow"/>
      <family val="2"/>
    </font>
    <font>
      <sz val="12"/>
      <color indexed="8"/>
      <name val="Verdana"/>
      <family val="2"/>
    </font>
    <font>
      <sz val="12"/>
      <name val="Arial Narrow"/>
      <family val="2"/>
    </font>
    <font>
      <b/>
      <sz val="10"/>
      <name val="Arial Narrow"/>
      <family val="2"/>
    </font>
    <font>
      <b/>
      <sz val="14"/>
      <name val="Arial Narrow"/>
      <family val="2"/>
    </font>
    <font>
      <b/>
      <sz val="12"/>
      <name val="Arial Narrow"/>
      <family val="2"/>
    </font>
    <font>
      <sz val="11"/>
      <color theme="1"/>
      <name val="Arial Narrow"/>
      <family val="2"/>
    </font>
    <font>
      <sz val="10"/>
      <name val="Arial Narrow"/>
      <family val="2"/>
    </font>
    <font>
      <sz val="8"/>
      <name val="Arial Narrow"/>
      <family val="2"/>
    </font>
    <font>
      <b/>
      <sz val="8"/>
      <name val="Arial Narrow"/>
      <family val="2"/>
    </font>
    <font>
      <b/>
      <u/>
      <sz val="10"/>
      <name val="Arial Narrow"/>
      <family val="2"/>
    </font>
    <font>
      <b/>
      <sz val="9"/>
      <name val="Arial Narrow"/>
      <family val="2"/>
    </font>
    <font>
      <sz val="10"/>
      <name val="Arial"/>
      <family val="2"/>
    </font>
    <font>
      <sz val="11"/>
      <color indexed="8"/>
      <name val="Calibri"/>
      <family val="2"/>
    </font>
    <font>
      <sz val="9"/>
      <color theme="0"/>
      <name val="Arial Narrow"/>
      <family val="2"/>
    </font>
    <font>
      <b/>
      <sz val="11"/>
      <name val="Arial Narrow"/>
      <family val="2"/>
    </font>
    <font>
      <sz val="10"/>
      <color theme="0"/>
      <name val="Arial Narrow"/>
      <family val="2"/>
    </font>
    <font>
      <i/>
      <sz val="10"/>
      <name val="Arial Narrow"/>
      <family val="2"/>
    </font>
    <font>
      <sz val="11"/>
      <color indexed="8"/>
      <name val="Arial Narrow"/>
      <family val="2"/>
    </font>
    <font>
      <sz val="28"/>
      <color indexed="8"/>
      <name val="Arial Narrow"/>
      <family val="2"/>
    </font>
    <font>
      <b/>
      <sz val="11"/>
      <color indexed="8"/>
      <name val="Arial Narrow"/>
      <family val="2"/>
    </font>
    <font>
      <sz val="9"/>
      <color indexed="8"/>
      <name val="Arial"/>
      <family val="2"/>
    </font>
    <font>
      <sz val="8"/>
      <color indexed="8"/>
      <name val="Arial Narrow"/>
      <family val="2"/>
    </font>
    <font>
      <sz val="11"/>
      <color indexed="9"/>
      <name val="Arial Narrow"/>
      <family val="2"/>
    </font>
    <font>
      <sz val="10"/>
      <color indexed="8"/>
      <name val="Arial Narrow"/>
      <family val="2"/>
    </font>
    <font>
      <sz val="9"/>
      <color indexed="8"/>
      <name val="Arial Narrow"/>
      <family val="2"/>
    </font>
    <font>
      <b/>
      <sz val="9"/>
      <color rgb="FF000000"/>
      <name val="Arial"/>
      <family val="2"/>
    </font>
    <font>
      <b/>
      <sz val="11"/>
      <color rgb="FF000000"/>
      <name val="Calibri"/>
      <family val="2"/>
    </font>
    <font>
      <sz val="9"/>
      <color rgb="FF000000"/>
      <name val="Arial"/>
      <family val="2"/>
    </font>
    <font>
      <sz val="11"/>
      <color rgb="FF000000"/>
      <name val="Calibri"/>
      <family val="2"/>
    </font>
    <font>
      <sz val="11"/>
      <color theme="1"/>
      <name val="Tahoma"/>
      <family val="2"/>
    </font>
    <font>
      <sz val="14"/>
      <color indexed="8"/>
      <name val="Arial Narrow"/>
      <family val="2"/>
    </font>
    <font>
      <b/>
      <sz val="14"/>
      <color indexed="8"/>
      <name val="Arial Narrow"/>
      <family val="2"/>
    </font>
    <font>
      <sz val="14"/>
      <name val="Arial Narrow"/>
      <family val="2"/>
    </font>
    <font>
      <sz val="14"/>
      <color indexed="9"/>
      <name val="Arial Narrow"/>
      <family val="2"/>
    </font>
    <font>
      <sz val="11"/>
      <color theme="0"/>
      <name val="Arial Narrow"/>
      <family val="2"/>
    </font>
    <font>
      <b/>
      <sz val="11"/>
      <color rgb="FF000000"/>
      <name val="Arial Narrow"/>
      <family val="2"/>
    </font>
    <font>
      <b/>
      <sz val="11"/>
      <color indexed="12"/>
      <name val="Arial Narrow"/>
      <family val="2"/>
    </font>
    <font>
      <b/>
      <sz val="11"/>
      <color rgb="FFFF0000"/>
      <name val="Arial Narrow"/>
      <family val="2"/>
    </font>
    <font>
      <sz val="11"/>
      <color rgb="FF000000"/>
      <name val="Arial Narrow"/>
      <family val="2"/>
    </font>
    <font>
      <b/>
      <sz val="11"/>
      <color rgb="FF002060"/>
      <name val="Arial Narrow"/>
      <family val="2"/>
    </font>
    <font>
      <sz val="12"/>
      <color theme="1"/>
      <name val="Calibri"/>
      <family val="2"/>
      <scheme val="minor"/>
    </font>
    <font>
      <sz val="8"/>
      <color theme="1"/>
      <name val="Arial Narrow"/>
      <family val="2"/>
    </font>
    <font>
      <b/>
      <sz val="11"/>
      <color theme="1"/>
      <name val="Arial Narrow"/>
      <family val="2"/>
    </font>
  </fonts>
  <fills count="12">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rgb="FFFFFF00"/>
        <bgColor indexed="64"/>
      </patternFill>
    </fill>
    <fill>
      <patternFill patternType="solid">
        <fgColor indexed="65"/>
        <bgColor indexed="9"/>
      </patternFill>
    </fill>
    <fill>
      <patternFill patternType="solid">
        <fgColor theme="0"/>
        <bgColor indexed="64"/>
      </patternFill>
    </fill>
    <fill>
      <patternFill patternType="solid">
        <fgColor rgb="FFBFBFBF"/>
        <bgColor indexed="64"/>
      </patternFill>
    </fill>
    <fill>
      <patternFill patternType="solid">
        <fgColor rgb="FF00B0F0"/>
        <bgColor indexed="64"/>
      </patternFill>
    </fill>
    <fill>
      <patternFill patternType="solid">
        <fgColor theme="2" tint="-9.9978637043366805E-2"/>
        <bgColor indexed="64"/>
      </patternFill>
    </fill>
    <fill>
      <patternFill patternType="solid">
        <fgColor rgb="FFFFFFFF"/>
        <bgColor rgb="FF000000"/>
      </patternFill>
    </fill>
    <fill>
      <patternFill patternType="solid">
        <fgColor theme="0"/>
        <bgColor rgb="FF000000"/>
      </patternFill>
    </fill>
  </fills>
  <borders count="91">
    <border>
      <left/>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thin">
        <color indexed="64"/>
      </left>
      <right style="thin">
        <color indexed="64"/>
      </right>
      <top style="thin">
        <color indexed="64"/>
      </top>
      <bottom style="thin">
        <color indexed="64"/>
      </bottom>
      <diagonal/>
    </border>
    <border>
      <left style="medium">
        <color auto="1"/>
      </left>
      <right style="medium">
        <color auto="1"/>
      </right>
      <top style="medium">
        <color auto="1"/>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auto="1"/>
      </right>
      <top style="medium">
        <color auto="1"/>
      </top>
      <bottom style="thin">
        <color auto="1"/>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medium">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medium">
        <color indexed="64"/>
      </top>
      <bottom/>
      <diagonal/>
    </border>
    <border>
      <left/>
      <right style="medium">
        <color indexed="64"/>
      </right>
      <top/>
      <bottom/>
      <diagonal/>
    </border>
    <border>
      <left/>
      <right/>
      <top/>
      <bottom style="medium">
        <color indexed="64"/>
      </bottom>
      <diagonal/>
    </border>
    <border>
      <left style="medium">
        <color indexed="64"/>
      </left>
      <right/>
      <top style="thin">
        <color indexed="64"/>
      </top>
      <bottom/>
      <diagonal/>
    </border>
    <border>
      <left/>
      <right/>
      <top style="thin">
        <color indexed="64"/>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right style="medium">
        <color rgb="FF000000"/>
      </right>
      <top style="medium">
        <color indexed="64"/>
      </top>
      <bottom style="medium">
        <color indexed="64"/>
      </bottom>
      <diagonal/>
    </border>
    <border>
      <left/>
      <right style="medium">
        <color rgb="FF000000"/>
      </right>
      <top style="medium">
        <color indexed="64"/>
      </top>
      <bottom/>
      <diagonal/>
    </border>
    <border>
      <left/>
      <right style="thin">
        <color indexed="64"/>
      </right>
      <top style="medium">
        <color indexed="64"/>
      </top>
      <bottom/>
      <diagonal/>
    </border>
    <border>
      <left style="double">
        <color indexed="64"/>
      </left>
      <right style="medium">
        <color indexed="64"/>
      </right>
      <top style="double">
        <color indexed="64"/>
      </top>
      <bottom/>
      <diagonal/>
    </border>
    <border>
      <left style="medium">
        <color indexed="64"/>
      </left>
      <right/>
      <top style="double">
        <color indexed="64"/>
      </top>
      <bottom/>
      <diagonal/>
    </border>
    <border>
      <left style="double">
        <color indexed="64"/>
      </left>
      <right style="medium">
        <color indexed="64"/>
      </right>
      <top/>
      <bottom/>
      <diagonal/>
    </border>
    <border>
      <left style="double">
        <color indexed="64"/>
      </left>
      <right style="medium">
        <color indexed="64"/>
      </right>
      <top/>
      <bottom style="medium">
        <color indexed="64"/>
      </bottom>
      <diagonal/>
    </border>
    <border>
      <left style="double">
        <color indexed="64"/>
      </left>
      <right/>
      <top style="double">
        <color indexed="64"/>
      </top>
      <bottom style="thin">
        <color indexed="64"/>
      </bottom>
      <diagonal/>
    </border>
    <border>
      <left style="double">
        <color indexed="64"/>
      </left>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double">
        <color indexed="64"/>
      </left>
      <right/>
      <top/>
      <bottom style="medium">
        <color indexed="64"/>
      </bottom>
      <diagonal/>
    </border>
    <border>
      <left style="thin">
        <color indexed="64"/>
      </left>
      <right/>
      <top/>
      <bottom/>
      <diagonal/>
    </border>
    <border>
      <left style="thin">
        <color indexed="64"/>
      </left>
      <right style="medium">
        <color indexed="64"/>
      </right>
      <top/>
      <bottom/>
      <diagonal/>
    </border>
    <border>
      <left style="double">
        <color indexed="64"/>
      </left>
      <right/>
      <top style="medium">
        <color indexed="64"/>
      </top>
      <bottom style="medium">
        <color indexed="64"/>
      </bottom>
      <diagonal/>
    </border>
    <border>
      <left style="thin">
        <color indexed="64"/>
      </left>
      <right/>
      <top style="medium">
        <color indexed="64"/>
      </top>
      <bottom style="thin">
        <color indexed="64"/>
      </bottom>
      <diagonal/>
    </border>
    <border>
      <left style="double">
        <color indexed="64"/>
      </left>
      <right style="medium">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top style="double">
        <color indexed="64"/>
      </top>
      <bottom style="double">
        <color indexed="64"/>
      </bottom>
      <diagonal/>
    </border>
    <border>
      <left style="medium">
        <color indexed="64"/>
      </left>
      <right style="double">
        <color indexed="64"/>
      </right>
      <top style="double">
        <color indexed="64"/>
      </top>
      <bottom style="double">
        <color indexed="64"/>
      </bottom>
      <diagonal/>
    </border>
    <border>
      <left style="double">
        <color indexed="64"/>
      </left>
      <right style="thin">
        <color indexed="64"/>
      </right>
      <top/>
      <bottom style="double">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thin">
        <color indexed="64"/>
      </right>
      <top/>
      <bottom/>
      <diagonal/>
    </border>
    <border>
      <left/>
      <right style="thin">
        <color indexed="64"/>
      </right>
      <top style="medium">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s>
  <cellStyleXfs count="205">
    <xf numFmtId="0" fontId="0" fillId="0" borderId="0"/>
    <xf numFmtId="0" fontId="1" fillId="0" borderId="0"/>
    <xf numFmtId="0" fontId="4" fillId="0" borderId="0" applyNumberFormat="0" applyFill="0" applyBorder="0" applyProtection="0">
      <alignment vertical="top"/>
    </xf>
    <xf numFmtId="0" fontId="9" fillId="0" borderId="0"/>
    <xf numFmtId="169" fontId="15" fillId="0" borderId="0" applyFont="0" applyFill="0" applyBorder="0" applyAlignment="0" applyProtection="0"/>
    <xf numFmtId="9" fontId="9" fillId="0" borderId="0" applyFont="0" applyFill="0" applyBorder="0" applyAlignment="0" applyProtection="0"/>
    <xf numFmtId="170" fontId="16" fillId="0" borderId="0" applyFont="0" applyFill="0" applyBorder="0" applyAlignment="0" applyProtection="0"/>
    <xf numFmtId="0" fontId="16" fillId="0" borderId="0"/>
    <xf numFmtId="0" fontId="15" fillId="0" borderId="0"/>
    <xf numFmtId="0" fontId="15" fillId="0" borderId="0"/>
    <xf numFmtId="166"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0" fontId="4" fillId="0" borderId="0" applyNumberFormat="0" applyFill="0" applyBorder="0" applyProtection="0">
      <alignment vertical="top"/>
    </xf>
    <xf numFmtId="0" fontId="1" fillId="0" borderId="0"/>
    <xf numFmtId="0" fontId="9" fillId="0" borderId="0"/>
    <xf numFmtId="0" fontId="15" fillId="0" borderId="0"/>
    <xf numFmtId="175" fontId="15" fillId="0" borderId="0" applyFont="0" applyFill="0" applyBorder="0" applyAlignment="0" applyProtection="0"/>
    <xf numFmtId="9" fontId="9" fillId="0" borderId="0" applyFont="0" applyFill="0" applyBorder="0" applyAlignment="0" applyProtection="0"/>
    <xf numFmtId="0" fontId="15" fillId="0" borderId="0"/>
    <xf numFmtId="43" fontId="15" fillId="0" borderId="0" applyFont="0" applyFill="0" applyBorder="0" applyAlignment="0" applyProtection="0"/>
    <xf numFmtId="170" fontId="16" fillId="0" borderId="0" applyFont="0" applyFill="0" applyBorder="0" applyAlignment="0" applyProtection="0"/>
    <xf numFmtId="0" fontId="4" fillId="0" borderId="0" applyNumberFormat="0" applyFill="0" applyBorder="0" applyProtection="0">
      <alignment vertical="top"/>
    </xf>
    <xf numFmtId="0" fontId="15" fillId="0" borderId="0"/>
    <xf numFmtId="177" fontId="15" fillId="0" borderId="0" applyFont="0" applyFill="0" applyBorder="0" applyAlignment="0" applyProtection="0"/>
    <xf numFmtId="0" fontId="9" fillId="0" borderId="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175"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 fillId="0" borderId="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165" fontId="1" fillId="0" borderId="0" applyFont="0" applyFill="0" applyBorder="0" applyAlignment="0" applyProtection="0"/>
    <xf numFmtId="0" fontId="1" fillId="0" borderId="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0" fontId="15" fillId="0" borderId="0"/>
    <xf numFmtId="0" fontId="4" fillId="0" borderId="0" applyNumberFormat="0" applyFill="0" applyBorder="0" applyProtection="0">
      <alignment vertical="top"/>
    </xf>
    <xf numFmtId="166"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166" fontId="1"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43" fontId="15"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41"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5"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166" fontId="1" fillId="0" borderId="0" applyFont="0" applyFill="0" applyBorder="0" applyAlignment="0" applyProtection="0"/>
    <xf numFmtId="43" fontId="15" fillId="0" borderId="0" applyFont="0" applyFill="0" applyBorder="0" applyAlignment="0" applyProtection="0"/>
    <xf numFmtId="43" fontId="1" fillId="0" borderId="0" applyFont="0" applyFill="0" applyBorder="0" applyAlignment="0" applyProtection="0"/>
    <xf numFmtId="180" fontId="15" fillId="0" borderId="0" applyFont="0" applyFill="0" applyBorder="0" applyAlignment="0" applyProtection="0"/>
    <xf numFmtId="170" fontId="1" fillId="0" borderId="0" applyFont="0" applyFill="0" applyBorder="0" applyAlignment="0" applyProtection="0"/>
    <xf numFmtId="165" fontId="1" fillId="0" borderId="0" applyFont="0" applyFill="0" applyBorder="0" applyAlignment="0" applyProtection="0"/>
    <xf numFmtId="0" fontId="15" fillId="0" borderId="0"/>
    <xf numFmtId="165" fontId="16" fillId="0" borderId="0" applyFont="0" applyFill="0" applyBorder="0" applyAlignment="0" applyProtection="0"/>
    <xf numFmtId="0" fontId="1" fillId="0" borderId="0"/>
    <xf numFmtId="0" fontId="15" fillId="0" borderId="0"/>
    <xf numFmtId="0" fontId="15" fillId="0" borderId="0"/>
    <xf numFmtId="182" fontId="15" fillId="0" borderId="0" applyFont="0" applyFill="0" applyBorder="0" applyAlignment="0" applyProtection="0"/>
    <xf numFmtId="0" fontId="15" fillId="0" borderId="0"/>
    <xf numFmtId="175" fontId="15" fillId="0" borderId="0" applyFont="0" applyFill="0" applyBorder="0" applyAlignment="0" applyProtection="0"/>
    <xf numFmtId="0" fontId="15" fillId="0" borderId="0"/>
    <xf numFmtId="0" fontId="1" fillId="0" borderId="0"/>
    <xf numFmtId="43" fontId="15" fillId="0" borderId="0" applyFont="0" applyFill="0" applyBorder="0" applyAlignment="0" applyProtection="0"/>
    <xf numFmtId="0" fontId="15" fillId="0" borderId="0"/>
    <xf numFmtId="0" fontId="15" fillId="0" borderId="0"/>
    <xf numFmtId="0" fontId="15" fillId="0" borderId="0"/>
    <xf numFmtId="9" fontId="15" fillId="0" borderId="0" applyFont="0" applyFill="0" applyBorder="0" applyAlignment="0" applyProtection="0"/>
    <xf numFmtId="0" fontId="15" fillId="0" borderId="0"/>
    <xf numFmtId="9" fontId="15" fillId="0" borderId="0" applyFont="0" applyFill="0" applyBorder="0" applyAlignment="0" applyProtection="0"/>
    <xf numFmtId="0" fontId="15" fillId="0" borderId="0"/>
    <xf numFmtId="175" fontId="15" fillId="0" borderId="0" applyFont="0" applyFill="0" applyBorder="0" applyAlignment="0" applyProtection="0"/>
    <xf numFmtId="0" fontId="15" fillId="0" borderId="0"/>
    <xf numFmtId="0" fontId="32" fillId="0" borderId="0" applyNumberFormat="0" applyBorder="0" applyAlignment="0"/>
    <xf numFmtId="0" fontId="32" fillId="0" borderId="0" applyNumberFormat="0" applyBorder="0" applyAlignment="0"/>
    <xf numFmtId="170" fontId="32" fillId="0" borderId="0" applyFont="0" applyFill="0" applyBorder="0" applyAlignment="0" applyProtection="0"/>
    <xf numFmtId="0" fontId="9" fillId="0" borderId="0"/>
    <xf numFmtId="0" fontId="4" fillId="0" borderId="0" applyNumberFormat="0" applyFill="0" applyBorder="0" applyProtection="0">
      <alignment vertical="top"/>
    </xf>
    <xf numFmtId="43" fontId="1" fillId="0" borderId="0" applyFont="0" applyFill="0" applyBorder="0" applyAlignment="0" applyProtection="0"/>
    <xf numFmtId="181" fontId="1" fillId="0" borderId="0" applyFont="0" applyFill="0" applyBorder="0" applyAlignment="0" applyProtection="0"/>
    <xf numFmtId="165" fontId="1" fillId="0" borderId="0" applyFont="0" applyFill="0" applyBorder="0" applyAlignment="0" applyProtection="0"/>
    <xf numFmtId="170" fontId="1" fillId="0" borderId="0" applyFont="0" applyFill="0" applyBorder="0" applyAlignment="0" applyProtection="0"/>
    <xf numFmtId="0" fontId="15" fillId="0" borderId="0"/>
    <xf numFmtId="165" fontId="32" fillId="0" borderId="0" applyFont="0" applyFill="0" applyBorder="0" applyAlignment="0" applyProtection="0"/>
    <xf numFmtId="165" fontId="32" fillId="0" borderId="0" applyFont="0" applyFill="0" applyBorder="0" applyAlignment="0" applyProtection="0"/>
    <xf numFmtId="0" fontId="32" fillId="0" borderId="0" applyNumberFormat="0" applyBorder="0" applyAlignment="0"/>
    <xf numFmtId="9" fontId="32" fillId="0" borderId="0" applyFont="0" applyFill="0" applyBorder="0" applyAlignment="0" applyProtection="0"/>
    <xf numFmtId="9" fontId="15" fillId="0" borderId="0" applyFont="0" applyFill="0" applyBorder="0" applyAlignment="0" applyProtection="0"/>
    <xf numFmtId="0" fontId="15" fillId="0" borderId="0"/>
    <xf numFmtId="41" fontId="15" fillId="0" borderId="0" applyFont="0" applyFill="0" applyBorder="0" applyAlignment="0" applyProtection="0"/>
    <xf numFmtId="0" fontId="9" fillId="0" borderId="0"/>
    <xf numFmtId="175" fontId="15" fillId="0" borderId="0" applyFont="0" applyFill="0" applyBorder="0" applyAlignment="0" applyProtection="0"/>
    <xf numFmtId="41" fontId="1" fillId="0" borderId="0" applyFont="0" applyFill="0" applyBorder="0" applyAlignment="0" applyProtection="0"/>
    <xf numFmtId="43" fontId="15" fillId="0" borderId="0" applyFont="0" applyFill="0" applyBorder="0" applyAlignment="0" applyProtection="0"/>
    <xf numFmtId="170" fontId="1" fillId="0" borderId="0" applyFont="0" applyFill="0" applyBorder="0" applyAlignment="0" applyProtection="0"/>
    <xf numFmtId="175" fontId="15" fillId="0" borderId="0" applyFont="0" applyFill="0" applyBorder="0" applyAlignment="0" applyProtection="0"/>
    <xf numFmtId="166" fontId="1" fillId="0" borderId="0" applyFont="0" applyFill="0" applyBorder="0" applyAlignment="0" applyProtection="0"/>
    <xf numFmtId="0" fontId="15" fillId="0" borderId="0"/>
    <xf numFmtId="0" fontId="1" fillId="0" borderId="0"/>
    <xf numFmtId="170" fontId="15" fillId="0" borderId="0" applyFont="0" applyFill="0" applyBorder="0" applyAlignment="0" applyProtection="0"/>
    <xf numFmtId="0" fontId="4" fillId="0" borderId="0" applyNumberFormat="0" applyFill="0" applyBorder="0" applyProtection="0">
      <alignment vertical="top"/>
    </xf>
    <xf numFmtId="43" fontId="1" fillId="0" borderId="0" applyFont="0" applyFill="0" applyBorder="0" applyAlignment="0" applyProtection="0"/>
    <xf numFmtId="41" fontId="15" fillId="0" borderId="0" applyFont="0" applyFill="0" applyBorder="0" applyAlignment="0" applyProtection="0"/>
    <xf numFmtId="0" fontId="44" fillId="0" borderId="0"/>
    <xf numFmtId="43" fontId="1" fillId="0" borderId="0" applyFont="0" applyFill="0" applyBorder="0" applyAlignment="0" applyProtection="0"/>
    <xf numFmtId="170" fontId="1" fillId="0" borderId="0" applyFont="0" applyFill="0" applyBorder="0" applyAlignment="0" applyProtection="0"/>
    <xf numFmtId="170" fontId="1" fillId="0" borderId="0" applyFont="0" applyFill="0" applyBorder="0" applyAlignment="0" applyProtection="0"/>
    <xf numFmtId="0" fontId="15" fillId="0" borderId="0"/>
  </cellStyleXfs>
  <cellXfs count="478">
    <xf numFmtId="0" fontId="0" fillId="0" borderId="0" xfId="0"/>
    <xf numFmtId="0" fontId="2" fillId="0" borderId="0" xfId="1" applyFont="1" applyAlignment="1">
      <alignment horizontal="center" vertical="center"/>
    </xf>
    <xf numFmtId="0" fontId="3" fillId="0" borderId="0" xfId="1" applyFont="1"/>
    <xf numFmtId="0" fontId="3" fillId="0" borderId="0" xfId="2" applyNumberFormat="1" applyFont="1" applyFill="1" applyBorder="1" applyAlignment="1">
      <alignment horizontal="center" vertical="center" wrapText="1"/>
    </xf>
    <xf numFmtId="0" fontId="3" fillId="0" borderId="0" xfId="2" applyNumberFormat="1" applyFont="1" applyFill="1" applyBorder="1" applyAlignment="1">
      <alignment horizontal="justify" vertical="center" wrapText="1"/>
    </xf>
    <xf numFmtId="0" fontId="3" fillId="0" borderId="0" xfId="2" applyNumberFormat="1" applyFont="1" applyFill="1" applyBorder="1" applyAlignment="1">
      <alignment vertical="center" wrapText="1"/>
    </xf>
    <xf numFmtId="167" fontId="3" fillId="0" borderId="0" xfId="2" applyNumberFormat="1" applyFont="1" applyFill="1" applyBorder="1" applyAlignment="1">
      <alignment vertical="center" wrapText="1"/>
    </xf>
    <xf numFmtId="0" fontId="1" fillId="0" borderId="0" xfId="1"/>
    <xf numFmtId="0" fontId="3" fillId="0" borderId="1" xfId="1" applyFont="1" applyBorder="1"/>
    <xf numFmtId="0" fontId="5" fillId="0" borderId="2" xfId="2" applyFont="1" applyFill="1" applyBorder="1" applyAlignment="1">
      <alignment horizontal="center" vertical="center" wrapText="1"/>
    </xf>
    <xf numFmtId="0" fontId="3" fillId="0" borderId="3" xfId="2" applyNumberFormat="1" applyFont="1" applyFill="1" applyBorder="1" applyAlignment="1">
      <alignment vertical="center" wrapText="1"/>
    </xf>
    <xf numFmtId="0" fontId="3" fillId="0" borderId="4" xfId="1" applyFont="1" applyBorder="1"/>
    <xf numFmtId="0" fontId="5" fillId="0" borderId="0" xfId="2" applyFont="1" applyFill="1" applyBorder="1" applyAlignment="1">
      <alignment horizontal="center" vertical="center" wrapText="1"/>
    </xf>
    <xf numFmtId="0" fontId="3" fillId="0" borderId="5" xfId="2" applyNumberFormat="1" applyFont="1" applyFill="1" applyBorder="1" applyAlignment="1">
      <alignment vertical="center" wrapText="1"/>
    </xf>
    <xf numFmtId="0" fontId="8" fillId="0" borderId="0" xfId="2" applyFont="1" applyFill="1" applyBorder="1" applyAlignment="1">
      <alignment horizontal="center" vertical="center" wrapText="1"/>
    </xf>
    <xf numFmtId="0" fontId="6" fillId="0" borderId="0" xfId="3" applyFont="1" applyAlignment="1">
      <alignment vertical="center" wrapText="1"/>
    </xf>
    <xf numFmtId="167" fontId="8" fillId="0" borderId="0" xfId="2" applyNumberFormat="1" applyFont="1" applyFill="1" applyBorder="1" applyAlignment="1">
      <alignment horizontal="center" vertical="center" wrapText="1"/>
    </xf>
    <xf numFmtId="0" fontId="6" fillId="0" borderId="0" xfId="3" applyFont="1" applyAlignment="1">
      <alignment horizontal="center" vertical="center" wrapText="1"/>
    </xf>
    <xf numFmtId="0" fontId="6" fillId="0" borderId="6" xfId="3" applyFont="1" applyBorder="1" applyAlignment="1">
      <alignment horizontal="center" vertical="center" wrapText="1"/>
    </xf>
    <xf numFmtId="168" fontId="6" fillId="0" borderId="6" xfId="3" applyNumberFormat="1" applyFont="1" applyBorder="1" applyAlignment="1">
      <alignment horizontal="center" vertical="center" wrapText="1"/>
    </xf>
    <xf numFmtId="0" fontId="10" fillId="0" borderId="0" xfId="2" applyFont="1" applyFill="1" applyBorder="1" applyAlignment="1">
      <alignment horizontal="center" vertical="center" wrapText="1"/>
    </xf>
    <xf numFmtId="0" fontId="10" fillId="0" borderId="0" xfId="2" applyFont="1" applyFill="1" applyBorder="1" applyAlignment="1">
      <alignment vertical="center" wrapText="1"/>
    </xf>
    <xf numFmtId="167" fontId="10" fillId="0" borderId="0" xfId="2" applyNumberFormat="1" applyFont="1" applyFill="1" applyBorder="1" applyAlignment="1">
      <alignment vertical="center" wrapText="1"/>
    </xf>
    <xf numFmtId="0" fontId="11" fillId="2" borderId="9" xfId="2" applyFont="1" applyFill="1" applyBorder="1" applyAlignment="1">
      <alignment horizontal="center" vertical="center" wrapText="1"/>
    </xf>
    <xf numFmtId="167" fontId="11" fillId="2" borderId="10" xfId="2" applyNumberFormat="1" applyFont="1" applyFill="1" applyBorder="1" applyAlignment="1">
      <alignment horizontal="center" vertical="center" wrapText="1"/>
    </xf>
    <xf numFmtId="0" fontId="11" fillId="2" borderId="13" xfId="2" applyFont="1" applyFill="1" applyBorder="1" applyAlignment="1">
      <alignment horizontal="center" vertical="center" wrapText="1"/>
    </xf>
    <xf numFmtId="167" fontId="11" fillId="2" borderId="14" xfId="2" applyNumberFormat="1" applyFont="1" applyFill="1" applyBorder="1" applyAlignment="1">
      <alignment horizontal="center" vertical="center" wrapText="1"/>
    </xf>
    <xf numFmtId="0" fontId="12" fillId="2" borderId="15" xfId="2" quotePrefix="1" applyFont="1" applyFill="1" applyBorder="1" applyAlignment="1">
      <alignment horizontal="center" vertical="center" wrapText="1"/>
    </xf>
    <xf numFmtId="0" fontId="12" fillId="2" borderId="16" xfId="2" quotePrefix="1" applyFont="1" applyFill="1" applyBorder="1" applyAlignment="1">
      <alignment horizontal="center" vertical="center" wrapText="1"/>
    </xf>
    <xf numFmtId="167" fontId="11" fillId="2" borderId="17" xfId="2" applyNumberFormat="1" applyFont="1" applyFill="1" applyBorder="1" applyAlignment="1">
      <alignment horizontal="center" vertical="center" wrapText="1"/>
    </xf>
    <xf numFmtId="0" fontId="2" fillId="0" borderId="24" xfId="2" applyFont="1" applyFill="1" applyBorder="1" applyAlignment="1">
      <alignment horizontal="center" vertical="center"/>
    </xf>
    <xf numFmtId="0" fontId="2" fillId="0" borderId="24" xfId="2" applyFont="1" applyFill="1" applyBorder="1" applyAlignment="1">
      <alignment vertical="center"/>
    </xf>
    <xf numFmtId="167" fontId="2" fillId="0" borderId="6" xfId="2" applyNumberFormat="1" applyFont="1" applyFill="1" applyBorder="1" applyAlignment="1">
      <alignment vertical="center" wrapText="1"/>
    </xf>
    <xf numFmtId="2" fontId="2" fillId="0" borderId="6" xfId="2" applyNumberFormat="1" applyFont="1" applyFill="1" applyBorder="1" applyAlignment="1">
      <alignment horizontal="center" vertical="center" wrapText="1"/>
    </xf>
    <xf numFmtId="167" fontId="2" fillId="0" borderId="25" xfId="4" applyNumberFormat="1" applyFont="1" applyFill="1" applyBorder="1" applyAlignment="1">
      <alignment vertical="center" wrapText="1"/>
    </xf>
    <xf numFmtId="0" fontId="5" fillId="0" borderId="4" xfId="1" applyFont="1" applyBorder="1"/>
    <xf numFmtId="0" fontId="2" fillId="0" borderId="24" xfId="2" applyFont="1" applyFill="1" applyBorder="1" applyAlignment="1">
      <alignment horizontal="center"/>
    </xf>
    <xf numFmtId="167" fontId="14" fillId="2" borderId="28" xfId="4" applyNumberFormat="1" applyFont="1" applyFill="1" applyBorder="1" applyAlignment="1">
      <alignment vertical="center" wrapText="1"/>
    </xf>
    <xf numFmtId="0" fontId="14" fillId="2" borderId="25" xfId="5" applyNumberFormat="1" applyFont="1" applyFill="1" applyBorder="1" applyAlignment="1">
      <alignment vertical="center" wrapText="1"/>
    </xf>
    <xf numFmtId="167" fontId="14" fillId="2" borderId="31" xfId="2" applyNumberFormat="1" applyFont="1" applyFill="1" applyBorder="1" applyAlignment="1">
      <alignment vertical="center" wrapText="1"/>
    </xf>
    <xf numFmtId="0" fontId="14" fillId="0" borderId="32" xfId="2" applyFont="1" applyFill="1" applyBorder="1" applyAlignment="1">
      <alignment horizontal="left" vertical="center" wrapText="1"/>
    </xf>
    <xf numFmtId="167" fontId="14" fillId="0" borderId="32" xfId="2" applyNumberFormat="1" applyFont="1" applyFill="1" applyBorder="1" applyAlignment="1">
      <alignment vertical="center" wrapText="1"/>
    </xf>
    <xf numFmtId="0" fontId="2" fillId="0" borderId="24" xfId="2" applyFont="1" applyFill="1" applyBorder="1" applyAlignment="1">
      <alignment horizontal="center" vertical="center" wrapText="1"/>
    </xf>
    <xf numFmtId="0" fontId="2" fillId="0" borderId="24" xfId="2" applyFont="1" applyFill="1" applyBorder="1" applyAlignment="1">
      <alignment horizontal="justify" vertical="center" wrapText="1"/>
    </xf>
    <xf numFmtId="0" fontId="2" fillId="0" borderId="6" xfId="2" applyFont="1" applyFill="1" applyBorder="1" applyAlignment="1">
      <alignment horizontal="center" vertical="center" wrapText="1"/>
    </xf>
    <xf numFmtId="167" fontId="14" fillId="2" borderId="28" xfId="6" applyNumberFormat="1" applyFont="1" applyFill="1" applyBorder="1" applyAlignment="1">
      <alignment vertical="center" wrapText="1"/>
    </xf>
    <xf numFmtId="167" fontId="14" fillId="2" borderId="25" xfId="6" applyNumberFormat="1" applyFont="1" applyFill="1" applyBorder="1" applyAlignment="1">
      <alignment vertical="center" wrapText="1"/>
    </xf>
    <xf numFmtId="167" fontId="14" fillId="4" borderId="25" xfId="6" applyNumberFormat="1" applyFont="1" applyFill="1" applyBorder="1" applyAlignment="1">
      <alignment vertical="center" wrapText="1"/>
    </xf>
    <xf numFmtId="166" fontId="1" fillId="0" borderId="0" xfId="1" applyNumberFormat="1"/>
    <xf numFmtId="0" fontId="17" fillId="0" borderId="0" xfId="1" applyFont="1" applyAlignment="1">
      <alignment horizontal="center" vertical="center"/>
    </xf>
    <xf numFmtId="0" fontId="14" fillId="0" borderId="33" xfId="2" applyFont="1" applyFill="1" applyBorder="1" applyAlignment="1">
      <alignment horizontal="left" vertical="center" wrapText="1"/>
    </xf>
    <xf numFmtId="0" fontId="14" fillId="0" borderId="39" xfId="2" applyFont="1" applyFill="1" applyBorder="1" applyAlignment="1">
      <alignment horizontal="left" vertical="center" wrapText="1"/>
    </xf>
    <xf numFmtId="167" fontId="14" fillId="0" borderId="10" xfId="6" applyNumberFormat="1" applyFont="1" applyFill="1" applyBorder="1" applyAlignment="1">
      <alignment vertical="center" wrapText="1"/>
    </xf>
    <xf numFmtId="0" fontId="19" fillId="0" borderId="0" xfId="1" applyFont="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10" fillId="0" borderId="33" xfId="2" applyNumberFormat="1" applyFont="1" applyFill="1" applyBorder="1" applyAlignment="1">
      <alignment horizontal="justify" vertical="top" wrapText="1"/>
    </xf>
    <xf numFmtId="0" fontId="10" fillId="0" borderId="39" xfId="2" applyNumberFormat="1" applyFont="1" applyFill="1" applyBorder="1" applyAlignment="1">
      <alignment horizontal="justify" vertical="top" wrapText="1"/>
    </xf>
    <xf numFmtId="0" fontId="10" fillId="0" borderId="10" xfId="2" applyNumberFormat="1" applyFont="1" applyFill="1" applyBorder="1" applyAlignment="1">
      <alignment horizontal="justify" vertical="top" wrapText="1"/>
    </xf>
    <xf numFmtId="0" fontId="6" fillId="0" borderId="34" xfId="2" applyNumberFormat="1" applyFont="1" applyFill="1" applyBorder="1" applyAlignment="1">
      <alignment horizontal="justify" vertical="top" wrapText="1"/>
    </xf>
    <xf numFmtId="0" fontId="10" fillId="0" borderId="38" xfId="2" applyNumberFormat="1" applyFont="1" applyFill="1" applyBorder="1" applyAlignment="1">
      <alignment horizontal="justify" vertical="top" wrapText="1"/>
    </xf>
    <xf numFmtId="0" fontId="10" fillId="0" borderId="14" xfId="2" applyNumberFormat="1" applyFont="1" applyFill="1" applyBorder="1" applyAlignment="1">
      <alignment horizontal="justify" vertical="top" wrapText="1"/>
    </xf>
    <xf numFmtId="0" fontId="5" fillId="0" borderId="36" xfId="7" applyFont="1" applyBorder="1" applyAlignment="1">
      <alignment horizontal="center" vertical="center"/>
    </xf>
    <xf numFmtId="0" fontId="5" fillId="0" borderId="41" xfId="7" applyFont="1" applyBorder="1" applyAlignment="1">
      <alignment horizontal="center" vertical="center"/>
    </xf>
    <xf numFmtId="0" fontId="3" fillId="0" borderId="44" xfId="1" applyFont="1" applyBorder="1"/>
    <xf numFmtId="0" fontId="3" fillId="0" borderId="45" xfId="2" applyNumberFormat="1" applyFont="1" applyFill="1" applyBorder="1" applyAlignment="1">
      <alignment horizontal="center" vertical="center" wrapText="1"/>
    </xf>
    <xf numFmtId="0" fontId="3" fillId="0" borderId="45" xfId="2" applyNumberFormat="1" applyFont="1" applyFill="1" applyBorder="1" applyAlignment="1">
      <alignment horizontal="justify" vertical="center" wrapText="1"/>
    </xf>
    <xf numFmtId="0" fontId="3" fillId="0" borderId="45" xfId="2" applyNumberFormat="1" applyFont="1" applyFill="1" applyBorder="1" applyAlignment="1">
      <alignment vertical="center" wrapText="1"/>
    </xf>
    <xf numFmtId="167" fontId="3" fillId="0" borderId="45" xfId="2" applyNumberFormat="1" applyFont="1" applyFill="1" applyBorder="1" applyAlignment="1">
      <alignment vertical="center" wrapText="1"/>
    </xf>
    <xf numFmtId="0" fontId="3" fillId="0" borderId="46" xfId="2" applyNumberFormat="1" applyFont="1" applyFill="1" applyBorder="1" applyAlignment="1">
      <alignment vertical="center" wrapText="1"/>
    </xf>
    <xf numFmtId="0" fontId="21" fillId="0" borderId="0" xfId="7" applyFont="1" applyAlignment="1">
      <alignment vertical="center"/>
    </xf>
    <xf numFmtId="2" fontId="11" fillId="0" borderId="0" xfId="8" applyNumberFormat="1" applyFont="1" applyAlignment="1">
      <alignment horizontal="center" vertical="center" textRotation="255" wrapText="1"/>
    </xf>
    <xf numFmtId="0" fontId="21" fillId="0" borderId="0" xfId="7" applyFont="1" applyAlignment="1">
      <alignment horizontal="center" vertical="center"/>
    </xf>
    <xf numFmtId="0" fontId="10" fillId="0" borderId="0" xfId="8" applyFont="1" applyAlignment="1">
      <alignment horizontal="center" vertical="center" textRotation="255"/>
    </xf>
    <xf numFmtId="0" fontId="10" fillId="0" borderId="0" xfId="8" applyFont="1" applyAlignment="1">
      <alignment vertical="center" wrapText="1"/>
    </xf>
    <xf numFmtId="0" fontId="21" fillId="0" borderId="6" xfId="7" applyFont="1" applyBorder="1" applyAlignment="1">
      <alignment horizontal="center" vertical="center"/>
    </xf>
    <xf numFmtId="0" fontId="25" fillId="0" borderId="0" xfId="7" applyFont="1" applyAlignment="1">
      <alignment vertical="center" textRotation="255" wrapText="1"/>
    </xf>
    <xf numFmtId="0" fontId="6" fillId="0" borderId="6" xfId="8" applyFont="1" applyBorder="1" applyAlignment="1">
      <alignment horizontal="justify" vertical="center" wrapText="1"/>
    </xf>
    <xf numFmtId="0" fontId="26" fillId="0" borderId="6" xfId="7" applyFont="1" applyBorder="1" applyAlignment="1">
      <alignment vertical="center"/>
    </xf>
    <xf numFmtId="0" fontId="10" fillId="0" borderId="6" xfId="8" applyFont="1" applyBorder="1" applyAlignment="1">
      <alignment horizontal="left" vertical="center"/>
    </xf>
    <xf numFmtId="2" fontId="10" fillId="0" borderId="6" xfId="8" applyNumberFormat="1" applyFont="1" applyBorder="1" applyAlignment="1">
      <alignment horizontal="center" vertical="center"/>
    </xf>
    <xf numFmtId="2" fontId="3" fillId="0" borderId="0" xfId="8" applyNumberFormat="1" applyFont="1" applyAlignment="1">
      <alignment horizontal="left" vertical="center"/>
    </xf>
    <xf numFmtId="0" fontId="10" fillId="0" borderId="6" xfId="8" applyFont="1" applyBorder="1" applyAlignment="1">
      <alignment horizontal="justify" vertical="center"/>
    </xf>
    <xf numFmtId="2" fontId="21" fillId="0" borderId="0" xfId="7" applyNumberFormat="1" applyFont="1" applyAlignment="1">
      <alignment horizontal="center" vertical="center"/>
    </xf>
    <xf numFmtId="2" fontId="21" fillId="0" borderId="0" xfId="7" applyNumberFormat="1" applyFont="1" applyAlignment="1">
      <alignment vertical="center"/>
    </xf>
    <xf numFmtId="4" fontId="24" fillId="0" borderId="0" xfId="9" applyNumberFormat="1" applyFont="1"/>
    <xf numFmtId="2" fontId="27" fillId="0" borderId="6" xfId="7" applyNumberFormat="1" applyFont="1" applyBorder="1" applyAlignment="1">
      <alignment horizontal="center" vertical="center"/>
    </xf>
    <xf numFmtId="0" fontId="6" fillId="0" borderId="6" xfId="8" applyFont="1" applyBorder="1" applyAlignment="1">
      <alignment horizontal="left" vertical="center" wrapText="1"/>
    </xf>
    <xf numFmtId="0" fontId="6" fillId="5" borderId="6" xfId="7" applyFont="1" applyFill="1" applyBorder="1" applyAlignment="1">
      <alignment horizontal="center" vertical="center"/>
    </xf>
    <xf numFmtId="2" fontId="18" fillId="0" borderId="6" xfId="8" applyNumberFormat="1" applyFont="1" applyBorder="1" applyAlignment="1">
      <alignment horizontal="center" vertical="center"/>
    </xf>
    <xf numFmtId="2" fontId="3" fillId="0" borderId="0" xfId="8" applyNumberFormat="1" applyFont="1" applyAlignment="1">
      <alignment horizontal="center" vertical="center"/>
    </xf>
    <xf numFmtId="172" fontId="21" fillId="0" borderId="0" xfId="7" applyNumberFormat="1" applyFont="1" applyAlignment="1">
      <alignment vertical="center"/>
    </xf>
    <xf numFmtId="0" fontId="21" fillId="0" borderId="6" xfId="7" applyFont="1" applyBorder="1" applyAlignment="1">
      <alignment vertical="center"/>
    </xf>
    <xf numFmtId="2" fontId="23" fillId="0" borderId="0" xfId="7" applyNumberFormat="1" applyFont="1" applyAlignment="1">
      <alignment vertical="center"/>
    </xf>
    <xf numFmtId="0" fontId="28" fillId="0" borderId="0" xfId="7" applyFont="1" applyAlignment="1">
      <alignment horizontal="center" vertical="center"/>
    </xf>
    <xf numFmtId="0" fontId="5" fillId="6" borderId="0" xfId="2" applyFont="1" applyFill="1" applyAlignment="1">
      <alignment horizontal="left" vertical="center" wrapText="1"/>
    </xf>
    <xf numFmtId="0" fontId="5" fillId="6" borderId="0" xfId="2" applyFont="1" applyFill="1" applyAlignment="1">
      <alignment horizontal="center" vertical="center" wrapText="1"/>
    </xf>
    <xf numFmtId="0" fontId="5" fillId="6" borderId="0" xfId="2" applyFont="1" applyFill="1" applyAlignment="1">
      <alignment horizontal="justify" vertical="center" wrapText="1"/>
    </xf>
    <xf numFmtId="0" fontId="5" fillId="6" borderId="0" xfId="2" applyFont="1" applyFill="1" applyAlignment="1">
      <alignment vertical="center" wrapText="1"/>
    </xf>
    <xf numFmtId="0" fontId="21" fillId="0" borderId="38" xfId="7" applyFont="1" applyBorder="1" applyAlignment="1">
      <alignment vertical="center"/>
    </xf>
    <xf numFmtId="2" fontId="28" fillId="0" borderId="0" xfId="7" applyNumberFormat="1" applyFont="1" applyAlignment="1">
      <alignment horizontal="center" vertical="center"/>
    </xf>
    <xf numFmtId="173" fontId="14" fillId="2" borderId="25" xfId="6" applyNumberFormat="1" applyFont="1" applyFill="1" applyBorder="1" applyAlignment="1">
      <alignment horizontal="left" vertical="center" wrapText="1"/>
    </xf>
    <xf numFmtId="0" fontId="2" fillId="4" borderId="24" xfId="2" applyFont="1" applyFill="1" applyBorder="1" applyAlignment="1">
      <alignment horizontal="center" vertical="center"/>
    </xf>
    <xf numFmtId="167" fontId="2" fillId="6" borderId="6" xfId="2" applyNumberFormat="1" applyFont="1" applyFill="1" applyBorder="1" applyAlignment="1">
      <alignment vertical="center" wrapText="1"/>
    </xf>
    <xf numFmtId="0" fontId="2" fillId="4" borderId="24" xfId="2" applyFont="1" applyFill="1" applyBorder="1" applyAlignment="1">
      <alignment horizontal="center" vertical="center" wrapText="1"/>
    </xf>
    <xf numFmtId="167" fontId="2" fillId="4" borderId="25" xfId="4" applyNumberFormat="1" applyFont="1" applyFill="1" applyBorder="1" applyAlignment="1">
      <alignment vertical="center" wrapText="1"/>
    </xf>
    <xf numFmtId="166" fontId="3" fillId="0" borderId="5" xfId="10" applyFont="1" applyFill="1" applyBorder="1" applyAlignment="1">
      <alignment vertical="center" wrapText="1"/>
    </xf>
    <xf numFmtId="0" fontId="33" fillId="0" borderId="0" xfId="0" applyFont="1" applyAlignment="1">
      <alignment horizontal="justify" vertical="center"/>
    </xf>
    <xf numFmtId="0" fontId="2" fillId="8" borderId="24" xfId="2" applyFont="1" applyFill="1" applyBorder="1" applyAlignment="1">
      <alignment vertical="center"/>
    </xf>
    <xf numFmtId="0" fontId="2" fillId="8" borderId="24" xfId="2" applyFont="1" applyFill="1" applyBorder="1" applyAlignment="1">
      <alignment horizontal="center" vertical="center" wrapText="1"/>
    </xf>
    <xf numFmtId="0" fontId="2" fillId="8" borderId="24" xfId="2" applyFont="1" applyFill="1" applyBorder="1" applyAlignment="1">
      <alignment horizontal="justify" vertical="center" wrapText="1"/>
    </xf>
    <xf numFmtId="0" fontId="2" fillId="8" borderId="6" xfId="2" applyFont="1" applyFill="1" applyBorder="1" applyAlignment="1">
      <alignment horizontal="center" vertical="center" wrapText="1"/>
    </xf>
    <xf numFmtId="167" fontId="2" fillId="8" borderId="6" xfId="2" applyNumberFormat="1" applyFont="1" applyFill="1" applyBorder="1" applyAlignment="1">
      <alignment vertical="center" wrapText="1"/>
    </xf>
    <xf numFmtId="2" fontId="2" fillId="8" borderId="6" xfId="2" applyNumberFormat="1" applyFont="1" applyFill="1" applyBorder="1" applyAlignment="1">
      <alignment horizontal="center" vertical="center" wrapText="1"/>
    </xf>
    <xf numFmtId="167" fontId="2" fillId="8" borderId="25" xfId="4" applyNumberFormat="1" applyFont="1" applyFill="1" applyBorder="1" applyAlignment="1">
      <alignment vertical="center" wrapText="1"/>
    </xf>
    <xf numFmtId="0" fontId="29" fillId="7" borderId="7" xfId="0" applyFont="1" applyFill="1" applyBorder="1" applyAlignment="1">
      <alignment vertical="center" wrapText="1"/>
    </xf>
    <xf numFmtId="0" fontId="29" fillId="7" borderId="55" xfId="0" applyFont="1" applyFill="1" applyBorder="1" applyAlignment="1">
      <alignment vertical="center" wrapText="1"/>
    </xf>
    <xf numFmtId="164" fontId="32" fillId="0" borderId="6" xfId="0" applyNumberFormat="1" applyFont="1" applyBorder="1" applyAlignment="1">
      <alignment vertical="center"/>
    </xf>
    <xf numFmtId="0" fontId="29" fillId="7" borderId="26" xfId="0" applyFont="1" applyFill="1" applyBorder="1" applyAlignment="1">
      <alignment vertical="center" wrapText="1"/>
    </xf>
    <xf numFmtId="0" fontId="30" fillId="0" borderId="27" xfId="0" applyFont="1" applyBorder="1" applyAlignment="1">
      <alignment vertical="center" wrapText="1"/>
    </xf>
    <xf numFmtId="0" fontId="30" fillId="0" borderId="28" xfId="0" applyFont="1" applyBorder="1" applyAlignment="1">
      <alignment vertical="center" wrapText="1"/>
    </xf>
    <xf numFmtId="0" fontId="31" fillId="0" borderId="24" xfId="0" applyFont="1" applyBorder="1" applyAlignment="1">
      <alignment horizontal="justify" vertical="center" wrapText="1"/>
    </xf>
    <xf numFmtId="164" fontId="32" fillId="0" borderId="25" xfId="0" applyNumberFormat="1" applyFont="1" applyBorder="1" applyAlignment="1">
      <alignment vertical="center"/>
    </xf>
    <xf numFmtId="0" fontId="31" fillId="0" borderId="29" xfId="0" applyFont="1" applyBorder="1" applyAlignment="1">
      <alignment horizontal="justify" vertical="center" wrapText="1"/>
    </xf>
    <xf numFmtId="164" fontId="32" fillId="0" borderId="30" xfId="0" applyNumberFormat="1" applyFont="1" applyBorder="1" applyAlignment="1">
      <alignment vertical="center"/>
    </xf>
    <xf numFmtId="164" fontId="32" fillId="0" borderId="31" xfId="0" applyNumberFormat="1" applyFont="1" applyBorder="1" applyAlignment="1">
      <alignment vertical="center"/>
    </xf>
    <xf numFmtId="0" fontId="34" fillId="0" borderId="0" xfId="7" applyFont="1" applyAlignment="1">
      <alignment vertical="center"/>
    </xf>
    <xf numFmtId="0" fontId="7" fillId="0" borderId="4" xfId="8" applyFont="1" applyBorder="1" applyAlignment="1">
      <alignment vertical="center" wrapText="1"/>
    </xf>
    <xf numFmtId="0" fontId="7" fillId="0" borderId="0" xfId="8" applyFont="1" applyAlignment="1">
      <alignment vertical="center" wrapText="1"/>
    </xf>
    <xf numFmtId="0" fontId="34" fillId="0" borderId="4" xfId="7" applyFont="1" applyBorder="1" applyAlignment="1">
      <alignment vertical="center" wrapText="1"/>
    </xf>
    <xf numFmtId="0" fontId="34" fillId="0" borderId="0" xfId="7" applyFont="1" applyAlignment="1">
      <alignment vertical="center" wrapText="1"/>
    </xf>
    <xf numFmtId="0" fontId="34" fillId="0" borderId="44" xfId="7" applyFont="1" applyBorder="1" applyAlignment="1">
      <alignment vertical="center"/>
    </xf>
    <xf numFmtId="0" fontId="35" fillId="0" borderId="6" xfId="7" applyFont="1" applyBorder="1" applyAlignment="1">
      <alignment vertical="center"/>
    </xf>
    <xf numFmtId="0" fontId="34" fillId="0" borderId="45" xfId="7" applyFont="1" applyBorder="1" applyAlignment="1">
      <alignment vertical="center"/>
    </xf>
    <xf numFmtId="2" fontId="36" fillId="0" borderId="0" xfId="8" applyNumberFormat="1" applyFont="1" applyAlignment="1">
      <alignment horizontal="center" vertical="center" textRotation="255" wrapText="1"/>
    </xf>
    <xf numFmtId="0" fontId="36" fillId="0" borderId="0" xfId="8" applyFont="1" applyAlignment="1">
      <alignment horizontal="center" vertical="center" textRotation="255"/>
    </xf>
    <xf numFmtId="0" fontId="35" fillId="0" borderId="14" xfId="7" applyFont="1" applyBorder="1" applyAlignment="1">
      <alignment horizontal="center" vertical="center"/>
    </xf>
    <xf numFmtId="0" fontId="34" fillId="0" borderId="29" xfId="7" applyFont="1" applyBorder="1" applyAlignment="1">
      <alignment horizontal="center" vertical="center"/>
    </xf>
    <xf numFmtId="0" fontId="34" fillId="0" borderId="30" xfId="7" applyFont="1" applyBorder="1" applyAlignment="1">
      <alignment horizontal="center" vertical="center"/>
    </xf>
    <xf numFmtId="0" fontId="34" fillId="0" borderId="31" xfId="7" applyFont="1" applyBorder="1" applyAlignment="1">
      <alignment horizontal="center" vertical="center"/>
    </xf>
    <xf numFmtId="0" fontId="36" fillId="0" borderId="44" xfId="2" applyFont="1" applyFill="1" applyBorder="1" applyAlignment="1">
      <alignment horizontal="center" vertical="center" wrapText="1"/>
    </xf>
    <xf numFmtId="164" fontId="36" fillId="0" borderId="13" xfId="2" applyNumberFormat="1" applyFont="1" applyFill="1" applyBorder="1" applyAlignment="1">
      <alignment horizontal="center" vertical="center" wrapText="1"/>
    </xf>
    <xf numFmtId="0" fontId="7" fillId="0" borderId="64" xfId="8" applyFont="1" applyBorder="1" applyAlignment="1">
      <alignment horizontal="justify" vertical="center" wrapText="1"/>
    </xf>
    <xf numFmtId="0" fontId="37" fillId="0" borderId="8" xfId="7" applyFont="1" applyBorder="1" applyAlignment="1">
      <alignment vertical="center"/>
    </xf>
    <xf numFmtId="0" fontId="37" fillId="0" borderId="9" xfId="7" applyFont="1" applyBorder="1" applyAlignment="1">
      <alignment vertical="center"/>
    </xf>
    <xf numFmtId="0" fontId="37" fillId="0" borderId="65" xfId="7" applyFont="1" applyBorder="1" applyAlignment="1">
      <alignment vertical="center"/>
    </xf>
    <xf numFmtId="0" fontId="36" fillId="0" borderId="33" xfId="8" applyFont="1" applyBorder="1" applyAlignment="1">
      <alignment horizontal="justify" vertical="center" wrapText="1"/>
    </xf>
    <xf numFmtId="2" fontId="36" fillId="0" borderId="6" xfId="12" applyNumberFormat="1" applyFont="1" applyFill="1" applyBorder="1" applyAlignment="1">
      <alignment horizontal="center" vertical="center"/>
    </xf>
    <xf numFmtId="0" fontId="34" fillId="0" borderId="0" xfId="7" applyFont="1" applyAlignment="1">
      <alignment horizontal="center" vertical="center"/>
    </xf>
    <xf numFmtId="0" fontId="7" fillId="0" borderId="52" xfId="8" applyFont="1" applyBorder="1" applyAlignment="1">
      <alignment horizontal="justify" vertical="center" wrapText="1"/>
    </xf>
    <xf numFmtId="0" fontId="37" fillId="0" borderId="66" xfId="7" applyFont="1" applyBorder="1" applyAlignment="1">
      <alignment vertical="center"/>
    </xf>
    <xf numFmtId="0" fontId="37" fillId="0" borderId="67" xfId="7" applyFont="1" applyBorder="1" applyAlignment="1">
      <alignment vertical="center"/>
    </xf>
    <xf numFmtId="0" fontId="37" fillId="0" borderId="68" xfId="7" applyFont="1" applyBorder="1" applyAlignment="1">
      <alignment vertical="center"/>
    </xf>
    <xf numFmtId="0" fontId="37" fillId="0" borderId="69" xfId="7" applyFont="1" applyBorder="1" applyAlignment="1">
      <alignment vertical="center"/>
    </xf>
    <xf numFmtId="0" fontId="36" fillId="0" borderId="52" xfId="8" applyFont="1" applyBorder="1" applyAlignment="1">
      <alignment horizontal="left" vertical="center" wrapText="1"/>
    </xf>
    <xf numFmtId="0" fontId="7" fillId="0" borderId="70" xfId="8" applyFont="1" applyBorder="1" applyAlignment="1">
      <alignment horizontal="left" vertical="center" wrapText="1"/>
    </xf>
    <xf numFmtId="0" fontId="37" fillId="0" borderId="12" xfId="7" applyFont="1" applyBorder="1" applyAlignment="1">
      <alignment vertical="center"/>
    </xf>
    <xf numFmtId="0" fontId="37" fillId="0" borderId="35" xfId="7" applyFont="1" applyBorder="1" applyAlignment="1">
      <alignment vertical="center"/>
    </xf>
    <xf numFmtId="0" fontId="37" fillId="0" borderId="71" xfId="7" applyFont="1" applyBorder="1" applyAlignment="1">
      <alignment vertical="center"/>
    </xf>
    <xf numFmtId="0" fontId="37" fillId="0" borderId="72" xfId="7" applyFont="1" applyBorder="1" applyAlignment="1">
      <alignment vertical="center"/>
    </xf>
    <xf numFmtId="0" fontId="7" fillId="0" borderId="73" xfId="8" applyFont="1" applyBorder="1" applyAlignment="1">
      <alignment horizontal="left" vertical="center" wrapText="1"/>
    </xf>
    <xf numFmtId="0" fontId="37" fillId="0" borderId="74" xfId="7" applyFont="1" applyBorder="1" applyAlignment="1">
      <alignment vertical="center"/>
    </xf>
    <xf numFmtId="0" fontId="37" fillId="0" borderId="26" xfId="7" applyFont="1" applyBorder="1" applyAlignment="1">
      <alignment vertical="center"/>
    </xf>
    <xf numFmtId="0" fontId="37" fillId="0" borderId="27" xfId="7" applyFont="1" applyBorder="1" applyAlignment="1">
      <alignment vertical="center"/>
    </xf>
    <xf numFmtId="0" fontId="37" fillId="0" borderId="28" xfId="7" applyFont="1" applyBorder="1" applyAlignment="1">
      <alignment vertical="center"/>
    </xf>
    <xf numFmtId="0" fontId="7" fillId="0" borderId="64" xfId="8" applyFont="1" applyBorder="1" applyAlignment="1">
      <alignment horizontal="left" vertical="center" wrapText="1"/>
    </xf>
    <xf numFmtId="0" fontId="34" fillId="0" borderId="75" xfId="7" applyFont="1" applyBorder="1" applyAlignment="1">
      <alignment vertical="center"/>
    </xf>
    <xf numFmtId="0" fontId="7" fillId="0" borderId="78" xfId="7" applyFont="1" applyBorder="1" applyAlignment="1">
      <alignment horizontal="center" vertical="center"/>
    </xf>
    <xf numFmtId="2" fontId="7" fillId="0" borderId="79" xfId="8" applyNumberFormat="1" applyFont="1" applyBorder="1" applyAlignment="1">
      <alignment horizontal="center" vertical="center"/>
    </xf>
    <xf numFmtId="0" fontId="38" fillId="6" borderId="0" xfId="51" applyFont="1" applyFill="1" applyAlignment="1">
      <alignment vertical="center" wrapText="1"/>
    </xf>
    <xf numFmtId="0" fontId="3" fillId="6" borderId="0" xfId="51" applyFont="1" applyFill="1" applyBorder="1" applyAlignment="1">
      <alignment horizontal="center" vertical="center" wrapText="1"/>
    </xf>
    <xf numFmtId="0" fontId="18" fillId="10" borderId="80" xfId="0" applyFont="1" applyFill="1" applyBorder="1" applyAlignment="1">
      <alignment horizontal="center" vertical="center" wrapText="1"/>
    </xf>
    <xf numFmtId="0" fontId="18" fillId="10" borderId="53" xfId="0" applyFont="1" applyFill="1" applyBorder="1" applyAlignment="1">
      <alignment horizontal="center" vertical="center" wrapText="1"/>
    </xf>
    <xf numFmtId="0" fontId="3" fillId="6" borderId="0" xfId="51" applyFont="1" applyFill="1" applyAlignment="1">
      <alignment horizontal="right" vertical="center" wrapText="1"/>
    </xf>
    <xf numFmtId="0" fontId="18" fillId="6" borderId="9" xfId="51" applyFont="1" applyFill="1" applyBorder="1" applyAlignment="1">
      <alignment horizontal="center" vertical="center" wrapText="1"/>
    </xf>
    <xf numFmtId="174" fontId="18" fillId="6" borderId="10" xfId="51" applyNumberFormat="1" applyFont="1" applyFill="1" applyBorder="1" applyAlignment="1">
      <alignment horizontal="center" vertical="center" wrapText="1"/>
    </xf>
    <xf numFmtId="0" fontId="3" fillId="6" borderId="0" xfId="51" applyFont="1" applyFill="1" applyAlignment="1">
      <alignment vertical="center" wrapText="1"/>
    </xf>
    <xf numFmtId="0" fontId="18" fillId="6" borderId="81" xfId="51" applyFont="1" applyFill="1" applyBorder="1" applyAlignment="1">
      <alignment horizontal="center" vertical="center" wrapText="1"/>
    </xf>
    <xf numFmtId="174" fontId="18" fillId="6" borderId="13" xfId="51" applyNumberFormat="1" applyFont="1" applyFill="1" applyBorder="1" applyAlignment="1">
      <alignment horizontal="center" vertical="center" wrapText="1"/>
    </xf>
    <xf numFmtId="0" fontId="18" fillId="6" borderId="13" xfId="51" applyFont="1" applyFill="1" applyBorder="1" applyAlignment="1">
      <alignment horizontal="center" vertical="center" wrapText="1"/>
    </xf>
    <xf numFmtId="174" fontId="18" fillId="6" borderId="14" xfId="51" applyNumberFormat="1" applyFont="1" applyFill="1" applyBorder="1" applyAlignment="1">
      <alignment horizontal="center" vertical="center" wrapText="1"/>
    </xf>
    <xf numFmtId="0" fontId="18" fillId="9" borderId="27" xfId="51" applyFont="1" applyFill="1" applyBorder="1" applyAlignment="1">
      <alignment vertical="center" wrapText="1"/>
    </xf>
    <xf numFmtId="174" fontId="18" fillId="9" borderId="27" xfId="51" applyNumberFormat="1" applyFont="1" applyFill="1" applyBorder="1" applyAlignment="1">
      <alignment vertical="center" wrapText="1"/>
    </xf>
    <xf numFmtId="174" fontId="18" fillId="9" borderId="28" xfId="51" applyNumberFormat="1" applyFont="1" applyFill="1" applyBorder="1" applyAlignment="1">
      <alignment vertical="center" wrapText="1"/>
    </xf>
    <xf numFmtId="174" fontId="3" fillId="0" borderId="6" xfId="16" applyNumberFormat="1" applyFont="1" applyBorder="1" applyAlignment="1">
      <alignment horizontal="right" vertical="center" wrapText="1"/>
    </xf>
    <xf numFmtId="4" fontId="3" fillId="0" borderId="6" xfId="16" applyNumberFormat="1" applyFont="1" applyBorder="1" applyAlignment="1">
      <alignment horizontal="center" vertical="center" wrapText="1"/>
    </xf>
    <xf numFmtId="174" fontId="3" fillId="0" borderId="25" xfId="17" applyNumberFormat="1" applyFont="1" applyFill="1" applyBorder="1" applyAlignment="1">
      <alignment horizontal="right" vertical="center" wrapText="1"/>
    </xf>
    <xf numFmtId="167" fontId="9" fillId="4" borderId="6" xfId="2" applyNumberFormat="1" applyFont="1" applyFill="1" applyBorder="1" applyAlignment="1">
      <alignment horizontal="center" vertical="center" wrapText="1"/>
    </xf>
    <xf numFmtId="174" fontId="9" fillId="4" borderId="6" xfId="51" applyNumberFormat="1" applyFont="1" applyFill="1" applyBorder="1" applyAlignment="1">
      <alignment horizontal="right" vertical="center" wrapText="1"/>
    </xf>
    <xf numFmtId="2" fontId="3" fillId="4" borderId="6" xfId="2" applyNumberFormat="1" applyFont="1" applyFill="1" applyBorder="1" applyAlignment="1">
      <alignment horizontal="center" vertical="center" wrapText="1"/>
    </xf>
    <xf numFmtId="174" fontId="9" fillId="4" borderId="25" xfId="17" applyNumberFormat="1" applyFont="1" applyFill="1" applyBorder="1" applyAlignment="1">
      <alignment horizontal="right" vertical="center" wrapText="1"/>
    </xf>
    <xf numFmtId="0" fontId="41" fillId="4" borderId="48" xfId="51" applyFont="1" applyFill="1" applyBorder="1" applyAlignment="1">
      <alignment horizontal="center" vertical="center" wrapText="1"/>
    </xf>
    <xf numFmtId="0" fontId="3" fillId="6" borderId="0" xfId="51" applyFont="1" applyFill="1" applyAlignment="1">
      <alignment horizontal="center" vertical="center" wrapText="1"/>
    </xf>
    <xf numFmtId="174" fontId="18" fillId="9" borderId="25" xfId="17" applyNumberFormat="1" applyFont="1" applyFill="1" applyBorder="1" applyAlignment="1">
      <alignment horizontal="right" vertical="center" wrapText="1"/>
    </xf>
    <xf numFmtId="176" fontId="18" fillId="4" borderId="25" xfId="18" applyNumberFormat="1" applyFont="1" applyFill="1" applyBorder="1" applyAlignment="1">
      <alignment vertical="center" wrapText="1"/>
    </xf>
    <xf numFmtId="165" fontId="41" fillId="4" borderId="53" xfId="28" applyFont="1" applyFill="1" applyBorder="1" applyAlignment="1">
      <alignment vertical="center" wrapText="1"/>
    </xf>
    <xf numFmtId="178" fontId="3" fillId="6" borderId="0" xfId="28" applyNumberFormat="1" applyFont="1" applyFill="1" applyAlignment="1">
      <alignment vertical="center" wrapText="1"/>
    </xf>
    <xf numFmtId="166" fontId="3" fillId="6" borderId="0" xfId="51" applyNumberFormat="1" applyFont="1" applyFill="1" applyAlignment="1">
      <alignment vertical="center" wrapText="1"/>
    </xf>
    <xf numFmtId="174" fontId="18" fillId="6" borderId="6" xfId="51" applyNumberFormat="1" applyFont="1" applyFill="1" applyBorder="1" applyAlignment="1">
      <alignment horizontal="center" vertical="center" wrapText="1"/>
    </xf>
    <xf numFmtId="174" fontId="18" fillId="6" borderId="25" xfId="51" applyNumberFormat="1" applyFont="1" applyFill="1" applyBorder="1" applyAlignment="1">
      <alignment horizontal="center" vertical="center" wrapText="1"/>
    </xf>
    <xf numFmtId="0" fontId="18" fillId="3" borderId="67" xfId="19" applyFont="1" applyFill="1" applyBorder="1" applyAlignment="1">
      <alignment horizontal="center" vertical="center" wrapText="1"/>
    </xf>
    <xf numFmtId="174" fontId="18" fillId="3" borderId="67" xfId="51" applyNumberFormat="1" applyFont="1" applyFill="1" applyBorder="1" applyAlignment="1">
      <alignment vertical="center" wrapText="1"/>
    </xf>
    <xf numFmtId="2" fontId="18" fillId="3" borderId="67" xfId="51" applyNumberFormat="1" applyFont="1" applyFill="1" applyBorder="1" applyAlignment="1">
      <alignment horizontal="center" vertical="center" wrapText="1"/>
    </xf>
    <xf numFmtId="174" fontId="18" fillId="3" borderId="69" xfId="17" applyNumberFormat="1" applyFont="1" applyFill="1" applyBorder="1" applyAlignment="1">
      <alignment vertical="center" wrapText="1"/>
    </xf>
    <xf numFmtId="0" fontId="3" fillId="0" borderId="35" xfId="19" applyFont="1" applyBorder="1" applyAlignment="1">
      <alignment horizontal="center" vertical="center" wrapText="1"/>
    </xf>
    <xf numFmtId="174" fontId="3" fillId="0" borderId="35" xfId="51" applyNumberFormat="1" applyFont="1" applyFill="1" applyBorder="1" applyAlignment="1">
      <alignment vertical="center" wrapText="1"/>
    </xf>
    <xf numFmtId="2" fontId="3" fillId="0" borderId="35" xfId="51" applyNumberFormat="1" applyFont="1" applyFill="1" applyBorder="1" applyAlignment="1">
      <alignment horizontal="center" vertical="center" wrapText="1"/>
    </xf>
    <xf numFmtId="174" fontId="9" fillId="0" borderId="25" xfId="17" applyNumberFormat="1" applyFont="1" applyBorder="1" applyAlignment="1">
      <alignment horizontal="right" vertical="center" wrapText="1"/>
    </xf>
    <xf numFmtId="174" fontId="3" fillId="0" borderId="6" xfId="16" applyNumberFormat="1" applyFont="1" applyBorder="1" applyAlignment="1">
      <alignment horizontal="center" vertical="center" wrapText="1"/>
    </xf>
    <xf numFmtId="174" fontId="3" fillId="0" borderId="13" xfId="51" applyNumberFormat="1" applyFont="1" applyFill="1" applyBorder="1" applyAlignment="1">
      <alignment vertical="center" wrapText="1"/>
    </xf>
    <xf numFmtId="2" fontId="3" fillId="0" borderId="13" xfId="51" applyNumberFormat="1" applyFont="1" applyFill="1" applyBorder="1" applyAlignment="1">
      <alignment horizontal="center" vertical="center" wrapText="1"/>
    </xf>
    <xf numFmtId="0" fontId="3" fillId="6" borderId="0" xfId="51" applyFont="1" applyFill="1" applyAlignment="1">
      <alignment horizontal="left" vertical="center" wrapText="1"/>
    </xf>
    <xf numFmtId="174" fontId="3" fillId="0" borderId="6" xfId="51" applyNumberFormat="1" applyFont="1" applyFill="1" applyBorder="1" applyAlignment="1">
      <alignment vertical="center" wrapText="1"/>
    </xf>
    <xf numFmtId="2" fontId="3" fillId="0" borderId="6" xfId="23" applyNumberFormat="1" applyFont="1" applyBorder="1" applyAlignment="1">
      <alignment horizontal="center" vertical="center" wrapText="1"/>
    </xf>
    <xf numFmtId="0" fontId="3" fillId="4" borderId="30" xfId="0" applyFont="1" applyFill="1" applyBorder="1" applyAlignment="1">
      <alignment horizontal="center" vertical="center" wrapText="1"/>
    </xf>
    <xf numFmtId="178" fontId="9" fillId="4" borderId="30" xfId="28" applyNumberFormat="1" applyFont="1" applyFill="1" applyBorder="1" applyAlignment="1">
      <alignment vertical="center"/>
    </xf>
    <xf numFmtId="2" fontId="3" fillId="4" borderId="30" xfId="23" applyNumberFormat="1" applyFont="1" applyFill="1" applyBorder="1" applyAlignment="1">
      <alignment horizontal="center" vertical="center" wrapText="1"/>
    </xf>
    <xf numFmtId="174" fontId="18" fillId="9" borderId="54" xfId="6" applyNumberFormat="1" applyFont="1" applyFill="1" applyBorder="1" applyAlignment="1">
      <alignment vertical="center" wrapText="1"/>
    </xf>
    <xf numFmtId="9" fontId="3" fillId="6" borderId="0" xfId="12" applyFont="1" applyFill="1" applyAlignment="1">
      <alignment vertical="center" wrapText="1"/>
    </xf>
    <xf numFmtId="174" fontId="18" fillId="3" borderId="54" xfId="6" applyNumberFormat="1" applyFont="1" applyFill="1" applyBorder="1" applyAlignment="1">
      <alignment vertical="center" wrapText="1"/>
    </xf>
    <xf numFmtId="10" fontId="3" fillId="6" borderId="0" xfId="51" applyNumberFormat="1" applyFont="1" applyFill="1" applyAlignment="1">
      <alignment vertical="center" wrapText="1"/>
    </xf>
    <xf numFmtId="174" fontId="18" fillId="3" borderId="25" xfId="21" applyNumberFormat="1" applyFont="1" applyFill="1" applyBorder="1" applyAlignment="1">
      <alignment vertical="center" wrapText="1"/>
    </xf>
    <xf numFmtId="0" fontId="3" fillId="0" borderId="0" xfId="51" applyFont="1" applyFill="1" applyAlignment="1">
      <alignment horizontal="right" vertical="center" wrapText="1"/>
    </xf>
    <xf numFmtId="174" fontId="18" fillId="3" borderId="31" xfId="6" applyNumberFormat="1" applyFont="1" applyFill="1" applyBorder="1" applyAlignment="1">
      <alignment vertical="center" wrapText="1"/>
    </xf>
    <xf numFmtId="41" fontId="18" fillId="6" borderId="0" xfId="51" applyNumberFormat="1" applyFont="1" applyFill="1" applyAlignment="1">
      <alignment vertical="center" wrapText="1"/>
    </xf>
    <xf numFmtId="0" fontId="3" fillId="0" borderId="0" xfId="51" applyFont="1" applyFill="1" applyAlignment="1">
      <alignment vertical="center" wrapText="1"/>
    </xf>
    <xf numFmtId="0" fontId="41" fillId="0" borderId="0" xfId="51" applyFont="1" applyFill="1" applyBorder="1" applyAlignment="1">
      <alignment horizontal="center" vertical="center" wrapText="1"/>
    </xf>
    <xf numFmtId="0" fontId="3" fillId="0" borderId="6" xfId="11" applyNumberFormat="1" applyFont="1" applyBorder="1" applyAlignment="1">
      <alignment horizontal="center" vertical="center" wrapText="1"/>
    </xf>
    <xf numFmtId="2" fontId="3" fillId="0" borderId="6" xfId="16" applyNumberFormat="1" applyFont="1" applyBorder="1" applyAlignment="1">
      <alignment horizontal="center" vertical="center" wrapText="1"/>
    </xf>
    <xf numFmtId="166" fontId="3" fillId="6" borderId="0" xfId="10" applyFont="1" applyFill="1" applyAlignment="1">
      <alignment vertical="center" wrapText="1"/>
    </xf>
    <xf numFmtId="2" fontId="36" fillId="0" borderId="0" xfId="7" applyNumberFormat="1" applyFont="1" applyAlignment="1">
      <alignment horizontal="center" vertical="center"/>
    </xf>
    <xf numFmtId="2" fontId="34" fillId="0" borderId="0" xfId="7" applyNumberFormat="1" applyFont="1" applyAlignment="1">
      <alignment horizontal="center" vertical="center"/>
    </xf>
    <xf numFmtId="166" fontId="3" fillId="0" borderId="0" xfId="51" applyNumberFormat="1" applyFont="1" applyFill="1" applyAlignment="1">
      <alignment vertical="center" wrapText="1"/>
    </xf>
    <xf numFmtId="166" fontId="3" fillId="0" borderId="0" xfId="10" applyFont="1" applyFill="1" applyAlignment="1">
      <alignment vertical="center" wrapText="1"/>
    </xf>
    <xf numFmtId="166" fontId="18" fillId="0" borderId="0" xfId="51" applyNumberFormat="1" applyFont="1" applyFill="1" applyAlignment="1">
      <alignment vertical="center" wrapText="1"/>
    </xf>
    <xf numFmtId="179" fontId="3" fillId="0" borderId="0" xfId="51" applyNumberFormat="1" applyFont="1" applyFill="1" applyAlignment="1">
      <alignment vertical="center" wrapText="1"/>
    </xf>
    <xf numFmtId="174" fontId="18" fillId="4" borderId="54" xfId="6" applyNumberFormat="1" applyFont="1" applyFill="1" applyBorder="1" applyAlignment="1">
      <alignment vertical="center" wrapText="1"/>
    </xf>
    <xf numFmtId="0" fontId="11" fillId="6" borderId="0" xfId="2" applyFont="1" applyFill="1" applyBorder="1" applyAlignment="1">
      <alignment vertical="top" wrapText="1"/>
    </xf>
    <xf numFmtId="0" fontId="11" fillId="10" borderId="0" xfId="0" applyFont="1" applyFill="1" applyAlignment="1">
      <alignment vertical="top" wrapText="1"/>
    </xf>
    <xf numFmtId="0" fontId="45" fillId="6" borderId="0" xfId="2" applyFont="1" applyFill="1" applyBorder="1" applyAlignment="1">
      <alignment vertical="top" wrapText="1"/>
    </xf>
    <xf numFmtId="0" fontId="18" fillId="6" borderId="6" xfId="51" applyFont="1" applyFill="1" applyBorder="1" applyAlignment="1">
      <alignment horizontal="left" vertical="center" wrapText="1"/>
    </xf>
    <xf numFmtId="0" fontId="18" fillId="6" borderId="84" xfId="51" applyFont="1" applyFill="1" applyBorder="1" applyAlignment="1">
      <alignment horizontal="center" vertical="center" wrapText="1"/>
    </xf>
    <xf numFmtId="174" fontId="18" fillId="6" borderId="35" xfId="51" applyNumberFormat="1" applyFont="1" applyFill="1" applyBorder="1" applyAlignment="1">
      <alignment horizontal="center" vertical="center" wrapText="1"/>
    </xf>
    <xf numFmtId="0" fontId="18" fillId="9" borderId="82" xfId="51" applyFont="1" applyFill="1" applyBorder="1" applyAlignment="1">
      <alignment vertical="center" wrapText="1"/>
    </xf>
    <xf numFmtId="0" fontId="18" fillId="4" borderId="48" xfId="2" applyFont="1" applyFill="1" applyBorder="1" applyAlignment="1">
      <alignment vertical="center" wrapText="1"/>
    </xf>
    <xf numFmtId="0" fontId="3" fillId="6" borderId="48" xfId="16" applyFont="1" applyFill="1" applyBorder="1"/>
    <xf numFmtId="0" fontId="39" fillId="3" borderId="85" xfId="0" applyFont="1" applyFill="1" applyBorder="1" applyAlignment="1">
      <alignment horizontal="justify" vertical="center" wrapText="1"/>
    </xf>
    <xf numFmtId="0" fontId="3" fillId="0" borderId="81" xfId="0" applyFont="1" applyBorder="1" applyAlignment="1">
      <alignment vertical="center" wrapText="1"/>
    </xf>
    <xf numFmtId="0" fontId="3" fillId="4" borderId="51" xfId="0" applyFont="1" applyFill="1" applyBorder="1" applyAlignment="1">
      <alignment horizontal="justify" vertical="center" wrapText="1"/>
    </xf>
    <xf numFmtId="0" fontId="40" fillId="0" borderId="84" xfId="51" quotePrefix="1" applyFont="1" applyBorder="1" applyAlignment="1">
      <alignment horizontal="center" vertical="center" wrapText="1"/>
    </xf>
    <xf numFmtId="174" fontId="40" fillId="0" borderId="35" xfId="51" quotePrefix="1" applyNumberFormat="1" applyFont="1" applyBorder="1" applyAlignment="1">
      <alignment horizontal="center" vertical="center" wrapText="1"/>
    </xf>
    <xf numFmtId="0" fontId="40" fillId="0" borderId="35" xfId="51" quotePrefix="1" applyFont="1" applyBorder="1" applyAlignment="1">
      <alignment horizontal="center" vertical="center" wrapText="1"/>
    </xf>
    <xf numFmtId="174" fontId="40" fillId="0" borderId="72" xfId="51" quotePrefix="1" applyNumberFormat="1" applyFont="1" applyBorder="1" applyAlignment="1">
      <alignment horizontal="center" vertical="center" wrapText="1"/>
    </xf>
    <xf numFmtId="0" fontId="18" fillId="6" borderId="26" xfId="51" applyFont="1" applyFill="1" applyBorder="1" applyAlignment="1">
      <alignment horizontal="center" vertical="center" wrapText="1"/>
    </xf>
    <xf numFmtId="0" fontId="18" fillId="6" borderId="24" xfId="51" applyFont="1" applyFill="1" applyBorder="1" applyAlignment="1">
      <alignment horizontal="center" vertical="center" wrapText="1"/>
    </xf>
    <xf numFmtId="0" fontId="3" fillId="6" borderId="24" xfId="51" applyFont="1" applyFill="1" applyBorder="1" applyAlignment="1">
      <alignment horizontal="center" vertical="center" wrapText="1"/>
    </xf>
    <xf numFmtId="0" fontId="3" fillId="0" borderId="24" xfId="51" applyFont="1" applyFill="1" applyBorder="1" applyAlignment="1">
      <alignment horizontal="center" vertical="center" wrapText="1"/>
    </xf>
    <xf numFmtId="0" fontId="3" fillId="0" borderId="29" xfId="51" applyFont="1" applyFill="1" applyBorder="1" applyAlignment="1">
      <alignment horizontal="center" vertical="center" wrapText="1"/>
    </xf>
    <xf numFmtId="0" fontId="36" fillId="4" borderId="63" xfId="2" applyFont="1" applyFill="1" applyBorder="1" applyAlignment="1">
      <alignment horizontal="center" vertical="center" wrapText="1"/>
    </xf>
    <xf numFmtId="2" fontId="34" fillId="6" borderId="0" xfId="7" applyNumberFormat="1" applyFont="1" applyFill="1" applyAlignment="1">
      <alignment horizontal="center" vertical="center"/>
    </xf>
    <xf numFmtId="0" fontId="3" fillId="6" borderId="48" xfId="51" applyFont="1" applyFill="1" applyBorder="1" applyAlignment="1">
      <alignment horizontal="left" vertical="center" wrapText="1"/>
    </xf>
    <xf numFmtId="0" fontId="3" fillId="6" borderId="48" xfId="16" applyFont="1" applyFill="1" applyBorder="1" applyAlignment="1">
      <alignment vertical="center" wrapText="1"/>
    </xf>
    <xf numFmtId="0" fontId="42" fillId="6" borderId="84" xfId="0" applyFont="1" applyFill="1" applyBorder="1" applyAlignment="1">
      <alignment horizontal="justify" vertical="center" wrapText="1"/>
    </xf>
    <xf numFmtId="0" fontId="3" fillId="6" borderId="81" xfId="0" applyFont="1" applyFill="1" applyBorder="1" applyAlignment="1">
      <alignment vertical="center" wrapText="1"/>
    </xf>
    <xf numFmtId="0" fontId="3" fillId="6" borderId="48" xfId="16" applyFont="1" applyFill="1" applyBorder="1" applyAlignment="1">
      <alignment wrapText="1"/>
    </xf>
    <xf numFmtId="0" fontId="18" fillId="4" borderId="48" xfId="16" applyFont="1" applyFill="1" applyBorder="1" applyAlignment="1">
      <alignment horizontal="left" vertical="top" wrapText="1"/>
    </xf>
    <xf numFmtId="174" fontId="3" fillId="6" borderId="13" xfId="51" applyNumberFormat="1" applyFont="1" applyFill="1" applyBorder="1" applyAlignment="1">
      <alignment vertical="center" wrapText="1"/>
    </xf>
    <xf numFmtId="2" fontId="3" fillId="6" borderId="13" xfId="51" applyNumberFormat="1" applyFont="1" applyFill="1" applyBorder="1" applyAlignment="1">
      <alignment horizontal="center" vertical="center" wrapText="1"/>
    </xf>
    <xf numFmtId="174" fontId="9" fillId="6" borderId="25" xfId="17" applyNumberFormat="1" applyFont="1" applyFill="1" applyBorder="1" applyAlignment="1">
      <alignment horizontal="right" vertical="center" wrapText="1"/>
    </xf>
    <xf numFmtId="0" fontId="18" fillId="9" borderId="38" xfId="51" applyFont="1" applyFill="1" applyBorder="1" applyAlignment="1">
      <alignment horizontal="left" vertical="center" wrapText="1"/>
    </xf>
    <xf numFmtId="0" fontId="18" fillId="9" borderId="81" xfId="51" applyFont="1" applyFill="1" applyBorder="1" applyAlignment="1">
      <alignment horizontal="left" vertical="center" wrapText="1"/>
    </xf>
    <xf numFmtId="0" fontId="18" fillId="4" borderId="38" xfId="51" applyFont="1" applyFill="1" applyBorder="1" applyAlignment="1">
      <alignment horizontal="left" vertical="center" wrapText="1"/>
    </xf>
    <xf numFmtId="0" fontId="18" fillId="4" borderId="81" xfId="51" applyFont="1" applyFill="1" applyBorder="1" applyAlignment="1">
      <alignment horizontal="left" vertical="center" wrapText="1"/>
    </xf>
    <xf numFmtId="0" fontId="3" fillId="4" borderId="48" xfId="2" applyFont="1" applyFill="1" applyBorder="1" applyAlignment="1">
      <alignment vertical="center" wrapText="1"/>
    </xf>
    <xf numFmtId="167" fontId="9" fillId="6" borderId="6" xfId="2" applyNumberFormat="1" applyFont="1" applyFill="1" applyBorder="1" applyAlignment="1">
      <alignment horizontal="center" vertical="center" wrapText="1"/>
    </xf>
    <xf numFmtId="174" fontId="9" fillId="6" borderId="6" xfId="51" applyNumberFormat="1" applyFont="1" applyFill="1" applyBorder="1" applyAlignment="1">
      <alignment horizontal="right" vertical="center" wrapText="1"/>
    </xf>
    <xf numFmtId="2" fontId="3" fillId="6" borderId="6" xfId="2" applyNumberFormat="1" applyFont="1" applyFill="1" applyBorder="1" applyAlignment="1">
      <alignment horizontal="center" vertical="center" wrapText="1"/>
    </xf>
    <xf numFmtId="0" fontId="36" fillId="0" borderId="63" xfId="2" applyFont="1" applyFill="1" applyBorder="1" applyAlignment="1">
      <alignment horizontal="center" vertical="center" wrapText="1"/>
    </xf>
    <xf numFmtId="0" fontId="36" fillId="0" borderId="4" xfId="2" applyFont="1" applyFill="1" applyBorder="1" applyAlignment="1">
      <alignment horizontal="center" vertical="center" wrapText="1"/>
    </xf>
    <xf numFmtId="0" fontId="36" fillId="4" borderId="6" xfId="2" applyFont="1" applyFill="1" applyBorder="1" applyAlignment="1">
      <alignment horizontal="center" vertical="center" wrapText="1"/>
    </xf>
    <xf numFmtId="0" fontId="36" fillId="0" borderId="6" xfId="2" applyFont="1" applyFill="1" applyBorder="1" applyAlignment="1">
      <alignment horizontal="center" vertical="center" wrapText="1"/>
    </xf>
    <xf numFmtId="0" fontId="9" fillId="0" borderId="0" xfId="0" applyFont="1"/>
    <xf numFmtId="166" fontId="9" fillId="0" borderId="0" xfId="10" applyFont="1"/>
    <xf numFmtId="4" fontId="3" fillId="0" borderId="0" xfId="16" applyNumberFormat="1" applyFont="1" applyAlignment="1">
      <alignment horizontal="center" vertical="center" wrapText="1"/>
    </xf>
    <xf numFmtId="166" fontId="9" fillId="0" borderId="0" xfId="0" applyNumberFormat="1" applyFont="1"/>
    <xf numFmtId="0" fontId="9" fillId="6" borderId="24" xfId="0" applyFont="1" applyFill="1" applyBorder="1" applyAlignment="1">
      <alignment horizontal="center"/>
    </xf>
    <xf numFmtId="0" fontId="9" fillId="0" borderId="24" xfId="0" applyFont="1" applyBorder="1" applyAlignment="1">
      <alignment horizontal="center"/>
    </xf>
    <xf numFmtId="0" fontId="9" fillId="0" borderId="0" xfId="0" applyFont="1" applyAlignment="1">
      <alignment horizontal="left"/>
    </xf>
    <xf numFmtId="166" fontId="9" fillId="0" borderId="0" xfId="10" applyFont="1" applyBorder="1"/>
    <xf numFmtId="0" fontId="3" fillId="6" borderId="0" xfId="51" applyFont="1" applyFill="1" applyBorder="1" applyAlignment="1">
      <alignment vertical="center" wrapText="1"/>
    </xf>
    <xf numFmtId="0" fontId="3" fillId="0" borderId="48" xfId="16" applyFont="1" applyBorder="1" applyAlignment="1">
      <alignment vertical="center" wrapText="1"/>
    </xf>
    <xf numFmtId="0" fontId="3" fillId="0" borderId="48" xfId="16" applyFont="1" applyBorder="1" applyAlignment="1">
      <alignment vertical="center"/>
    </xf>
    <xf numFmtId="9" fontId="41" fillId="0" borderId="0" xfId="12" applyFont="1" applyFill="1" applyBorder="1" applyAlignment="1">
      <alignment horizontal="center" vertical="center" wrapText="1"/>
    </xf>
    <xf numFmtId="174" fontId="3" fillId="0" borderId="25" xfId="17" applyNumberFormat="1" applyFont="1" applyBorder="1" applyAlignment="1">
      <alignment horizontal="right" vertical="center" wrapText="1"/>
    </xf>
    <xf numFmtId="0" fontId="3" fillId="6" borderId="86" xfId="51" applyFont="1" applyFill="1" applyBorder="1" applyAlignment="1">
      <alignment horizontal="center" vertical="center" wrapText="1"/>
    </xf>
    <xf numFmtId="0" fontId="3" fillId="6" borderId="87" xfId="51" applyFont="1" applyFill="1" applyBorder="1" applyAlignment="1">
      <alignment horizontal="center" vertical="center" wrapText="1"/>
    </xf>
    <xf numFmtId="0" fontId="3" fillId="0" borderId="26" xfId="51" applyFont="1" applyFill="1" applyBorder="1" applyAlignment="1">
      <alignment horizontal="center" vertical="center" wrapText="1"/>
    </xf>
    <xf numFmtId="0" fontId="3" fillId="6" borderId="58" xfId="0" applyFont="1" applyFill="1" applyBorder="1" applyAlignment="1">
      <alignment horizontal="justify" vertical="center" wrapText="1"/>
    </xf>
    <xf numFmtId="0" fontId="3" fillId="6" borderId="9" xfId="19" applyFont="1" applyFill="1" applyBorder="1" applyAlignment="1">
      <alignment horizontal="center" vertical="center" wrapText="1"/>
    </xf>
    <xf numFmtId="174" fontId="3" fillId="6" borderId="9" xfId="51" applyNumberFormat="1" applyFont="1" applyFill="1" applyBorder="1" applyAlignment="1">
      <alignment vertical="center" wrapText="1"/>
    </xf>
    <xf numFmtId="2" fontId="3" fillId="6" borderId="9" xfId="51" applyNumberFormat="1" applyFont="1" applyFill="1" applyBorder="1" applyAlignment="1">
      <alignment horizontal="center" vertical="center" wrapText="1"/>
    </xf>
    <xf numFmtId="174" fontId="9" fillId="0" borderId="28" xfId="17" applyNumberFormat="1" applyFont="1" applyBorder="1" applyAlignment="1">
      <alignment horizontal="right" vertical="center" wrapText="1"/>
    </xf>
    <xf numFmtId="174" fontId="46" fillId="4" borderId="31" xfId="17" applyNumberFormat="1" applyFont="1" applyFill="1" applyBorder="1" applyAlignment="1">
      <alignment horizontal="right" vertical="center" wrapText="1"/>
    </xf>
    <xf numFmtId="0" fontId="3" fillId="6" borderId="84" xfId="0" applyFont="1" applyFill="1" applyBorder="1" applyAlignment="1">
      <alignment vertical="center" wrapText="1"/>
    </xf>
    <xf numFmtId="174" fontId="3" fillId="0" borderId="88" xfId="16" applyNumberFormat="1" applyFont="1" applyBorder="1" applyAlignment="1">
      <alignment horizontal="left" vertical="center" wrapText="1"/>
    </xf>
    <xf numFmtId="174" fontId="3" fillId="0" borderId="35" xfId="51" applyNumberFormat="1" applyFont="1" applyFill="1" applyBorder="1" applyAlignment="1">
      <alignment horizontal="left" vertical="center" wrapText="1"/>
    </xf>
    <xf numFmtId="174" fontId="3" fillId="0" borderId="89" xfId="17" applyNumberFormat="1" applyFont="1" applyBorder="1" applyAlignment="1">
      <alignment horizontal="right" vertical="center" wrapText="1"/>
    </xf>
    <xf numFmtId="0" fontId="3" fillId="6" borderId="66" xfId="51" applyFont="1" applyFill="1" applyBorder="1" applyAlignment="1">
      <alignment horizontal="center" vertical="center" wrapText="1"/>
    </xf>
    <xf numFmtId="0" fontId="9" fillId="0" borderId="86" xfId="0" applyFont="1" applyBorder="1" applyAlignment="1">
      <alignment horizontal="center"/>
    </xf>
    <xf numFmtId="174" fontId="3" fillId="6" borderId="13" xfId="16" applyNumberFormat="1" applyFont="1" applyFill="1" applyBorder="1" applyAlignment="1">
      <alignment horizontal="center" vertical="center" wrapText="1"/>
    </xf>
    <xf numFmtId="174" fontId="3" fillId="0" borderId="54" xfId="17" applyNumberFormat="1" applyFont="1" applyBorder="1" applyAlignment="1">
      <alignment horizontal="right" vertical="center" wrapText="1"/>
    </xf>
    <xf numFmtId="0" fontId="9" fillId="0" borderId="12" xfId="0" applyFont="1" applyBorder="1" applyAlignment="1">
      <alignment horizontal="center"/>
    </xf>
    <xf numFmtId="174" fontId="9" fillId="0" borderId="72" xfId="17" applyNumberFormat="1" applyFont="1" applyBorder="1" applyAlignment="1">
      <alignment horizontal="right" vertical="center" wrapText="1"/>
    </xf>
    <xf numFmtId="0" fontId="9" fillId="0" borderId="66" xfId="0" applyFont="1" applyBorder="1" applyAlignment="1">
      <alignment horizontal="center"/>
    </xf>
    <xf numFmtId="174" fontId="18" fillId="9" borderId="89" xfId="17" applyNumberFormat="1" applyFont="1" applyFill="1" applyBorder="1" applyAlignment="1">
      <alignment horizontal="right" vertical="center" wrapText="1"/>
    </xf>
    <xf numFmtId="0" fontId="9" fillId="0" borderId="87" xfId="0" applyFont="1" applyBorder="1" applyAlignment="1">
      <alignment horizontal="center"/>
    </xf>
    <xf numFmtId="174" fontId="18" fillId="6" borderId="54" xfId="51" applyNumberFormat="1" applyFont="1" applyFill="1" applyBorder="1" applyAlignment="1">
      <alignment horizontal="center" vertical="center" wrapText="1"/>
    </xf>
    <xf numFmtId="0" fontId="46" fillId="3" borderId="66" xfId="0" applyFont="1" applyFill="1" applyBorder="1" applyAlignment="1">
      <alignment horizontal="center"/>
    </xf>
    <xf numFmtId="0" fontId="36" fillId="0" borderId="0" xfId="7" applyFont="1" applyAlignment="1">
      <alignment horizontal="center" vertical="center"/>
    </xf>
    <xf numFmtId="0" fontId="3" fillId="10" borderId="0" xfId="0" applyFont="1" applyFill="1" applyAlignment="1">
      <alignment horizontal="left" vertical="center" wrapText="1"/>
    </xf>
    <xf numFmtId="0" fontId="3" fillId="10" borderId="0" xfId="0" applyFont="1" applyFill="1" applyAlignment="1">
      <alignment horizontal="justify" vertical="center"/>
    </xf>
    <xf numFmtId="0" fontId="3" fillId="0" borderId="0" xfId="0" applyFont="1" applyAlignment="1">
      <alignment horizontal="justify" vertical="center"/>
    </xf>
    <xf numFmtId="0" fontId="3" fillId="0" borderId="0" xfId="0" applyFont="1" applyAlignment="1">
      <alignment horizontal="left" vertical="center" wrapText="1"/>
    </xf>
    <xf numFmtId="0" fontId="3" fillId="10" borderId="0" xfId="0" applyFont="1" applyFill="1" applyAlignment="1">
      <alignment horizontal="left" vertical="center"/>
    </xf>
    <xf numFmtId="0" fontId="11" fillId="6" borderId="49" xfId="2" applyFont="1" applyFill="1" applyBorder="1" applyAlignment="1">
      <alignment horizontal="justify" vertical="top" wrapText="1"/>
    </xf>
    <xf numFmtId="0" fontId="11" fillId="6" borderId="50" xfId="2" applyFont="1" applyFill="1" applyBorder="1" applyAlignment="1">
      <alignment horizontal="justify" vertical="top" wrapText="1"/>
    </xf>
    <xf numFmtId="0" fontId="11" fillId="6" borderId="83" xfId="2" applyFont="1" applyFill="1" applyBorder="1" applyAlignment="1">
      <alignment horizontal="justify" vertical="top" wrapText="1"/>
    </xf>
    <xf numFmtId="0" fontId="11" fillId="6" borderId="21" xfId="2" applyFont="1" applyFill="1" applyBorder="1" applyAlignment="1">
      <alignment horizontal="justify" vertical="top" wrapText="1"/>
    </xf>
    <xf numFmtId="0" fontId="11" fillId="6" borderId="22" xfId="2" applyFont="1" applyFill="1" applyBorder="1" applyAlignment="1">
      <alignment horizontal="justify" vertical="top" wrapText="1"/>
    </xf>
    <xf numFmtId="0" fontId="11" fillId="6" borderId="23" xfId="2" applyFont="1" applyFill="1" applyBorder="1" applyAlignment="1">
      <alignment horizontal="justify" vertical="top" wrapText="1"/>
    </xf>
    <xf numFmtId="0" fontId="11" fillId="11" borderId="21" xfId="0" applyFont="1" applyFill="1" applyBorder="1" applyAlignment="1">
      <alignment horizontal="justify" vertical="top" wrapText="1"/>
    </xf>
    <xf numFmtId="0" fontId="11" fillId="11" borderId="22" xfId="0" applyFont="1" applyFill="1" applyBorder="1" applyAlignment="1">
      <alignment horizontal="justify" vertical="top" wrapText="1"/>
    </xf>
    <xf numFmtId="0" fontId="11" fillId="11" borderId="23" xfId="0" applyFont="1" applyFill="1" applyBorder="1" applyAlignment="1">
      <alignment horizontal="justify" vertical="top" wrapText="1"/>
    </xf>
    <xf numFmtId="0" fontId="45" fillId="6" borderId="21" xfId="2" applyFont="1" applyFill="1" applyBorder="1" applyAlignment="1">
      <alignment horizontal="justify" vertical="top" wrapText="1"/>
    </xf>
    <xf numFmtId="0" fontId="45" fillId="6" borderId="22" xfId="2" applyFont="1" applyFill="1" applyBorder="1" applyAlignment="1">
      <alignment horizontal="justify" vertical="top" wrapText="1"/>
    </xf>
    <xf numFmtId="0" fontId="45" fillId="6" borderId="23" xfId="2" applyFont="1" applyFill="1" applyBorder="1" applyAlignment="1">
      <alignment horizontal="justify" vertical="top" wrapText="1"/>
    </xf>
    <xf numFmtId="0" fontId="11" fillId="0" borderId="0" xfId="2" applyFont="1" applyFill="1" applyBorder="1" applyAlignment="1">
      <alignment horizontal="left" vertical="center"/>
    </xf>
    <xf numFmtId="0" fontId="18" fillId="2" borderId="32" xfId="51" applyFont="1" applyFill="1" applyBorder="1" applyAlignment="1">
      <alignment horizontal="left" vertical="center" wrapText="1"/>
    </xf>
    <xf numFmtId="0" fontId="18" fillId="2" borderId="53" xfId="51" applyFont="1" applyFill="1" applyBorder="1" applyAlignment="1">
      <alignment horizontal="left" vertical="center" wrapText="1"/>
    </xf>
    <xf numFmtId="0" fontId="18" fillId="6" borderId="84" xfId="51" applyFont="1" applyFill="1" applyBorder="1" applyAlignment="1">
      <alignment horizontal="center" vertical="center" wrapText="1"/>
    </xf>
    <xf numFmtId="0" fontId="18" fillId="6" borderId="35" xfId="51" applyFont="1" applyFill="1" applyBorder="1" applyAlignment="1">
      <alignment horizontal="center" vertical="center" wrapText="1"/>
    </xf>
    <xf numFmtId="43" fontId="18" fillId="6" borderId="35" xfId="51" applyNumberFormat="1" applyFont="1" applyFill="1" applyBorder="1" applyAlignment="1">
      <alignment horizontal="center" vertical="center" wrapText="1"/>
    </xf>
    <xf numFmtId="43" fontId="18" fillId="6" borderId="13" xfId="51" applyNumberFormat="1" applyFont="1" applyFill="1" applyBorder="1" applyAlignment="1">
      <alignment horizontal="center" vertical="center" wrapText="1"/>
    </xf>
    <xf numFmtId="0" fontId="18" fillId="9" borderId="38" xfId="51" applyFont="1" applyFill="1" applyBorder="1" applyAlignment="1">
      <alignment horizontal="left" vertical="center" wrapText="1"/>
    </xf>
    <xf numFmtId="0" fontId="18" fillId="9" borderId="81" xfId="51" applyFont="1" applyFill="1" applyBorder="1" applyAlignment="1">
      <alignment horizontal="left" vertical="center" wrapText="1"/>
    </xf>
    <xf numFmtId="0" fontId="18" fillId="3" borderId="48" xfId="16" applyFont="1" applyFill="1" applyBorder="1" applyAlignment="1">
      <alignment horizontal="left" vertical="center" wrapText="1"/>
    </xf>
    <xf numFmtId="0" fontId="18" fillId="3" borderId="6" xfId="16" applyFont="1" applyFill="1" applyBorder="1" applyAlignment="1">
      <alignment horizontal="left" vertical="center" wrapText="1"/>
    </xf>
    <xf numFmtId="0" fontId="18" fillId="3" borderId="51" xfId="16" applyFont="1" applyFill="1" applyBorder="1" applyAlignment="1">
      <alignment horizontal="left" vertical="center" wrapText="1"/>
    </xf>
    <xf numFmtId="0" fontId="18" fillId="3" borderId="30" xfId="16" applyFont="1" applyFill="1" applyBorder="1" applyAlignment="1">
      <alignment horizontal="left" vertical="center" wrapText="1"/>
    </xf>
    <xf numFmtId="0" fontId="43" fillId="0" borderId="37" xfId="0" applyFont="1" applyBorder="1" applyAlignment="1">
      <alignment horizontal="left" vertical="center" wrapText="1"/>
    </xf>
    <xf numFmtId="0" fontId="43" fillId="0" borderId="38" xfId="0" applyFont="1" applyBorder="1" applyAlignment="1">
      <alignment horizontal="left" vertical="center" wrapText="1"/>
    </xf>
    <xf numFmtId="0" fontId="43" fillId="0" borderId="81" xfId="0" applyFont="1" applyBorder="1" applyAlignment="1">
      <alignment horizontal="left" vertical="center" wrapText="1"/>
    </xf>
    <xf numFmtId="0" fontId="18" fillId="9" borderId="90" xfId="51" applyFont="1" applyFill="1" applyBorder="1" applyAlignment="1">
      <alignment horizontal="left" vertical="center" wrapText="1"/>
    </xf>
    <xf numFmtId="0" fontId="18" fillId="9" borderId="88" xfId="51" applyFont="1" applyFill="1" applyBorder="1" applyAlignment="1">
      <alignment horizontal="left" vertical="center" wrapText="1"/>
    </xf>
    <xf numFmtId="0" fontId="39" fillId="0" borderId="34" xfId="0" applyFont="1" applyBorder="1" applyAlignment="1">
      <alignment horizontal="center" vertical="center" wrapText="1"/>
    </xf>
    <xf numFmtId="0" fontId="39" fillId="0" borderId="0" xfId="0" applyFont="1" applyAlignment="1">
      <alignment horizontal="center" vertical="center" wrapText="1"/>
    </xf>
    <xf numFmtId="0" fontId="39" fillId="0" borderId="40" xfId="0" applyFont="1" applyBorder="1" applyAlignment="1">
      <alignment horizontal="center" vertical="center" wrapText="1"/>
    </xf>
    <xf numFmtId="0" fontId="18" fillId="10" borderId="52" xfId="0" applyFont="1" applyFill="1" applyBorder="1" applyAlignment="1">
      <alignment horizontal="center" vertical="center" wrapText="1"/>
    </xf>
    <xf numFmtId="0" fontId="18" fillId="10" borderId="32" xfId="0" applyFont="1" applyFill="1" applyBorder="1" applyAlignment="1">
      <alignment horizontal="center" vertical="center" wrapText="1"/>
    </xf>
    <xf numFmtId="0" fontId="18" fillId="10" borderId="53" xfId="0" applyFont="1" applyFill="1" applyBorder="1" applyAlignment="1">
      <alignment horizontal="center" vertical="center" wrapText="1"/>
    </xf>
    <xf numFmtId="0" fontId="18" fillId="6" borderId="34" xfId="51" applyFont="1" applyFill="1" applyBorder="1" applyAlignment="1">
      <alignment horizontal="center" vertical="center" wrapText="1"/>
    </xf>
    <xf numFmtId="0" fontId="18" fillId="6" borderId="40" xfId="51" applyFont="1" applyFill="1" applyBorder="1" applyAlignment="1">
      <alignment horizontal="center" vertical="center" wrapText="1"/>
    </xf>
    <xf numFmtId="0" fontId="18" fillId="2" borderId="39" xfId="51" applyFont="1" applyFill="1" applyBorder="1" applyAlignment="1">
      <alignment horizontal="left" vertical="center" wrapText="1"/>
    </xf>
    <xf numFmtId="0" fontId="18" fillId="2" borderId="10" xfId="51" applyFont="1" applyFill="1" applyBorder="1" applyAlignment="1">
      <alignment horizontal="left" vertical="center" wrapText="1"/>
    </xf>
    <xf numFmtId="0" fontId="18" fillId="9" borderId="48" xfId="51" applyFont="1" applyFill="1" applyBorder="1" applyAlignment="1">
      <alignment horizontal="left" vertical="center" wrapText="1"/>
    </xf>
    <xf numFmtId="0" fontId="18" fillId="9" borderId="6" xfId="51" applyFont="1" applyFill="1" applyBorder="1" applyAlignment="1">
      <alignment horizontal="left" vertical="center" wrapText="1"/>
    </xf>
    <xf numFmtId="0" fontId="18" fillId="9" borderId="25" xfId="51" applyFont="1" applyFill="1" applyBorder="1" applyAlignment="1">
      <alignment horizontal="left" vertical="center" wrapText="1"/>
    </xf>
    <xf numFmtId="174" fontId="3" fillId="4" borderId="47" xfId="16" applyNumberFormat="1" applyFont="1" applyFill="1" applyBorder="1" applyAlignment="1">
      <alignment horizontal="center" vertical="center" wrapText="1"/>
    </xf>
    <xf numFmtId="174" fontId="3" fillId="4" borderId="22" xfId="16" applyNumberFormat="1" applyFont="1" applyFill="1" applyBorder="1" applyAlignment="1">
      <alignment horizontal="center" vertical="center" wrapText="1"/>
    </xf>
    <xf numFmtId="174" fontId="3" fillId="4" borderId="48" xfId="16" applyNumberFormat="1" applyFont="1" applyFill="1" applyBorder="1" applyAlignment="1">
      <alignment horizontal="center" vertical="center" wrapText="1"/>
    </xf>
    <xf numFmtId="0" fontId="18" fillId="4" borderId="48" xfId="51" applyFont="1" applyFill="1" applyBorder="1" applyAlignment="1">
      <alignment horizontal="left" vertical="center" wrapText="1"/>
    </xf>
    <xf numFmtId="0" fontId="18" fillId="4" borderId="6" xfId="51" applyFont="1" applyFill="1" applyBorder="1" applyAlignment="1">
      <alignment horizontal="left" vertical="center" wrapText="1"/>
    </xf>
    <xf numFmtId="0" fontId="38" fillId="6" borderId="33" xfId="51" applyFont="1" applyFill="1" applyBorder="1" applyAlignment="1">
      <alignment horizontal="center" vertical="center" wrapText="1"/>
    </xf>
    <xf numFmtId="0" fontId="38" fillId="6" borderId="39" xfId="51" applyFont="1" applyFill="1" applyBorder="1" applyAlignment="1">
      <alignment horizontal="center" vertical="center" wrapText="1"/>
    </xf>
    <xf numFmtId="0" fontId="38" fillId="6" borderId="10" xfId="51" applyFont="1" applyFill="1" applyBorder="1" applyAlignment="1">
      <alignment horizontal="center" vertical="center" wrapText="1"/>
    </xf>
    <xf numFmtId="0" fontId="39" fillId="10" borderId="34" xfId="0" applyFont="1" applyFill="1" applyBorder="1" applyAlignment="1">
      <alignment horizontal="center" vertical="center" wrapText="1"/>
    </xf>
    <xf numFmtId="0" fontId="39" fillId="10" borderId="0" xfId="0" applyFont="1" applyFill="1" applyAlignment="1">
      <alignment horizontal="center" vertical="center" wrapText="1"/>
    </xf>
    <xf numFmtId="0" fontId="39" fillId="10" borderId="40" xfId="0" applyFont="1" applyFill="1" applyBorder="1" applyAlignment="1">
      <alignment horizontal="center" vertical="center" wrapText="1"/>
    </xf>
    <xf numFmtId="0" fontId="18" fillId="10" borderId="34" xfId="0" applyFont="1" applyFill="1" applyBorder="1" applyAlignment="1">
      <alignment horizontal="center" vertical="center"/>
    </xf>
    <xf numFmtId="0" fontId="18" fillId="10" borderId="0" xfId="0" applyFont="1" applyFill="1" applyAlignment="1">
      <alignment horizontal="center" vertical="center"/>
    </xf>
    <xf numFmtId="0" fontId="18" fillId="10" borderId="40" xfId="0" applyFont="1" applyFill="1" applyBorder="1" applyAlignment="1">
      <alignment horizontal="center" vertical="center"/>
    </xf>
    <xf numFmtId="0" fontId="7" fillId="0" borderId="4" xfId="8" applyFont="1" applyBorder="1" applyAlignment="1">
      <alignment horizontal="center" vertical="center" wrapText="1"/>
    </xf>
    <xf numFmtId="0" fontId="7" fillId="0" borderId="0" xfId="8" applyFont="1" applyAlignment="1">
      <alignment horizontal="center" vertical="center" wrapText="1"/>
    </xf>
    <xf numFmtId="0" fontId="7" fillId="0" borderId="1" xfId="8" applyFont="1" applyBorder="1" applyAlignment="1">
      <alignment horizontal="center" vertical="center" wrapText="1"/>
    </xf>
    <xf numFmtId="0" fontId="7" fillId="0" borderId="2" xfId="8" applyFont="1" applyBorder="1" applyAlignment="1">
      <alignment horizontal="center" vertical="center" wrapText="1"/>
    </xf>
    <xf numFmtId="0" fontId="34" fillId="0" borderId="76" xfId="7" applyFont="1" applyBorder="1" applyAlignment="1">
      <alignment horizontal="center" vertical="center"/>
    </xf>
    <xf numFmtId="0" fontId="34" fillId="0" borderId="77" xfId="7" applyFont="1" applyBorder="1" applyAlignment="1">
      <alignment horizontal="center" vertical="center"/>
    </xf>
    <xf numFmtId="2" fontId="7" fillId="4" borderId="6" xfId="8" applyNumberFormat="1" applyFont="1" applyFill="1" applyBorder="1" applyAlignment="1">
      <alignment horizontal="center" vertical="center" wrapText="1"/>
    </xf>
    <xf numFmtId="0" fontId="34" fillId="0" borderId="4" xfId="7" applyFont="1" applyBorder="1" applyAlignment="1">
      <alignment horizontal="center" vertical="center" wrapText="1"/>
    </xf>
    <xf numFmtId="0" fontId="34" fillId="0" borderId="0" xfId="7" applyFont="1" applyAlignment="1">
      <alignment horizontal="center" vertical="center" wrapText="1"/>
    </xf>
    <xf numFmtId="0" fontId="7" fillId="0" borderId="60" xfId="7" applyFont="1" applyBorder="1" applyAlignment="1">
      <alignment horizontal="center" vertical="center" wrapText="1"/>
    </xf>
    <xf numFmtId="0" fontId="7" fillId="0" borderId="34" xfId="7" applyFont="1" applyBorder="1" applyAlignment="1">
      <alignment horizontal="center" vertical="center" wrapText="1"/>
    </xf>
    <xf numFmtId="0" fontId="7" fillId="0" borderId="36" xfId="7" applyFont="1" applyBorder="1" applyAlignment="1">
      <alignment horizontal="center" vertical="center" wrapText="1"/>
    </xf>
    <xf numFmtId="0" fontId="35" fillId="0" borderId="47" xfId="7" applyFont="1" applyBorder="1" applyAlignment="1">
      <alignment horizontal="center" vertical="center" wrapText="1"/>
    </xf>
    <xf numFmtId="0" fontId="35" fillId="0" borderId="22" xfId="7" applyFont="1" applyBorder="1" applyAlignment="1">
      <alignment horizontal="center" vertical="center" wrapText="1"/>
    </xf>
    <xf numFmtId="0" fontId="35" fillId="0" borderId="48" xfId="7" applyFont="1" applyBorder="1" applyAlignment="1">
      <alignment horizontal="center" vertical="center" wrapText="1"/>
    </xf>
    <xf numFmtId="0" fontId="35" fillId="0" borderId="36" xfId="7" applyFont="1" applyBorder="1" applyAlignment="1">
      <alignment horizontal="center" vertical="center"/>
    </xf>
    <xf numFmtId="0" fontId="35" fillId="0" borderId="41" xfId="7" applyFont="1" applyBorder="1" applyAlignment="1">
      <alignment horizontal="center" vertical="center"/>
    </xf>
    <xf numFmtId="0" fontId="35" fillId="0" borderId="17" xfId="7" applyFont="1" applyBorder="1" applyAlignment="1">
      <alignment horizontal="center" vertical="center"/>
    </xf>
    <xf numFmtId="0" fontId="35" fillId="0" borderId="59" xfId="7" applyFont="1" applyBorder="1" applyAlignment="1">
      <alignment horizontal="center" vertical="center"/>
    </xf>
    <xf numFmtId="0" fontId="35" fillId="0" borderId="61" xfId="7" applyFont="1" applyBorder="1" applyAlignment="1">
      <alignment horizontal="center" vertical="center"/>
    </xf>
    <xf numFmtId="0" fontId="35" fillId="0" borderId="62" xfId="7" applyFont="1" applyBorder="1" applyAlignment="1">
      <alignment horizontal="center" vertical="center"/>
    </xf>
    <xf numFmtId="0" fontId="35" fillId="0" borderId="37" xfId="7" applyFont="1" applyBorder="1" applyAlignment="1">
      <alignment horizontal="center" vertical="center"/>
    </xf>
    <xf numFmtId="0" fontId="34" fillId="0" borderId="38" xfId="7" applyFont="1" applyBorder="1" applyAlignment="1">
      <alignment vertical="center"/>
    </xf>
    <xf numFmtId="0" fontId="10" fillId="0" borderId="36" xfId="2" applyNumberFormat="1" applyFont="1" applyFill="1" applyBorder="1" applyAlignment="1">
      <alignment horizontal="justify" vertical="top" wrapText="1"/>
    </xf>
    <xf numFmtId="0" fontId="10" fillId="0" borderId="41" xfId="2" applyNumberFormat="1" applyFont="1" applyFill="1" applyBorder="1" applyAlignment="1">
      <alignment horizontal="justify" vertical="top" wrapText="1"/>
    </xf>
    <xf numFmtId="0" fontId="10" fillId="0" borderId="17" xfId="2" applyNumberFormat="1" applyFont="1" applyFill="1" applyBorder="1" applyAlignment="1">
      <alignment horizontal="justify" vertical="top" wrapText="1"/>
    </xf>
    <xf numFmtId="0" fontId="5" fillId="0" borderId="42" xfId="7" applyFont="1" applyBorder="1" applyAlignment="1">
      <alignment horizontal="center" vertical="center"/>
    </xf>
    <xf numFmtId="0" fontId="5" fillId="0" borderId="43" xfId="7" applyFont="1" applyBorder="1" applyAlignment="1">
      <alignment horizontal="center" vertical="center"/>
    </xf>
    <xf numFmtId="0" fontId="5" fillId="0" borderId="0" xfId="2" applyNumberFormat="1" applyFont="1" applyFill="1" applyBorder="1" applyAlignment="1">
      <alignment horizontal="center" vertical="center" wrapText="1"/>
    </xf>
    <xf numFmtId="0" fontId="5" fillId="0" borderId="40" xfId="2" applyNumberFormat="1" applyFont="1" applyFill="1" applyBorder="1" applyAlignment="1">
      <alignment horizontal="center" vertical="center" wrapText="1"/>
    </xf>
    <xf numFmtId="0" fontId="10" fillId="0" borderId="34" xfId="2" applyNumberFormat="1" applyFont="1" applyFill="1" applyBorder="1" applyAlignment="1">
      <alignment horizontal="justify" vertical="top" wrapText="1"/>
    </xf>
    <xf numFmtId="0" fontId="10" fillId="0" borderId="0" xfId="2" applyNumberFormat="1" applyFont="1" applyFill="1" applyBorder="1" applyAlignment="1">
      <alignment horizontal="justify" vertical="top" wrapText="1"/>
    </xf>
    <xf numFmtId="0" fontId="10" fillId="0" borderId="40" xfId="2" applyNumberFormat="1" applyFont="1" applyFill="1" applyBorder="1" applyAlignment="1">
      <alignment horizontal="justify" vertical="top" wrapText="1"/>
    </xf>
    <xf numFmtId="0" fontId="14" fillId="2" borderId="24" xfId="2" applyFont="1" applyFill="1" applyBorder="1" applyAlignment="1">
      <alignment horizontal="left" vertical="center" wrapText="1"/>
    </xf>
    <xf numFmtId="0" fontId="14" fillId="2" borderId="6" xfId="2" applyFont="1" applyFill="1" applyBorder="1" applyAlignment="1">
      <alignment horizontal="left" vertical="center" wrapText="1"/>
    </xf>
    <xf numFmtId="0" fontId="14" fillId="2" borderId="29" xfId="2" applyFont="1" applyFill="1" applyBorder="1" applyAlignment="1">
      <alignment horizontal="left" vertical="center" wrapText="1"/>
    </xf>
    <xf numFmtId="0" fontId="14" fillId="2" borderId="30" xfId="2" applyFont="1" applyFill="1" applyBorder="1" applyAlignment="1">
      <alignment horizontal="left" vertical="center" wrapText="1"/>
    </xf>
    <xf numFmtId="0" fontId="18" fillId="0" borderId="34" xfId="2" applyNumberFormat="1" applyFont="1" applyFill="1" applyBorder="1" applyAlignment="1">
      <alignment horizontal="left" vertical="center" wrapText="1"/>
    </xf>
    <xf numFmtId="0" fontId="18" fillId="0" borderId="0" xfId="2" applyNumberFormat="1" applyFont="1" applyFill="1" applyBorder="1" applyAlignment="1">
      <alignment horizontal="left" vertical="center" wrapText="1"/>
    </xf>
    <xf numFmtId="0" fontId="18" fillId="0" borderId="40" xfId="2" applyNumberFormat="1" applyFont="1" applyFill="1" applyBorder="1" applyAlignment="1">
      <alignment horizontal="left" vertical="center" wrapText="1"/>
    </xf>
    <xf numFmtId="0" fontId="14" fillId="4" borderId="24" xfId="2" applyFont="1" applyFill="1" applyBorder="1" applyAlignment="1">
      <alignment horizontal="left" vertical="center" wrapText="1"/>
    </xf>
    <xf numFmtId="0" fontId="14" fillId="4" borderId="6" xfId="2" applyFont="1" applyFill="1" applyBorder="1" applyAlignment="1">
      <alignment horizontal="left" vertical="center" wrapText="1"/>
    </xf>
    <xf numFmtId="0" fontId="11" fillId="2" borderId="7" xfId="2" applyFont="1" applyFill="1" applyBorder="1" applyAlignment="1">
      <alignment horizontal="center" vertical="center" wrapText="1"/>
    </xf>
    <xf numFmtId="0" fontId="11" fillId="2" borderId="11" xfId="2" applyFont="1" applyFill="1" applyBorder="1" applyAlignment="1">
      <alignment horizontal="center" vertical="center" wrapText="1"/>
    </xf>
    <xf numFmtId="0" fontId="11" fillId="0" borderId="33" xfId="2" applyFont="1" applyFill="1" applyBorder="1" applyAlignment="1">
      <alignment horizontal="center" vertical="center" wrapText="1"/>
    </xf>
    <xf numFmtId="0" fontId="11" fillId="0" borderId="34" xfId="2" applyFont="1" applyFill="1" applyBorder="1" applyAlignment="1">
      <alignment horizontal="center" vertical="center" wrapText="1"/>
    </xf>
    <xf numFmtId="0" fontId="11" fillId="0" borderId="36" xfId="2" applyFont="1" applyFill="1" applyBorder="1" applyAlignment="1">
      <alignment horizontal="center" vertical="center" wrapText="1"/>
    </xf>
    <xf numFmtId="0" fontId="11" fillId="2" borderId="9" xfId="2" applyFont="1" applyFill="1" applyBorder="1" applyAlignment="1">
      <alignment horizontal="center" vertical="center" wrapText="1"/>
    </xf>
    <xf numFmtId="0" fontId="11" fillId="2" borderId="35" xfId="2" applyFont="1" applyFill="1" applyBorder="1" applyAlignment="1">
      <alignment horizontal="center" vertical="center" wrapText="1"/>
    </xf>
    <xf numFmtId="0" fontId="11" fillId="2" borderId="16" xfId="2" applyFont="1" applyFill="1" applyBorder="1" applyAlignment="1">
      <alignment horizontal="center" vertical="center" wrapText="1"/>
    </xf>
    <xf numFmtId="169" fontId="11" fillId="2" borderId="9" xfId="2" applyNumberFormat="1" applyFont="1" applyFill="1" applyBorder="1" applyAlignment="1">
      <alignment horizontal="center" vertical="center" wrapText="1"/>
    </xf>
    <xf numFmtId="169" fontId="11" fillId="2" borderId="13" xfId="2" applyNumberFormat="1" applyFont="1" applyFill="1" applyBorder="1" applyAlignment="1">
      <alignment horizontal="center" vertical="center" wrapText="1"/>
    </xf>
    <xf numFmtId="0" fontId="13" fillId="2" borderId="18" xfId="2" applyFont="1" applyFill="1" applyBorder="1" applyAlignment="1">
      <alignment horizontal="left" vertical="center" wrapText="1"/>
    </xf>
    <xf numFmtId="0" fontId="13" fillId="2" borderId="19" xfId="2" applyFont="1" applyFill="1" applyBorder="1" applyAlignment="1">
      <alignment horizontal="left" vertical="center" wrapText="1"/>
    </xf>
    <xf numFmtId="0" fontId="13" fillId="2" borderId="20" xfId="2" applyFont="1" applyFill="1" applyBorder="1" applyAlignment="1">
      <alignment horizontal="left" vertical="center" wrapText="1"/>
    </xf>
    <xf numFmtId="0" fontId="14" fillId="3" borderId="37" xfId="2" applyFont="1" applyFill="1" applyBorder="1" applyAlignment="1">
      <alignment horizontal="left" vertical="center" wrapText="1"/>
    </xf>
    <xf numFmtId="0" fontId="14" fillId="3" borderId="38" xfId="2" applyFont="1" applyFill="1" applyBorder="1" applyAlignment="1">
      <alignment horizontal="left" vertical="center" wrapText="1"/>
    </xf>
    <xf numFmtId="0" fontId="14" fillId="3" borderId="14" xfId="2" applyFont="1" applyFill="1" applyBorder="1" applyAlignment="1">
      <alignment horizontal="left" vertical="center" wrapText="1"/>
    </xf>
    <xf numFmtId="0" fontId="14" fillId="2" borderId="26" xfId="2" applyFont="1" applyFill="1" applyBorder="1" applyAlignment="1">
      <alignment horizontal="left" vertical="center" wrapText="1"/>
    </xf>
    <xf numFmtId="0" fontId="14" fillId="2" borderId="27" xfId="2" applyFont="1" applyFill="1" applyBorder="1" applyAlignment="1">
      <alignment horizontal="left" vertical="center" wrapText="1"/>
    </xf>
    <xf numFmtId="0" fontId="6" fillId="0" borderId="2" xfId="2" applyFont="1" applyFill="1" applyBorder="1" applyAlignment="1">
      <alignment horizontal="center" vertical="center" wrapText="1"/>
    </xf>
    <xf numFmtId="0" fontId="7" fillId="0" borderId="0" xfId="2" applyFont="1" applyFill="1" applyBorder="1" applyAlignment="1">
      <alignment horizontal="center" vertical="center" wrapText="1"/>
    </xf>
    <xf numFmtId="0" fontId="8" fillId="0" borderId="0" xfId="2" applyFont="1" applyFill="1" applyBorder="1" applyAlignment="1">
      <alignment horizontal="center" vertical="center" wrapText="1"/>
    </xf>
    <xf numFmtId="0" fontId="11" fillId="0" borderId="8" xfId="2" applyFont="1" applyFill="1" applyBorder="1" applyAlignment="1">
      <alignment horizontal="center" vertical="center" wrapText="1"/>
    </xf>
    <xf numFmtId="0" fontId="11" fillId="0" borderId="12" xfId="2" applyFont="1" applyFill="1" applyBorder="1" applyAlignment="1">
      <alignment horizontal="center" vertical="center" wrapText="1"/>
    </xf>
    <xf numFmtId="0" fontId="11" fillId="0" borderId="15" xfId="2" applyFont="1" applyFill="1" applyBorder="1" applyAlignment="1">
      <alignment horizontal="center" vertical="center" wrapText="1"/>
    </xf>
    <xf numFmtId="0" fontId="14" fillId="3" borderId="21" xfId="2" applyFont="1" applyFill="1" applyBorder="1" applyAlignment="1">
      <alignment horizontal="left" vertical="center" wrapText="1"/>
    </xf>
    <xf numFmtId="0" fontId="14" fillId="3" borderId="22" xfId="2" applyFont="1" applyFill="1" applyBorder="1" applyAlignment="1">
      <alignment horizontal="left" vertical="center" wrapText="1"/>
    </xf>
    <xf numFmtId="0" fontId="14" fillId="3" borderId="23" xfId="2" applyFont="1" applyFill="1" applyBorder="1" applyAlignment="1">
      <alignment horizontal="left" vertical="center" wrapText="1"/>
    </xf>
    <xf numFmtId="0" fontId="2" fillId="4" borderId="49" xfId="2" applyFont="1" applyFill="1" applyBorder="1" applyAlignment="1">
      <alignment horizontal="left" vertical="center"/>
    </xf>
    <xf numFmtId="0" fontId="2" fillId="4" borderId="50" xfId="2" applyFont="1" applyFill="1" applyBorder="1" applyAlignment="1">
      <alignment horizontal="left" vertical="center"/>
    </xf>
    <xf numFmtId="0" fontId="2" fillId="4" borderId="51" xfId="2" applyFont="1" applyFill="1" applyBorder="1" applyAlignment="1">
      <alignment horizontal="left" vertical="center"/>
    </xf>
    <xf numFmtId="0" fontId="21" fillId="0" borderId="38" xfId="7" applyFont="1" applyBorder="1" applyAlignment="1">
      <alignment vertical="center"/>
    </xf>
    <xf numFmtId="0" fontId="21" fillId="0" borderId="43" xfId="7" applyFont="1" applyBorder="1" applyAlignment="1">
      <alignment horizontal="left" vertical="center"/>
    </xf>
    <xf numFmtId="0" fontId="21" fillId="0" borderId="43" xfId="7" applyFont="1" applyBorder="1" applyAlignment="1">
      <alignment horizontal="center" vertical="center"/>
    </xf>
    <xf numFmtId="0" fontId="26" fillId="0" borderId="6" xfId="7" applyFont="1" applyBorder="1" applyAlignment="1">
      <alignment horizontal="center" vertical="center"/>
    </xf>
    <xf numFmtId="0" fontId="21" fillId="0" borderId="6" xfId="7" applyFont="1" applyBorder="1" applyAlignment="1">
      <alignment horizontal="center" vertical="center"/>
    </xf>
    <xf numFmtId="0" fontId="23" fillId="0" borderId="6" xfId="7" applyFont="1" applyBorder="1" applyAlignment="1">
      <alignment horizontal="center" vertical="center"/>
    </xf>
    <xf numFmtId="4" fontId="24" fillId="0" borderId="6" xfId="9" applyNumberFormat="1" applyFont="1" applyBorder="1" applyAlignment="1">
      <alignment horizontal="center" vertical="center" wrapText="1"/>
    </xf>
    <xf numFmtId="0" fontId="22" fillId="0" borderId="0" xfId="7" applyFont="1" applyAlignment="1">
      <alignment horizontal="center" vertical="center" wrapText="1"/>
    </xf>
    <xf numFmtId="171" fontId="23" fillId="0" borderId="47" xfId="7" applyNumberFormat="1" applyFont="1" applyBorder="1" applyAlignment="1">
      <alignment horizontal="center" vertical="center"/>
    </xf>
    <xf numFmtId="171" fontId="23" fillId="0" borderId="22" xfId="7" applyNumberFormat="1" applyFont="1" applyBorder="1" applyAlignment="1">
      <alignment horizontal="center" vertical="center"/>
    </xf>
    <xf numFmtId="171" fontId="23" fillId="0" borderId="48" xfId="7" applyNumberFormat="1" applyFont="1" applyBorder="1" applyAlignment="1">
      <alignment horizontal="center" vertical="center"/>
    </xf>
    <xf numFmtId="0" fontId="18" fillId="0" borderId="6" xfId="7" applyFont="1" applyBorder="1" applyAlignment="1">
      <alignment horizontal="center" vertical="center"/>
    </xf>
    <xf numFmtId="0" fontId="23" fillId="0" borderId="6" xfId="7" applyFont="1" applyBorder="1" applyAlignment="1">
      <alignment horizontal="center" vertical="center" wrapText="1"/>
    </xf>
    <xf numFmtId="0" fontId="6" fillId="0" borderId="0" xfId="8" applyFont="1" applyAlignment="1">
      <alignment horizontal="center" vertical="center" wrapText="1"/>
    </xf>
    <xf numFmtId="0" fontId="8" fillId="0" borderId="0" xfId="8" applyFont="1" applyAlignment="1">
      <alignment horizontal="center" vertical="center" wrapText="1"/>
    </xf>
    <xf numFmtId="0" fontId="30" fillId="0" borderId="52" xfId="0" applyFont="1" applyBorder="1" applyAlignment="1">
      <alignment horizontal="center" vertical="center"/>
    </xf>
    <xf numFmtId="0" fontId="30" fillId="0" borderId="56" xfId="0" applyFont="1" applyBorder="1" applyAlignment="1">
      <alignment horizontal="center" vertical="center"/>
    </xf>
    <xf numFmtId="0" fontId="30" fillId="0" borderId="33" xfId="0" applyFont="1" applyBorder="1" applyAlignment="1">
      <alignment horizontal="center" vertical="center" wrapText="1"/>
    </xf>
    <xf numFmtId="0" fontId="30" fillId="0" borderId="57" xfId="0" applyFont="1" applyBorder="1" applyAlignment="1">
      <alignment horizontal="center" vertical="center" wrapText="1"/>
    </xf>
    <xf numFmtId="0" fontId="18" fillId="0" borderId="34" xfId="0" applyFont="1" applyFill="1" applyBorder="1" applyAlignment="1">
      <alignment horizontal="center" vertical="center"/>
    </xf>
    <xf numFmtId="0" fontId="18" fillId="0" borderId="0" xfId="0" applyFont="1" applyFill="1" applyAlignment="1">
      <alignment horizontal="center" vertical="center"/>
    </xf>
    <xf numFmtId="0" fontId="18" fillId="0" borderId="40" xfId="0" applyFont="1" applyFill="1" applyBorder="1" applyAlignment="1">
      <alignment horizontal="center" vertical="center"/>
    </xf>
  </cellXfs>
  <cellStyles count="205">
    <cellStyle name="Currency [0] 2" xfId="54" xr:uid="{C061B01B-B9A9-49C9-A3A2-BB5FE55BC254}"/>
    <cellStyle name="Currency [0] 2 2" xfId="151" xr:uid="{C5C757C6-2D4D-4161-A527-CBDF555B0BB1}"/>
    <cellStyle name="Currency 2" xfId="53" xr:uid="{67FA9DF9-DC24-454E-AD6B-1CB308C9E977}"/>
    <cellStyle name="Currency 3" xfId="56" xr:uid="{E558500A-432C-4A10-8261-0E47D0B2B090}"/>
    <cellStyle name="Millares" xfId="11" builtinId="3"/>
    <cellStyle name="Millares [0] 2" xfId="26" xr:uid="{136B4F77-4ACE-40DF-A1D6-02A7AB7FA9FE}"/>
    <cellStyle name="Millares [0] 2 2" xfId="104" xr:uid="{2B77F078-3E4A-4639-BDB6-C28F2BDB115B}"/>
    <cellStyle name="Millares [0] 2 2 2" xfId="199" xr:uid="{3CF4B597-CBD9-4870-B2AA-965CFD7D37C3}"/>
    <cellStyle name="Millares [0] 2 3" xfId="186" xr:uid="{A8E7C401-C366-49CF-8F92-D654ED59B52C}"/>
    <cellStyle name="Millares [0] 2 4" xfId="57" xr:uid="{AD5537FA-5281-435E-AFDA-D31904A2D5FE}"/>
    <cellStyle name="Millares [0] 3" xfId="43" xr:uid="{7514BA3D-F1AF-4D6F-B121-A6BD399A99AB}"/>
    <cellStyle name="Millares [0] 3 2" xfId="115" xr:uid="{B33AC1C0-083F-42A1-98A6-6CF77EA61DBC}"/>
    <cellStyle name="Millares [0] 3 3" xfId="189" xr:uid="{E5748519-94F7-49F9-8564-11DDAB8EF923}"/>
    <cellStyle name="Millares [0] 3 4" xfId="68" xr:uid="{8B0150C0-4F9E-44A8-874D-7A10AC975979}"/>
    <cellStyle name="Millares [0] 4" xfId="78" xr:uid="{FA99A722-DDDF-4866-92F5-D25B896F345F}"/>
    <cellStyle name="Millares [0] 4 2" xfId="125" xr:uid="{FC6C5D83-200F-46BC-AB0D-B82E8D72D4AF}"/>
    <cellStyle name="Millares 10" xfId="93" xr:uid="{BCC1AE2D-BADF-41CE-B58B-8245310BB492}"/>
    <cellStyle name="Millares 10 2" xfId="140" xr:uid="{ECE4FD09-DDD7-4EB9-906E-DB012693C482}"/>
    <cellStyle name="Millares 100" xfId="168" xr:uid="{ECDD1DC3-867A-40A7-9740-7005D6945811}"/>
    <cellStyle name="Millares 109" xfId="157" xr:uid="{9772DCC4-42BA-419B-B277-0252C20BD317}"/>
    <cellStyle name="Millares 11" xfId="96" xr:uid="{1F969872-C33B-456C-8C2E-BB4F87C20EF1}"/>
    <cellStyle name="Millares 11 2" xfId="143" xr:uid="{D61EB030-9F47-4FB0-9BE7-9D689EFA36F8}"/>
    <cellStyle name="Millares 11 2 2" xfId="192" xr:uid="{549F0559-629F-4586-895B-D4F97D859B5F}"/>
    <cellStyle name="Millares 12" xfId="99" xr:uid="{417CDC94-248C-472F-902F-52E97A50E287}"/>
    <cellStyle name="Millares 12 2" xfId="146" xr:uid="{96248483-20DA-4A67-AF16-58BDC5AFA7B4}"/>
    <cellStyle name="Millares 13" xfId="101" xr:uid="{36B0CE03-4D07-4EBF-A9BF-7316660A61B4}"/>
    <cellStyle name="Millares 13 2" xfId="175" xr:uid="{A5A6EE3C-427C-4053-A58B-DF2E8AE1850A}"/>
    <cellStyle name="Millares 2" xfId="38" xr:uid="{05D140FA-C891-451C-8B7D-8D64940E1C58}"/>
    <cellStyle name="Millares 2 2" xfId="31" xr:uid="{A5E3E52F-65C3-4CB5-8A67-4CD24707C649}"/>
    <cellStyle name="Millares 2 2 2" xfId="4" xr:uid="{0A8AF06D-3F5A-4FEB-A7D5-716CF64934C7}"/>
    <cellStyle name="Millares 2 2 2 2" xfId="17" xr:uid="{B3BADC28-8C6E-429C-8309-199ED364208E}"/>
    <cellStyle name="Millares 2 2 2 2 2" xfId="20" xr:uid="{B967BB36-7746-4C2A-8AF1-E1199203E2A1}"/>
    <cellStyle name="Millares 2 2 2 2 2 2" xfId="29" xr:uid="{84D079CE-6A8F-405A-894E-546A3D348CEE}"/>
    <cellStyle name="Millares 2 2 2 2 2 2 2" xfId="81" xr:uid="{4A503373-87B1-4076-B642-7C524C59682D}"/>
    <cellStyle name="Millares 2 2 2 2 2 2 2 2" xfId="128" xr:uid="{6E8F779F-4D70-4440-888B-6A338ED5D0E8}"/>
    <cellStyle name="Millares 2 2 2 2 2 2 3" xfId="107" xr:uid="{C466A1D0-1BD9-4E58-B00D-226EE81BEB67}"/>
    <cellStyle name="Millares 2 2 2 2 2 2 4" xfId="60" xr:uid="{5224CA82-FE03-4A78-8388-EA40AFEC1CEF}"/>
    <cellStyle name="Millares 2 2 2 2 2 3" xfId="32" xr:uid="{20B16815-55B2-4101-BF26-C1ECAE1ABEFF}"/>
    <cellStyle name="Millares 2 2 2 2 2 3 2" xfId="108" xr:uid="{C2640A32-940F-4FBD-8E22-97D04AFFD7BA}"/>
    <cellStyle name="Millares 2 2 2 2 2 3 3" xfId="61" xr:uid="{5700329E-31AD-44F1-A32E-0F0775811047}"/>
    <cellStyle name="Millares 2 2 2 2 2 4" xfId="75" xr:uid="{85CDBBD1-6A1F-4916-9946-DC9C021CBB05}"/>
    <cellStyle name="Millares 2 2 2 2 2 4 2" xfId="122" xr:uid="{D7661341-C3F2-44D3-A6E6-4B0C86E7AE0B}"/>
    <cellStyle name="Millares 2 2 2 2 2 5" xfId="98" xr:uid="{73B33C11-3ACA-48D9-A50A-487D807B2934}"/>
    <cellStyle name="Millares 2 2 2 2 2 5 2" xfId="145" xr:uid="{54A540B9-6FC7-4EB0-AD67-E839D779E954}"/>
    <cellStyle name="Millares 2 2 2 2 2 6" xfId="103" xr:uid="{ECD253C3-6DAD-4C0F-8224-E60D0911CC5C}"/>
    <cellStyle name="Millares 2 2 2 2 2 7" xfId="190" xr:uid="{E9369772-284F-423F-92CA-0335FD425223}"/>
    <cellStyle name="Millares 2 2 2 2 2 8" xfId="55" xr:uid="{DCB158DA-E7D6-4759-84FD-2103E5EF9A0C}"/>
    <cellStyle name="Millares 2 2 3" xfId="42" xr:uid="{CED820DD-3482-434D-AC6A-B390A58A8345}"/>
    <cellStyle name="Millares 2 2 3 2" xfId="85" xr:uid="{0F0B0032-39A5-4677-8CFC-36DC2B61408D}"/>
    <cellStyle name="Millares 2 2 3 2 2" xfId="132" xr:uid="{75969E37-13C1-46C3-A1E7-44218463C87C}"/>
    <cellStyle name="Millares 2 2 3 3" xfId="114" xr:uid="{44021342-6FB9-4683-B72A-0E4D2BC09C08}"/>
    <cellStyle name="Millares 2 2 3 3 2" xfId="188" xr:uid="{0A992A68-23C4-4A48-9B43-D8C522AF2C4F}"/>
    <cellStyle name="Millares 2 2 3 4" xfId="198" xr:uid="{3A7D2A37-A546-4308-B699-542B4AC8BE82}"/>
    <cellStyle name="Millares 2 2 3 5" xfId="67" xr:uid="{CD67C8C7-DB16-4317-AD2A-A0FCD15AACD5}"/>
    <cellStyle name="Millares 2 2 4" xfId="147" xr:uid="{24C0D5A0-6CE7-4D34-8FCA-F2A2E47F47DD}"/>
    <cellStyle name="Millares 2 2 5" xfId="24" xr:uid="{7297D18F-27D5-4A6D-B0FF-DAC0C5EEF9F5}"/>
    <cellStyle name="Millares 2 3" xfId="83" xr:uid="{B89D62DE-92F2-4E39-A110-34F16BB65199}"/>
    <cellStyle name="Millares 2 3 2" xfId="130" xr:uid="{07AFF92F-DA42-4DF3-A9FE-7A0590A58131}"/>
    <cellStyle name="Millares 2 4" xfId="77" xr:uid="{BC86F210-A5F4-4237-A168-7EE5BE30EEC5}"/>
    <cellStyle name="Millares 2 4 2" xfId="124" xr:uid="{010E15CF-9867-42D6-9907-FE368CCA535E}"/>
    <cellStyle name="Millares 2 5" xfId="111" xr:uid="{1BF2D941-5858-4960-8F99-3CB949F51D20}"/>
    <cellStyle name="Millares 2 6" xfId="64" xr:uid="{2F9223DD-B6B4-4F8C-BF3C-D7AA1E36A416}"/>
    <cellStyle name="Millares 3" xfId="45" xr:uid="{41F92FC3-6CA2-4322-948B-763BD523D804}"/>
    <cellStyle name="Millares 3 2" xfId="84" xr:uid="{C20A72DB-2A94-4DA6-AA57-57BBD75E9CC5}"/>
    <cellStyle name="Millares 3 2 2" xfId="131" xr:uid="{34FEB0C1-738C-4759-B881-4BDE779B1E4A}"/>
    <cellStyle name="Millares 3 3" xfId="117" xr:uid="{7BBD821E-CCCF-4A45-BA41-273DDAEDDB56}"/>
    <cellStyle name="Millares 3 4" xfId="201" xr:uid="{86B46AD8-EC96-4F78-8D86-95E3EC13AD31}"/>
    <cellStyle name="Millares 3 5" xfId="70" xr:uid="{1E324132-EC73-4B48-84B2-C55B54F11C4E}"/>
    <cellStyle name="Millares 4" xfId="41" xr:uid="{1B6DDD19-2591-4375-80B4-4D424DF80160}"/>
    <cellStyle name="Millares 4 2" xfId="82" xr:uid="{A9E050A3-4BFB-4EA2-A24D-1E676B2E9F3B}"/>
    <cellStyle name="Millares 4 2 2" xfId="129" xr:uid="{B4DBBF10-1E75-4347-8D92-389B839A7637}"/>
    <cellStyle name="Millares 4 3" xfId="113" xr:uid="{EDA094DE-4651-4881-B894-71253AA5D281}"/>
    <cellStyle name="Millares 4 4" xfId="66" xr:uid="{D6C95F55-60A3-4D8F-8D1E-CE758F265C33}"/>
    <cellStyle name="Millares 5" xfId="33" xr:uid="{5B700BCF-66A7-4416-87E2-882AD9F89E2A}"/>
    <cellStyle name="Millares 5 2" xfId="109" xr:uid="{CB19C830-F0DC-438D-AF62-E529A6A5ACC6}"/>
    <cellStyle name="Millares 5 3" xfId="62" xr:uid="{9060D157-FDB2-417D-8E93-3220543E7801}"/>
    <cellStyle name="Millares 5 4" xfId="160" xr:uid="{0FD21479-343A-4BDC-9DA7-852CD23F8533}"/>
    <cellStyle name="Millares 6" xfId="34" xr:uid="{7E746F5D-E546-4A5F-BEC2-3F30311EF622}"/>
    <cellStyle name="Millares 6 2" xfId="110" xr:uid="{61E1CCCC-0F52-449F-B67B-4D30A99CD2F9}"/>
    <cellStyle name="Millares 6 3" xfId="63" xr:uid="{1B6D0B6E-6DC1-4792-87F2-C4F8E30224E4}"/>
    <cellStyle name="Millares 7" xfId="76" xr:uid="{964638B8-1000-49D7-8C32-9BD9DEC7BC23}"/>
    <cellStyle name="Millares 7 2" xfId="123" xr:uid="{47B5221F-2832-4F55-BA6E-17BCB20FBDB5}"/>
    <cellStyle name="Millares 8" xfId="91" xr:uid="{70E91BE8-D043-485D-8DE2-5B7FB2DC99EE}"/>
    <cellStyle name="Millares 8 2" xfId="138" xr:uid="{BE990FEB-F73A-44E3-9B09-48E31246E612}"/>
    <cellStyle name="Millares 9" xfId="88" xr:uid="{1911825E-E2FD-405D-826F-AAEF0DE0C77D}"/>
    <cellStyle name="Millares 9 2" xfId="135" xr:uid="{B893E8B8-D687-4FA2-B478-796B465D07BA}"/>
    <cellStyle name="Moneda" xfId="10" builtinId="4"/>
    <cellStyle name="Moneda [0] 2" xfId="28" xr:uid="{E8CA3513-C4F9-4544-97D0-BFDFC9869FC1}"/>
    <cellStyle name="Moneda [0] 2 2" xfId="86" xr:uid="{43D66292-8B55-4A89-A9FE-94E01F75E406}"/>
    <cellStyle name="Moneda [0] 2 2 2" xfId="133" xr:uid="{0E16CDC8-A1E0-424D-B05F-88BFEF7BEB9B}"/>
    <cellStyle name="Moneda [0] 2 2 3" xfId="176" xr:uid="{4DF11C29-15A0-41D6-9CC9-3F7AF3C0C2AA}"/>
    <cellStyle name="Moneda [0] 2 3" xfId="106" xr:uid="{2BB72FFB-F7F0-441A-B91A-C86B459B917F}"/>
    <cellStyle name="Moneda [0] 2 4" xfId="180" xr:uid="{90C99417-0DB8-4A72-9137-5B87437AC689}"/>
    <cellStyle name="Moneda [0] 2 5" xfId="59" xr:uid="{1EA34C61-68C3-4D13-92C4-284CD35F3CC0}"/>
    <cellStyle name="Moneda [0] 3" xfId="39" xr:uid="{ABBA6B08-E31E-4576-9EAB-A067217FA2B6}"/>
    <cellStyle name="Moneda [0] 3 2" xfId="112" xr:uid="{65BBA0B0-7A8A-4AC2-B1F1-383D570DF444}"/>
    <cellStyle name="Moneda [0] 3 3" xfId="181" xr:uid="{3AAD89AD-E5AD-4182-9591-556B666BCD9E}"/>
    <cellStyle name="Moneda [0] 3 4" xfId="65" xr:uid="{082D8E5B-A39B-4AA6-ACE6-3F79731C1466}"/>
    <cellStyle name="Moneda [0] 4" xfId="79" xr:uid="{3101F70A-A854-4D19-ACCF-7221224E11DF}"/>
    <cellStyle name="Moneda [0] 4 2" xfId="126" xr:uid="{8D5960B1-47CC-46F1-993E-C75031A1F8CF}"/>
    <cellStyle name="Moneda [0] 4 3" xfId="177" xr:uid="{B155743A-736A-46D6-8CAE-B89CA87465E2}"/>
    <cellStyle name="Moneda [0] 5" xfId="92" xr:uid="{2C711703-789C-4824-9BE7-2BD5F078028F}"/>
    <cellStyle name="Moneda [0] 5 2" xfId="139" xr:uid="{4EC28DF0-A98F-420B-9A5C-F6148FCCAA13}"/>
    <cellStyle name="Moneda [0] 6" xfId="102" xr:uid="{27DF2A08-B21C-49E4-A6FA-7AEE7E9B6BA5}"/>
    <cellStyle name="Moneda [0] 7" xfId="149" xr:uid="{2DEADE27-2757-4B07-BDF0-EA5A5164F08D}"/>
    <cellStyle name="Moneda 10" xfId="94" xr:uid="{DEC26DE0-D3B0-46D7-940F-3E4C89E25680}"/>
    <cellStyle name="Moneda 10 2" xfId="141" xr:uid="{CEC71F65-CD3B-4BF5-B8A3-9230F4BB6D9B}"/>
    <cellStyle name="Moneda 11" xfId="97" xr:uid="{5345E606-0D07-48AC-B7B7-2B793946DA45}"/>
    <cellStyle name="Moneda 11 2" xfId="144" xr:uid="{D1E9DA40-8089-46BB-BB96-C8AED7BAE6FB}"/>
    <cellStyle name="Moneda 12" xfId="95" xr:uid="{ADFF6F0B-1DD3-4011-A073-3C79A4C5CA2A}"/>
    <cellStyle name="Moneda 12 2" xfId="142" xr:uid="{03782F86-29FB-45B5-8014-974383A27124}"/>
    <cellStyle name="Moneda 13" xfId="89" xr:uid="{7CB9E8FD-DB91-46A2-835D-8988AD4C6D0F}"/>
    <cellStyle name="Moneda 13 2" xfId="136" xr:uid="{FA206EBD-C427-4DB9-85D7-7E6E8C64C30F}"/>
    <cellStyle name="Moneda 14" xfId="100" xr:uid="{3CD5D054-9BD0-47F4-963C-8136DB39F628}"/>
    <cellStyle name="Moneda 15" xfId="148" xr:uid="{65B0ECD2-EB15-45C9-B19E-1E4EC6B43A0A}"/>
    <cellStyle name="Moneda 16" xfId="191" xr:uid="{7033A1DF-B637-4128-A78D-B3CE1C0A1B20}"/>
    <cellStyle name="Moneda 17" xfId="52" xr:uid="{1D11DA02-ECD4-445B-8A92-342C1CDC7EB6}"/>
    <cellStyle name="Moneda 17 2" xfId="203" xr:uid="{24D2958B-5A1F-47D7-A0D1-BB419697DA88}"/>
    <cellStyle name="Moneda 18" xfId="202" xr:uid="{789C312C-56A7-4404-A45E-8DBFAE7641F9}"/>
    <cellStyle name="Moneda 2" xfId="27" xr:uid="{E5936296-AE20-4BBD-B5A8-078072066D4E}"/>
    <cellStyle name="Moneda 2 2" xfId="87" xr:uid="{3B43CA21-9657-4D5E-9075-9E3A15DD0729}"/>
    <cellStyle name="Moneda 2 2 2" xfId="134" xr:uid="{83312E17-B550-4F99-A41C-B727FF2F666F}"/>
    <cellStyle name="Moneda 2 2 5" xfId="155" xr:uid="{9578CF28-0FEB-47E9-9995-622B3B6345C1}"/>
    <cellStyle name="Moneda 2 3" xfId="105" xr:uid="{86BC5DD6-325E-4CF4-85F3-E61E1D22841A}"/>
    <cellStyle name="Moneda 2 4" xfId="172" xr:uid="{8CA81B46-199A-4C4E-959A-7E89754270E7}"/>
    <cellStyle name="Moneda 2 5" xfId="193" xr:uid="{9F706637-CAD0-4A86-A796-D3883B7A3CC7}"/>
    <cellStyle name="Moneda 2 6" xfId="58" xr:uid="{8E9CA78F-82CC-4EE3-BF8E-C253A7A505FA}"/>
    <cellStyle name="Moneda 3" xfId="44" xr:uid="{F00EF2B8-D7EC-4B4E-899A-DEF4FCE8BA27}"/>
    <cellStyle name="Moneda 3 2" xfId="6" xr:uid="{41E906A3-4E95-44C3-973F-CFEC0072FA95}"/>
    <cellStyle name="Moneda 3 2 2" xfId="196" xr:uid="{69DA1BB7-7557-4A3B-9896-A3EB13444E9F}"/>
    <cellStyle name="Moneda 3 3" xfId="116" xr:uid="{0DB1DC2D-89C7-4870-B263-8E8729DEA491}"/>
    <cellStyle name="Moneda 3 4" xfId="21" xr:uid="{8AE4D1C1-9518-42DE-9304-FBC6BB10C782}"/>
    <cellStyle name="Moneda 3 5" xfId="178" xr:uid="{5C908199-4A64-47B6-9A08-AAF4B64D5FE2}"/>
    <cellStyle name="Moneda 3 6" xfId="69" xr:uid="{AABBD5BA-595E-412C-8E1B-805CE1CF775F}"/>
    <cellStyle name="Moneda 4" xfId="46" xr:uid="{DF0C9981-E227-4934-8C0A-83F8662BF7A2}"/>
    <cellStyle name="Moneda 4 2" xfId="118" xr:uid="{9441A07D-9911-4E58-86B6-AE8AF35A2FA2}"/>
    <cellStyle name="Moneda 4 3" xfId="71" xr:uid="{BF544E1D-B551-48AE-9062-D1477D4E17A1}"/>
    <cellStyle name="Moneda 5" xfId="47" xr:uid="{B600CFE2-52E5-41CF-8166-5A0EB6823A65}"/>
    <cellStyle name="Moneda 5 2" xfId="30" xr:uid="{2E540D29-0258-4DC7-9252-1609374BCF10}"/>
    <cellStyle name="Moneda 5 3" xfId="119" xr:uid="{8A63B11B-C244-4D9F-B7A1-F153F8AFF748}"/>
    <cellStyle name="Moneda 5 4" xfId="72" xr:uid="{FE89B284-E51A-4657-82A6-9E2E7AC622A8}"/>
    <cellStyle name="Moneda 6" xfId="48" xr:uid="{B97C7552-3177-4B57-BB85-1CA7B83A61E3}"/>
    <cellStyle name="Moneda 6 2" xfId="120" xr:uid="{439FFF1B-984E-4D4A-BD4D-7E902E8BF029}"/>
    <cellStyle name="Moneda 6 3" xfId="73" xr:uid="{4C801FD4-505C-44A8-904E-3B3E6CFF7D28}"/>
    <cellStyle name="Moneda 7" xfId="49" xr:uid="{76892621-8936-4CC4-92A7-F69C841CC5B6}"/>
    <cellStyle name="Moneda 7 2" xfId="121" xr:uid="{2E97BE01-86BE-433A-9374-D52851A7F5F3}"/>
    <cellStyle name="Moneda 7 3" xfId="74" xr:uid="{2F7B61C5-BB5D-4356-A0B1-FBA51E3190FB}"/>
    <cellStyle name="Moneda 8" xfId="80" xr:uid="{A0321857-10E1-44EE-89BF-2E70E954915B}"/>
    <cellStyle name="Moneda 8 2" xfId="127" xr:uid="{2D26F69D-41A9-46FB-8F9F-5966405EA770}"/>
    <cellStyle name="Moneda 9" xfId="90" xr:uid="{954086DC-23EB-46E2-B345-5C8A939CFD68}"/>
    <cellStyle name="Moneda 9 2" xfId="137" xr:uid="{3C8D8A6F-F955-4B0A-ABAB-A9B060BA4350}"/>
    <cellStyle name="Normal" xfId="0" builtinId="0"/>
    <cellStyle name="Normal 10 2" xfId="156" xr:uid="{8606D47F-7106-493C-B9DE-DC3513FCA759}"/>
    <cellStyle name="Normal 10 3" xfId="9" xr:uid="{20E894BB-156D-468B-AEAC-BFED2C5D8114}"/>
    <cellStyle name="Normal 10 5 2" xfId="14" xr:uid="{BF20C472-B5AB-489E-962F-B706B1C471DD}"/>
    <cellStyle name="Normal 11" xfId="185" xr:uid="{3A25E3A0-CA06-4E8E-A4B8-5A7F8C419719}"/>
    <cellStyle name="Normal 12 2 2" xfId="8" xr:uid="{A14A642E-E311-446D-A10E-D4A4519E1CC1}"/>
    <cellStyle name="Normal 12 2 2 2" xfId="204" xr:uid="{8798CC9A-CA09-432B-BB5E-E3BD02D3FE35}"/>
    <cellStyle name="Normal 14" xfId="167" xr:uid="{8559B867-98D3-4338-A54B-B569BFCF1665}"/>
    <cellStyle name="Normal 16" xfId="173" xr:uid="{72C6CCAA-A5BE-49BF-84AF-8E126989BEFF}"/>
    <cellStyle name="Normal 17" xfId="165" xr:uid="{073D78A6-79C2-4AF6-B8FF-AFDED9893EA5}"/>
    <cellStyle name="Normal 2" xfId="200" xr:uid="{5AAA058E-E90C-4DD7-8EEE-00DF48DBAE71}"/>
    <cellStyle name="Normal 2 10" xfId="150" xr:uid="{5331943B-8BF2-4FDA-9D00-6099AD26913E}"/>
    <cellStyle name="Normal 2 10 2 2" xfId="158" xr:uid="{8D2CB581-9E98-4303-9CD5-4B7223AAFFEF}"/>
    <cellStyle name="Normal 2 10 3" xfId="153" xr:uid="{571DB6CF-85C4-4C40-815E-5371900BFF85}"/>
    <cellStyle name="Normal 2 10_1P" xfId="154" xr:uid="{B9F951C2-E73E-476C-9821-B329FB905695}"/>
    <cellStyle name="Normal 2 14" xfId="171" xr:uid="{F6C2A90A-6BED-4D6E-88E9-17F802509009}"/>
    <cellStyle name="Normal 2 2" xfId="50" xr:uid="{F097A07F-CFB1-4CA1-8918-EA0F5835D7AA}"/>
    <cellStyle name="Normal 2 2 2 3" xfId="179" xr:uid="{B5E669A7-F258-4F1A-8AB3-50D6719B94FD}"/>
    <cellStyle name="Normal 2 3" xfId="15" xr:uid="{13EEB6A9-938B-4808-BDAF-08D9B80BED07}"/>
    <cellStyle name="Normal 2 3 2" xfId="187" xr:uid="{3072807F-225A-4506-ABFD-C5FC8A1CFE46}"/>
    <cellStyle name="Normal 2 3 3" xfId="194" xr:uid="{0D6E10ED-9BFE-4C63-8C00-DDFDA9AB14BC}"/>
    <cellStyle name="Normal 2 3 4" xfId="169" xr:uid="{3055AB1A-0821-4D03-B8E1-961C158B117B}"/>
    <cellStyle name="Normal 2 5 3" xfId="162" xr:uid="{4AFE2F3F-16E6-40BD-A933-13EBDF82B399}"/>
    <cellStyle name="Normal 3 11 2" xfId="2" xr:uid="{5B063925-5F4E-4F6E-8CED-39AB07281B0B}"/>
    <cellStyle name="Normal 3 11 2 2" xfId="40" xr:uid="{FD3CD37E-359E-4717-8325-6A6FD6A9ED0F}"/>
    <cellStyle name="Normal 3 11 3 2" xfId="1" xr:uid="{342EE254-508B-449B-AFA9-0B87B9FBD3CB}"/>
    <cellStyle name="Normal 3 2" xfId="13" xr:uid="{4757C68D-8106-4CD4-83C2-4AD505DC5738}"/>
    <cellStyle name="Normal 3 2 2" xfId="16" xr:uid="{2EE1FE80-A8CF-4605-BC1A-3B90F6DE94E8}"/>
    <cellStyle name="Normal 3 2 3" xfId="23" xr:uid="{89A78E8F-759F-44C6-86E6-A3BBBCCA98AF}"/>
    <cellStyle name="Normal 3 2 3 2" xfId="197" xr:uid="{B524B720-722C-46F4-97A3-4E10CBFDB838}"/>
    <cellStyle name="Normal 3 2 3 3" xfId="174" xr:uid="{12282EF2-0B58-4DDC-BB31-07CBEBDBAB43}"/>
    <cellStyle name="Normal 3 2 4" xfId="51" xr:uid="{595741CB-DDBB-473D-BFD4-F18A4B957F13}"/>
    <cellStyle name="Normal 3 3" xfId="22" xr:uid="{7BB65DC0-1866-46AB-91D3-866D9898C3C2}"/>
    <cellStyle name="Normal 3 4" xfId="37" xr:uid="{4C13207A-C514-4CF3-8497-C85941D4EECD}"/>
    <cellStyle name="Normal 3 4 10" xfId="19" xr:uid="{789D5435-C805-450A-A02B-E0A2B72AE115}"/>
    <cellStyle name="Normal 3 4 2" xfId="195" xr:uid="{1E3B176C-A06E-4CA1-A2BA-AAF5AFD7D876}"/>
    <cellStyle name="Normal 3 4 3" xfId="159" xr:uid="{DE8202D8-2C5A-4EF1-A9FA-2DFEE08BC989}"/>
    <cellStyle name="Normal 3 9" xfId="170" xr:uid="{D231E516-B46B-4B19-B1CC-E1C076D96E31}"/>
    <cellStyle name="Normal 4" xfId="36" xr:uid="{3A343E31-B8F6-48C7-A76F-E1D004178249}"/>
    <cellStyle name="Normal 4 2" xfId="161" xr:uid="{C9860835-10D9-459E-A87F-24419A761813}"/>
    <cellStyle name="Normal 4 2 2" xfId="163" xr:uid="{EC8BADF9-4449-4DDA-BE84-14EF75E2389E}"/>
    <cellStyle name="Normal 4 3" xfId="182" xr:uid="{114DB34C-26CA-4F13-8F7B-7C40E4145740}"/>
    <cellStyle name="Normal 5" xfId="3" xr:uid="{C509CA0B-F418-4AA7-9009-27FEEAABEE67}"/>
    <cellStyle name="Normal 5 3" xfId="25" xr:uid="{04C224AC-DE86-4831-8959-264301C1ED6A}"/>
    <cellStyle name="Normal 7 2 3 2" xfId="35" xr:uid="{34C774B9-8D7E-49B6-933E-2ECA1CE057BF}"/>
    <cellStyle name="Normal 8" xfId="152" xr:uid="{37B66EE2-BD7F-452D-83E0-19557ACC2AE4}"/>
    <cellStyle name="Normal_ESTABLECIMIENTO Y MANTENIMIENTO 2" xfId="7" xr:uid="{8D8297DA-9E49-47FD-B5BB-488841B43632}"/>
    <cellStyle name="Porcentaje" xfId="12" builtinId="5"/>
    <cellStyle name="Porcentaje 2" xfId="164" xr:uid="{0FD36A3C-3E46-4957-A451-9CCD872A7C6C}"/>
    <cellStyle name="Porcentaje 2 2" xfId="18" xr:uid="{1AAA82B4-5262-49D0-9372-9FAA1AC15272}"/>
    <cellStyle name="Porcentaje 2 3" xfId="183" xr:uid="{CE9A813D-59D9-4508-9C25-8E6CBA4192FD}"/>
    <cellStyle name="Porcentaje 2 3 2" xfId="184" xr:uid="{30635C95-B514-4E3F-B3BB-7B5336EC44D6}"/>
    <cellStyle name="Porcentaje 3" xfId="5" xr:uid="{5D47EF6A-7CCE-4510-95CC-AA91FC27B81E}"/>
    <cellStyle name="Porcentual 9" xfId="166" xr:uid="{ED66028A-39AA-42EB-A838-9E5371A7C826}"/>
  </cellStyles>
  <dxfs count="8">
    <dxf>
      <fill>
        <patternFill>
          <bgColor rgb="FFFFFF00"/>
        </patternFill>
      </fill>
    </dxf>
    <dxf>
      <fill>
        <patternFill>
          <bgColor rgb="FFFFFF00"/>
        </patternFill>
      </fill>
    </dxf>
    <dxf>
      <font>
        <condense val="0"/>
        <extend val="0"/>
        <color indexed="55"/>
      </font>
      <fill>
        <patternFill patternType="darkUp"/>
      </fill>
    </dxf>
    <dxf>
      <font>
        <condense val="0"/>
        <extend val="0"/>
        <color indexed="55"/>
      </font>
      <fill>
        <patternFill patternType="darkUp"/>
      </fill>
    </dxf>
    <dxf>
      <fill>
        <patternFill patternType="lightGray"/>
      </fill>
    </dxf>
    <dxf>
      <font>
        <condense val="0"/>
        <extend val="0"/>
        <color indexed="55"/>
      </font>
      <fill>
        <patternFill patternType="lightUp"/>
      </fill>
    </dxf>
    <dxf>
      <font>
        <condense val="0"/>
        <extend val="0"/>
        <color indexed="55"/>
      </font>
      <fill>
        <patternFill patternType="darkUp"/>
      </fill>
    </dxf>
    <dxf>
      <font>
        <condense val="0"/>
        <extend val="0"/>
        <color indexed="55"/>
      </font>
      <fill>
        <patternFill patternType="darkUp"/>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4</xdr:row>
      <xdr:rowOff>63431</xdr:rowOff>
    </xdr:to>
    <xdr:pic>
      <xdr:nvPicPr>
        <xdr:cNvPr id="2" name="Imagen 1">
          <a:extLst>
            <a:ext uri="{FF2B5EF4-FFF2-40B4-BE49-F238E27FC236}">
              <a16:creationId xmlns:a16="http://schemas.microsoft.com/office/drawing/2014/main" id="{96762150-CAF9-4FFC-B3C6-22BEC46C1E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1685" y="66675"/>
          <a:ext cx="1519586" cy="65969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58333</xdr:rowOff>
    </xdr:to>
    <xdr:pic>
      <xdr:nvPicPr>
        <xdr:cNvPr id="3" name="Imagen 2" descr="Logotipo&#10;&#10;Descripción generada automáticamente">
          <a:extLst>
            <a:ext uri="{FF2B5EF4-FFF2-40B4-BE49-F238E27FC236}">
              <a16:creationId xmlns:a16="http://schemas.microsoft.com/office/drawing/2014/main" id="{77A695AE-01A1-499D-85A6-0E8AF27032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02140" y="0"/>
          <a:ext cx="1316355" cy="72127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314325</xdr:colOff>
      <xdr:row>0</xdr:row>
      <xdr:rowOff>66675</xdr:rowOff>
    </xdr:from>
    <xdr:to>
      <xdr:col>2</xdr:col>
      <xdr:colOff>1833911</xdr:colOff>
      <xdr:row>4</xdr:row>
      <xdr:rowOff>63431</xdr:rowOff>
    </xdr:to>
    <xdr:pic>
      <xdr:nvPicPr>
        <xdr:cNvPr id="2" name="Imagen 1">
          <a:extLst>
            <a:ext uri="{FF2B5EF4-FFF2-40B4-BE49-F238E27FC236}">
              <a16:creationId xmlns:a16="http://schemas.microsoft.com/office/drawing/2014/main" id="{64CA21A7-2B3E-41ED-9BEA-76925485B1D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51685" y="66675"/>
          <a:ext cx="1519586" cy="659696"/>
        </a:xfrm>
        <a:prstGeom prst="rect">
          <a:avLst/>
        </a:prstGeom>
        <a:noFill/>
        <a:ln>
          <a:noFill/>
        </a:ln>
      </xdr:spPr>
    </xdr:pic>
    <xdr:clientData/>
  </xdr:twoCellAnchor>
  <xdr:twoCellAnchor editAs="oneCell">
    <xdr:from>
      <xdr:col>5</xdr:col>
      <xdr:colOff>723900</xdr:colOff>
      <xdr:row>0</xdr:row>
      <xdr:rowOff>0</xdr:rowOff>
    </xdr:from>
    <xdr:to>
      <xdr:col>6</xdr:col>
      <xdr:colOff>981075</xdr:colOff>
      <xdr:row>4</xdr:row>
      <xdr:rowOff>58333</xdr:rowOff>
    </xdr:to>
    <xdr:pic>
      <xdr:nvPicPr>
        <xdr:cNvPr id="3" name="Imagen 2" descr="Logotipo&#10;&#10;Descripción generada automáticamente">
          <a:extLst>
            <a:ext uri="{FF2B5EF4-FFF2-40B4-BE49-F238E27FC236}">
              <a16:creationId xmlns:a16="http://schemas.microsoft.com/office/drawing/2014/main" id="{8DE36ACA-4A10-4A43-9DC8-B4CDD5C499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02140" y="0"/>
          <a:ext cx="1316355" cy="721273"/>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JTORRES\Mis%20documentos\Documents%20and%20Settings\LUZ%20MARY\Configuraci&#243;n%20local\Temp\hgg\0bra%20552\PPTO%20ADMINISTRATIVO%20137.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Z:\Users\bgonzalez\Desktop\Documents%20and%20Settings\crendon.HMV\Local%20Settings\Temporary%20Internet%20Files\OLK3\8599.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DATOS\Equipos\COSTO%20DE%20PROPIEDAD.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E09F70A\COSTO%20DE%20PROPIEDA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G"/>
      <sheetName val="INV"/>
      <sheetName val="AASHTO"/>
      <sheetName val="SLIDES"/>
      <sheetName val="BD"/>
      <sheetName val="TRAYECTO 1"/>
      <sheetName val="Main"/>
      <sheetName val="CorpTax"/>
      <sheetName val="Input"/>
      <sheetName val="EJEC-MES"/>
      <sheetName val="Seguim-16"/>
      <sheetName val="DATBAND"/>
      <sheetName val="DAT NUC"/>
      <sheetName val="DATOS"/>
      <sheetName val="Nucleos"/>
      <sheetName val="Proc0009m"/>
      <sheetName val="Proc 0009h"/>
      <sheetName val="G_G"/>
      <sheetName val="TRAYECTO_1"/>
      <sheetName val="DAT_NUC"/>
      <sheetName val="Proc_0009h"/>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PPTO ADMINISTRATIVO 137"/>
      <sheetName val="MANO DE OBRA"/>
      <sheetName val="1.1"/>
      <sheetName val="EQUIPO"/>
      <sheetName val="TUBERIA"/>
      <sheetName val="MATERIALES"/>
      <sheetName val="AIU y Prestaciones"/>
      <sheetName val="ANALISIS SALARIAL"/>
      <sheetName val="Presup Oficial"/>
      <sheetName val="APU OFICIAL"/>
      <sheetName val="Flujo de caja"/>
      <sheetName val="LDAT"/>
      <sheetName val="CORTE 1"/>
      <sheetName val="RESUMEN"/>
      <sheetName val="COOTRANSERVIS"/>
      <sheetName val="COOTRANARE"/>
      <sheetName val="PROYECCION OBRAS POR TERMINAR"/>
      <sheetName val="PPTO%20ADMINISTRATIVO%20137.xls"/>
      <sheetName val="Hoja1"/>
      <sheetName val="X.Parametros"/>
      <sheetName val="2.PERFILES"/>
      <sheetName val="G_G1"/>
      <sheetName val="G_G2"/>
      <sheetName val="G_TAL_MEN_UF7_F3"/>
      <sheetName val="N_TAL_MEN_UF7_F3"/>
      <sheetName val="EVA"/>
      <sheetName val="Program"/>
      <sheetName val="Umbral Aceptación"/>
      <sheetName val="SEPTIEMBRE"/>
      <sheetName val="FOR-TECGIN-0331_PAG2"/>
      <sheetName val="Item"/>
      <sheetName val="General"/>
      <sheetName val="PALET DEL 21 FEB AL 5 MARZ"/>
      <sheetName val="FT-01"/>
      <sheetName val="FT-01 (1)-+"/>
      <sheetName val="FT-01 (2)+"/>
      <sheetName val="CONTROL PAGO CoCo"/>
      <sheetName val="CORTE 2"/>
      <sheetName val="Liq.-pend "/>
      <sheetName val="G_G3"/>
      <sheetName val="TRAYECTO_11"/>
      <sheetName val="DAT_NUC1"/>
      <sheetName val="Proc_0009h1"/>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PPTO_ADMINISTRATIVO_137"/>
      <sheetName val="MANO_DE_OBRA"/>
      <sheetName val="1_1"/>
      <sheetName val="AIU_y_Prestaciones"/>
      <sheetName val="ANALISIS_SALARIAL"/>
      <sheetName val="Presup_Oficial"/>
      <sheetName val="APU_OFICIAL"/>
      <sheetName val="Flujo_de_caja"/>
      <sheetName val="CORTE_1"/>
      <sheetName val="PROYECCION_OBRAS_POR_TERMINAR"/>
      <sheetName val="PPTO%20ADMINISTRATIVO%20137_xls"/>
      <sheetName val="Umbral_Aceptación"/>
      <sheetName val="X_Parametros"/>
      <sheetName val="2_PERFILES"/>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Hoja6"/>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G_G4"/>
      <sheetName val="TRAYECTO_12"/>
      <sheetName val="DAT_NUC2"/>
      <sheetName val="Proc_0009h2"/>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PPTO_ADMINISTRATIVO_1371"/>
      <sheetName val="MANO_DE_OBRA1"/>
      <sheetName val="1_11"/>
      <sheetName val="AIU_y_Prestaciones1"/>
      <sheetName val="ANALISIS_SALARIAL1"/>
      <sheetName val="Presup_Oficial1"/>
      <sheetName val="APU_OFICIAL1"/>
      <sheetName val="Flujo_de_caja1"/>
      <sheetName val="CORTE_11"/>
      <sheetName val="PROYECCION_OBRAS_POR_TERMINAR1"/>
      <sheetName val="PPTO%20ADMINISTRATIVO%20137_xl1"/>
      <sheetName val="Umbral_Aceptación1"/>
      <sheetName val="X_Parametros1"/>
      <sheetName val="2_PERFILES1"/>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CANT OBRA"/>
      <sheetName val="INST"/>
      <sheetName val="AUX"/>
      <sheetName val="MARCO"/>
      <sheetName val="Informe díario"/>
      <sheetName val="Ajuste de Tarifas"/>
      <sheetName val="RECAM"/>
      <sheetName val="VIA"/>
      <sheetName val="MC LOCACION"/>
      <sheetName val="LOCACION"/>
      <sheetName val="PTE 12m-CR"/>
      <sheetName val="PTE 12m"/>
      <sheetName val="PTE 16m"/>
      <sheetName val="INSUMOS IDU"/>
      <sheetName val="NP-70-50AMBIEN"/>
      <sheetName val="NP-62-50 AMBIEN"/>
      <sheetName val="NP-187-50"/>
      <sheetName val="NP-186-50"/>
      <sheetName val="50,04"/>
      <sheetName val="49,03"/>
      <sheetName val="Np-289-27"/>
      <sheetName val="NP-265-27"/>
      <sheetName val="NP-180-27FIGA"/>
      <sheetName val="NP-181-27FIGA"/>
      <sheetName val="NP-182-27FIGA"/>
      <sheetName val="NP-183-27FIGA"/>
      <sheetName val="NP-184-27FIGA"/>
      <sheetName val="NP-185-27FIGA"/>
      <sheetName val="NP-180-27"/>
      <sheetName val="NP-13-27"/>
      <sheetName val="NP-11-27"/>
      <sheetName val="27,10"/>
      <sheetName val="27,06REVISAR"/>
      <sheetName val="NP-CIELO SPB-26"/>
      <sheetName val="Np-266-26"/>
      <sheetName val="NP-179-26"/>
      <sheetName val="NP-50-26DAV"/>
      <sheetName val="NP-51-26 REVISAR"/>
      <sheetName val="NP-26-01"/>
      <sheetName val="Np-281-24"/>
      <sheetName val="Np-277-23"/>
      <sheetName val="Np-276-23"/>
      <sheetName val="Np-274-23"/>
      <sheetName val="Np-287-22"/>
      <sheetName val="Np-285-22"/>
      <sheetName val="NP176-22 DIE"/>
      <sheetName val="NP175-22DIE"/>
      <sheetName val="NP174DIE"/>
      <sheetName val="NP-174 REVISAR DIEGO "/>
      <sheetName val="NP-12-22 AJUSTAR"/>
      <sheetName val="NP-11-22FIGA"/>
      <sheetName val="NP-11-22 AULAS REVISAR"/>
      <sheetName val="22.05"/>
      <sheetName val="22.04"/>
      <sheetName val="21.01"/>
      <sheetName val="20,01"/>
      <sheetName val="NP-173-19 AJUSTAR DIEGO"/>
      <sheetName val="NP-171-19 AJUSTAR DIEGO"/>
      <sheetName val="NP-273-18"/>
      <sheetName val="NP-272-18"/>
      <sheetName val="NP-271-18"/>
      <sheetName val="NP-270-18"/>
      <sheetName val="NP-269-18"/>
      <sheetName val="NP-268-18"/>
      <sheetName val="NP78RED"/>
      <sheetName val="NP48RED"/>
      <sheetName val="NP77RED"/>
      <sheetName val="NP76RED"/>
      <sheetName val="NP79RED"/>
      <sheetName val="NP75RED"/>
      <sheetName val="NP74RED"/>
      <sheetName val="NP02RED"/>
      <sheetName val="NP03RED"/>
      <sheetName val="NP04RED"/>
      <sheetName val="NP73RED"/>
      <sheetName val="NP72 RED"/>
      <sheetName val="NP-275-17"/>
      <sheetName val="NP92"/>
      <sheetName val="NP91"/>
      <sheetName val="NP90"/>
      <sheetName val="NP89"/>
      <sheetName val="17.08"/>
      <sheetName val="17.07"/>
      <sheetName val="17.06"/>
      <sheetName val="17.05"/>
      <sheetName val="17.04"/>
      <sheetName val="17.03"/>
      <sheetName val="17.02"/>
      <sheetName val="17.01"/>
      <sheetName val="CODOS 90º 4&quot;"/>
      <sheetName val="TEE 4&quot;"/>
      <sheetName val="BALL 4&quot;-16"/>
      <sheetName val="16.01"/>
      <sheetName val="NP-284-15"/>
      <sheetName val="NP-269-15"/>
      <sheetName val="NP-267-15"/>
      <sheetName val="NP88"/>
      <sheetName val="15.10"/>
      <sheetName val="15.09"/>
      <sheetName val="15.07"/>
      <sheetName val="15.06"/>
      <sheetName val="15.05"/>
      <sheetName val="15.04"/>
      <sheetName val="15.03"/>
      <sheetName val="15.02"/>
      <sheetName val="15.01"/>
      <sheetName val="MOCHETAS"/>
      <sheetName val="MOCHETAS (2)"/>
      <sheetName val="NP-86-14"/>
      <sheetName val="NP-84-14"/>
      <sheetName val="NP-307-14 "/>
      <sheetName val="NP-79-14"/>
      <sheetName val="NP-306-14"/>
      <sheetName val="NP-35-14 "/>
      <sheetName val="NP-34-14"/>
      <sheetName val="NP-37CJ"/>
      <sheetName val="NP-36CJ"/>
      <sheetName val="NP-06-14"/>
      <sheetName val="NP-05-14"/>
      <sheetName val="NP-04-14"/>
      <sheetName val="NP-02-14 (2)"/>
      <sheetName val="NP-03-14"/>
      <sheetName val="14,01"/>
      <sheetName val="13.04"/>
      <sheetName val="13.03"/>
      <sheetName val="13.02"/>
      <sheetName val="13.01"/>
      <sheetName val="NP-291-12"/>
      <sheetName val="NP-83-12"/>
      <sheetName val="NP-75-12"/>
      <sheetName val="NP-22-12"/>
      <sheetName val="NP-15-12"/>
      <sheetName val="NP-14-12"/>
      <sheetName val="12.07"/>
      <sheetName val="12.06CJ"/>
      <sheetName val="12.05"/>
      <sheetName val="12.03"/>
      <sheetName val="12.02CJ"/>
      <sheetName val="12.01CJ"/>
      <sheetName val="Np-280-11"/>
      <sheetName val="Np-279-11"/>
      <sheetName val="Np-278-11"/>
      <sheetName val="NP-52-11CJ"/>
      <sheetName val="NP-21"/>
      <sheetName val="NP-20"/>
      <sheetName val="NP-19"/>
      <sheetName val="11.02"/>
      <sheetName val="11.01CJ"/>
      <sheetName val="10.02"/>
      <sheetName val="10.01"/>
      <sheetName val="9.02CJ"/>
      <sheetName val="9.01CJ"/>
      <sheetName val="8.02"/>
      <sheetName val="8.01"/>
      <sheetName val="NP-10-7"/>
      <sheetName val="NP-09-7"/>
      <sheetName val="NP-08-7"/>
      <sheetName val="NP-07-7"/>
      <sheetName val="7.03"/>
      <sheetName val="7.02"/>
      <sheetName val="7.01"/>
      <sheetName val="6.02"/>
      <sheetName val="6.01"/>
      <sheetName val="NP-260-5 "/>
      <sheetName val="Np-264-5"/>
      <sheetName val="NP-263-5"/>
      <sheetName val="NP-262-5"/>
      <sheetName val="NP-82-5"/>
      <sheetName val="NP-81-5"/>
      <sheetName val="NP-80-5"/>
      <sheetName val="NP-79-5"/>
      <sheetName val="NP-78-5"/>
      <sheetName val="NP-48-5"/>
      <sheetName val="NP-77-5"/>
      <sheetName val="NP-76-5"/>
      <sheetName val="NP-75-5"/>
      <sheetName val="NP-74-5"/>
      <sheetName val="NP-18-5"/>
      <sheetName val="NP-02-5"/>
      <sheetName val="NP-03-5"/>
      <sheetName val="NP04-5"/>
      <sheetName val="NP-73-5"/>
      <sheetName val="NP72 PENDIENTE"/>
      <sheetName val="NP71-5"/>
      <sheetName val="NP70-5"/>
      <sheetName val="NP63-5"/>
      <sheetName val="NP62-5-corregida"/>
      <sheetName val="NP69-5"/>
      <sheetName val="NP68-5"/>
      <sheetName val="NP67-5"/>
      <sheetName val="NP66-5"/>
      <sheetName val="NP65-5"/>
      <sheetName val="NP64-5"/>
      <sheetName val="NP46-5"/>
      <sheetName val="NP45-5"/>
      <sheetName val="NP44-5"/>
      <sheetName val="NP43-5"/>
      <sheetName val="NP42-5"/>
      <sheetName val="NP17-5"/>
      <sheetName val="5.07"/>
      <sheetName val="5.06"/>
      <sheetName val="5.05"/>
      <sheetName val="5.04"/>
      <sheetName val="5.03"/>
      <sheetName val="5.02"/>
      <sheetName val="5.01"/>
      <sheetName val="NP-61"/>
      <sheetName val="NP-60"/>
      <sheetName val="NP-59-3"/>
      <sheetName val="NP-27-3"/>
      <sheetName val="NP-24-3"/>
      <sheetName val="NP-26-3"/>
      <sheetName val="NP-23-3"/>
      <sheetName val="3.09"/>
      <sheetName val="3.08"/>
      <sheetName val="3.07"/>
      <sheetName val="3.06"/>
      <sheetName val="3.05"/>
      <sheetName val="3.04"/>
      <sheetName val="3.03"/>
      <sheetName val="3.02"/>
      <sheetName val="3.01"/>
      <sheetName val="3.01 (2)"/>
      <sheetName val="3.04 (2)"/>
      <sheetName val="3.05 (2)"/>
      <sheetName val="3.05-CORR"/>
      <sheetName val="3.06 (2)"/>
      <sheetName val="3.07 (2)"/>
      <sheetName val="3.09 (2)"/>
      <sheetName val="3.09-CORR"/>
      <sheetName val="NP-16-3"/>
      <sheetName val="NP-16-3-CORR "/>
      <sheetName val="NP-23-3 (2)"/>
      <sheetName val="NP-24-3 (2)"/>
      <sheetName val="NP-26-3 (2)"/>
      <sheetName val="NP-27-3 (2)"/>
      <sheetName val="4.01"/>
      <sheetName val="4.02"/>
      <sheetName val="NP-4.02NO "/>
      <sheetName val="4.04"/>
      <sheetName val="4.05"/>
      <sheetName val="4.07"/>
      <sheetName val="4.08"/>
      <sheetName val="4.09"/>
      <sheetName val="NP-16-4"/>
      <sheetName val="4.04-CORR"/>
      <sheetName val="4.09-CORR"/>
      <sheetName val="NP-16-4-CORR"/>
      <sheetName val="NP-25-4"/>
      <sheetName val="NP-26-2"/>
      <sheetName val="NP-28-4"/>
      <sheetName val="NP-29-4"/>
      <sheetName val="NP-31"/>
      <sheetName val="NP-53-4"/>
      <sheetName val="NP-54-4"/>
      <sheetName val="NP-54+++"/>
      <sheetName val="NP-54++"/>
      <sheetName val="NP-62-4"/>
      <sheetName val="NP-63-4"/>
      <sheetName val="3.02 (2)"/>
      <sheetName val="3.03 PORTERIA "/>
      <sheetName val="NP-59-3 (2)"/>
      <sheetName val="NP-60 (2)"/>
      <sheetName val="NP-61 (2)"/>
      <sheetName val="NP-307"/>
      <sheetName val="NP-70-2 RAMPAS"/>
      <sheetName val="NP-58-2"/>
      <sheetName val="NP-57FIGA"/>
      <sheetName val="NP-57-2 MODIFICAR"/>
      <sheetName val="NP-56-2modi via y gradas"/>
      <sheetName val="NP-56FIGA"/>
      <sheetName val="NP-56-2 VIA"/>
      <sheetName val="NP-55FIGA"/>
      <sheetName val="NP-55-2"/>
      <sheetName val="NP-54--2"/>
      <sheetName val="NP-53--2"/>
      <sheetName val="NP-53MUROS RAMPA 1 CP"/>
      <sheetName val="2.04"/>
      <sheetName val="2.03"/>
      <sheetName val="2.02"/>
      <sheetName val="2.01 CJ"/>
      <sheetName val="2.01"/>
      <sheetName val="NP-56modi solo parq "/>
      <sheetName val="NP01"/>
      <sheetName val="1.06"/>
      <sheetName val="1.05act topo"/>
      <sheetName val="1.04act topo"/>
      <sheetName val="BAL DANIEL"/>
      <sheetName val="1.05DANIEL INCIIAL"/>
      <sheetName val="1.04 DANIEL"/>
      <sheetName val="1.04"/>
      <sheetName val="1.03"/>
      <sheetName val="1.02"/>
      <sheetName val="1.01 "/>
      <sheetName val="Acta13"/>
      <sheetName val="Acta14"/>
      <sheetName val="Acta15"/>
      <sheetName val="Acta16"/>
      <sheetName val="Acta17"/>
      <sheetName val="Acta18 "/>
      <sheetName val="RESUMEN 18"/>
      <sheetName val="1.01"/>
      <sheetName val="EMPRESA"/>
      <sheetName val="BATERÍAS CLIENTE"/>
      <sheetName val="CORTE 1- Inst Electricas.."/>
      <sheetName val="ADD 4-01"/>
      <sheetName val="ADD 4-02"/>
      <sheetName val="ADD 4-03"/>
      <sheetName val="ADD 4-04"/>
      <sheetName val="ADD 4-05"/>
      <sheetName val="ADD 4-06"/>
      <sheetName val="ADD 4-07"/>
      <sheetName val="ADD 4-08"/>
      <sheetName val="ADD 4-09"/>
      <sheetName val="ADD 4-10"/>
      <sheetName val="ADD 4-11"/>
      <sheetName val="ADD 4-12"/>
      <sheetName val="ADD 4-13"/>
      <sheetName val="ADD 4-14"/>
      <sheetName val="ADD 4-15"/>
      <sheetName val="ADD 4-16"/>
      <sheetName val="ADD 4-17"/>
      <sheetName val="Tab_aux"/>
      <sheetName val="GENOPEX"/>
      <sheetName val="TEMPLATE_OPEX"/>
      <sheetName val="ESPEC"/>
      <sheetName val="5094-2003"/>
      <sheetName val="C-3"/>
      <sheetName val="INSUMOS"/>
      <sheetName val="Informe_díario"/>
      <sheetName val="INSUMOS_IDU"/>
      <sheetName val="Ajuste_de_Tarifas"/>
      <sheetName val="MC_LOCACION"/>
      <sheetName val="PTE_12m-CR"/>
      <sheetName val="PTE_12m"/>
      <sheetName val="PTE_16m"/>
      <sheetName val="COSTOS UNITARIOS"/>
      <sheetName val="CA-2909"/>
      <sheetName val="Transporte"/>
      <sheetName val="VENT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refreshError="1"/>
      <sheetData sheetId="122" refreshError="1"/>
      <sheetData sheetId="123" refreshError="1"/>
      <sheetData sheetId="124"/>
      <sheetData sheetId="125"/>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refreshError="1"/>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refreshError="1"/>
      <sheetData sheetId="681"/>
      <sheetData sheetId="682"/>
      <sheetData sheetId="683" refreshError="1"/>
      <sheetData sheetId="684" refreshError="1"/>
      <sheetData sheetId="685" refreshError="1"/>
      <sheetData sheetId="686" refreshError="1"/>
      <sheetData sheetId="687"/>
      <sheetData sheetId="688"/>
      <sheetData sheetId="689"/>
      <sheetData sheetId="690"/>
      <sheetData sheetId="691"/>
      <sheetData sheetId="692"/>
      <sheetData sheetId="693"/>
      <sheetData sheetId="694" refreshError="1"/>
      <sheetData sheetId="695" refreshError="1"/>
      <sheetData sheetId="696" refreshError="1"/>
      <sheetData sheetId="69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Listado"/>
      <sheetName val="Facturacion M&amp;E Marzo"/>
      <sheetName val="Disponibilidad"/>
      <sheetName val="Utilizacion"/>
      <sheetName val="DISTRITOS"/>
      <sheetName val="Anexo 1"/>
      <sheetName val="Anexo 2"/>
      <sheetName val="Anexo 3"/>
      <sheetName val="Anexo 4"/>
      <sheetName val="Lista"/>
      <sheetName val="Hoja6"/>
      <sheetName val="Precios."/>
      <sheetName val="Lineas"/>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DATBAND"/>
      <sheetName val="56- MÉNSULA (1)"/>
      <sheetName val="56-CUNETAS T1 (1)"/>
      <sheetName val="56. CAJA K105+570 (2)"/>
      <sheetName val="56. CAJA K105+841 (2)"/>
      <sheetName val="41"/>
      <sheetName val="42"/>
      <sheetName val="Precios_"/>
      <sheetName val="RESUMEN_MES_MARZO"/>
      <sheetName val="Dosificaciones y lista"/>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2"/>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CALCULO DE CAMISAS"/>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TD"/>
      <sheetName val="Detalle X gasto"/>
      <sheetName val="detalle X gcia"/>
      <sheetName val="EJEC. ENE-AGO"/>
      <sheetName val="TOTAL 2020 X GASTO"/>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Ingresos"/>
      <sheetName val="Datos"/>
      <sheetName val="Res-Accide-10"/>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ITEM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M.O"/>
      <sheetName val="sap"/>
      <sheetName val="g.g"/>
      <sheetName val="P2"/>
      <sheetName val="P1"/>
      <sheetName val="31-05-18"/>
      <sheetName val="F-7857-308"/>
      <sheetName val="Equipo Menor"/>
      <sheetName val="ALQUILADO F-7857-308 "/>
      <sheetName val="Real Para tarifas"/>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MC SF GAVIONES"/>
      <sheetName val="codconst"/>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AJUSTESACTA1PROVI"/>
      <sheetName val="mat&amp;consumo"/>
      <sheetName val="subcontrats"/>
      <sheetName val="Registro"/>
      <sheetName val="granulometr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refreshError="1"/>
      <sheetData sheetId="41" refreshError="1"/>
      <sheetData sheetId="42" refreshError="1"/>
      <sheetData sheetId="43"/>
      <sheetData sheetId="44" refreshError="1"/>
      <sheetData sheetId="45"/>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sheetData sheetId="472"/>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efreshError="1"/>
      <sheetData sheetId="705" refreshError="1"/>
      <sheetData sheetId="706" refreshError="1"/>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refreshError="1"/>
      <sheetData sheetId="935" refreshError="1"/>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refreshError="1"/>
      <sheetData sheetId="2625" refreshError="1"/>
      <sheetData sheetId="2626" refreshError="1"/>
      <sheetData sheetId="2627"/>
      <sheetData sheetId="262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 val="8599"/>
      <sheetName val="VCA"/>
      <sheetName val="Graphdata"/>
      <sheetName val="Hoja1"/>
      <sheetName val="46W9_Cuadro_de_costos"/>
      <sheetName val="46W9_ASPECTOS_ELECTRICOS"/>
      <sheetName val="46W9_OBRAS_CIVILES"/>
      <sheetName val="46W9_Costo_directos"/>
      <sheetName val="46W9_Resumen_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ACTA DE OBRA"/>
      <sheetName val="DATOS"/>
      <sheetName val="ACARREO"/>
      <sheetName val="CRA.MODI"/>
      <sheetName val="RICS NUEVA HOJA DIARIA"/>
      <sheetName val="PR 1"/>
      <sheetName val="FORMULA"/>
      <sheetName val="Gener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CTUBRE"/>
      <sheetName val="DATOS"/>
      <sheetName val="ACARREO"/>
      <sheetName val="CRA.MODI"/>
      <sheetName val="RICS NUEVA HOJA DIARIA"/>
      <sheetName val="PR 1"/>
      <sheetName val="FORMULA"/>
      <sheetName val="General"/>
      <sheetName val="ACTA DE OBR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DDF2BD-041D-45F2-B97C-AB92F88D63E4}">
  <dimension ref="A1:GB95"/>
  <sheetViews>
    <sheetView tabSelected="1" zoomScale="80" zoomScaleNormal="80" workbookViewId="0">
      <selection activeCell="B8" sqref="B8:G9"/>
    </sheetView>
  </sheetViews>
  <sheetFormatPr defaultColWidth="11.5703125" defaultRowHeight="16.5"/>
  <cols>
    <col min="1" max="2" width="12.7109375" style="284" customWidth="1"/>
    <col min="3" max="3" width="64.140625" style="284" customWidth="1"/>
    <col min="4" max="4" width="21.5703125" style="284" customWidth="1"/>
    <col min="5" max="5" width="17" style="284" customWidth="1"/>
    <col min="6" max="6" width="15.42578125" style="284" bestFit="1" customWidth="1"/>
    <col min="7" max="7" width="21.42578125" style="284" customWidth="1"/>
    <col min="8" max="8" width="17.140625" style="284" bestFit="1" customWidth="1"/>
    <col min="9" max="9" width="19.7109375" style="285" customWidth="1"/>
    <col min="10" max="10" width="14.140625" style="284" bestFit="1" customWidth="1"/>
    <col min="11" max="11" width="6" style="284" customWidth="1"/>
    <col min="12" max="12" width="25.7109375" style="284" customWidth="1"/>
    <col min="13" max="13" width="23.28515625" style="284" customWidth="1"/>
    <col min="14" max="14" width="30.42578125" style="284" customWidth="1"/>
    <col min="15" max="16384" width="11.5703125" style="284"/>
  </cols>
  <sheetData>
    <row r="1" spans="1:184" ht="11.25" customHeight="1">
      <c r="A1" s="172"/>
      <c r="B1" s="375"/>
      <c r="C1" s="376"/>
      <c r="D1" s="376"/>
      <c r="E1" s="376"/>
      <c r="F1" s="376"/>
      <c r="G1" s="377"/>
    </row>
    <row r="2" spans="1:184">
      <c r="B2" s="378" t="s">
        <v>0</v>
      </c>
      <c r="C2" s="379"/>
      <c r="D2" s="379"/>
      <c r="E2" s="379"/>
      <c r="F2" s="379"/>
      <c r="G2" s="380"/>
    </row>
    <row r="3" spans="1:184">
      <c r="B3" s="378" t="s">
        <v>1</v>
      </c>
      <c r="C3" s="379"/>
      <c r="D3" s="379"/>
      <c r="E3" s="379"/>
      <c r="F3" s="379"/>
      <c r="G3" s="380"/>
      <c r="H3" s="173"/>
    </row>
    <row r="4" spans="1:184">
      <c r="B4" s="378" t="s">
        <v>2</v>
      </c>
      <c r="C4" s="379"/>
      <c r="D4" s="379"/>
      <c r="E4" s="379"/>
      <c r="F4" s="379"/>
      <c r="G4" s="380"/>
      <c r="H4" s="173"/>
    </row>
    <row r="5" spans="1:184">
      <c r="B5" s="381" t="s">
        <v>3</v>
      </c>
      <c r="C5" s="382"/>
      <c r="D5" s="382"/>
      <c r="E5" s="382"/>
      <c r="F5" s="382"/>
      <c r="G5" s="383"/>
    </row>
    <row r="6" spans="1:184">
      <c r="B6" s="475" t="s">
        <v>4</v>
      </c>
      <c r="C6" s="476"/>
      <c r="D6" s="476"/>
      <c r="E6" s="476"/>
      <c r="F6" s="476"/>
      <c r="G6" s="477"/>
    </row>
    <row r="7" spans="1:184">
      <c r="B7" s="475" t="s">
        <v>5</v>
      </c>
      <c r="C7" s="476"/>
      <c r="D7" s="476"/>
      <c r="E7" s="476"/>
      <c r="F7" s="476"/>
      <c r="G7" s="477"/>
    </row>
    <row r="8" spans="1:184" ht="17.25" customHeight="1">
      <c r="B8" s="357" t="s">
        <v>6</v>
      </c>
      <c r="C8" s="358"/>
      <c r="D8" s="358"/>
      <c r="E8" s="358"/>
      <c r="F8" s="358"/>
      <c r="G8" s="359"/>
    </row>
    <row r="9" spans="1:184" ht="17.25" thickBot="1">
      <c r="B9" s="357"/>
      <c r="C9" s="358"/>
      <c r="D9" s="358"/>
      <c r="E9" s="358"/>
      <c r="F9" s="358"/>
      <c r="G9" s="359"/>
    </row>
    <row r="10" spans="1:184" ht="33.75" thickBot="1">
      <c r="B10" s="360" t="s">
        <v>5</v>
      </c>
      <c r="C10" s="361"/>
      <c r="D10" s="361"/>
      <c r="E10" s="362"/>
      <c r="F10" s="174" t="s">
        <v>7</v>
      </c>
      <c r="G10" s="175" t="s">
        <v>8</v>
      </c>
    </row>
    <row r="11" spans="1:184" ht="27.6" customHeight="1">
      <c r="A11" s="176"/>
      <c r="B11" s="363" t="s">
        <v>9</v>
      </c>
      <c r="C11" s="364"/>
      <c r="D11" s="244" t="s">
        <v>10</v>
      </c>
      <c r="E11" s="245" t="s">
        <v>11</v>
      </c>
      <c r="F11" s="177" t="s">
        <v>12</v>
      </c>
      <c r="G11" s="178" t="s">
        <v>13</v>
      </c>
      <c r="H11" s="179"/>
      <c r="I11" s="232"/>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c r="FP11" s="179"/>
      <c r="FQ11" s="179"/>
      <c r="FR11" s="179"/>
      <c r="FS11" s="179"/>
      <c r="FT11" s="179"/>
      <c r="FU11" s="179"/>
      <c r="FV11" s="179"/>
      <c r="FW11" s="179"/>
      <c r="FX11" s="179"/>
      <c r="FY11" s="179"/>
      <c r="FZ11" s="179"/>
      <c r="GA11" s="179"/>
      <c r="GB11" s="179"/>
    </row>
    <row r="12" spans="1:184">
      <c r="A12" s="176"/>
      <c r="B12" s="363"/>
      <c r="C12" s="364"/>
      <c r="D12" s="180" t="s">
        <v>14</v>
      </c>
      <c r="E12" s="181" t="s">
        <v>15</v>
      </c>
      <c r="F12" s="182" t="s">
        <v>16</v>
      </c>
      <c r="G12" s="183" t="s">
        <v>17</v>
      </c>
      <c r="H12" s="179"/>
      <c r="I12" s="232"/>
      <c r="J12" s="179"/>
      <c r="K12" s="179"/>
      <c r="L12" s="179"/>
      <c r="M12" s="179"/>
      <c r="N12" s="179"/>
      <c r="O12" s="179"/>
      <c r="P12" s="179"/>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c r="FP12" s="179"/>
      <c r="FQ12" s="179"/>
      <c r="FR12" s="179"/>
      <c r="FS12" s="179"/>
      <c r="FT12" s="179"/>
      <c r="FU12" s="179"/>
      <c r="FV12" s="179"/>
      <c r="FW12" s="179"/>
      <c r="FX12" s="179"/>
      <c r="FY12" s="179"/>
      <c r="FZ12" s="179"/>
      <c r="GA12" s="179"/>
      <c r="GB12" s="179"/>
    </row>
    <row r="13" spans="1:184" ht="17.25" thickBot="1">
      <c r="A13" s="176"/>
      <c r="B13" s="363"/>
      <c r="C13" s="364"/>
      <c r="D13" s="252" t="s">
        <v>18</v>
      </c>
      <c r="E13" s="253" t="s">
        <v>19</v>
      </c>
      <c r="F13" s="254" t="s">
        <v>20</v>
      </c>
      <c r="G13" s="255" t="s">
        <v>21</v>
      </c>
      <c r="H13" s="179"/>
      <c r="I13" s="232"/>
      <c r="J13" s="179"/>
      <c r="K13" s="179"/>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c r="FP13" s="179"/>
      <c r="FQ13" s="179"/>
      <c r="FR13" s="179"/>
      <c r="FS13" s="179"/>
      <c r="FT13" s="179"/>
      <c r="FU13" s="179"/>
      <c r="FV13" s="179"/>
      <c r="FW13" s="179"/>
      <c r="FX13" s="179"/>
      <c r="FY13" s="179"/>
      <c r="FZ13" s="179"/>
      <c r="GA13" s="179"/>
      <c r="GB13" s="179"/>
    </row>
    <row r="14" spans="1:184" ht="17.25" thickBot="1">
      <c r="A14" s="176"/>
      <c r="B14" s="256" t="s">
        <v>22</v>
      </c>
      <c r="C14" s="365" t="s">
        <v>23</v>
      </c>
      <c r="D14" s="365"/>
      <c r="E14" s="365"/>
      <c r="F14" s="365"/>
      <c r="G14" s="366"/>
      <c r="H14" s="179"/>
      <c r="I14" s="232"/>
      <c r="J14" s="179"/>
      <c r="K14" s="179"/>
      <c r="L14" s="179"/>
      <c r="M14" s="179"/>
      <c r="N14" s="179"/>
      <c r="O14" s="179"/>
      <c r="P14" s="179"/>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c r="FP14" s="179"/>
      <c r="FQ14" s="179"/>
      <c r="FR14" s="179"/>
      <c r="FS14" s="179"/>
      <c r="FT14" s="179"/>
      <c r="FU14" s="179"/>
      <c r="FV14" s="179"/>
      <c r="FW14" s="179"/>
      <c r="FX14" s="179"/>
      <c r="FY14" s="179"/>
      <c r="FZ14" s="179"/>
      <c r="GA14" s="179"/>
      <c r="GB14" s="179"/>
    </row>
    <row r="15" spans="1:184">
      <c r="A15" s="176"/>
      <c r="B15" s="257" t="s">
        <v>24</v>
      </c>
      <c r="C15" s="246" t="s">
        <v>25</v>
      </c>
      <c r="D15" s="184"/>
      <c r="E15" s="185"/>
      <c r="F15" s="184"/>
      <c r="G15" s="186"/>
      <c r="H15" s="179"/>
      <c r="I15" s="232"/>
      <c r="J15" s="179"/>
      <c r="K15" s="179"/>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c r="FP15" s="179"/>
      <c r="FQ15" s="179"/>
      <c r="FR15" s="179"/>
      <c r="FS15" s="179"/>
      <c r="FT15" s="179"/>
      <c r="FU15" s="179"/>
      <c r="FV15" s="179"/>
      <c r="FW15" s="179"/>
      <c r="FX15" s="179"/>
      <c r="FY15" s="179"/>
      <c r="FZ15" s="179"/>
      <c r="GA15" s="179"/>
      <c r="GB15" s="179"/>
    </row>
    <row r="16" spans="1:184">
      <c r="A16" s="176"/>
      <c r="B16" s="258">
        <v>1</v>
      </c>
      <c r="C16" s="293" t="s">
        <v>26</v>
      </c>
      <c r="D16" s="211"/>
      <c r="E16" s="230"/>
      <c r="F16" s="188">
        <v>2</v>
      </c>
      <c r="G16" s="189"/>
      <c r="H16" s="292"/>
      <c r="I16" s="232"/>
      <c r="J16" s="200"/>
      <c r="K16" s="286"/>
      <c r="L16" s="287"/>
      <c r="M16" s="200"/>
      <c r="N16" s="179"/>
      <c r="O16" s="179"/>
      <c r="P16" s="179"/>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c r="FP16" s="179"/>
      <c r="FQ16" s="179"/>
      <c r="FR16" s="179"/>
      <c r="FS16" s="179"/>
      <c r="FT16" s="179"/>
      <c r="FU16" s="179"/>
      <c r="FV16" s="179"/>
      <c r="FW16" s="179"/>
      <c r="FX16" s="179"/>
      <c r="FY16" s="179"/>
      <c r="FZ16" s="179"/>
      <c r="GA16" s="179"/>
      <c r="GB16" s="179"/>
    </row>
    <row r="17" spans="1:184">
      <c r="A17" s="176"/>
      <c r="B17" s="258">
        <v>2</v>
      </c>
      <c r="C17" s="294" t="s">
        <v>27</v>
      </c>
      <c r="D17" s="211"/>
      <c r="E17" s="230"/>
      <c r="F17" s="188">
        <v>6</v>
      </c>
      <c r="G17" s="189"/>
      <c r="H17" s="292"/>
      <c r="I17" s="232"/>
      <c r="J17" s="200"/>
      <c r="K17" s="286"/>
      <c r="L17" s="287"/>
      <c r="M17" s="200"/>
      <c r="N17" s="179"/>
      <c r="O17" s="179"/>
      <c r="P17" s="179"/>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c r="FP17" s="179"/>
      <c r="FQ17" s="179"/>
      <c r="FR17" s="179"/>
      <c r="FS17" s="179"/>
      <c r="FT17" s="179"/>
      <c r="FU17" s="179"/>
      <c r="FV17" s="179"/>
      <c r="FW17" s="179"/>
      <c r="FX17" s="179"/>
      <c r="FY17" s="179"/>
      <c r="FZ17" s="179"/>
      <c r="GA17" s="179"/>
      <c r="GB17" s="179"/>
    </row>
    <row r="18" spans="1:184">
      <c r="A18" s="176"/>
      <c r="B18" s="258">
        <v>3</v>
      </c>
      <c r="C18" s="294" t="s">
        <v>28</v>
      </c>
      <c r="D18" s="211"/>
      <c r="E18" s="230"/>
      <c r="F18" s="188">
        <v>6</v>
      </c>
      <c r="G18" s="189"/>
      <c r="H18" s="173"/>
      <c r="I18" s="232"/>
      <c r="J18" s="200"/>
      <c r="K18" s="286"/>
      <c r="L18" s="287"/>
      <c r="M18" s="200"/>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c r="FP18" s="179"/>
      <c r="FQ18" s="179"/>
      <c r="FR18" s="179"/>
      <c r="FS18" s="179"/>
      <c r="FT18" s="179"/>
      <c r="FU18" s="179"/>
      <c r="FV18" s="179"/>
      <c r="FW18" s="179"/>
      <c r="FX18" s="179"/>
      <c r="FY18" s="179"/>
      <c r="FZ18" s="179"/>
      <c r="GA18" s="179"/>
      <c r="GB18" s="179"/>
    </row>
    <row r="19" spans="1:184">
      <c r="A19" s="176"/>
      <c r="B19" s="258">
        <v>4</v>
      </c>
      <c r="C19" s="293" t="s">
        <v>29</v>
      </c>
      <c r="D19" s="211"/>
      <c r="E19" s="230"/>
      <c r="F19" s="188">
        <v>6</v>
      </c>
      <c r="G19" s="189"/>
      <c r="H19" s="173"/>
      <c r="I19" s="232"/>
      <c r="J19" s="200"/>
      <c r="K19" s="286"/>
      <c r="L19" s="287"/>
      <c r="M19" s="200"/>
      <c r="N19" s="179"/>
      <c r="O19" s="179"/>
      <c r="P19" s="179"/>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c r="FP19" s="179"/>
      <c r="FQ19" s="179"/>
      <c r="FR19" s="179"/>
      <c r="FS19" s="179"/>
      <c r="FT19" s="179"/>
      <c r="FU19" s="179"/>
      <c r="FV19" s="179"/>
      <c r="FW19" s="179"/>
      <c r="FX19" s="179"/>
      <c r="FY19" s="179"/>
      <c r="FZ19" s="179"/>
      <c r="GA19" s="179"/>
      <c r="GB19" s="179"/>
    </row>
    <row r="20" spans="1:184">
      <c r="A20" s="176"/>
      <c r="B20" s="258">
        <v>5</v>
      </c>
      <c r="C20" s="264" t="s">
        <v>30</v>
      </c>
      <c r="D20" s="211"/>
      <c r="E20" s="230"/>
      <c r="F20" s="188">
        <v>6</v>
      </c>
      <c r="G20" s="189"/>
      <c r="H20" s="173"/>
      <c r="I20" s="232"/>
      <c r="J20" s="200"/>
      <c r="K20" s="286"/>
      <c r="L20" s="287"/>
      <c r="M20" s="200"/>
      <c r="N20" s="179"/>
      <c r="O20" s="179"/>
      <c r="P20" s="179"/>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c r="FP20" s="179"/>
      <c r="FQ20" s="179"/>
      <c r="FR20" s="179"/>
      <c r="FS20" s="179"/>
      <c r="FT20" s="179"/>
      <c r="FU20" s="179"/>
      <c r="FV20" s="179"/>
      <c r="FW20" s="179"/>
      <c r="FX20" s="179"/>
      <c r="FY20" s="179"/>
      <c r="FZ20" s="179"/>
      <c r="GA20" s="179"/>
      <c r="GB20" s="179"/>
    </row>
    <row r="21" spans="1:184">
      <c r="B21" s="258">
        <v>6</v>
      </c>
      <c r="C21" s="264" t="s">
        <v>31</v>
      </c>
      <c r="D21" s="211"/>
      <c r="E21" s="230"/>
      <c r="F21" s="188">
        <v>1</v>
      </c>
      <c r="G21" s="189"/>
      <c r="H21" s="173"/>
      <c r="I21" s="232"/>
      <c r="J21" s="200"/>
      <c r="K21" s="286"/>
      <c r="L21" s="287"/>
      <c r="M21" s="200"/>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c r="FP21" s="179"/>
      <c r="FQ21" s="179"/>
      <c r="FR21" s="179"/>
      <c r="FS21" s="179"/>
      <c r="FT21" s="179"/>
      <c r="FU21" s="179"/>
      <c r="FV21" s="179"/>
      <c r="FW21" s="179"/>
      <c r="FX21" s="179"/>
      <c r="FY21" s="179"/>
      <c r="FZ21" s="179"/>
      <c r="GA21" s="179"/>
      <c r="GB21" s="179"/>
    </row>
    <row r="22" spans="1:184">
      <c r="B22" s="258">
        <v>7</v>
      </c>
      <c r="C22" s="264" t="s">
        <v>32</v>
      </c>
      <c r="D22" s="211"/>
      <c r="E22" s="230"/>
      <c r="F22" s="188">
        <v>3</v>
      </c>
      <c r="G22" s="189"/>
      <c r="H22" s="173"/>
      <c r="I22" s="232"/>
      <c r="J22" s="200"/>
      <c r="K22" s="286"/>
      <c r="L22" s="287"/>
      <c r="M22" s="200"/>
      <c r="N22" s="179"/>
      <c r="O22" s="179"/>
      <c r="P22" s="179"/>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c r="FP22" s="179"/>
      <c r="FQ22" s="179"/>
      <c r="FR22" s="179"/>
      <c r="FS22" s="179"/>
      <c r="FT22" s="179"/>
      <c r="FU22" s="179"/>
      <c r="FV22" s="179"/>
      <c r="FW22" s="179"/>
      <c r="FX22" s="179"/>
      <c r="FY22" s="179"/>
      <c r="FZ22" s="179"/>
      <c r="GA22" s="179"/>
      <c r="GB22" s="179"/>
    </row>
    <row r="23" spans="1:184" ht="33">
      <c r="B23" s="288"/>
      <c r="C23" s="247" t="s">
        <v>33</v>
      </c>
      <c r="D23" s="190"/>
      <c r="E23" s="191"/>
      <c r="F23" s="192"/>
      <c r="G23" s="193">
        <v>32476000</v>
      </c>
      <c r="H23" s="194" t="s">
        <v>34</v>
      </c>
      <c r="I23" s="232"/>
      <c r="J23" s="200"/>
      <c r="L23" s="287"/>
      <c r="M23" s="200"/>
      <c r="N23" s="179"/>
      <c r="O23" s="179"/>
      <c r="P23" s="179"/>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c r="FP23" s="179"/>
      <c r="FQ23" s="179"/>
      <c r="FR23" s="179"/>
      <c r="FS23" s="179"/>
      <c r="FT23" s="179"/>
      <c r="FU23" s="179"/>
      <c r="FV23" s="179"/>
      <c r="FW23" s="179"/>
      <c r="FX23" s="179"/>
      <c r="FY23" s="179"/>
      <c r="FZ23" s="179"/>
      <c r="GA23" s="179"/>
      <c r="GB23" s="179"/>
    </row>
    <row r="24" spans="1:184">
      <c r="B24" s="288">
        <v>8</v>
      </c>
      <c r="C24" s="276" t="s">
        <v>35</v>
      </c>
      <c r="D24" s="277"/>
      <c r="E24" s="278"/>
      <c r="F24" s="279"/>
      <c r="G24" s="271"/>
      <c r="H24" s="295"/>
      <c r="I24" s="232"/>
      <c r="J24" s="200"/>
      <c r="K24" s="179"/>
      <c r="L24" s="287"/>
      <c r="M24" s="179"/>
      <c r="N24" s="179"/>
      <c r="O24" s="179"/>
      <c r="P24" s="179"/>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c r="FP24" s="179"/>
      <c r="FQ24" s="179"/>
      <c r="FR24" s="179"/>
      <c r="FS24" s="179"/>
      <c r="FT24" s="179"/>
      <c r="FU24" s="179"/>
      <c r="FV24" s="179"/>
      <c r="FW24" s="179"/>
      <c r="FX24" s="179"/>
      <c r="FY24" s="179"/>
      <c r="FZ24" s="179"/>
      <c r="GA24" s="179"/>
      <c r="GB24" s="179"/>
    </row>
    <row r="25" spans="1:184">
      <c r="B25" s="288">
        <v>9</v>
      </c>
      <c r="C25" s="276" t="s">
        <v>36</v>
      </c>
      <c r="D25" s="277"/>
      <c r="E25" s="278"/>
      <c r="F25" s="279"/>
      <c r="G25" s="271"/>
      <c r="H25" s="229"/>
      <c r="I25" s="232"/>
      <c r="J25" s="200"/>
      <c r="K25" s="179"/>
      <c r="L25" s="287"/>
      <c r="M25" s="179"/>
      <c r="N25" s="179"/>
      <c r="O25" s="179"/>
      <c r="P25" s="179"/>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c r="FP25" s="179"/>
      <c r="FQ25" s="179"/>
      <c r="FR25" s="179"/>
      <c r="FS25" s="179"/>
      <c r="FT25" s="179"/>
      <c r="FU25" s="179"/>
      <c r="FV25" s="179"/>
      <c r="FW25" s="179"/>
      <c r="FX25" s="179"/>
      <c r="FY25" s="179"/>
      <c r="FZ25" s="179"/>
      <c r="GA25" s="179"/>
      <c r="GB25" s="179"/>
    </row>
    <row r="26" spans="1:184">
      <c r="B26" s="288">
        <v>10</v>
      </c>
      <c r="C26" s="276" t="s">
        <v>37</v>
      </c>
      <c r="D26" s="277"/>
      <c r="E26" s="278"/>
      <c r="F26" s="279"/>
      <c r="G26" s="271"/>
      <c r="H26" s="229"/>
      <c r="I26" s="232"/>
      <c r="J26" s="200"/>
      <c r="K26" s="179"/>
      <c r="L26" s="287"/>
      <c r="M26" s="179"/>
      <c r="N26" s="179"/>
      <c r="O26" s="179"/>
      <c r="P26" s="179"/>
      <c r="Q26" s="179"/>
      <c r="R26" s="179"/>
      <c r="S26" s="179"/>
      <c r="T26" s="179"/>
      <c r="U26" s="179"/>
      <c r="V26" s="179"/>
      <c r="W26" s="179"/>
      <c r="X26" s="179"/>
      <c r="Y26" s="179"/>
      <c r="Z26" s="179"/>
      <c r="AA26" s="179"/>
      <c r="AB26" s="179"/>
      <c r="AC26" s="179"/>
      <c r="AD26" s="179"/>
      <c r="AE26" s="179"/>
      <c r="AF26" s="179"/>
      <c r="AG26" s="179"/>
      <c r="AH26" s="179"/>
      <c r="AI26" s="179"/>
      <c r="AJ26" s="179"/>
      <c r="AK26" s="179"/>
      <c r="AL26" s="179"/>
      <c r="AM26" s="179"/>
      <c r="AN26" s="179"/>
      <c r="AO26" s="179"/>
      <c r="AP26" s="179"/>
      <c r="AQ26" s="179"/>
      <c r="AR26" s="179"/>
      <c r="AS26" s="179"/>
      <c r="AT26" s="179"/>
      <c r="AU26" s="179"/>
      <c r="AV26" s="179"/>
      <c r="AW26" s="179"/>
      <c r="AX26" s="179"/>
      <c r="AY26" s="179"/>
      <c r="AZ26" s="179"/>
      <c r="BA26" s="179"/>
      <c r="BB26" s="179"/>
      <c r="BC26" s="179"/>
      <c r="BD26" s="179"/>
      <c r="BE26" s="179"/>
      <c r="BF26" s="179"/>
      <c r="BG26" s="179"/>
      <c r="BH26" s="179"/>
      <c r="BI26" s="179"/>
      <c r="BJ26" s="179"/>
      <c r="BK26" s="179"/>
      <c r="BL26" s="179"/>
      <c r="BM26" s="179"/>
      <c r="BN26" s="179"/>
      <c r="BO26" s="179"/>
      <c r="BP26" s="179"/>
      <c r="BQ26" s="179"/>
      <c r="BR26" s="179"/>
      <c r="BS26" s="179"/>
      <c r="BT26" s="179"/>
      <c r="BU26" s="179"/>
      <c r="BV26" s="179"/>
      <c r="BW26" s="179"/>
      <c r="BX26" s="179"/>
      <c r="BY26" s="179"/>
      <c r="BZ26" s="179"/>
      <c r="CA26" s="179"/>
      <c r="CB26" s="179"/>
      <c r="CC26" s="179"/>
      <c r="CD26" s="179"/>
      <c r="CE26" s="179"/>
      <c r="CF26" s="179"/>
      <c r="CG26" s="179"/>
      <c r="CH26" s="179"/>
      <c r="CI26" s="179"/>
      <c r="CJ26" s="179"/>
      <c r="CK26" s="179"/>
      <c r="CL26" s="179"/>
      <c r="CM26" s="179"/>
      <c r="CN26" s="179"/>
      <c r="CO26" s="179"/>
      <c r="CP26" s="179"/>
      <c r="CQ26" s="179"/>
      <c r="CR26" s="179"/>
      <c r="CS26" s="179"/>
      <c r="CT26" s="179"/>
      <c r="CU26" s="179"/>
      <c r="CV26" s="179"/>
      <c r="CW26" s="179"/>
      <c r="CX26" s="179"/>
      <c r="CY26" s="179"/>
      <c r="CZ26" s="179"/>
      <c r="DA26" s="179"/>
      <c r="DB26" s="179"/>
      <c r="DC26" s="179"/>
      <c r="DD26" s="179"/>
      <c r="DE26" s="179"/>
      <c r="DF26" s="179"/>
      <c r="DG26" s="179"/>
      <c r="DH26" s="179"/>
      <c r="DI26" s="179"/>
      <c r="DJ26" s="179"/>
      <c r="DK26" s="179"/>
      <c r="DL26" s="179"/>
      <c r="DM26" s="179"/>
      <c r="DN26" s="179"/>
      <c r="DO26" s="179"/>
      <c r="DP26" s="179"/>
      <c r="DQ26" s="179"/>
      <c r="DR26" s="179"/>
      <c r="DS26" s="179"/>
      <c r="DT26" s="179"/>
      <c r="DU26" s="179"/>
      <c r="DV26" s="179"/>
      <c r="DW26" s="179"/>
      <c r="DX26" s="179"/>
      <c r="DY26" s="179"/>
      <c r="DZ26" s="179"/>
      <c r="EA26" s="179"/>
      <c r="EB26" s="179"/>
      <c r="EC26" s="179"/>
      <c r="ED26" s="179"/>
      <c r="EE26" s="179"/>
      <c r="EF26" s="179"/>
      <c r="EG26" s="179"/>
      <c r="EH26" s="179"/>
      <c r="EI26" s="179"/>
      <c r="EJ26" s="179"/>
      <c r="EK26" s="179"/>
      <c r="EL26" s="179"/>
      <c r="EM26" s="179"/>
      <c r="EN26" s="179"/>
      <c r="EO26" s="179"/>
      <c r="EP26" s="179"/>
      <c r="EQ26" s="179"/>
      <c r="ER26" s="179"/>
      <c r="ES26" s="179"/>
      <c r="ET26" s="179"/>
      <c r="EU26" s="179"/>
      <c r="EV26" s="179"/>
      <c r="EW26" s="179"/>
      <c r="EX26" s="179"/>
      <c r="EY26" s="179"/>
      <c r="EZ26" s="179"/>
      <c r="FA26" s="179"/>
      <c r="FB26" s="179"/>
      <c r="FC26" s="179"/>
      <c r="FD26" s="179"/>
      <c r="FE26" s="179"/>
      <c r="FF26" s="179"/>
      <c r="FG26" s="179"/>
      <c r="FH26" s="179"/>
      <c r="FI26" s="179"/>
      <c r="FJ26" s="179"/>
      <c r="FK26" s="179"/>
      <c r="FL26" s="179"/>
      <c r="FM26" s="179"/>
      <c r="FN26" s="179"/>
      <c r="FO26" s="179"/>
      <c r="FP26" s="179"/>
      <c r="FQ26" s="179"/>
      <c r="FR26" s="179"/>
      <c r="FS26" s="179"/>
      <c r="FT26" s="179"/>
      <c r="FU26" s="179"/>
      <c r="FV26" s="179"/>
      <c r="FW26" s="179"/>
      <c r="FX26" s="179"/>
      <c r="FY26" s="179"/>
      <c r="FZ26" s="179"/>
      <c r="GA26" s="179"/>
      <c r="GB26" s="179"/>
    </row>
    <row r="27" spans="1:184">
      <c r="B27" s="288">
        <v>11</v>
      </c>
      <c r="C27" s="276" t="s">
        <v>38</v>
      </c>
      <c r="D27" s="277"/>
      <c r="E27" s="278"/>
      <c r="F27" s="279"/>
      <c r="G27" s="271"/>
      <c r="H27" s="229"/>
      <c r="I27" s="232"/>
      <c r="J27" s="200"/>
      <c r="K27" s="179"/>
      <c r="L27" s="287"/>
      <c r="M27" s="179"/>
      <c r="N27" s="179"/>
      <c r="O27" s="179"/>
      <c r="P27" s="179"/>
      <c r="Q27" s="179"/>
      <c r="R27" s="179"/>
      <c r="S27" s="179"/>
      <c r="T27" s="179"/>
      <c r="U27" s="179"/>
      <c r="V27" s="179"/>
      <c r="W27" s="179"/>
      <c r="X27" s="179"/>
      <c r="Y27" s="179"/>
      <c r="Z27" s="179"/>
      <c r="AA27" s="179"/>
      <c r="AB27" s="179"/>
      <c r="AC27" s="179"/>
      <c r="AD27" s="179"/>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179"/>
      <c r="BH27" s="179"/>
      <c r="BI27" s="179"/>
      <c r="BJ27" s="179"/>
      <c r="BK27" s="179"/>
      <c r="BL27" s="179"/>
      <c r="BM27" s="179"/>
      <c r="BN27" s="179"/>
      <c r="BO27" s="179"/>
      <c r="BP27" s="179"/>
      <c r="BQ27" s="179"/>
      <c r="BR27" s="179"/>
      <c r="BS27" s="179"/>
      <c r="BT27" s="179"/>
      <c r="BU27" s="179"/>
      <c r="BV27" s="179"/>
      <c r="BW27" s="179"/>
      <c r="BX27" s="179"/>
      <c r="BY27" s="179"/>
      <c r="BZ27" s="179"/>
      <c r="CA27" s="179"/>
      <c r="CB27" s="179"/>
      <c r="CC27" s="179"/>
      <c r="CD27" s="179"/>
      <c r="CE27" s="179"/>
      <c r="CF27" s="179"/>
      <c r="CG27" s="179"/>
      <c r="CH27" s="179"/>
      <c r="CI27" s="179"/>
      <c r="CJ27" s="179"/>
      <c r="CK27" s="179"/>
      <c r="CL27" s="179"/>
      <c r="CM27" s="179"/>
      <c r="CN27" s="179"/>
      <c r="CO27" s="179"/>
      <c r="CP27" s="179"/>
      <c r="CQ27" s="179"/>
      <c r="CR27" s="179"/>
      <c r="CS27" s="179"/>
      <c r="CT27" s="179"/>
      <c r="CU27" s="179"/>
      <c r="CV27" s="179"/>
      <c r="CW27" s="179"/>
      <c r="CX27" s="179"/>
      <c r="CY27" s="179"/>
      <c r="CZ27" s="179"/>
      <c r="DA27" s="179"/>
      <c r="DB27" s="179"/>
      <c r="DC27" s="179"/>
      <c r="DD27" s="179"/>
      <c r="DE27" s="179"/>
      <c r="DF27" s="179"/>
      <c r="DG27" s="179"/>
      <c r="DH27" s="179"/>
      <c r="DI27" s="179"/>
      <c r="DJ27" s="179"/>
      <c r="DK27" s="179"/>
      <c r="DL27" s="179"/>
      <c r="DM27" s="179"/>
      <c r="DN27" s="179"/>
      <c r="DO27" s="179"/>
      <c r="DP27" s="179"/>
      <c r="DQ27" s="179"/>
      <c r="DR27" s="179"/>
      <c r="DS27" s="179"/>
      <c r="DT27" s="179"/>
      <c r="DU27" s="179"/>
      <c r="DV27" s="179"/>
      <c r="DW27" s="179"/>
      <c r="DX27" s="179"/>
      <c r="DY27" s="179"/>
      <c r="DZ27" s="179"/>
      <c r="EA27" s="179"/>
      <c r="EB27" s="179"/>
      <c r="EC27" s="179"/>
      <c r="ED27" s="179"/>
      <c r="EE27" s="179"/>
      <c r="EF27" s="179"/>
      <c r="EG27" s="179"/>
      <c r="EH27" s="179"/>
      <c r="EI27" s="179"/>
      <c r="EJ27" s="179"/>
      <c r="EK27" s="179"/>
      <c r="EL27" s="179"/>
      <c r="EM27" s="179"/>
      <c r="EN27" s="179"/>
      <c r="EO27" s="179"/>
      <c r="EP27" s="179"/>
      <c r="EQ27" s="179"/>
      <c r="ER27" s="179"/>
      <c r="ES27" s="179"/>
      <c r="ET27" s="179"/>
      <c r="EU27" s="179"/>
      <c r="EV27" s="179"/>
      <c r="EW27" s="179"/>
      <c r="EX27" s="179"/>
      <c r="EY27" s="179"/>
      <c r="EZ27" s="179"/>
      <c r="FA27" s="179"/>
      <c r="FB27" s="179"/>
      <c r="FC27" s="179"/>
      <c r="FD27" s="179"/>
      <c r="FE27" s="179"/>
      <c r="FF27" s="179"/>
      <c r="FG27" s="179"/>
      <c r="FH27" s="179"/>
      <c r="FI27" s="179"/>
      <c r="FJ27" s="179"/>
      <c r="FK27" s="179"/>
      <c r="FL27" s="179"/>
      <c r="FM27" s="179"/>
      <c r="FN27" s="179"/>
      <c r="FO27" s="179"/>
      <c r="FP27" s="179"/>
      <c r="FQ27" s="179"/>
      <c r="FR27" s="179"/>
      <c r="FS27" s="179"/>
      <c r="FT27" s="179"/>
      <c r="FU27" s="179"/>
      <c r="FV27" s="179"/>
      <c r="FW27" s="179"/>
      <c r="FX27" s="179"/>
      <c r="FY27" s="179"/>
      <c r="FZ27" s="179"/>
      <c r="GA27" s="179"/>
      <c r="GB27" s="179"/>
    </row>
    <row r="28" spans="1:184">
      <c r="B28" s="288">
        <v>12</v>
      </c>
      <c r="C28" s="276" t="s">
        <v>39</v>
      </c>
      <c r="D28" s="277"/>
      <c r="E28" s="278"/>
      <c r="F28" s="279"/>
      <c r="G28" s="271"/>
      <c r="H28" s="229"/>
      <c r="I28" s="232"/>
      <c r="J28" s="200"/>
      <c r="K28" s="179"/>
      <c r="L28" s="287"/>
      <c r="M28" s="179"/>
      <c r="N28" s="179"/>
      <c r="O28" s="179"/>
      <c r="P28" s="179"/>
      <c r="Q28" s="179"/>
      <c r="R28" s="179"/>
      <c r="S28" s="179"/>
      <c r="T28" s="179"/>
      <c r="U28" s="179"/>
      <c r="V28" s="179"/>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79"/>
      <c r="DQ28" s="179"/>
      <c r="DR28" s="179"/>
      <c r="DS28" s="179"/>
      <c r="DT28" s="179"/>
      <c r="DU28" s="179"/>
      <c r="DV28" s="179"/>
      <c r="DW28" s="179"/>
      <c r="DX28" s="179"/>
      <c r="DY28" s="179"/>
      <c r="DZ28" s="179"/>
      <c r="EA28" s="179"/>
      <c r="EB28" s="179"/>
      <c r="EC28" s="179"/>
      <c r="ED28" s="179"/>
      <c r="EE28" s="179"/>
      <c r="EF28" s="179"/>
      <c r="EG28" s="179"/>
      <c r="EH28" s="179"/>
      <c r="EI28" s="179"/>
      <c r="EJ28" s="179"/>
      <c r="EK28" s="179"/>
      <c r="EL28" s="179"/>
      <c r="EM28" s="179"/>
      <c r="EN28" s="179"/>
      <c r="EO28" s="179"/>
      <c r="EP28" s="179"/>
      <c r="EQ28" s="179"/>
      <c r="ER28" s="179"/>
      <c r="ES28" s="179"/>
      <c r="ET28" s="179"/>
      <c r="EU28" s="179"/>
      <c r="EV28" s="179"/>
      <c r="EW28" s="179"/>
      <c r="EX28" s="179"/>
      <c r="EY28" s="179"/>
      <c r="EZ28" s="179"/>
      <c r="FA28" s="179"/>
      <c r="FB28" s="179"/>
      <c r="FC28" s="179"/>
      <c r="FD28" s="179"/>
      <c r="FE28" s="179"/>
      <c r="FF28" s="179"/>
      <c r="FG28" s="179"/>
      <c r="FH28" s="179"/>
      <c r="FI28" s="179"/>
      <c r="FJ28" s="179"/>
      <c r="FK28" s="179"/>
      <c r="FL28" s="179"/>
      <c r="FM28" s="179"/>
      <c r="FN28" s="179"/>
      <c r="FO28" s="179"/>
      <c r="FP28" s="179"/>
      <c r="FQ28" s="179"/>
      <c r="FR28" s="179"/>
      <c r="FS28" s="179"/>
      <c r="FT28" s="179"/>
      <c r="FU28" s="179"/>
      <c r="FV28" s="179"/>
      <c r="FW28" s="179"/>
      <c r="FX28" s="179"/>
      <c r="FY28" s="179"/>
      <c r="FZ28" s="179"/>
      <c r="GA28" s="179"/>
      <c r="GB28" s="179"/>
    </row>
    <row r="29" spans="1:184">
      <c r="B29" s="289"/>
      <c r="C29" s="367" t="s">
        <v>40</v>
      </c>
      <c r="D29" s="368"/>
      <c r="E29" s="368"/>
      <c r="F29" s="368"/>
      <c r="G29" s="369"/>
      <c r="H29" s="173"/>
      <c r="I29" s="232"/>
      <c r="J29" s="200"/>
      <c r="K29" s="179"/>
      <c r="L29" s="287"/>
      <c r="N29" s="179"/>
      <c r="O29" s="179"/>
      <c r="P29" s="179"/>
      <c r="Q29" s="179"/>
      <c r="R29" s="179"/>
      <c r="S29" s="179"/>
      <c r="T29" s="179"/>
      <c r="U29" s="179"/>
      <c r="V29" s="179"/>
      <c r="W29" s="179"/>
      <c r="X29" s="179"/>
      <c r="Y29" s="179"/>
      <c r="Z29" s="179"/>
      <c r="AA29" s="179"/>
      <c r="AB29" s="179"/>
      <c r="AC29" s="179"/>
      <c r="AD29" s="179"/>
      <c r="AE29" s="179"/>
      <c r="AF29" s="179"/>
      <c r="AG29" s="179"/>
      <c r="AH29" s="179"/>
      <c r="AI29" s="179"/>
      <c r="AJ29" s="179"/>
      <c r="AK29" s="179"/>
      <c r="AL29" s="179"/>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79"/>
      <c r="BK29" s="179"/>
      <c r="BL29" s="179"/>
      <c r="BM29" s="179"/>
      <c r="BN29" s="179"/>
      <c r="BO29" s="179"/>
      <c r="BP29" s="179"/>
      <c r="BQ29" s="179"/>
      <c r="BR29" s="179"/>
      <c r="BS29" s="179"/>
      <c r="BT29" s="179"/>
      <c r="BU29" s="179"/>
      <c r="BV29" s="179"/>
      <c r="BW29" s="179"/>
      <c r="BX29" s="179"/>
      <c r="BY29" s="179"/>
      <c r="BZ29" s="179"/>
      <c r="CA29" s="179"/>
      <c r="CB29" s="179"/>
      <c r="CC29" s="179"/>
      <c r="CD29" s="179"/>
      <c r="CE29" s="179"/>
      <c r="CF29" s="179"/>
      <c r="CG29" s="179"/>
      <c r="CH29" s="179"/>
      <c r="CI29" s="179"/>
      <c r="CJ29" s="179"/>
      <c r="CK29" s="179"/>
      <c r="CL29" s="179"/>
      <c r="CM29" s="179"/>
      <c r="CN29" s="179"/>
      <c r="CO29" s="179"/>
      <c r="CP29" s="179"/>
      <c r="CQ29" s="179"/>
      <c r="CR29" s="179"/>
      <c r="CS29" s="179"/>
      <c r="CT29" s="179"/>
      <c r="CU29" s="179"/>
      <c r="CV29" s="179"/>
      <c r="CW29" s="179"/>
      <c r="CX29" s="179"/>
      <c r="CY29" s="179"/>
      <c r="CZ29" s="179"/>
      <c r="DA29" s="179"/>
      <c r="DB29" s="179"/>
      <c r="DC29" s="179"/>
      <c r="DD29" s="179"/>
      <c r="DE29" s="179"/>
      <c r="DF29" s="179"/>
      <c r="DG29" s="179"/>
      <c r="DH29" s="179"/>
      <c r="DI29" s="179"/>
      <c r="DJ29" s="179"/>
      <c r="DK29" s="179"/>
      <c r="DL29" s="179"/>
      <c r="DM29" s="179"/>
      <c r="DN29" s="179"/>
      <c r="DO29" s="179"/>
      <c r="DP29" s="179"/>
      <c r="DQ29" s="179"/>
      <c r="DR29" s="179"/>
      <c r="DS29" s="179"/>
      <c r="DT29" s="179"/>
      <c r="DU29" s="179"/>
      <c r="DV29" s="179"/>
      <c r="DW29" s="179"/>
      <c r="DX29" s="179"/>
      <c r="DY29" s="179"/>
      <c r="DZ29" s="179"/>
      <c r="EA29" s="179"/>
      <c r="EB29" s="179"/>
      <c r="EC29" s="179"/>
      <c r="ED29" s="179"/>
      <c r="EE29" s="179"/>
      <c r="EF29" s="179"/>
      <c r="EG29" s="179"/>
      <c r="EH29" s="179"/>
      <c r="EI29" s="179"/>
      <c r="EJ29" s="179"/>
      <c r="EK29" s="179"/>
      <c r="EL29" s="179"/>
      <c r="EM29" s="179"/>
      <c r="EN29" s="179"/>
      <c r="EO29" s="179"/>
      <c r="EP29" s="179"/>
      <c r="EQ29" s="179"/>
      <c r="ER29" s="179"/>
      <c r="ES29" s="179"/>
      <c r="ET29" s="179"/>
      <c r="EU29" s="179"/>
      <c r="EV29" s="179"/>
      <c r="EW29" s="179"/>
      <c r="EX29" s="179"/>
      <c r="EY29" s="179"/>
      <c r="EZ29" s="179"/>
      <c r="FA29" s="179"/>
      <c r="FB29" s="179"/>
      <c r="FC29" s="179"/>
      <c r="FD29" s="179"/>
      <c r="FE29" s="179"/>
      <c r="FF29" s="179"/>
      <c r="FG29" s="179"/>
      <c r="FH29" s="179"/>
      <c r="FI29" s="179"/>
      <c r="FJ29" s="179"/>
      <c r="FK29" s="179"/>
      <c r="FL29" s="179"/>
      <c r="FM29" s="179"/>
      <c r="FN29" s="179"/>
      <c r="FO29" s="179"/>
      <c r="FP29" s="179"/>
      <c r="FQ29" s="179"/>
      <c r="FR29" s="179"/>
      <c r="FS29" s="179"/>
      <c r="FT29" s="179"/>
      <c r="FU29" s="179"/>
      <c r="FV29" s="179"/>
      <c r="FW29" s="179"/>
      <c r="FX29" s="179"/>
      <c r="FY29" s="179"/>
      <c r="FZ29" s="179"/>
      <c r="GA29" s="179"/>
      <c r="GB29" s="179"/>
    </row>
    <row r="30" spans="1:184">
      <c r="B30" s="289">
        <v>13</v>
      </c>
      <c r="C30" s="263" t="s">
        <v>41</v>
      </c>
      <c r="D30" s="187"/>
      <c r="E30" s="243"/>
      <c r="F30" s="188">
        <v>6</v>
      </c>
      <c r="G30" s="189"/>
      <c r="H30" s="173"/>
      <c r="I30" s="232"/>
      <c r="J30" s="200"/>
      <c r="K30" s="179"/>
      <c r="L30" s="287"/>
      <c r="N30" s="179"/>
      <c r="O30" s="179"/>
      <c r="P30" s="179"/>
      <c r="Q30" s="179"/>
      <c r="R30" s="179"/>
      <c r="S30" s="179"/>
      <c r="T30" s="179"/>
      <c r="U30" s="179"/>
      <c r="V30" s="179"/>
      <c r="W30" s="179"/>
      <c r="X30" s="179"/>
      <c r="Y30" s="179"/>
      <c r="Z30" s="179"/>
      <c r="AA30" s="179"/>
      <c r="AB30" s="179"/>
      <c r="AC30" s="179"/>
      <c r="AD30" s="179"/>
      <c r="AE30" s="179"/>
      <c r="AF30" s="179"/>
      <c r="AG30" s="179"/>
      <c r="AH30" s="179"/>
      <c r="AI30" s="179"/>
      <c r="AJ30" s="179"/>
      <c r="AK30" s="179"/>
      <c r="AL30" s="179"/>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c r="CS30" s="179"/>
      <c r="CT30" s="179"/>
      <c r="CU30" s="179"/>
      <c r="CV30" s="179"/>
      <c r="CW30" s="179"/>
      <c r="CX30" s="179"/>
      <c r="CY30" s="179"/>
      <c r="CZ30" s="179"/>
      <c r="DA30" s="179"/>
      <c r="DB30" s="179"/>
      <c r="DC30" s="179"/>
      <c r="DD30" s="179"/>
      <c r="DE30" s="179"/>
      <c r="DF30" s="179"/>
      <c r="DG30" s="179"/>
      <c r="DH30" s="179"/>
      <c r="DI30" s="179"/>
      <c r="DJ30" s="179"/>
      <c r="DK30" s="179"/>
      <c r="DL30" s="179"/>
      <c r="DM30" s="179"/>
      <c r="DN30" s="179"/>
      <c r="DO30" s="179"/>
      <c r="DP30" s="179"/>
      <c r="DQ30" s="179"/>
      <c r="DR30" s="179"/>
      <c r="DS30" s="179"/>
      <c r="DT30" s="179"/>
      <c r="DU30" s="179"/>
      <c r="DV30" s="179"/>
      <c r="DW30" s="179"/>
      <c r="DX30" s="179"/>
      <c r="DY30" s="179"/>
      <c r="DZ30" s="179"/>
      <c r="EA30" s="179"/>
      <c r="EB30" s="179"/>
      <c r="EC30" s="179"/>
      <c r="ED30" s="179"/>
      <c r="EE30" s="179"/>
      <c r="EF30" s="179"/>
      <c r="EG30" s="179"/>
      <c r="EH30" s="179"/>
      <c r="EI30" s="179"/>
      <c r="EJ30" s="179"/>
      <c r="EK30" s="179"/>
      <c r="EL30" s="179"/>
      <c r="EM30" s="179"/>
      <c r="EN30" s="179"/>
      <c r="EO30" s="179"/>
      <c r="EP30" s="179"/>
      <c r="EQ30" s="179"/>
      <c r="ER30" s="179"/>
      <c r="ES30" s="179"/>
      <c r="ET30" s="179"/>
      <c r="EU30" s="179"/>
      <c r="EV30" s="179"/>
      <c r="EW30" s="179"/>
      <c r="EX30" s="179"/>
      <c r="EY30" s="179"/>
      <c r="EZ30" s="179"/>
      <c r="FA30" s="179"/>
      <c r="FB30" s="179"/>
      <c r="FC30" s="179"/>
      <c r="FD30" s="179"/>
      <c r="FE30" s="179"/>
      <c r="FF30" s="179"/>
      <c r="FG30" s="179"/>
      <c r="FH30" s="179"/>
      <c r="FI30" s="179"/>
      <c r="FJ30" s="179"/>
      <c r="FK30" s="179"/>
      <c r="FL30" s="179"/>
      <c r="FM30" s="179"/>
      <c r="FN30" s="179"/>
      <c r="FO30" s="179"/>
      <c r="FP30" s="179"/>
      <c r="FQ30" s="179"/>
      <c r="FR30" s="179"/>
      <c r="FS30" s="179"/>
      <c r="FT30" s="179"/>
      <c r="FU30" s="179"/>
      <c r="FV30" s="179"/>
      <c r="FW30" s="179"/>
      <c r="FX30" s="179"/>
      <c r="FY30" s="179"/>
      <c r="FZ30" s="179"/>
      <c r="GA30" s="179"/>
      <c r="GB30" s="179"/>
    </row>
    <row r="31" spans="1:184">
      <c r="B31" s="289">
        <v>14</v>
      </c>
      <c r="C31" s="248" t="s">
        <v>42</v>
      </c>
      <c r="D31" s="187"/>
      <c r="E31" s="231"/>
      <c r="F31" s="188">
        <v>6</v>
      </c>
      <c r="G31" s="189"/>
      <c r="H31" s="173"/>
      <c r="I31" s="232"/>
      <c r="J31" s="200"/>
      <c r="K31" s="179"/>
      <c r="L31" s="287"/>
      <c r="M31" s="200"/>
      <c r="N31" s="179"/>
      <c r="O31" s="179"/>
      <c r="P31" s="179"/>
      <c r="Q31" s="179"/>
      <c r="R31" s="179"/>
      <c r="S31" s="179"/>
      <c r="T31" s="179"/>
      <c r="U31" s="179"/>
      <c r="V31" s="179"/>
      <c r="W31" s="179"/>
      <c r="X31" s="179"/>
      <c r="Y31" s="179"/>
      <c r="Z31" s="179"/>
      <c r="AA31" s="179"/>
      <c r="AB31" s="179"/>
      <c r="AC31" s="179"/>
      <c r="AD31" s="179"/>
      <c r="AE31" s="179"/>
      <c r="AF31" s="179"/>
      <c r="AG31" s="179"/>
      <c r="AH31" s="179"/>
      <c r="AI31" s="179"/>
      <c r="AJ31" s="179"/>
      <c r="AK31" s="179"/>
      <c r="AL31" s="179"/>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79"/>
      <c r="BK31" s="179"/>
      <c r="BL31" s="179"/>
      <c r="BM31" s="179"/>
      <c r="BN31" s="179"/>
      <c r="BO31" s="179"/>
      <c r="BP31" s="179"/>
      <c r="BQ31" s="179"/>
      <c r="BR31" s="179"/>
      <c r="BS31" s="179"/>
      <c r="BT31" s="179"/>
      <c r="BU31" s="179"/>
      <c r="BV31" s="179"/>
      <c r="BW31" s="179"/>
      <c r="BX31" s="179"/>
      <c r="BY31" s="179"/>
      <c r="BZ31" s="179"/>
      <c r="CA31" s="179"/>
      <c r="CB31" s="179"/>
      <c r="CC31" s="179"/>
      <c r="CD31" s="179"/>
      <c r="CE31" s="179"/>
      <c r="CF31" s="179"/>
      <c r="CG31" s="179"/>
      <c r="CH31" s="179"/>
      <c r="CI31" s="179"/>
      <c r="CJ31" s="179"/>
      <c r="CK31" s="179"/>
      <c r="CL31" s="179"/>
      <c r="CM31" s="179"/>
      <c r="CN31" s="179"/>
      <c r="CO31" s="179"/>
      <c r="CP31" s="179"/>
      <c r="CQ31" s="179"/>
      <c r="CR31" s="179"/>
      <c r="CS31" s="179"/>
      <c r="CT31" s="179"/>
      <c r="CU31" s="179"/>
      <c r="CV31" s="179"/>
      <c r="CW31" s="179"/>
      <c r="CX31" s="179"/>
      <c r="CY31" s="179"/>
      <c r="CZ31" s="179"/>
      <c r="DA31" s="179"/>
      <c r="DB31" s="179"/>
      <c r="DC31" s="179"/>
      <c r="DD31" s="179"/>
      <c r="DE31" s="179"/>
      <c r="DF31" s="179"/>
      <c r="DG31" s="179"/>
      <c r="DH31" s="179"/>
      <c r="DI31" s="179"/>
      <c r="DJ31" s="179"/>
      <c r="DK31" s="179"/>
      <c r="DL31" s="179"/>
      <c r="DM31" s="179"/>
      <c r="DN31" s="179"/>
      <c r="DO31" s="179"/>
      <c r="DP31" s="179"/>
      <c r="DQ31" s="179"/>
      <c r="DR31" s="179"/>
      <c r="DS31" s="179"/>
      <c r="DT31" s="179"/>
      <c r="DU31" s="179"/>
      <c r="DV31" s="179"/>
      <c r="DW31" s="179"/>
      <c r="DX31" s="179"/>
      <c r="DY31" s="179"/>
      <c r="DZ31" s="179"/>
      <c r="EA31" s="179"/>
      <c r="EB31" s="179"/>
      <c r="EC31" s="179"/>
      <c r="ED31" s="179"/>
      <c r="EE31" s="179"/>
      <c r="EF31" s="179"/>
      <c r="EG31" s="179"/>
      <c r="EH31" s="179"/>
      <c r="EI31" s="179"/>
      <c r="EJ31" s="179"/>
      <c r="EK31" s="179"/>
      <c r="EL31" s="179"/>
      <c r="EM31" s="179"/>
      <c r="EN31" s="179"/>
      <c r="EO31" s="179"/>
      <c r="EP31" s="179"/>
      <c r="EQ31" s="179"/>
      <c r="ER31" s="179"/>
      <c r="ES31" s="179"/>
      <c r="ET31" s="179"/>
      <c r="EU31" s="179"/>
      <c r="EV31" s="179"/>
      <c r="EW31" s="179"/>
      <c r="EX31" s="179"/>
      <c r="EY31" s="179"/>
      <c r="EZ31" s="179"/>
      <c r="FA31" s="179"/>
      <c r="FB31" s="179"/>
      <c r="FC31" s="179"/>
      <c r="FD31" s="179"/>
      <c r="FE31" s="179"/>
      <c r="FF31" s="179"/>
      <c r="FG31" s="179"/>
      <c r="FH31" s="179"/>
      <c r="FI31" s="179"/>
      <c r="FJ31" s="179"/>
      <c r="FK31" s="179"/>
      <c r="FL31" s="179"/>
      <c r="FM31" s="179"/>
      <c r="FN31" s="179"/>
      <c r="FO31" s="179"/>
      <c r="FP31" s="179"/>
      <c r="FQ31" s="179"/>
      <c r="FR31" s="179"/>
      <c r="FS31" s="179"/>
      <c r="FT31" s="179"/>
      <c r="FU31" s="179"/>
      <c r="FV31" s="179"/>
      <c r="FW31" s="179"/>
      <c r="FX31" s="179"/>
      <c r="FY31" s="179"/>
      <c r="FZ31" s="179"/>
      <c r="GA31" s="179"/>
      <c r="GB31" s="179"/>
    </row>
    <row r="32" spans="1:184">
      <c r="B32" s="289"/>
      <c r="C32" s="367" t="s">
        <v>43</v>
      </c>
      <c r="D32" s="368"/>
      <c r="E32" s="368"/>
      <c r="F32" s="368"/>
      <c r="G32" s="369"/>
      <c r="H32" s="179"/>
      <c r="I32" s="232"/>
      <c r="J32" s="200"/>
      <c r="K32" s="179"/>
      <c r="L32" s="287"/>
      <c r="M32" s="200"/>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79"/>
      <c r="BK32" s="179"/>
      <c r="BL32" s="179"/>
      <c r="BM32" s="179"/>
      <c r="BN32" s="179"/>
      <c r="BO32" s="179"/>
      <c r="BP32" s="179"/>
      <c r="BQ32" s="179"/>
      <c r="BR32" s="179"/>
      <c r="BS32" s="179"/>
      <c r="BT32" s="179"/>
      <c r="BU32" s="179"/>
      <c r="BV32" s="179"/>
      <c r="BW32" s="179"/>
      <c r="BX32" s="179"/>
      <c r="BY32" s="179"/>
      <c r="BZ32" s="179"/>
      <c r="CA32" s="179"/>
      <c r="CB32" s="179"/>
      <c r="CC32" s="179"/>
      <c r="CD32" s="179"/>
      <c r="CE32" s="179"/>
      <c r="CF32" s="179"/>
      <c r="CG32" s="179"/>
      <c r="CH32" s="179"/>
      <c r="CI32" s="179"/>
      <c r="CJ32" s="179"/>
      <c r="CK32" s="179"/>
      <c r="CL32" s="179"/>
      <c r="CM32" s="179"/>
      <c r="CN32" s="179"/>
      <c r="CO32" s="179"/>
      <c r="CP32" s="179"/>
      <c r="CQ32" s="179"/>
      <c r="CR32" s="179"/>
      <c r="CS32" s="179"/>
      <c r="CT32" s="179"/>
      <c r="CU32" s="179"/>
      <c r="CV32" s="179"/>
      <c r="CW32" s="179"/>
      <c r="CX32" s="179"/>
      <c r="CY32" s="179"/>
      <c r="CZ32" s="179"/>
      <c r="DA32" s="179"/>
      <c r="DB32" s="179"/>
      <c r="DC32" s="179"/>
      <c r="DD32" s="179"/>
      <c r="DE32" s="179"/>
      <c r="DF32" s="179"/>
      <c r="DG32" s="179"/>
      <c r="DH32" s="179"/>
      <c r="DI32" s="179"/>
      <c r="DJ32" s="179"/>
      <c r="DK32" s="179"/>
      <c r="DL32" s="179"/>
      <c r="DM32" s="179"/>
      <c r="DN32" s="179"/>
      <c r="DO32" s="179"/>
      <c r="DP32" s="179"/>
      <c r="DQ32" s="179"/>
      <c r="DR32" s="179"/>
      <c r="DS32" s="179"/>
      <c r="DT32" s="179"/>
      <c r="DU32" s="179"/>
      <c r="DV32" s="179"/>
      <c r="DW32" s="179"/>
      <c r="DX32" s="179"/>
      <c r="DY32" s="179"/>
      <c r="DZ32" s="179"/>
      <c r="EA32" s="179"/>
      <c r="EB32" s="179"/>
      <c r="EC32" s="179"/>
      <c r="ED32" s="179"/>
      <c r="EE32" s="179"/>
      <c r="EF32" s="179"/>
      <c r="EG32" s="179"/>
      <c r="EH32" s="179"/>
      <c r="EI32" s="179"/>
      <c r="EJ32" s="179"/>
      <c r="EK32" s="179"/>
      <c r="EL32" s="179"/>
      <c r="EM32" s="179"/>
      <c r="EN32" s="179"/>
      <c r="EO32" s="179"/>
      <c r="EP32" s="179"/>
      <c r="EQ32" s="179"/>
      <c r="ER32" s="179"/>
      <c r="ES32" s="179"/>
      <c r="ET32" s="179"/>
      <c r="EU32" s="179"/>
      <c r="EV32" s="179"/>
      <c r="EW32" s="179"/>
      <c r="EX32" s="179"/>
      <c r="EY32" s="179"/>
      <c r="EZ32" s="179"/>
      <c r="FA32" s="179"/>
      <c r="FB32" s="179"/>
      <c r="FC32" s="179"/>
      <c r="FD32" s="179"/>
      <c r="FE32" s="179"/>
      <c r="FF32" s="179"/>
      <c r="FG32" s="179"/>
      <c r="FH32" s="179"/>
      <c r="FI32" s="179"/>
      <c r="FJ32" s="179"/>
      <c r="FK32" s="179"/>
      <c r="FL32" s="179"/>
      <c r="FM32" s="179"/>
      <c r="FN32" s="179"/>
      <c r="FO32" s="179"/>
      <c r="FP32" s="179"/>
      <c r="FQ32" s="179"/>
      <c r="FR32" s="179"/>
      <c r="FS32" s="179"/>
      <c r="FT32" s="179"/>
      <c r="FU32" s="179"/>
      <c r="FV32" s="179"/>
      <c r="FW32" s="179"/>
      <c r="FX32" s="179"/>
      <c r="FY32" s="176"/>
      <c r="FZ32" s="176"/>
      <c r="GA32" s="176"/>
      <c r="GB32" s="176"/>
    </row>
    <row r="33" spans="1:184">
      <c r="B33" s="289">
        <v>15</v>
      </c>
      <c r="C33" s="248" t="s">
        <v>44</v>
      </c>
      <c r="D33" s="187"/>
      <c r="E33" s="231"/>
      <c r="F33" s="188">
        <v>3</v>
      </c>
      <c r="G33" s="189"/>
      <c r="H33" s="221"/>
      <c r="I33" s="232"/>
      <c r="J33" s="200"/>
      <c r="K33" s="179"/>
      <c r="L33" s="287"/>
      <c r="M33" s="200"/>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6"/>
      <c r="FZ33" s="176"/>
      <c r="GA33" s="176"/>
      <c r="GB33" s="176"/>
    </row>
    <row r="34" spans="1:184">
      <c r="B34" s="289"/>
      <c r="C34" s="367" t="s">
        <v>45</v>
      </c>
      <c r="D34" s="368"/>
      <c r="E34" s="368"/>
      <c r="F34" s="368"/>
      <c r="G34" s="369"/>
      <c r="H34" s="179"/>
      <c r="I34" s="232"/>
      <c r="J34" s="200"/>
      <c r="K34" s="179"/>
      <c r="L34" s="287"/>
      <c r="M34" s="200"/>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79"/>
      <c r="AL34" s="179"/>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79"/>
      <c r="BK34" s="179"/>
      <c r="BL34" s="179"/>
      <c r="BM34" s="179"/>
      <c r="BN34" s="179"/>
      <c r="BO34" s="179"/>
      <c r="BP34" s="179"/>
      <c r="BQ34" s="179"/>
      <c r="BR34" s="179"/>
      <c r="BS34" s="179"/>
      <c r="BT34" s="179"/>
      <c r="BU34" s="179"/>
      <c r="BV34" s="179"/>
      <c r="BW34" s="179"/>
      <c r="BX34" s="179"/>
      <c r="BY34" s="179"/>
      <c r="BZ34" s="179"/>
      <c r="CA34" s="179"/>
      <c r="CB34" s="179"/>
      <c r="CC34" s="179"/>
      <c r="CD34" s="179"/>
      <c r="CE34" s="179"/>
      <c r="CF34" s="179"/>
      <c r="CG34" s="179"/>
      <c r="CH34" s="179"/>
      <c r="CI34" s="179"/>
      <c r="CJ34" s="179"/>
      <c r="CK34" s="179"/>
      <c r="CL34" s="179"/>
      <c r="CM34" s="179"/>
      <c r="CN34" s="179"/>
      <c r="CO34" s="179"/>
      <c r="CP34" s="179"/>
      <c r="CQ34" s="179"/>
      <c r="CR34" s="179"/>
      <c r="CS34" s="179"/>
      <c r="CT34" s="179"/>
      <c r="CU34" s="179"/>
      <c r="CV34" s="179"/>
      <c r="CW34" s="179"/>
      <c r="CX34" s="179"/>
      <c r="CY34" s="179"/>
      <c r="CZ34" s="179"/>
      <c r="DA34" s="179"/>
      <c r="DB34" s="179"/>
      <c r="DC34" s="179"/>
      <c r="DD34" s="179"/>
      <c r="DE34" s="179"/>
      <c r="DF34" s="179"/>
      <c r="DG34" s="179"/>
      <c r="DH34" s="179"/>
      <c r="DI34" s="179"/>
      <c r="DJ34" s="179"/>
      <c r="DK34" s="179"/>
      <c r="DL34" s="179"/>
      <c r="DM34" s="179"/>
      <c r="DN34" s="179"/>
      <c r="DO34" s="179"/>
      <c r="DP34" s="179"/>
      <c r="DQ34" s="179"/>
      <c r="DR34" s="179"/>
      <c r="DS34" s="179"/>
      <c r="DT34" s="179"/>
      <c r="DU34" s="179"/>
      <c r="DV34" s="179"/>
      <c r="DW34" s="179"/>
      <c r="DX34" s="179"/>
      <c r="DY34" s="179"/>
      <c r="DZ34" s="179"/>
      <c r="EA34" s="179"/>
      <c r="EB34" s="179"/>
      <c r="EC34" s="179"/>
      <c r="ED34" s="179"/>
      <c r="EE34" s="179"/>
      <c r="EF34" s="179"/>
      <c r="EG34" s="179"/>
      <c r="EH34" s="179"/>
      <c r="EI34" s="179"/>
      <c r="EJ34" s="179"/>
      <c r="EK34" s="179"/>
      <c r="EL34" s="179"/>
      <c r="EM34" s="179"/>
      <c r="EN34" s="179"/>
      <c r="EO34" s="179"/>
      <c r="EP34" s="179"/>
      <c r="EQ34" s="179"/>
      <c r="ER34" s="179"/>
      <c r="ES34" s="179"/>
      <c r="ET34" s="179"/>
      <c r="EU34" s="179"/>
      <c r="EV34" s="179"/>
      <c r="EW34" s="179"/>
      <c r="EX34" s="179"/>
      <c r="EY34" s="179"/>
      <c r="EZ34" s="179"/>
      <c r="FA34" s="179"/>
      <c r="FB34" s="179"/>
      <c r="FC34" s="179"/>
      <c r="FD34" s="179"/>
      <c r="FE34" s="179"/>
      <c r="FF34" s="179"/>
      <c r="FG34" s="179"/>
      <c r="FH34" s="179"/>
      <c r="FI34" s="179"/>
      <c r="FJ34" s="179"/>
      <c r="FK34" s="179"/>
      <c r="FL34" s="179"/>
      <c r="FM34" s="179"/>
      <c r="FN34" s="179"/>
      <c r="FO34" s="179"/>
      <c r="FP34" s="179"/>
      <c r="FQ34" s="179"/>
      <c r="FR34" s="179"/>
      <c r="FS34" s="179"/>
      <c r="FT34" s="179"/>
      <c r="FU34" s="179"/>
      <c r="FV34" s="179"/>
      <c r="FW34" s="179"/>
      <c r="FX34" s="179"/>
      <c r="FY34" s="176"/>
      <c r="FZ34" s="176"/>
      <c r="GA34" s="176"/>
      <c r="GB34" s="176"/>
    </row>
    <row r="35" spans="1:184" ht="17.45" customHeight="1">
      <c r="B35" s="289">
        <v>16</v>
      </c>
      <c r="C35" s="268" t="s">
        <v>46</v>
      </c>
      <c r="D35" s="370"/>
      <c r="E35" s="371"/>
      <c r="F35" s="372"/>
      <c r="G35" s="239">
        <v>14550000</v>
      </c>
      <c r="H35" s="194" t="s">
        <v>34</v>
      </c>
      <c r="I35" s="232"/>
      <c r="J35" s="200"/>
      <c r="K35" s="179"/>
      <c r="L35" s="287"/>
      <c r="M35" s="200"/>
      <c r="N35" s="179"/>
      <c r="O35" s="179"/>
      <c r="P35" s="179"/>
      <c r="Q35" s="179"/>
      <c r="R35" s="179"/>
      <c r="S35" s="179"/>
      <c r="T35" s="179"/>
      <c r="U35" s="179"/>
      <c r="V35" s="179"/>
      <c r="W35" s="179"/>
      <c r="X35" s="179"/>
      <c r="Y35" s="179"/>
      <c r="Z35" s="179"/>
      <c r="AA35" s="179"/>
      <c r="AB35" s="179"/>
      <c r="AC35" s="179"/>
      <c r="AD35" s="179"/>
      <c r="AE35" s="179"/>
      <c r="AF35" s="179"/>
      <c r="AG35" s="179"/>
      <c r="AH35" s="179"/>
      <c r="AI35" s="179"/>
      <c r="AJ35" s="179"/>
      <c r="AK35" s="179"/>
      <c r="AL35" s="179"/>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79"/>
      <c r="BK35" s="179"/>
      <c r="BL35" s="179"/>
      <c r="BM35" s="179"/>
      <c r="BN35" s="179"/>
      <c r="BO35" s="179"/>
      <c r="BP35" s="179"/>
      <c r="BQ35" s="179"/>
      <c r="BR35" s="179"/>
      <c r="BS35" s="179"/>
      <c r="BT35" s="179"/>
      <c r="BU35" s="179"/>
      <c r="BV35" s="179"/>
      <c r="BW35" s="179"/>
      <c r="BX35" s="179"/>
      <c r="BY35" s="179"/>
      <c r="BZ35" s="179"/>
      <c r="CA35" s="179"/>
      <c r="CB35" s="179"/>
      <c r="CC35" s="179"/>
      <c r="CD35" s="179"/>
      <c r="CE35" s="179"/>
      <c r="CF35" s="179"/>
      <c r="CG35" s="179"/>
      <c r="CH35" s="179"/>
      <c r="CI35" s="179"/>
      <c r="CJ35" s="179"/>
      <c r="CK35" s="179"/>
      <c r="CL35" s="179"/>
      <c r="CM35" s="179"/>
      <c r="CN35" s="179"/>
      <c r="CO35" s="179"/>
      <c r="CP35" s="179"/>
      <c r="CQ35" s="179"/>
      <c r="CR35" s="179"/>
      <c r="CS35" s="179"/>
      <c r="CT35" s="179"/>
      <c r="CU35" s="179"/>
      <c r="CV35" s="179"/>
      <c r="CW35" s="179"/>
      <c r="CX35" s="179"/>
      <c r="CY35" s="179"/>
      <c r="CZ35" s="179"/>
      <c r="DA35" s="179"/>
      <c r="DB35" s="179"/>
      <c r="DC35" s="179"/>
      <c r="DD35" s="179"/>
      <c r="DE35" s="179"/>
      <c r="DF35" s="179"/>
      <c r="DG35" s="179"/>
      <c r="DH35" s="179"/>
      <c r="DI35" s="179"/>
      <c r="DJ35" s="179"/>
      <c r="DK35" s="179"/>
      <c r="DL35" s="179"/>
      <c r="DM35" s="179"/>
      <c r="DN35" s="179"/>
      <c r="DO35" s="179"/>
      <c r="DP35" s="179"/>
      <c r="DQ35" s="179"/>
      <c r="DR35" s="179"/>
      <c r="DS35" s="179"/>
      <c r="DT35" s="179"/>
      <c r="DU35" s="179"/>
      <c r="DV35" s="179"/>
      <c r="DW35" s="179"/>
      <c r="DX35" s="179"/>
      <c r="DY35" s="179"/>
      <c r="DZ35" s="179"/>
      <c r="EA35" s="179"/>
      <c r="EB35" s="179"/>
      <c r="EC35" s="179"/>
      <c r="ED35" s="179"/>
      <c r="EE35" s="179"/>
      <c r="EF35" s="179"/>
      <c r="EG35" s="179"/>
      <c r="EH35" s="179"/>
      <c r="EI35" s="179"/>
      <c r="EJ35" s="179"/>
      <c r="EK35" s="179"/>
      <c r="EL35" s="179"/>
      <c r="EM35" s="179"/>
      <c r="EN35" s="179"/>
      <c r="EO35" s="179"/>
      <c r="EP35" s="179"/>
      <c r="EQ35" s="179"/>
      <c r="ER35" s="179"/>
      <c r="ES35" s="179"/>
      <c r="ET35" s="179"/>
      <c r="EU35" s="179"/>
      <c r="EV35" s="179"/>
      <c r="EW35" s="179"/>
      <c r="EX35" s="179"/>
      <c r="EY35" s="179"/>
      <c r="EZ35" s="179"/>
      <c r="FA35" s="179"/>
      <c r="FB35" s="179"/>
      <c r="FC35" s="179"/>
      <c r="FD35" s="179"/>
      <c r="FE35" s="179"/>
      <c r="FF35" s="179"/>
      <c r="FG35" s="179"/>
      <c r="FH35" s="179"/>
      <c r="FI35" s="179"/>
      <c r="FJ35" s="179"/>
      <c r="FK35" s="179"/>
      <c r="FL35" s="179"/>
      <c r="FM35" s="179"/>
      <c r="FN35" s="179"/>
      <c r="FO35" s="179"/>
      <c r="FP35" s="179"/>
      <c r="FQ35" s="179"/>
      <c r="FR35" s="179"/>
      <c r="FS35" s="179"/>
      <c r="FT35" s="179"/>
      <c r="FU35" s="179"/>
      <c r="FV35" s="179"/>
      <c r="FW35" s="179"/>
      <c r="FX35" s="179"/>
      <c r="FY35" s="176"/>
      <c r="FZ35" s="176"/>
      <c r="GA35" s="176"/>
      <c r="GB35" s="176"/>
    </row>
    <row r="36" spans="1:184" ht="17.25" thickBot="1">
      <c r="B36" s="289"/>
      <c r="C36" s="367" t="s">
        <v>47</v>
      </c>
      <c r="D36" s="368"/>
      <c r="E36" s="368"/>
      <c r="F36" s="368"/>
      <c r="G36" s="196"/>
      <c r="H36" s="179"/>
      <c r="I36" s="232"/>
      <c r="J36" s="200"/>
      <c r="K36" s="179"/>
      <c r="L36" s="287"/>
      <c r="M36" s="200"/>
      <c r="N36" s="179"/>
      <c r="O36" s="179"/>
      <c r="P36" s="179"/>
      <c r="Q36" s="179"/>
      <c r="R36" s="179"/>
      <c r="S36" s="179"/>
      <c r="T36" s="179"/>
      <c r="U36" s="179"/>
      <c r="V36" s="179"/>
      <c r="W36" s="179"/>
      <c r="X36" s="179"/>
      <c r="Y36" s="179"/>
      <c r="Z36" s="179"/>
      <c r="AA36" s="179"/>
      <c r="AB36" s="179"/>
      <c r="AC36" s="179"/>
      <c r="AD36" s="179"/>
      <c r="AE36" s="179"/>
      <c r="AF36" s="179"/>
      <c r="AG36" s="179"/>
      <c r="AH36" s="179"/>
      <c r="AI36" s="179"/>
      <c r="AJ36" s="179"/>
      <c r="AK36" s="179"/>
      <c r="AL36" s="179"/>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79"/>
      <c r="BK36" s="179"/>
      <c r="BL36" s="179"/>
      <c r="BM36" s="179"/>
      <c r="BN36" s="179"/>
      <c r="BO36" s="179"/>
      <c r="BP36" s="179"/>
      <c r="BQ36" s="179"/>
      <c r="BR36" s="179"/>
      <c r="BS36" s="179"/>
      <c r="BT36" s="179"/>
      <c r="BU36" s="179"/>
      <c r="BV36" s="179"/>
      <c r="BW36" s="179"/>
      <c r="BX36" s="179"/>
      <c r="BY36" s="179"/>
      <c r="BZ36" s="179"/>
      <c r="CA36" s="179"/>
      <c r="CB36" s="179"/>
      <c r="CC36" s="179"/>
      <c r="CD36" s="179"/>
      <c r="CE36" s="179"/>
      <c r="CF36" s="179"/>
      <c r="CG36" s="179"/>
      <c r="CH36" s="179"/>
      <c r="CI36" s="179"/>
      <c r="CJ36" s="179"/>
      <c r="CK36" s="179"/>
      <c r="CL36" s="179"/>
      <c r="CM36" s="179"/>
      <c r="CN36" s="179"/>
      <c r="CO36" s="179"/>
      <c r="CP36" s="179"/>
      <c r="CQ36" s="179"/>
      <c r="CR36" s="179"/>
      <c r="CS36" s="179"/>
      <c r="CT36" s="179"/>
      <c r="CU36" s="179"/>
      <c r="CV36" s="179"/>
      <c r="CW36" s="179"/>
      <c r="CX36" s="179"/>
      <c r="CY36" s="179"/>
      <c r="CZ36" s="179"/>
      <c r="DA36" s="179"/>
      <c r="DB36" s="179"/>
      <c r="DC36" s="179"/>
      <c r="DD36" s="179"/>
      <c r="DE36" s="179"/>
      <c r="DF36" s="179"/>
      <c r="DG36" s="179"/>
      <c r="DH36" s="179"/>
      <c r="DI36" s="179"/>
      <c r="DJ36" s="179"/>
      <c r="DK36" s="179"/>
      <c r="DL36" s="179"/>
      <c r="DM36" s="179"/>
      <c r="DN36" s="179"/>
      <c r="DO36" s="179"/>
      <c r="DP36" s="179"/>
      <c r="DQ36" s="179"/>
      <c r="DR36" s="179"/>
      <c r="DS36" s="179"/>
      <c r="DT36" s="179"/>
      <c r="DU36" s="179"/>
      <c r="DV36" s="179"/>
      <c r="DW36" s="179"/>
      <c r="DX36" s="179"/>
      <c r="DY36" s="179"/>
      <c r="DZ36" s="179"/>
      <c r="EA36" s="179"/>
      <c r="EB36" s="179"/>
      <c r="EC36" s="179"/>
      <c r="ED36" s="179"/>
      <c r="EE36" s="179"/>
      <c r="EF36" s="179"/>
      <c r="EG36" s="179"/>
      <c r="EH36" s="179"/>
      <c r="EI36" s="179"/>
      <c r="EJ36" s="179"/>
      <c r="EK36" s="179"/>
      <c r="EL36" s="179"/>
      <c r="EM36" s="179"/>
      <c r="EN36" s="179"/>
      <c r="EO36" s="179"/>
      <c r="EP36" s="179"/>
      <c r="EQ36" s="179"/>
      <c r="ER36" s="179"/>
      <c r="ES36" s="179"/>
      <c r="ET36" s="179"/>
      <c r="EU36" s="179"/>
      <c r="EV36" s="179"/>
      <c r="EW36" s="179"/>
      <c r="EX36" s="179"/>
      <c r="EY36" s="179"/>
      <c r="EZ36" s="179"/>
      <c r="FA36" s="179"/>
      <c r="FB36" s="179"/>
      <c r="FC36" s="179"/>
      <c r="FD36" s="179"/>
      <c r="FE36" s="179"/>
      <c r="FF36" s="179"/>
      <c r="FG36" s="179"/>
      <c r="FH36" s="179"/>
      <c r="FI36" s="179"/>
      <c r="FJ36" s="179"/>
      <c r="FK36" s="179"/>
      <c r="FL36" s="179"/>
      <c r="FM36" s="179"/>
      <c r="FN36" s="179"/>
      <c r="FO36" s="179"/>
      <c r="FP36" s="179"/>
      <c r="FQ36" s="179"/>
      <c r="FR36" s="179"/>
      <c r="FS36" s="179"/>
      <c r="FT36" s="179"/>
      <c r="FU36" s="179"/>
      <c r="FV36" s="179"/>
      <c r="FW36" s="179"/>
      <c r="FX36" s="179"/>
      <c r="FY36" s="179"/>
      <c r="FZ36" s="179"/>
      <c r="GA36" s="179"/>
      <c r="GB36" s="179"/>
    </row>
    <row r="37" spans="1:184" ht="17.25" thickBot="1">
      <c r="B37" s="289"/>
      <c r="C37" s="373" t="s">
        <v>48</v>
      </c>
      <c r="D37" s="374"/>
      <c r="E37" s="374"/>
      <c r="F37" s="374"/>
      <c r="G37" s="197">
        <v>2.36</v>
      </c>
      <c r="H37" s="198" t="s">
        <v>49</v>
      </c>
      <c r="I37" s="232"/>
      <c r="J37" s="200"/>
      <c r="K37" s="179"/>
      <c r="L37" s="287"/>
      <c r="M37" s="179"/>
      <c r="N37" s="179"/>
      <c r="O37" s="179"/>
      <c r="P37" s="179"/>
      <c r="Q37" s="179"/>
      <c r="R37" s="179"/>
      <c r="S37" s="179"/>
      <c r="T37" s="179"/>
      <c r="U37" s="179"/>
      <c r="V37" s="179"/>
      <c r="W37" s="179"/>
      <c r="X37" s="179"/>
      <c r="Y37" s="179"/>
      <c r="Z37" s="179"/>
      <c r="AA37" s="179"/>
      <c r="AB37" s="179"/>
      <c r="AC37" s="179"/>
      <c r="AD37" s="179"/>
      <c r="AE37" s="179"/>
      <c r="AF37" s="179"/>
      <c r="AG37" s="179"/>
      <c r="AH37" s="179"/>
      <c r="AI37" s="179"/>
      <c r="AJ37" s="179"/>
      <c r="AK37" s="179"/>
      <c r="AL37" s="179"/>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79"/>
      <c r="BK37" s="179"/>
      <c r="BL37" s="179"/>
      <c r="BM37" s="179"/>
      <c r="BN37" s="179"/>
      <c r="BO37" s="179"/>
      <c r="BP37" s="179"/>
      <c r="BQ37" s="179"/>
      <c r="BR37" s="179"/>
      <c r="BS37" s="179"/>
      <c r="BT37" s="179"/>
      <c r="BU37" s="179"/>
      <c r="BV37" s="179"/>
      <c r="BW37" s="179"/>
      <c r="BX37" s="179"/>
      <c r="BY37" s="179"/>
      <c r="BZ37" s="179"/>
      <c r="CA37" s="179"/>
      <c r="CB37" s="179"/>
      <c r="CC37" s="179"/>
      <c r="CD37" s="179"/>
      <c r="CE37" s="179"/>
      <c r="CF37" s="179"/>
      <c r="CG37" s="179"/>
      <c r="CH37" s="179"/>
      <c r="CI37" s="179"/>
      <c r="CJ37" s="179"/>
      <c r="CK37" s="179"/>
      <c r="CL37" s="179"/>
      <c r="CM37" s="179"/>
      <c r="CN37" s="179"/>
      <c r="CO37" s="179"/>
      <c r="CP37" s="179"/>
      <c r="CQ37" s="179"/>
      <c r="CR37" s="179"/>
      <c r="CS37" s="179"/>
      <c r="CT37" s="179"/>
      <c r="CU37" s="179"/>
      <c r="CV37" s="179"/>
      <c r="CW37" s="179"/>
      <c r="CX37" s="179"/>
      <c r="CY37" s="179"/>
      <c r="CZ37" s="179"/>
      <c r="DA37" s="179"/>
      <c r="DB37" s="179"/>
      <c r="DC37" s="179"/>
      <c r="DD37" s="179"/>
      <c r="DE37" s="179"/>
      <c r="DF37" s="179"/>
      <c r="DG37" s="179"/>
      <c r="DH37" s="179"/>
      <c r="DI37" s="179"/>
      <c r="DJ37" s="179"/>
      <c r="DK37" s="179"/>
      <c r="DL37" s="179"/>
      <c r="DM37" s="179"/>
      <c r="DN37" s="179"/>
      <c r="DO37" s="179"/>
      <c r="DP37" s="179"/>
      <c r="DQ37" s="179"/>
      <c r="DR37" s="179"/>
      <c r="DS37" s="179"/>
      <c r="DT37" s="179"/>
      <c r="DU37" s="179"/>
      <c r="DV37" s="179"/>
      <c r="DW37" s="179"/>
      <c r="DX37" s="179"/>
      <c r="DY37" s="179"/>
      <c r="DZ37" s="179"/>
      <c r="EA37" s="179"/>
      <c r="EB37" s="179"/>
      <c r="EC37" s="179"/>
      <c r="ED37" s="179"/>
      <c r="EE37" s="179"/>
      <c r="EF37" s="179"/>
      <c r="EG37" s="179"/>
      <c r="EH37" s="179"/>
      <c r="EI37" s="179"/>
      <c r="EJ37" s="179"/>
      <c r="EK37" s="179"/>
      <c r="EL37" s="179"/>
      <c r="EM37" s="179"/>
      <c r="EN37" s="179"/>
      <c r="EO37" s="179"/>
      <c r="EP37" s="179"/>
      <c r="EQ37" s="179"/>
      <c r="ER37" s="179"/>
      <c r="ES37" s="179"/>
      <c r="ET37" s="179"/>
      <c r="EU37" s="179"/>
      <c r="EV37" s="179"/>
      <c r="EW37" s="179"/>
      <c r="EX37" s="179"/>
      <c r="EY37" s="179"/>
      <c r="EZ37" s="179"/>
      <c r="FA37" s="179"/>
      <c r="FB37" s="179"/>
      <c r="FC37" s="179"/>
      <c r="FD37" s="179"/>
      <c r="FE37" s="179"/>
      <c r="FF37" s="179"/>
      <c r="FG37" s="179"/>
      <c r="FH37" s="179"/>
      <c r="FI37" s="179"/>
      <c r="FJ37" s="179"/>
      <c r="FK37" s="179"/>
      <c r="FL37" s="179"/>
      <c r="FM37" s="179"/>
      <c r="FN37" s="179"/>
      <c r="FO37" s="179"/>
      <c r="FP37" s="179"/>
      <c r="FQ37" s="179"/>
      <c r="FR37" s="179"/>
      <c r="FS37" s="179"/>
      <c r="FT37" s="179"/>
      <c r="FU37" s="179"/>
      <c r="FV37" s="179"/>
      <c r="FW37" s="179"/>
      <c r="FX37" s="179"/>
      <c r="FY37" s="179"/>
      <c r="FZ37" s="179"/>
      <c r="GA37" s="179"/>
      <c r="GB37" s="179"/>
    </row>
    <row r="38" spans="1:184" ht="17.25" thickBot="1">
      <c r="B38" s="311"/>
      <c r="C38" s="355" t="s">
        <v>50</v>
      </c>
      <c r="D38" s="356"/>
      <c r="E38" s="356"/>
      <c r="F38" s="356"/>
      <c r="G38" s="317"/>
      <c r="H38" s="195"/>
      <c r="I38" s="232"/>
      <c r="J38" s="200"/>
      <c r="K38" s="200"/>
      <c r="L38" s="287"/>
      <c r="M38" s="200"/>
      <c r="N38" s="179"/>
      <c r="O38" s="179"/>
      <c r="P38" s="179"/>
      <c r="Q38" s="179"/>
      <c r="R38" s="179"/>
      <c r="S38" s="179"/>
      <c r="T38" s="179"/>
      <c r="U38" s="179"/>
      <c r="V38" s="179"/>
      <c r="W38" s="179"/>
      <c r="X38" s="179"/>
      <c r="Y38" s="179"/>
      <c r="Z38" s="179"/>
      <c r="AA38" s="179"/>
      <c r="AB38" s="179"/>
      <c r="AC38" s="179"/>
      <c r="AD38" s="179"/>
      <c r="AE38" s="179"/>
      <c r="AF38" s="179"/>
      <c r="AG38" s="179"/>
      <c r="AH38" s="179"/>
      <c r="AI38" s="179"/>
      <c r="AJ38" s="179"/>
      <c r="AK38" s="179"/>
      <c r="AL38" s="179"/>
      <c r="AM38" s="179"/>
      <c r="AN38" s="179"/>
      <c r="AO38" s="179"/>
      <c r="AP38" s="179"/>
      <c r="AQ38" s="179"/>
      <c r="AR38" s="179"/>
      <c r="AS38" s="179"/>
      <c r="AT38" s="179"/>
      <c r="AU38" s="179"/>
      <c r="AV38" s="179"/>
      <c r="AW38" s="179"/>
      <c r="AX38" s="179"/>
      <c r="AY38" s="179"/>
      <c r="AZ38" s="179"/>
      <c r="BA38" s="179"/>
      <c r="BB38" s="179"/>
      <c r="BC38" s="179"/>
      <c r="BD38" s="179"/>
      <c r="BE38" s="179"/>
      <c r="BF38" s="179"/>
      <c r="BG38" s="179"/>
      <c r="BH38" s="179"/>
      <c r="BI38" s="179"/>
      <c r="BJ38" s="179"/>
      <c r="BK38" s="179"/>
      <c r="BL38" s="179"/>
      <c r="BM38" s="179"/>
      <c r="BN38" s="179"/>
      <c r="BO38" s="179"/>
      <c r="BP38" s="179"/>
      <c r="BQ38" s="179"/>
      <c r="BR38" s="179"/>
      <c r="BS38" s="179"/>
      <c r="BT38" s="179"/>
      <c r="BU38" s="179"/>
      <c r="BV38" s="179"/>
      <c r="BW38" s="179"/>
      <c r="BX38" s="179"/>
      <c r="BY38" s="179"/>
      <c r="BZ38" s="179"/>
      <c r="CA38" s="179"/>
      <c r="CB38" s="179"/>
      <c r="CC38" s="179"/>
      <c r="CD38" s="179"/>
      <c r="CE38" s="179"/>
      <c r="CF38" s="179"/>
      <c r="CG38" s="179"/>
      <c r="CH38" s="179"/>
      <c r="CI38" s="179"/>
      <c r="CJ38" s="179"/>
      <c r="CK38" s="179"/>
      <c r="CL38" s="179"/>
      <c r="CM38" s="179"/>
      <c r="CN38" s="179"/>
      <c r="CO38" s="179"/>
      <c r="CP38" s="179"/>
      <c r="CQ38" s="179"/>
      <c r="CR38" s="179"/>
      <c r="CS38" s="179"/>
      <c r="CT38" s="179"/>
      <c r="CU38" s="179"/>
      <c r="CV38" s="179"/>
      <c r="CW38" s="179"/>
      <c r="CX38" s="179"/>
      <c r="CY38" s="179"/>
      <c r="CZ38" s="179"/>
      <c r="DA38" s="179"/>
      <c r="DB38" s="179"/>
      <c r="DC38" s="179"/>
      <c r="DD38" s="179"/>
      <c r="DE38" s="179"/>
      <c r="DF38" s="179"/>
      <c r="DG38" s="179"/>
      <c r="DH38" s="179"/>
      <c r="DI38" s="179"/>
      <c r="DJ38" s="179"/>
      <c r="DK38" s="179"/>
      <c r="DL38" s="179"/>
      <c r="DM38" s="179"/>
      <c r="DN38" s="179"/>
      <c r="DO38" s="179"/>
      <c r="DP38" s="179"/>
      <c r="DQ38" s="179"/>
      <c r="DR38" s="179"/>
      <c r="DS38" s="179"/>
      <c r="DT38" s="179"/>
      <c r="DU38" s="179"/>
      <c r="DV38" s="179"/>
      <c r="DW38" s="179"/>
      <c r="DX38" s="179"/>
      <c r="DY38" s="179"/>
      <c r="DZ38" s="179"/>
      <c r="EA38" s="179"/>
      <c r="EB38" s="179"/>
      <c r="EC38" s="179"/>
      <c r="ED38" s="179"/>
      <c r="EE38" s="179"/>
      <c r="EF38" s="179"/>
      <c r="EG38" s="179"/>
      <c r="EH38" s="179"/>
      <c r="EI38" s="179"/>
      <c r="EJ38" s="179"/>
      <c r="EK38" s="179"/>
      <c r="EL38" s="179"/>
      <c r="EM38" s="179"/>
      <c r="EN38" s="179"/>
      <c r="EO38" s="179"/>
      <c r="EP38" s="179"/>
      <c r="EQ38" s="179"/>
      <c r="ER38" s="179"/>
      <c r="ES38" s="179"/>
      <c r="ET38" s="179"/>
      <c r="EU38" s="179"/>
      <c r="EV38" s="179"/>
      <c r="EW38" s="179"/>
      <c r="EX38" s="179"/>
      <c r="EY38" s="179"/>
      <c r="EZ38" s="179"/>
      <c r="FA38" s="179"/>
      <c r="FB38" s="179"/>
      <c r="FC38" s="179"/>
      <c r="FD38" s="179"/>
      <c r="FE38" s="179"/>
      <c r="FF38" s="179"/>
      <c r="FG38" s="179"/>
      <c r="FH38" s="179"/>
      <c r="FI38" s="179"/>
      <c r="FJ38" s="179"/>
      <c r="FK38" s="179"/>
      <c r="FL38" s="179"/>
      <c r="FM38" s="179"/>
      <c r="FN38" s="179"/>
      <c r="FO38" s="179"/>
      <c r="FP38" s="179"/>
      <c r="FQ38" s="179"/>
      <c r="FR38" s="179"/>
      <c r="FS38" s="179"/>
      <c r="FT38" s="179"/>
      <c r="FU38" s="179"/>
      <c r="FV38" s="179"/>
      <c r="FW38" s="179"/>
      <c r="FX38" s="179"/>
      <c r="FY38" s="179"/>
      <c r="FZ38" s="179"/>
      <c r="GA38" s="179"/>
      <c r="GB38" s="179"/>
    </row>
    <row r="39" spans="1:184" ht="17.25" thickBot="1">
      <c r="B39" s="320" t="s">
        <v>51</v>
      </c>
      <c r="C39" s="340" t="s">
        <v>52</v>
      </c>
      <c r="D39" s="340"/>
      <c r="E39" s="340"/>
      <c r="F39" s="340"/>
      <c r="G39" s="341"/>
      <c r="H39" s="199"/>
      <c r="I39" s="232"/>
      <c r="J39" s="179"/>
      <c r="K39" s="200"/>
      <c r="L39" s="287"/>
      <c r="M39" s="179"/>
      <c r="N39" s="179"/>
      <c r="O39" s="179"/>
      <c r="P39" s="179"/>
      <c r="Q39" s="179"/>
      <c r="R39" s="179"/>
      <c r="S39" s="179"/>
      <c r="T39" s="179"/>
      <c r="U39" s="179"/>
      <c r="V39" s="179"/>
      <c r="W39" s="179"/>
      <c r="X39" s="179"/>
      <c r="Y39" s="179"/>
      <c r="Z39" s="179"/>
      <c r="AA39" s="179"/>
      <c r="AB39" s="179"/>
      <c r="AC39" s="179"/>
      <c r="AD39" s="179"/>
      <c r="AE39" s="179"/>
      <c r="AF39" s="179"/>
      <c r="AG39" s="179"/>
      <c r="AH39" s="179"/>
      <c r="AI39" s="179"/>
      <c r="AJ39" s="179"/>
      <c r="AK39" s="179"/>
      <c r="AL39" s="179"/>
      <c r="AM39" s="179"/>
      <c r="AN39" s="179"/>
      <c r="AO39" s="179"/>
      <c r="AP39" s="179"/>
      <c r="AQ39" s="179"/>
      <c r="AR39" s="179"/>
      <c r="AS39" s="179"/>
      <c r="AT39" s="179"/>
      <c r="AU39" s="179"/>
      <c r="AV39" s="179"/>
      <c r="AW39" s="179"/>
      <c r="AX39" s="179"/>
      <c r="AY39" s="179"/>
      <c r="AZ39" s="179"/>
      <c r="BA39" s="179"/>
      <c r="BB39" s="179"/>
      <c r="BC39" s="179"/>
      <c r="BD39" s="179"/>
      <c r="BE39" s="179"/>
      <c r="BF39" s="179"/>
      <c r="BG39" s="179"/>
      <c r="BH39" s="179"/>
      <c r="BI39" s="179"/>
      <c r="BJ39" s="179"/>
      <c r="BK39" s="179"/>
      <c r="BL39" s="179"/>
      <c r="BM39" s="179"/>
      <c r="BN39" s="179"/>
      <c r="BO39" s="179"/>
      <c r="BP39" s="179"/>
      <c r="BQ39" s="179"/>
      <c r="BR39" s="179"/>
      <c r="BS39" s="179"/>
      <c r="BT39" s="179"/>
      <c r="BU39" s="179"/>
      <c r="BV39" s="179"/>
      <c r="BW39" s="179"/>
      <c r="BX39" s="179"/>
      <c r="BY39" s="179"/>
      <c r="BZ39" s="179"/>
      <c r="CA39" s="179"/>
      <c r="CB39" s="179"/>
      <c r="CC39" s="179"/>
      <c r="CD39" s="179"/>
      <c r="CE39" s="179"/>
      <c r="CF39" s="179"/>
      <c r="CG39" s="179"/>
      <c r="CH39" s="179"/>
      <c r="CI39" s="179"/>
      <c r="CJ39" s="179"/>
      <c r="CK39" s="179"/>
      <c r="CL39" s="179"/>
      <c r="CM39" s="179"/>
      <c r="CN39" s="179"/>
      <c r="CO39" s="179"/>
      <c r="CP39" s="179"/>
      <c r="CQ39" s="179"/>
      <c r="CR39" s="179"/>
      <c r="CS39" s="179"/>
      <c r="CT39" s="179"/>
      <c r="CU39" s="179"/>
      <c r="CV39" s="179"/>
      <c r="CW39" s="179"/>
      <c r="CX39" s="179"/>
      <c r="CY39" s="179"/>
      <c r="CZ39" s="179"/>
      <c r="DA39" s="179"/>
      <c r="DB39" s="179"/>
      <c r="DC39" s="179"/>
      <c r="DD39" s="179"/>
      <c r="DE39" s="179"/>
      <c r="DF39" s="179"/>
      <c r="DG39" s="179"/>
      <c r="DH39" s="179"/>
      <c r="DI39" s="179"/>
      <c r="DJ39" s="179"/>
      <c r="DK39" s="179"/>
      <c r="DL39" s="179"/>
      <c r="DM39" s="179"/>
      <c r="DN39" s="179"/>
      <c r="DO39" s="179"/>
      <c r="DP39" s="179"/>
      <c r="DQ39" s="179"/>
      <c r="DR39" s="179"/>
      <c r="DS39" s="179"/>
      <c r="DT39" s="179"/>
      <c r="DU39" s="179"/>
      <c r="DV39" s="179"/>
      <c r="DW39" s="179"/>
      <c r="DX39" s="179"/>
      <c r="DY39" s="179"/>
      <c r="DZ39" s="179"/>
      <c r="EA39" s="179"/>
      <c r="EB39" s="179"/>
      <c r="EC39" s="179"/>
      <c r="ED39" s="179"/>
      <c r="EE39" s="179"/>
      <c r="EF39" s="179"/>
      <c r="EG39" s="179"/>
      <c r="EH39" s="179"/>
      <c r="EI39" s="179"/>
      <c r="EJ39" s="179"/>
      <c r="EK39" s="179"/>
      <c r="EL39" s="179"/>
      <c r="EM39" s="179"/>
      <c r="EN39" s="179"/>
      <c r="EO39" s="179"/>
      <c r="EP39" s="179"/>
      <c r="EQ39" s="179"/>
      <c r="ER39" s="179"/>
      <c r="ES39" s="179"/>
      <c r="ET39" s="179"/>
      <c r="EU39" s="179"/>
      <c r="EV39" s="179"/>
      <c r="EW39" s="179"/>
      <c r="EX39" s="179"/>
      <c r="EY39" s="179"/>
      <c r="EZ39" s="179"/>
      <c r="FA39" s="179"/>
      <c r="FB39" s="179"/>
      <c r="FC39" s="179"/>
      <c r="FD39" s="179"/>
      <c r="FE39" s="179"/>
      <c r="FF39" s="179"/>
      <c r="FG39" s="179"/>
      <c r="FH39" s="179"/>
      <c r="FI39" s="179"/>
      <c r="FJ39" s="179"/>
      <c r="FK39" s="179"/>
      <c r="FL39" s="179"/>
      <c r="FM39" s="179"/>
      <c r="FN39" s="179"/>
      <c r="FO39" s="179"/>
      <c r="FP39" s="179"/>
      <c r="FQ39" s="179"/>
      <c r="FR39" s="179"/>
      <c r="FS39" s="179"/>
      <c r="FT39" s="179"/>
      <c r="FU39" s="179"/>
      <c r="FV39" s="179"/>
      <c r="FW39" s="179"/>
      <c r="FX39" s="179"/>
      <c r="FY39" s="179"/>
      <c r="FZ39" s="179"/>
      <c r="GA39" s="179"/>
      <c r="GB39" s="179"/>
    </row>
    <row r="40" spans="1:184">
      <c r="B40" s="318"/>
      <c r="C40" s="342" t="s">
        <v>53</v>
      </c>
      <c r="D40" s="343" t="s">
        <v>54</v>
      </c>
      <c r="E40" s="181" t="s">
        <v>55</v>
      </c>
      <c r="F40" s="344" t="s">
        <v>56</v>
      </c>
      <c r="G40" s="319" t="s">
        <v>13</v>
      </c>
      <c r="H40" s="200"/>
      <c r="I40" s="232"/>
      <c r="J40" s="179"/>
      <c r="K40" s="179"/>
      <c r="L40" s="287"/>
      <c r="M40" s="179"/>
      <c r="N40" s="179"/>
      <c r="O40" s="179"/>
      <c r="P40" s="179"/>
      <c r="Q40" s="179"/>
      <c r="R40" s="179"/>
      <c r="S40" s="179"/>
      <c r="T40" s="179"/>
      <c r="U40" s="179"/>
      <c r="V40" s="179"/>
      <c r="W40" s="179"/>
      <c r="X40" s="179"/>
      <c r="Y40" s="179"/>
      <c r="Z40" s="179"/>
      <c r="AA40" s="179"/>
      <c r="AB40" s="179"/>
      <c r="AC40" s="179"/>
      <c r="AD40" s="179"/>
      <c r="AE40" s="179"/>
      <c r="AF40" s="179"/>
      <c r="AG40" s="179"/>
      <c r="AH40" s="179"/>
      <c r="AI40" s="179"/>
      <c r="AJ40" s="179"/>
      <c r="AK40" s="179"/>
      <c r="AL40" s="179"/>
      <c r="AM40" s="179"/>
      <c r="AN40" s="179"/>
      <c r="AO40" s="179"/>
      <c r="AP40" s="179"/>
      <c r="AQ40" s="179"/>
      <c r="AR40" s="179"/>
      <c r="AS40" s="179"/>
      <c r="AT40" s="179"/>
      <c r="AU40" s="179"/>
      <c r="AV40" s="179"/>
      <c r="AW40" s="179"/>
      <c r="AX40" s="179"/>
      <c r="AY40" s="179"/>
      <c r="AZ40" s="179"/>
      <c r="BA40" s="179"/>
      <c r="BB40" s="179"/>
      <c r="BC40" s="179"/>
      <c r="BD40" s="179"/>
      <c r="BE40" s="179"/>
      <c r="BF40" s="179"/>
      <c r="BG40" s="179"/>
      <c r="BH40" s="179"/>
      <c r="BI40" s="179"/>
      <c r="BJ40" s="179"/>
      <c r="BK40" s="179"/>
      <c r="BL40" s="179"/>
      <c r="BM40" s="179"/>
      <c r="BN40" s="179"/>
      <c r="BO40" s="179"/>
      <c r="BP40" s="179"/>
      <c r="BQ40" s="179"/>
      <c r="BR40" s="179"/>
      <c r="BS40" s="179"/>
      <c r="BT40" s="179"/>
      <c r="BU40" s="179"/>
      <c r="BV40" s="179"/>
      <c r="BW40" s="179"/>
      <c r="BX40" s="179"/>
      <c r="BY40" s="179"/>
      <c r="BZ40" s="179"/>
      <c r="CA40" s="179"/>
      <c r="CB40" s="179"/>
      <c r="CC40" s="179"/>
      <c r="CD40" s="179"/>
      <c r="CE40" s="179"/>
      <c r="CF40" s="179"/>
      <c r="CG40" s="179"/>
      <c r="CH40" s="179"/>
      <c r="CI40" s="179"/>
      <c r="CJ40" s="179"/>
      <c r="CK40" s="179"/>
      <c r="CL40" s="179"/>
      <c r="CM40" s="179"/>
      <c r="CN40" s="179"/>
      <c r="CO40" s="179"/>
      <c r="CP40" s="179"/>
      <c r="CQ40" s="179"/>
      <c r="CR40" s="179"/>
      <c r="CS40" s="179"/>
      <c r="CT40" s="179"/>
      <c r="CU40" s="179"/>
      <c r="CV40" s="179"/>
      <c r="CW40" s="179"/>
      <c r="CX40" s="179"/>
      <c r="CY40" s="179"/>
      <c r="CZ40" s="179"/>
      <c r="DA40" s="179"/>
      <c r="DB40" s="179"/>
      <c r="DC40" s="179"/>
      <c r="DD40" s="179"/>
      <c r="DE40" s="179"/>
      <c r="DF40" s="179"/>
      <c r="DG40" s="179"/>
      <c r="DH40" s="179"/>
      <c r="DI40" s="179"/>
      <c r="DJ40" s="179"/>
      <c r="DK40" s="179"/>
      <c r="DL40" s="179"/>
      <c r="DM40" s="179"/>
      <c r="DN40" s="179"/>
      <c r="DO40" s="179"/>
      <c r="DP40" s="179"/>
      <c r="DQ40" s="179"/>
      <c r="DR40" s="179"/>
      <c r="DS40" s="179"/>
      <c r="DT40" s="179"/>
      <c r="DU40" s="179"/>
      <c r="DV40" s="179"/>
      <c r="DW40" s="179"/>
      <c r="DX40" s="179"/>
      <c r="DY40" s="179"/>
      <c r="DZ40" s="179"/>
      <c r="EA40" s="179"/>
      <c r="EB40" s="179"/>
      <c r="EC40" s="179"/>
      <c r="ED40" s="179"/>
      <c r="EE40" s="179"/>
      <c r="EF40" s="179"/>
      <c r="EG40" s="179"/>
      <c r="EH40" s="179"/>
      <c r="EI40" s="179"/>
      <c r="EJ40" s="179"/>
      <c r="EK40" s="179"/>
      <c r="EL40" s="179"/>
      <c r="EM40" s="179"/>
      <c r="EN40" s="179"/>
      <c r="EO40" s="179"/>
      <c r="EP40" s="179"/>
      <c r="EQ40" s="179"/>
      <c r="ER40" s="179"/>
      <c r="ES40" s="179"/>
      <c r="ET40" s="179"/>
      <c r="EU40" s="179"/>
      <c r="EV40" s="179"/>
      <c r="EW40" s="179"/>
      <c r="EX40" s="179"/>
      <c r="EY40" s="179"/>
      <c r="EZ40" s="179"/>
      <c r="FA40" s="179"/>
      <c r="FB40" s="179"/>
      <c r="FC40" s="179"/>
      <c r="FD40" s="179"/>
      <c r="FE40" s="179"/>
      <c r="FF40" s="179"/>
      <c r="FG40" s="179"/>
      <c r="FH40" s="179"/>
      <c r="FI40" s="179"/>
      <c r="FJ40" s="179"/>
      <c r="FK40" s="179"/>
      <c r="FL40" s="179"/>
      <c r="FM40" s="179"/>
      <c r="FN40" s="179"/>
      <c r="FO40" s="179"/>
      <c r="FP40" s="179"/>
      <c r="FQ40" s="179"/>
      <c r="FR40" s="179"/>
      <c r="FS40" s="179"/>
      <c r="FT40" s="179"/>
      <c r="FU40" s="179"/>
      <c r="FV40" s="179"/>
      <c r="FW40" s="179"/>
      <c r="FX40" s="179"/>
      <c r="FY40" s="179"/>
      <c r="FZ40" s="179"/>
      <c r="GA40" s="179"/>
      <c r="GB40" s="179"/>
    </row>
    <row r="41" spans="1:184">
      <c r="B41" s="289"/>
      <c r="C41" s="342"/>
      <c r="D41" s="343"/>
      <c r="E41" s="201" t="s">
        <v>57</v>
      </c>
      <c r="F41" s="345"/>
      <c r="G41" s="202" t="s">
        <v>17</v>
      </c>
      <c r="H41" s="179"/>
      <c r="I41" s="232"/>
      <c r="J41" s="179"/>
      <c r="K41" s="179"/>
      <c r="L41" s="287"/>
      <c r="M41" s="179"/>
      <c r="N41" s="179"/>
      <c r="O41" s="179"/>
      <c r="P41" s="179"/>
      <c r="Q41" s="179"/>
      <c r="R41" s="179"/>
      <c r="S41" s="179"/>
      <c r="T41" s="179"/>
      <c r="U41" s="179"/>
      <c r="V41" s="179"/>
      <c r="W41" s="179"/>
      <c r="X41" s="179"/>
      <c r="Y41" s="179"/>
      <c r="Z41" s="179"/>
      <c r="AA41" s="179"/>
      <c r="AB41" s="179"/>
      <c r="AC41" s="179"/>
      <c r="AD41" s="179"/>
      <c r="AE41" s="179"/>
      <c r="AF41" s="179"/>
      <c r="AG41" s="179"/>
      <c r="AH41" s="179"/>
      <c r="AI41" s="179"/>
      <c r="AJ41" s="179"/>
      <c r="AK41" s="179"/>
      <c r="AL41" s="179"/>
      <c r="AM41" s="179"/>
      <c r="AN41" s="179"/>
      <c r="AO41" s="179"/>
      <c r="AP41" s="179"/>
      <c r="AQ41" s="179"/>
      <c r="AR41" s="179"/>
      <c r="AS41" s="179"/>
      <c r="AT41" s="179"/>
      <c r="AU41" s="179"/>
      <c r="AV41" s="179"/>
      <c r="AW41" s="179"/>
      <c r="AX41" s="179"/>
      <c r="AY41" s="179"/>
      <c r="AZ41" s="179"/>
      <c r="BA41" s="179"/>
      <c r="BB41" s="179"/>
      <c r="BC41" s="179"/>
      <c r="BD41" s="179"/>
      <c r="BE41" s="179"/>
      <c r="BF41" s="179"/>
      <c r="BG41" s="179"/>
      <c r="BH41" s="179"/>
      <c r="BI41" s="179"/>
      <c r="BJ41" s="179"/>
      <c r="BK41" s="179"/>
      <c r="BL41" s="179"/>
      <c r="BM41" s="179"/>
      <c r="BN41" s="179"/>
      <c r="BO41" s="179"/>
      <c r="BP41" s="179"/>
      <c r="BQ41" s="179"/>
      <c r="BR41" s="179"/>
      <c r="BS41" s="179"/>
      <c r="BT41" s="179"/>
      <c r="BU41" s="179"/>
      <c r="BV41" s="179"/>
      <c r="BW41" s="179"/>
      <c r="BX41" s="179"/>
      <c r="BY41" s="179"/>
      <c r="BZ41" s="179"/>
      <c r="CA41" s="179"/>
      <c r="CB41" s="179"/>
      <c r="CC41" s="179"/>
      <c r="CD41" s="179"/>
      <c r="CE41" s="179"/>
      <c r="CF41" s="179"/>
      <c r="CG41" s="179"/>
      <c r="CH41" s="179"/>
      <c r="CI41" s="179"/>
      <c r="CJ41" s="179"/>
      <c r="CK41" s="179"/>
      <c r="CL41" s="179"/>
      <c r="CM41" s="179"/>
      <c r="CN41" s="179"/>
      <c r="CO41" s="179"/>
      <c r="CP41" s="179"/>
      <c r="CQ41" s="179"/>
      <c r="CR41" s="179"/>
      <c r="CS41" s="179"/>
      <c r="CT41" s="179"/>
      <c r="CU41" s="179"/>
      <c r="CV41" s="179"/>
      <c r="CW41" s="179"/>
      <c r="CX41" s="179"/>
      <c r="CY41" s="179"/>
      <c r="CZ41" s="179"/>
      <c r="DA41" s="179"/>
      <c r="DB41" s="179"/>
      <c r="DC41" s="179"/>
      <c r="DD41" s="179"/>
      <c r="DE41" s="179"/>
      <c r="DF41" s="179"/>
      <c r="DG41" s="179"/>
      <c r="DH41" s="179"/>
      <c r="DI41" s="179"/>
      <c r="DJ41" s="179"/>
      <c r="DK41" s="179"/>
      <c r="DL41" s="179"/>
      <c r="DM41" s="179"/>
      <c r="DN41" s="179"/>
      <c r="DO41" s="179"/>
      <c r="DP41" s="179"/>
      <c r="DQ41" s="179"/>
      <c r="DR41" s="179"/>
      <c r="DS41" s="179"/>
      <c r="DT41" s="179"/>
      <c r="DU41" s="179"/>
      <c r="DV41" s="179"/>
      <c r="DW41" s="179"/>
      <c r="DX41" s="179"/>
      <c r="DY41" s="179"/>
      <c r="DZ41" s="179"/>
      <c r="EA41" s="179"/>
      <c r="EB41" s="179"/>
      <c r="EC41" s="179"/>
      <c r="ED41" s="179"/>
      <c r="EE41" s="179"/>
      <c r="EF41" s="179"/>
      <c r="EG41" s="179"/>
      <c r="EH41" s="179"/>
      <c r="EI41" s="179"/>
      <c r="EJ41" s="179"/>
      <c r="EK41" s="179"/>
      <c r="EL41" s="179"/>
      <c r="EM41" s="179"/>
      <c r="EN41" s="179"/>
      <c r="EO41" s="179"/>
      <c r="EP41" s="179"/>
      <c r="EQ41" s="179"/>
      <c r="ER41" s="179"/>
      <c r="ES41" s="179"/>
      <c r="ET41" s="179"/>
      <c r="EU41" s="179"/>
      <c r="EV41" s="179"/>
      <c r="EW41" s="179"/>
      <c r="EX41" s="179"/>
      <c r="EY41" s="179"/>
      <c r="EZ41" s="179"/>
      <c r="FA41" s="179"/>
      <c r="FB41" s="179"/>
      <c r="FC41" s="179"/>
      <c r="FD41" s="179"/>
      <c r="FE41" s="179"/>
      <c r="FF41" s="179"/>
      <c r="FG41" s="179"/>
      <c r="FH41" s="179"/>
      <c r="FI41" s="179"/>
      <c r="FJ41" s="179"/>
      <c r="FK41" s="179"/>
      <c r="FL41" s="179"/>
      <c r="FM41" s="179"/>
      <c r="FN41" s="179"/>
      <c r="FO41" s="179"/>
      <c r="FP41" s="179"/>
      <c r="FQ41" s="179"/>
      <c r="FR41" s="179"/>
      <c r="FS41" s="179"/>
      <c r="FT41" s="179"/>
      <c r="FU41" s="179"/>
      <c r="FV41" s="179"/>
      <c r="FW41" s="179"/>
      <c r="FX41" s="179"/>
      <c r="FY41" s="179"/>
      <c r="FZ41" s="179"/>
      <c r="GA41" s="179"/>
      <c r="GB41" s="179"/>
    </row>
    <row r="42" spans="1:184" ht="17.25" thickBot="1">
      <c r="B42" s="311"/>
      <c r="C42" s="342"/>
      <c r="D42" s="343"/>
      <c r="E42" s="254" t="s">
        <v>58</v>
      </c>
      <c r="F42" s="254" t="s">
        <v>59</v>
      </c>
      <c r="G42" s="255" t="s">
        <v>60</v>
      </c>
      <c r="H42" s="179"/>
      <c r="I42" s="232"/>
      <c r="J42" s="179"/>
      <c r="K42" s="179"/>
      <c r="L42" s="287"/>
      <c r="M42" s="179"/>
      <c r="N42" s="179"/>
      <c r="O42" s="179"/>
      <c r="P42" s="179"/>
      <c r="Q42" s="179"/>
      <c r="R42" s="179"/>
      <c r="S42" s="179"/>
      <c r="T42" s="179"/>
      <c r="U42" s="179"/>
      <c r="V42" s="179"/>
      <c r="W42" s="179"/>
      <c r="X42" s="179"/>
      <c r="Y42" s="179"/>
      <c r="Z42" s="179"/>
      <c r="AA42" s="179"/>
      <c r="AB42" s="179"/>
      <c r="AC42" s="179"/>
      <c r="AD42" s="179"/>
      <c r="AE42" s="179"/>
      <c r="AF42" s="179"/>
      <c r="AG42" s="179"/>
      <c r="AH42" s="179"/>
      <c r="AI42" s="179"/>
      <c r="AJ42" s="179"/>
      <c r="AK42" s="179"/>
      <c r="AL42" s="179"/>
      <c r="AM42" s="179"/>
      <c r="AN42" s="179"/>
      <c r="AO42" s="179"/>
      <c r="AP42" s="179"/>
      <c r="AQ42" s="179"/>
      <c r="AR42" s="179"/>
      <c r="AS42" s="179"/>
      <c r="AT42" s="179"/>
      <c r="AU42" s="179"/>
      <c r="AV42" s="179"/>
      <c r="AW42" s="179"/>
      <c r="AX42" s="179"/>
      <c r="AY42" s="179"/>
      <c r="AZ42" s="179"/>
      <c r="BA42" s="179"/>
      <c r="BB42" s="179"/>
      <c r="BC42" s="179"/>
      <c r="BD42" s="179"/>
      <c r="BE42" s="179"/>
      <c r="BF42" s="179"/>
      <c r="BG42" s="179"/>
      <c r="BH42" s="179"/>
      <c r="BI42" s="179"/>
      <c r="BJ42" s="179"/>
      <c r="BK42" s="179"/>
      <c r="BL42" s="179"/>
      <c r="BM42" s="179"/>
      <c r="BN42" s="179"/>
      <c r="BO42" s="179"/>
      <c r="BP42" s="179"/>
      <c r="BQ42" s="179"/>
      <c r="BR42" s="179"/>
      <c r="BS42" s="179"/>
      <c r="BT42" s="179"/>
      <c r="BU42" s="179"/>
      <c r="BV42" s="179"/>
      <c r="BW42" s="179"/>
      <c r="BX42" s="179"/>
      <c r="BY42" s="179"/>
      <c r="BZ42" s="179"/>
      <c r="CA42" s="179"/>
      <c r="CB42" s="179"/>
      <c r="CC42" s="179"/>
      <c r="CD42" s="179"/>
      <c r="CE42" s="179"/>
      <c r="CF42" s="179"/>
      <c r="CG42" s="179"/>
      <c r="CH42" s="179"/>
      <c r="CI42" s="179"/>
      <c r="CJ42" s="179"/>
      <c r="CK42" s="179"/>
      <c r="CL42" s="179"/>
      <c r="CM42" s="179"/>
      <c r="CN42" s="179"/>
      <c r="CO42" s="179"/>
      <c r="CP42" s="179"/>
      <c r="CQ42" s="179"/>
      <c r="CR42" s="179"/>
      <c r="CS42" s="179"/>
      <c r="CT42" s="179"/>
      <c r="CU42" s="179"/>
      <c r="CV42" s="179"/>
      <c r="CW42" s="179"/>
      <c r="CX42" s="179"/>
      <c r="CY42" s="179"/>
      <c r="CZ42" s="179"/>
      <c r="DA42" s="179"/>
      <c r="DB42" s="179"/>
      <c r="DC42" s="179"/>
      <c r="DD42" s="179"/>
      <c r="DE42" s="179"/>
      <c r="DF42" s="179"/>
      <c r="DG42" s="179"/>
      <c r="DH42" s="179"/>
      <c r="DI42" s="179"/>
      <c r="DJ42" s="179"/>
      <c r="DK42" s="179"/>
      <c r="DL42" s="179"/>
      <c r="DM42" s="179"/>
      <c r="DN42" s="179"/>
      <c r="DO42" s="179"/>
      <c r="DP42" s="179"/>
      <c r="DQ42" s="179"/>
      <c r="DR42" s="179"/>
      <c r="DS42" s="179"/>
      <c r="DT42" s="179"/>
      <c r="DU42" s="179"/>
      <c r="DV42" s="179"/>
      <c r="DW42" s="179"/>
      <c r="DX42" s="179"/>
      <c r="DY42" s="179"/>
      <c r="DZ42" s="179"/>
      <c r="EA42" s="179"/>
      <c r="EB42" s="179"/>
      <c r="EC42" s="179"/>
      <c r="ED42" s="179"/>
      <c r="EE42" s="179"/>
      <c r="EF42" s="179"/>
      <c r="EG42" s="179"/>
      <c r="EH42" s="179"/>
      <c r="EI42" s="179"/>
      <c r="EJ42" s="179"/>
      <c r="EK42" s="179"/>
      <c r="EL42" s="179"/>
      <c r="EM42" s="179"/>
      <c r="EN42" s="179"/>
      <c r="EO42" s="179"/>
      <c r="EP42" s="179"/>
      <c r="EQ42" s="179"/>
      <c r="ER42" s="179"/>
      <c r="ES42" s="179"/>
      <c r="ET42" s="179"/>
      <c r="EU42" s="179"/>
      <c r="EV42" s="179"/>
      <c r="EW42" s="179"/>
      <c r="EX42" s="179"/>
      <c r="EY42" s="179"/>
      <c r="EZ42" s="179"/>
      <c r="FA42" s="179"/>
      <c r="FB42" s="179"/>
      <c r="FC42" s="179"/>
      <c r="FD42" s="179"/>
      <c r="FE42" s="179"/>
      <c r="FF42" s="179"/>
      <c r="FG42" s="179"/>
      <c r="FH42" s="179"/>
      <c r="FI42" s="179"/>
      <c r="FJ42" s="179"/>
      <c r="FK42" s="179"/>
      <c r="FL42" s="179"/>
      <c r="FM42" s="179"/>
      <c r="FN42" s="179"/>
      <c r="FO42" s="179"/>
      <c r="FP42" s="179"/>
      <c r="FQ42" s="179"/>
      <c r="FR42" s="179"/>
      <c r="FS42" s="179"/>
      <c r="FT42" s="179"/>
      <c r="FU42" s="179"/>
      <c r="FV42" s="179"/>
      <c r="FW42" s="179"/>
      <c r="FX42" s="179"/>
      <c r="FY42" s="179"/>
      <c r="FZ42" s="179"/>
      <c r="GA42" s="179"/>
      <c r="GB42" s="179"/>
    </row>
    <row r="43" spans="1:184" ht="17.25" thickBot="1">
      <c r="B43" s="316"/>
      <c r="C43" s="249" t="s">
        <v>61</v>
      </c>
      <c r="D43" s="203"/>
      <c r="E43" s="204"/>
      <c r="F43" s="205"/>
      <c r="G43" s="206"/>
      <c r="H43" s="179"/>
      <c r="I43" s="232"/>
      <c r="J43" s="179"/>
      <c r="K43" s="179"/>
      <c r="L43" s="287"/>
      <c r="M43" s="179"/>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179"/>
      <c r="BA43" s="179"/>
      <c r="BB43" s="179"/>
      <c r="BC43" s="179"/>
      <c r="BD43" s="179"/>
      <c r="BE43" s="179"/>
      <c r="BF43" s="179"/>
      <c r="BG43" s="179"/>
      <c r="BH43" s="179"/>
      <c r="BI43" s="179"/>
      <c r="BJ43" s="179"/>
      <c r="BK43" s="179"/>
      <c r="BL43" s="179"/>
      <c r="BM43" s="179"/>
      <c r="BN43" s="179"/>
      <c r="BO43" s="179"/>
      <c r="BP43" s="179"/>
      <c r="BQ43" s="179"/>
      <c r="BR43" s="179"/>
      <c r="BS43" s="179"/>
      <c r="BT43" s="179"/>
      <c r="BU43" s="179"/>
      <c r="BV43" s="179"/>
      <c r="BW43" s="179"/>
      <c r="BX43" s="179"/>
      <c r="BY43" s="179"/>
      <c r="BZ43" s="179"/>
      <c r="CA43" s="179"/>
      <c r="CB43" s="179"/>
      <c r="CC43" s="179"/>
      <c r="CD43" s="179"/>
      <c r="CE43" s="179"/>
      <c r="CF43" s="179"/>
      <c r="CG43" s="179"/>
      <c r="CH43" s="179"/>
      <c r="CI43" s="179"/>
      <c r="CJ43" s="179"/>
      <c r="CK43" s="179"/>
      <c r="CL43" s="179"/>
      <c r="CM43" s="179"/>
      <c r="CN43" s="179"/>
      <c r="CO43" s="179"/>
      <c r="CP43" s="179"/>
      <c r="CQ43" s="179"/>
      <c r="CR43" s="179"/>
      <c r="CS43" s="179"/>
      <c r="CT43" s="179"/>
      <c r="CU43" s="179"/>
      <c r="CV43" s="179"/>
      <c r="CW43" s="179"/>
      <c r="CX43" s="179"/>
      <c r="CY43" s="179"/>
      <c r="CZ43" s="179"/>
      <c r="DA43" s="179"/>
      <c r="DB43" s="179"/>
      <c r="DC43" s="179"/>
      <c r="DD43" s="179"/>
      <c r="DE43" s="179"/>
      <c r="DF43" s="179"/>
      <c r="DG43" s="179"/>
      <c r="DH43" s="179"/>
      <c r="DI43" s="179"/>
      <c r="DJ43" s="179"/>
      <c r="DK43" s="179"/>
      <c r="DL43" s="179"/>
      <c r="DM43" s="179"/>
      <c r="DN43" s="179"/>
      <c r="DO43" s="179"/>
      <c r="DP43" s="179"/>
      <c r="DQ43" s="179"/>
      <c r="DR43" s="179"/>
      <c r="DS43" s="179"/>
      <c r="DT43" s="179"/>
      <c r="DU43" s="179"/>
      <c r="DV43" s="179"/>
      <c r="DW43" s="179"/>
      <c r="DX43" s="179"/>
      <c r="DY43" s="179"/>
      <c r="DZ43" s="179"/>
      <c r="EA43" s="179"/>
      <c r="EB43" s="179"/>
      <c r="EC43" s="179"/>
      <c r="ED43" s="179"/>
      <c r="EE43" s="179"/>
      <c r="EF43" s="179"/>
      <c r="EG43" s="179"/>
      <c r="EH43" s="179"/>
      <c r="EI43" s="179"/>
      <c r="EJ43" s="179"/>
      <c r="EK43" s="179"/>
      <c r="EL43" s="179"/>
      <c r="EM43" s="179"/>
      <c r="EN43" s="179"/>
      <c r="EO43" s="179"/>
      <c r="EP43" s="179"/>
      <c r="EQ43" s="179"/>
      <c r="ER43" s="179"/>
      <c r="ES43" s="179"/>
      <c r="ET43" s="179"/>
      <c r="EU43" s="179"/>
      <c r="EV43" s="179"/>
      <c r="EW43" s="179"/>
      <c r="EX43" s="179"/>
      <c r="EY43" s="179"/>
      <c r="EZ43" s="179"/>
      <c r="FA43" s="179"/>
      <c r="FB43" s="179"/>
      <c r="FC43" s="179"/>
      <c r="FD43" s="179"/>
      <c r="FE43" s="179"/>
      <c r="FF43" s="179"/>
      <c r="FG43" s="179"/>
      <c r="FH43" s="179"/>
      <c r="FI43" s="179"/>
      <c r="FJ43" s="179"/>
      <c r="FK43" s="179"/>
      <c r="FL43" s="179"/>
      <c r="FM43" s="179"/>
      <c r="FN43" s="179"/>
      <c r="FO43" s="179"/>
      <c r="FP43" s="179"/>
      <c r="FQ43" s="179"/>
      <c r="FR43" s="179"/>
      <c r="FS43" s="179"/>
      <c r="FT43" s="179"/>
      <c r="FU43" s="179"/>
      <c r="FV43" s="179"/>
      <c r="FW43" s="179"/>
      <c r="FX43" s="179"/>
      <c r="FY43" s="179"/>
      <c r="FZ43" s="179"/>
      <c r="GA43" s="179"/>
      <c r="GB43" s="179"/>
    </row>
    <row r="44" spans="1:184" ht="17.25" thickBot="1">
      <c r="B44" s="314">
        <v>17</v>
      </c>
      <c r="C44" s="265" t="s">
        <v>62</v>
      </c>
      <c r="D44" s="207" t="s">
        <v>63</v>
      </c>
      <c r="E44" s="208"/>
      <c r="F44" s="209">
        <v>60</v>
      </c>
      <c r="G44" s="315"/>
      <c r="H44" s="179"/>
      <c r="I44" s="232"/>
      <c r="J44" s="200"/>
      <c r="K44" s="179"/>
      <c r="L44" s="287"/>
      <c r="M44" s="200"/>
      <c r="N44" s="179"/>
      <c r="O44" s="179"/>
      <c r="P44" s="179"/>
      <c r="Q44" s="179"/>
      <c r="R44" s="179"/>
      <c r="S44" s="179"/>
      <c r="T44" s="179"/>
      <c r="U44" s="179"/>
      <c r="V44" s="179"/>
      <c r="W44" s="179"/>
      <c r="X44" s="179"/>
      <c r="Y44" s="179"/>
      <c r="Z44" s="179"/>
      <c r="AA44" s="179"/>
      <c r="AB44" s="179"/>
      <c r="AC44" s="179"/>
      <c r="AD44" s="179"/>
      <c r="AE44" s="179"/>
      <c r="AF44" s="179"/>
      <c r="AG44" s="179"/>
      <c r="AH44" s="179"/>
      <c r="AI44" s="179"/>
      <c r="AJ44" s="179"/>
      <c r="AK44" s="179"/>
      <c r="AL44" s="179"/>
      <c r="AM44" s="179"/>
      <c r="AN44" s="179"/>
      <c r="AO44" s="179"/>
      <c r="AP44" s="179"/>
      <c r="AQ44" s="179"/>
      <c r="AR44" s="179"/>
      <c r="AS44" s="179"/>
      <c r="AT44" s="179"/>
      <c r="AU44" s="179"/>
      <c r="AV44" s="179"/>
      <c r="AW44" s="179"/>
      <c r="AX44" s="179"/>
      <c r="AY44" s="179"/>
      <c r="AZ44" s="179"/>
      <c r="BA44" s="179"/>
      <c r="BB44" s="179"/>
      <c r="BC44" s="179"/>
      <c r="BD44" s="179"/>
      <c r="BE44" s="179"/>
      <c r="BF44" s="179"/>
      <c r="BG44" s="179"/>
      <c r="BH44" s="179"/>
      <c r="BI44" s="179"/>
      <c r="BJ44" s="179"/>
      <c r="BK44" s="179"/>
      <c r="BL44" s="179"/>
      <c r="BM44" s="179"/>
      <c r="BN44" s="179"/>
      <c r="BO44" s="179"/>
      <c r="BP44" s="179"/>
      <c r="BQ44" s="179"/>
      <c r="BR44" s="179"/>
      <c r="BS44" s="179"/>
      <c r="BT44" s="179"/>
      <c r="BU44" s="179"/>
      <c r="BV44" s="179"/>
      <c r="BW44" s="179"/>
      <c r="BX44" s="179"/>
      <c r="BY44" s="179"/>
      <c r="BZ44" s="179"/>
      <c r="CA44" s="179"/>
      <c r="CB44" s="179"/>
      <c r="CC44" s="179"/>
      <c r="CD44" s="179"/>
      <c r="CE44" s="179"/>
      <c r="CF44" s="179"/>
      <c r="CG44" s="179"/>
      <c r="CH44" s="179"/>
      <c r="CI44" s="179"/>
      <c r="CJ44" s="179"/>
      <c r="CK44" s="179"/>
      <c r="CL44" s="179"/>
      <c r="CM44" s="179"/>
      <c r="CN44" s="179"/>
      <c r="CO44" s="179"/>
      <c r="CP44" s="179"/>
      <c r="CQ44" s="179"/>
      <c r="CR44" s="179"/>
      <c r="CS44" s="179"/>
      <c r="CT44" s="179"/>
      <c r="CU44" s="179"/>
      <c r="CV44" s="179"/>
      <c r="CW44" s="179"/>
      <c r="CX44" s="179"/>
      <c r="CY44" s="179"/>
      <c r="CZ44" s="179"/>
      <c r="DA44" s="179"/>
      <c r="DB44" s="179"/>
      <c r="DC44" s="179"/>
      <c r="DD44" s="179"/>
      <c r="DE44" s="179"/>
      <c r="DF44" s="179"/>
      <c r="DG44" s="179"/>
      <c r="DH44" s="179"/>
      <c r="DI44" s="179"/>
      <c r="DJ44" s="179"/>
      <c r="DK44" s="179"/>
      <c r="DL44" s="179"/>
      <c r="DM44" s="179"/>
      <c r="DN44" s="179"/>
      <c r="DO44" s="179"/>
      <c r="DP44" s="179"/>
      <c r="DQ44" s="179"/>
      <c r="DR44" s="179"/>
      <c r="DS44" s="179"/>
      <c r="DT44" s="179"/>
      <c r="DU44" s="179"/>
      <c r="DV44" s="179"/>
      <c r="DW44" s="179"/>
      <c r="DX44" s="179"/>
      <c r="DY44" s="179"/>
      <c r="DZ44" s="179"/>
      <c r="EA44" s="179"/>
      <c r="EB44" s="179"/>
      <c r="EC44" s="179"/>
      <c r="ED44" s="179"/>
      <c r="EE44" s="179"/>
      <c r="EF44" s="179"/>
      <c r="EG44" s="179"/>
      <c r="EH44" s="179"/>
      <c r="EI44" s="179"/>
      <c r="EJ44" s="179"/>
      <c r="EK44" s="179"/>
      <c r="EL44" s="179"/>
      <c r="EM44" s="179"/>
      <c r="EN44" s="179"/>
      <c r="EO44" s="179"/>
      <c r="EP44" s="179"/>
      <c r="EQ44" s="179"/>
      <c r="ER44" s="179"/>
      <c r="ES44" s="179"/>
      <c r="ET44" s="179"/>
      <c r="EU44" s="179"/>
      <c r="EV44" s="179"/>
      <c r="EW44" s="179"/>
      <c r="EX44" s="179"/>
      <c r="EY44" s="179"/>
      <c r="EZ44" s="179"/>
      <c r="FA44" s="179"/>
      <c r="FB44" s="179"/>
      <c r="FC44" s="179"/>
      <c r="FD44" s="179"/>
      <c r="FE44" s="179"/>
      <c r="FF44" s="179"/>
      <c r="FG44" s="179"/>
      <c r="FH44" s="179"/>
      <c r="FI44" s="179"/>
      <c r="FJ44" s="179"/>
      <c r="FK44" s="179"/>
      <c r="FL44" s="179"/>
      <c r="FM44" s="179"/>
      <c r="FN44" s="179"/>
      <c r="FO44" s="179"/>
      <c r="FP44" s="179"/>
      <c r="FQ44" s="179"/>
      <c r="FR44" s="179"/>
      <c r="FS44" s="179"/>
      <c r="FT44" s="179"/>
      <c r="FU44" s="179"/>
      <c r="FV44" s="179"/>
      <c r="FW44" s="179"/>
      <c r="FX44" s="179"/>
      <c r="FY44" s="179"/>
      <c r="FZ44" s="179"/>
      <c r="GA44" s="179"/>
      <c r="GB44" s="179"/>
    </row>
    <row r="45" spans="1:184" ht="17.25" thickBot="1">
      <c r="A45" s="176"/>
      <c r="B45" s="310"/>
      <c r="C45" s="249" t="s">
        <v>64</v>
      </c>
      <c r="D45" s="203"/>
      <c r="E45" s="204"/>
      <c r="F45" s="205"/>
      <c r="G45" s="206"/>
      <c r="H45" s="179"/>
      <c r="I45" s="232"/>
      <c r="J45" s="200"/>
      <c r="K45" s="179"/>
      <c r="L45" s="287"/>
      <c r="M45" s="200"/>
      <c r="N45" s="179"/>
      <c r="O45" s="179"/>
      <c r="P45" s="179"/>
      <c r="Q45" s="179"/>
      <c r="R45" s="179"/>
      <c r="S45" s="179"/>
      <c r="T45" s="179"/>
      <c r="U45" s="179"/>
      <c r="V45" s="179"/>
      <c r="W45" s="179"/>
      <c r="X45" s="179"/>
      <c r="Y45" s="179"/>
      <c r="Z45" s="179"/>
      <c r="AA45" s="179"/>
      <c r="AB45" s="179"/>
      <c r="AC45" s="179"/>
      <c r="AD45" s="179"/>
      <c r="AE45" s="179"/>
      <c r="AF45" s="179"/>
      <c r="AG45" s="179"/>
      <c r="AH45" s="179"/>
      <c r="AI45" s="179"/>
      <c r="AJ45" s="179"/>
      <c r="AK45" s="179"/>
      <c r="AL45" s="179"/>
      <c r="AM45" s="179"/>
      <c r="AN45" s="179"/>
      <c r="AO45" s="179"/>
      <c r="AP45" s="179"/>
      <c r="AQ45" s="179"/>
      <c r="AR45" s="179"/>
      <c r="AS45" s="179"/>
      <c r="AT45" s="179"/>
      <c r="AU45" s="179"/>
      <c r="AV45" s="179"/>
      <c r="AW45" s="179"/>
      <c r="AX45" s="179"/>
      <c r="AY45" s="179"/>
      <c r="AZ45" s="179"/>
      <c r="BA45" s="179"/>
      <c r="BB45" s="179"/>
      <c r="BC45" s="179"/>
      <c r="BD45" s="179"/>
      <c r="BE45" s="179"/>
      <c r="BF45" s="179"/>
      <c r="BG45" s="179"/>
      <c r="BH45" s="179"/>
      <c r="BI45" s="179"/>
      <c r="BJ45" s="179"/>
      <c r="BK45" s="179"/>
      <c r="BL45" s="179"/>
      <c r="BM45" s="179"/>
      <c r="BN45" s="179"/>
      <c r="BO45" s="179"/>
      <c r="BP45" s="179"/>
      <c r="BQ45" s="179"/>
      <c r="BR45" s="179"/>
      <c r="BS45" s="179"/>
      <c r="BT45" s="179"/>
      <c r="BU45" s="179"/>
      <c r="BV45" s="179"/>
      <c r="BW45" s="179"/>
      <c r="BX45" s="179"/>
      <c r="BY45" s="179"/>
      <c r="BZ45" s="179"/>
      <c r="CA45" s="179"/>
      <c r="CB45" s="179"/>
      <c r="CC45" s="179"/>
      <c r="CD45" s="179"/>
      <c r="CE45" s="179"/>
      <c r="CF45" s="179"/>
      <c r="CG45" s="179"/>
      <c r="CH45" s="179"/>
      <c r="CI45" s="179"/>
      <c r="CJ45" s="179"/>
      <c r="CK45" s="179"/>
      <c r="CL45" s="179"/>
      <c r="CM45" s="179"/>
      <c r="CN45" s="179"/>
      <c r="CO45" s="179"/>
      <c r="CP45" s="179"/>
      <c r="CQ45" s="179"/>
      <c r="CR45" s="179"/>
      <c r="CS45" s="179"/>
      <c r="CT45" s="179"/>
      <c r="CU45" s="179"/>
      <c r="CV45" s="179"/>
      <c r="CW45" s="179"/>
      <c r="CX45" s="179"/>
      <c r="CY45" s="179"/>
      <c r="CZ45" s="179"/>
      <c r="DA45" s="179"/>
      <c r="DB45" s="179"/>
      <c r="DC45" s="179"/>
      <c r="DD45" s="179"/>
      <c r="DE45" s="179"/>
      <c r="DF45" s="179"/>
      <c r="DG45" s="179"/>
      <c r="DH45" s="179"/>
      <c r="DI45" s="179"/>
      <c r="DJ45" s="179"/>
      <c r="DK45" s="179"/>
      <c r="DL45" s="179"/>
      <c r="DM45" s="179"/>
      <c r="DN45" s="179"/>
      <c r="DO45" s="179"/>
      <c r="DP45" s="179"/>
      <c r="DQ45" s="179"/>
      <c r="DR45" s="179"/>
      <c r="DS45" s="179"/>
      <c r="DT45" s="179"/>
      <c r="DU45" s="179"/>
      <c r="DV45" s="179"/>
      <c r="DW45" s="179"/>
      <c r="DX45" s="179"/>
      <c r="DY45" s="179"/>
      <c r="DZ45" s="179"/>
      <c r="EA45" s="179"/>
      <c r="EB45" s="179"/>
      <c r="EC45" s="179"/>
      <c r="ED45" s="179"/>
      <c r="EE45" s="179"/>
      <c r="EF45" s="179"/>
      <c r="EG45" s="179"/>
      <c r="EH45" s="179"/>
      <c r="EI45" s="179"/>
      <c r="EJ45" s="179"/>
      <c r="EK45" s="179"/>
      <c r="EL45" s="179"/>
      <c r="EM45" s="179"/>
      <c r="EN45" s="179"/>
      <c r="EO45" s="179"/>
      <c r="EP45" s="179"/>
      <c r="EQ45" s="179"/>
      <c r="ER45" s="179"/>
      <c r="ES45" s="179"/>
      <c r="ET45" s="179"/>
      <c r="EU45" s="179"/>
      <c r="EV45" s="179"/>
      <c r="EW45" s="179"/>
      <c r="EX45" s="179"/>
      <c r="EY45" s="179"/>
      <c r="EZ45" s="179"/>
      <c r="FA45" s="179"/>
      <c r="FB45" s="179"/>
      <c r="FC45" s="179"/>
      <c r="FD45" s="179"/>
      <c r="FE45" s="179"/>
      <c r="FF45" s="179"/>
      <c r="FG45" s="179"/>
      <c r="FH45" s="179"/>
      <c r="FI45" s="179"/>
      <c r="FJ45" s="179"/>
      <c r="FK45" s="179"/>
      <c r="FL45" s="179"/>
      <c r="FM45" s="179"/>
      <c r="FN45" s="179"/>
      <c r="FO45" s="179"/>
      <c r="FP45" s="179"/>
      <c r="FQ45" s="179"/>
      <c r="FR45" s="179"/>
      <c r="FS45" s="179"/>
      <c r="FT45" s="179"/>
      <c r="FU45" s="179"/>
      <c r="FV45" s="179"/>
      <c r="FW45" s="179"/>
      <c r="FX45" s="179"/>
      <c r="FY45" s="179"/>
      <c r="FZ45" s="179"/>
      <c r="GA45" s="179"/>
      <c r="GB45" s="179"/>
    </row>
    <row r="46" spans="1:184" ht="33.75" customHeight="1">
      <c r="A46" s="176"/>
      <c r="B46" s="298">
        <v>18</v>
      </c>
      <c r="C46" s="266" t="s">
        <v>65</v>
      </c>
      <c r="D46" s="312" t="s">
        <v>66</v>
      </c>
      <c r="E46" s="269"/>
      <c r="F46" s="270">
        <v>6</v>
      </c>
      <c r="G46" s="313"/>
      <c r="H46" s="179"/>
      <c r="I46" s="232"/>
      <c r="J46" s="200"/>
      <c r="K46" s="179"/>
      <c r="L46" s="287"/>
      <c r="M46" s="200"/>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79"/>
      <c r="AL46" s="179"/>
      <c r="AM46" s="179"/>
      <c r="AN46" s="179"/>
      <c r="AO46" s="179"/>
      <c r="AP46" s="179"/>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79"/>
      <c r="BP46" s="179"/>
      <c r="BQ46" s="179"/>
      <c r="BR46" s="179"/>
      <c r="BS46" s="179"/>
      <c r="BT46" s="179"/>
      <c r="BU46" s="179"/>
      <c r="BV46" s="179"/>
      <c r="BW46" s="179"/>
      <c r="BX46" s="179"/>
      <c r="BY46" s="179"/>
      <c r="BZ46" s="179"/>
      <c r="CA46" s="179"/>
      <c r="CB46" s="179"/>
      <c r="CC46" s="179"/>
      <c r="CD46" s="179"/>
      <c r="CE46" s="179"/>
      <c r="CF46" s="179"/>
      <c r="CG46" s="179"/>
      <c r="CH46" s="179"/>
      <c r="CI46" s="179"/>
      <c r="CJ46" s="179"/>
      <c r="CK46" s="179"/>
      <c r="CL46" s="179"/>
      <c r="CM46" s="179"/>
      <c r="CN46" s="179"/>
      <c r="CO46" s="179"/>
      <c r="CP46" s="179"/>
      <c r="CQ46" s="179"/>
      <c r="CR46" s="179"/>
      <c r="CS46" s="179"/>
      <c r="CT46" s="179"/>
      <c r="CU46" s="179"/>
      <c r="CV46" s="179"/>
      <c r="CW46" s="179"/>
      <c r="CX46" s="179"/>
      <c r="CY46" s="179"/>
      <c r="CZ46" s="179"/>
      <c r="DA46" s="179"/>
      <c r="DB46" s="179"/>
      <c r="DC46" s="179"/>
      <c r="DD46" s="179"/>
      <c r="DE46" s="179"/>
      <c r="DF46" s="179"/>
      <c r="DG46" s="179"/>
      <c r="DH46" s="179"/>
      <c r="DI46" s="179"/>
      <c r="DJ46" s="179"/>
      <c r="DK46" s="179"/>
      <c r="DL46" s="179"/>
      <c r="DM46" s="179"/>
      <c r="DN46" s="179"/>
      <c r="DO46" s="179"/>
      <c r="DP46" s="179"/>
      <c r="DQ46" s="179"/>
      <c r="DR46" s="179"/>
      <c r="DS46" s="179"/>
      <c r="DT46" s="179"/>
      <c r="DU46" s="179"/>
      <c r="DV46" s="179"/>
      <c r="DW46" s="179"/>
      <c r="DX46" s="179"/>
      <c r="DY46" s="179"/>
      <c r="DZ46" s="179"/>
      <c r="EA46" s="179"/>
      <c r="EB46" s="179"/>
      <c r="EC46" s="179"/>
      <c r="ED46" s="179"/>
      <c r="EE46" s="179"/>
      <c r="EF46" s="179"/>
      <c r="EG46" s="179"/>
      <c r="EH46" s="179"/>
      <c r="EI46" s="179"/>
      <c r="EJ46" s="179"/>
      <c r="EK46" s="179"/>
      <c r="EL46" s="179"/>
      <c r="EM46" s="179"/>
      <c r="EN46" s="179"/>
      <c r="EO46" s="179"/>
      <c r="EP46" s="179"/>
      <c r="EQ46" s="179"/>
      <c r="ER46" s="179"/>
      <c r="ES46" s="179"/>
      <c r="ET46" s="179"/>
      <c r="EU46" s="179"/>
      <c r="EV46" s="179"/>
      <c r="EW46" s="179"/>
      <c r="EX46" s="179"/>
      <c r="EY46" s="179"/>
      <c r="EZ46" s="179"/>
      <c r="FA46" s="179"/>
      <c r="FB46" s="179"/>
      <c r="FC46" s="179"/>
      <c r="FD46" s="179"/>
      <c r="FE46" s="179"/>
      <c r="FF46" s="179"/>
      <c r="FG46" s="179"/>
      <c r="FH46" s="179"/>
      <c r="FI46" s="179"/>
      <c r="FJ46" s="179"/>
      <c r="FK46" s="179"/>
      <c r="FL46" s="179"/>
      <c r="FM46" s="179"/>
      <c r="FN46" s="179"/>
      <c r="FO46" s="179"/>
      <c r="FP46" s="179"/>
      <c r="FQ46" s="179"/>
      <c r="FR46" s="179"/>
      <c r="FS46" s="179"/>
      <c r="FT46" s="179"/>
      <c r="FU46" s="179"/>
      <c r="FV46" s="179"/>
      <c r="FW46" s="179"/>
      <c r="FX46" s="179"/>
      <c r="FY46" s="179"/>
      <c r="FZ46" s="179"/>
      <c r="GA46" s="179"/>
      <c r="GB46" s="179"/>
    </row>
    <row r="47" spans="1:184" ht="22.9" customHeight="1">
      <c r="A47" s="176"/>
      <c r="B47" s="258">
        <v>19</v>
      </c>
      <c r="C47" s="250" t="s">
        <v>67</v>
      </c>
      <c r="D47" s="211" t="s">
        <v>66</v>
      </c>
      <c r="E47" s="212"/>
      <c r="F47" s="213">
        <v>3</v>
      </c>
      <c r="G47" s="296"/>
      <c r="H47" s="179"/>
      <c r="I47" s="232"/>
      <c r="J47" s="200"/>
      <c r="K47" s="179"/>
      <c r="L47" s="287"/>
      <c r="M47" s="200"/>
      <c r="N47" s="179"/>
      <c r="O47" s="179"/>
      <c r="P47" s="179"/>
      <c r="Q47" s="179"/>
      <c r="R47" s="179"/>
      <c r="S47" s="179"/>
      <c r="T47" s="179"/>
      <c r="U47" s="179"/>
      <c r="V47" s="179"/>
      <c r="W47" s="179"/>
      <c r="X47" s="179"/>
      <c r="Y47" s="179"/>
      <c r="Z47" s="179"/>
      <c r="AA47" s="179"/>
      <c r="AB47" s="179"/>
      <c r="AC47" s="179"/>
      <c r="AD47" s="179"/>
      <c r="AE47" s="179"/>
      <c r="AF47" s="179"/>
      <c r="AG47" s="179"/>
      <c r="AH47" s="179"/>
      <c r="AI47" s="179"/>
      <c r="AJ47" s="179"/>
      <c r="AK47" s="179"/>
      <c r="AL47" s="179"/>
      <c r="AM47" s="179"/>
      <c r="AN47" s="179"/>
      <c r="AO47" s="179"/>
      <c r="AP47" s="179"/>
      <c r="AQ47" s="179"/>
      <c r="AR47" s="179"/>
      <c r="AS47" s="179"/>
      <c r="AT47" s="179"/>
      <c r="AU47" s="179"/>
      <c r="AV47" s="179"/>
      <c r="AW47" s="179"/>
      <c r="AX47" s="179"/>
      <c r="AY47" s="179"/>
      <c r="AZ47" s="179"/>
      <c r="BA47" s="179"/>
      <c r="BB47" s="179"/>
      <c r="BC47" s="179"/>
      <c r="BD47" s="179"/>
      <c r="BE47" s="179"/>
      <c r="BF47" s="179"/>
      <c r="BG47" s="179"/>
      <c r="BH47" s="179"/>
      <c r="BI47" s="179"/>
      <c r="BJ47" s="179"/>
      <c r="BK47" s="179"/>
      <c r="BL47" s="179"/>
      <c r="BM47" s="179"/>
      <c r="BN47" s="179"/>
      <c r="BO47" s="179"/>
      <c r="BP47" s="179"/>
      <c r="BQ47" s="179"/>
      <c r="BR47" s="179"/>
      <c r="BS47" s="179"/>
      <c r="BT47" s="179"/>
      <c r="BU47" s="179"/>
      <c r="BV47" s="179"/>
      <c r="BW47" s="179"/>
      <c r="BX47" s="179"/>
      <c r="BY47" s="179"/>
      <c r="BZ47" s="179"/>
      <c r="CA47" s="179"/>
      <c r="CB47" s="179"/>
      <c r="CC47" s="179"/>
      <c r="CD47" s="179"/>
      <c r="CE47" s="179"/>
      <c r="CF47" s="179"/>
      <c r="CG47" s="179"/>
      <c r="CH47" s="179"/>
      <c r="CI47" s="179"/>
      <c r="CJ47" s="179"/>
      <c r="CK47" s="179"/>
      <c r="CL47" s="179"/>
      <c r="CM47" s="179"/>
      <c r="CN47" s="179"/>
      <c r="CO47" s="179"/>
      <c r="CP47" s="179"/>
      <c r="CQ47" s="179"/>
      <c r="CR47" s="179"/>
      <c r="CS47" s="179"/>
      <c r="CT47" s="179"/>
      <c r="CU47" s="179"/>
      <c r="CV47" s="179"/>
      <c r="CW47" s="179"/>
      <c r="CX47" s="179"/>
      <c r="CY47" s="179"/>
      <c r="CZ47" s="179"/>
      <c r="DA47" s="179"/>
      <c r="DB47" s="179"/>
      <c r="DC47" s="179"/>
      <c r="DD47" s="179"/>
      <c r="DE47" s="179"/>
      <c r="DF47" s="179"/>
      <c r="DG47" s="179"/>
      <c r="DH47" s="179"/>
      <c r="DI47" s="179"/>
      <c r="DJ47" s="179"/>
      <c r="DK47" s="179"/>
      <c r="DL47" s="179"/>
      <c r="DM47" s="179"/>
      <c r="DN47" s="179"/>
      <c r="DO47" s="179"/>
      <c r="DP47" s="179"/>
      <c r="DQ47" s="179"/>
      <c r="DR47" s="179"/>
      <c r="DS47" s="179"/>
      <c r="DT47" s="179"/>
      <c r="DU47" s="179"/>
      <c r="DV47" s="179"/>
      <c r="DW47" s="179"/>
      <c r="DX47" s="179"/>
      <c r="DY47" s="179"/>
      <c r="DZ47" s="179"/>
      <c r="EA47" s="179"/>
      <c r="EB47" s="179"/>
      <c r="EC47" s="179"/>
      <c r="ED47" s="179"/>
      <c r="EE47" s="179"/>
      <c r="EF47" s="179"/>
      <c r="EG47" s="179"/>
      <c r="EH47" s="179"/>
      <c r="EI47" s="179"/>
      <c r="EJ47" s="179"/>
      <c r="EK47" s="179"/>
      <c r="EL47" s="179"/>
      <c r="EM47" s="179"/>
      <c r="EN47" s="179"/>
      <c r="EO47" s="179"/>
      <c r="EP47" s="179"/>
      <c r="EQ47" s="179"/>
      <c r="ER47" s="179"/>
      <c r="ES47" s="179"/>
      <c r="ET47" s="179"/>
      <c r="EU47" s="179"/>
      <c r="EV47" s="179"/>
      <c r="EW47" s="179"/>
      <c r="EX47" s="179"/>
      <c r="EY47" s="179"/>
      <c r="EZ47" s="179"/>
      <c r="FA47" s="179"/>
      <c r="FB47" s="179"/>
      <c r="FC47" s="179"/>
      <c r="FD47" s="179"/>
      <c r="FE47" s="179"/>
      <c r="FF47" s="179"/>
      <c r="FG47" s="179"/>
      <c r="FH47" s="179"/>
      <c r="FI47" s="179"/>
      <c r="FJ47" s="179"/>
      <c r="FK47" s="179"/>
      <c r="FL47" s="179"/>
      <c r="FM47" s="179"/>
      <c r="FN47" s="179"/>
      <c r="FO47" s="179"/>
      <c r="FP47" s="179"/>
      <c r="FQ47" s="179"/>
      <c r="FR47" s="179"/>
      <c r="FS47" s="179"/>
      <c r="FT47" s="179"/>
      <c r="FU47" s="179"/>
      <c r="FV47" s="179"/>
      <c r="FW47" s="179"/>
      <c r="FX47" s="179"/>
      <c r="FY47" s="179"/>
      <c r="FZ47" s="179"/>
      <c r="GA47" s="179"/>
      <c r="GB47" s="179"/>
    </row>
    <row r="48" spans="1:184" ht="24.6" customHeight="1">
      <c r="A48" s="176"/>
      <c r="B48" s="258">
        <v>20</v>
      </c>
      <c r="C48" s="266" t="s">
        <v>68</v>
      </c>
      <c r="D48" s="211" t="s">
        <v>69</v>
      </c>
      <c r="E48" s="212"/>
      <c r="F48" s="213">
        <v>3</v>
      </c>
      <c r="G48" s="296"/>
      <c r="H48" s="179"/>
      <c r="I48" s="232"/>
      <c r="J48" s="200"/>
      <c r="K48" s="179"/>
      <c r="L48" s="287"/>
      <c r="M48" s="200"/>
      <c r="N48" s="179"/>
      <c r="O48" s="179"/>
      <c r="P48" s="179"/>
      <c r="Q48" s="179"/>
      <c r="R48" s="179"/>
      <c r="S48" s="179"/>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79"/>
      <c r="AQ48" s="179"/>
      <c r="AR48" s="179"/>
      <c r="AS48" s="179"/>
      <c r="AT48" s="179"/>
      <c r="AU48" s="179"/>
      <c r="AV48" s="179"/>
      <c r="AW48" s="179"/>
      <c r="AX48" s="179"/>
      <c r="AY48" s="179"/>
      <c r="AZ48" s="179"/>
      <c r="BA48" s="179"/>
      <c r="BB48" s="179"/>
      <c r="BC48" s="179"/>
      <c r="BD48" s="179"/>
      <c r="BE48" s="179"/>
      <c r="BF48" s="179"/>
      <c r="BG48" s="179"/>
      <c r="BH48" s="179"/>
      <c r="BI48" s="179"/>
      <c r="BJ48" s="179"/>
      <c r="BK48" s="179"/>
      <c r="BL48" s="179"/>
      <c r="BM48" s="179"/>
      <c r="BN48" s="179"/>
      <c r="BO48" s="179"/>
      <c r="BP48" s="179"/>
      <c r="BQ48" s="179"/>
      <c r="BR48" s="179"/>
      <c r="BS48" s="179"/>
      <c r="BT48" s="179"/>
      <c r="BU48" s="179"/>
      <c r="BV48" s="179"/>
      <c r="BW48" s="179"/>
      <c r="BX48" s="179"/>
      <c r="BY48" s="179"/>
      <c r="BZ48" s="179"/>
      <c r="CA48" s="179"/>
      <c r="CB48" s="179"/>
      <c r="CC48" s="179"/>
      <c r="CD48" s="179"/>
      <c r="CE48" s="179"/>
      <c r="CF48" s="179"/>
      <c r="CG48" s="179"/>
      <c r="CH48" s="179"/>
      <c r="CI48" s="179"/>
      <c r="CJ48" s="179"/>
      <c r="CK48" s="179"/>
      <c r="CL48" s="179"/>
      <c r="CM48" s="179"/>
      <c r="CN48" s="179"/>
      <c r="CO48" s="179"/>
      <c r="CP48" s="179"/>
      <c r="CQ48" s="179"/>
      <c r="CR48" s="179"/>
      <c r="CS48" s="179"/>
      <c r="CT48" s="179"/>
      <c r="CU48" s="179"/>
      <c r="CV48" s="179"/>
      <c r="CW48" s="179"/>
      <c r="CX48" s="179"/>
      <c r="CY48" s="179"/>
      <c r="CZ48" s="179"/>
      <c r="DA48" s="179"/>
      <c r="DB48" s="179"/>
      <c r="DC48" s="179"/>
      <c r="DD48" s="179"/>
      <c r="DE48" s="179"/>
      <c r="DF48" s="179"/>
      <c r="DG48" s="179"/>
      <c r="DH48" s="179"/>
      <c r="DI48" s="179"/>
      <c r="DJ48" s="179"/>
      <c r="DK48" s="179"/>
      <c r="DL48" s="179"/>
      <c r="DM48" s="179"/>
      <c r="DN48" s="179"/>
      <c r="DO48" s="179"/>
      <c r="DP48" s="179"/>
      <c r="DQ48" s="179"/>
      <c r="DR48" s="179"/>
      <c r="DS48" s="179"/>
      <c r="DT48" s="179"/>
      <c r="DU48" s="179"/>
      <c r="DV48" s="179"/>
      <c r="DW48" s="179"/>
      <c r="DX48" s="179"/>
      <c r="DY48" s="179"/>
      <c r="DZ48" s="179"/>
      <c r="EA48" s="179"/>
      <c r="EB48" s="179"/>
      <c r="EC48" s="179"/>
      <c r="ED48" s="179"/>
      <c r="EE48" s="179"/>
      <c r="EF48" s="179"/>
      <c r="EG48" s="179"/>
      <c r="EH48" s="179"/>
      <c r="EI48" s="179"/>
      <c r="EJ48" s="179"/>
      <c r="EK48" s="179"/>
      <c r="EL48" s="179"/>
      <c r="EM48" s="179"/>
      <c r="EN48" s="179"/>
      <c r="EO48" s="179"/>
      <c r="EP48" s="179"/>
      <c r="EQ48" s="179"/>
      <c r="ER48" s="179"/>
      <c r="ES48" s="179"/>
      <c r="ET48" s="179"/>
      <c r="EU48" s="179"/>
      <c r="EV48" s="179"/>
      <c r="EW48" s="179"/>
      <c r="EX48" s="179"/>
      <c r="EY48" s="179"/>
      <c r="EZ48" s="179"/>
      <c r="FA48" s="179"/>
      <c r="FB48" s="179"/>
      <c r="FC48" s="179"/>
      <c r="FD48" s="179"/>
      <c r="FE48" s="179"/>
      <c r="FF48" s="179"/>
      <c r="FG48" s="179"/>
      <c r="FH48" s="179"/>
      <c r="FI48" s="179"/>
      <c r="FJ48" s="179"/>
      <c r="FK48" s="179"/>
      <c r="FL48" s="179"/>
      <c r="FM48" s="179"/>
      <c r="FN48" s="179"/>
      <c r="FO48" s="179"/>
      <c r="FP48" s="179"/>
      <c r="FQ48" s="179"/>
      <c r="FR48" s="179"/>
      <c r="FS48" s="179"/>
      <c r="FT48" s="179"/>
      <c r="FU48" s="179"/>
      <c r="FV48" s="179"/>
      <c r="FW48" s="179"/>
      <c r="FX48" s="179"/>
      <c r="FY48" s="179"/>
      <c r="FZ48" s="179"/>
      <c r="GA48" s="179"/>
      <c r="GB48" s="179"/>
    </row>
    <row r="49" spans="1:184" s="290" customFormat="1" ht="21" customHeight="1" thickBot="1">
      <c r="A49" s="214"/>
      <c r="B49" s="297">
        <v>21</v>
      </c>
      <c r="C49" s="306" t="s">
        <v>70</v>
      </c>
      <c r="D49" s="307" t="s">
        <v>66</v>
      </c>
      <c r="E49" s="308"/>
      <c r="F49" s="209">
        <v>3</v>
      </c>
      <c r="G49" s="309"/>
      <c r="H49" s="214"/>
      <c r="I49" s="232"/>
      <c r="J49" s="200"/>
      <c r="K49" s="214"/>
      <c r="L49" s="287"/>
      <c r="M49" s="200"/>
      <c r="N49" s="214"/>
      <c r="O49" s="214"/>
      <c r="P49" s="214"/>
      <c r="Q49" s="214"/>
      <c r="R49" s="214"/>
      <c r="S49" s="214"/>
      <c r="T49" s="214"/>
      <c r="U49" s="214"/>
      <c r="V49" s="214"/>
      <c r="W49" s="214"/>
      <c r="X49" s="214"/>
      <c r="Y49" s="214"/>
      <c r="Z49" s="214"/>
      <c r="AA49" s="214"/>
      <c r="AB49" s="214"/>
      <c r="AC49" s="214"/>
      <c r="AD49" s="214"/>
      <c r="AE49" s="214"/>
      <c r="AF49" s="214"/>
      <c r="AG49" s="214"/>
      <c r="AH49" s="214"/>
      <c r="AI49" s="214"/>
      <c r="AJ49" s="214"/>
      <c r="AK49" s="214"/>
      <c r="AL49" s="214"/>
      <c r="AM49" s="214"/>
      <c r="AN49" s="214"/>
      <c r="AO49" s="214"/>
      <c r="AP49" s="214"/>
      <c r="AQ49" s="214"/>
      <c r="AR49" s="214"/>
      <c r="AS49" s="214"/>
      <c r="AT49" s="214"/>
      <c r="AU49" s="214"/>
      <c r="AV49" s="214"/>
      <c r="AW49" s="214"/>
      <c r="AX49" s="214"/>
      <c r="AY49" s="214"/>
      <c r="AZ49" s="214"/>
      <c r="BA49" s="214"/>
      <c r="BB49" s="214"/>
      <c r="BC49" s="214"/>
      <c r="BD49" s="214"/>
      <c r="BE49" s="214"/>
      <c r="BF49" s="214"/>
      <c r="BG49" s="214"/>
      <c r="BH49" s="214"/>
      <c r="BI49" s="214"/>
      <c r="BJ49" s="214"/>
      <c r="BK49" s="214"/>
      <c r="BL49" s="214"/>
      <c r="BM49" s="214"/>
      <c r="BN49" s="214"/>
      <c r="BO49" s="214"/>
      <c r="BP49" s="214"/>
      <c r="BQ49" s="214"/>
      <c r="BR49" s="214"/>
      <c r="BS49" s="214"/>
      <c r="BT49" s="214"/>
      <c r="BU49" s="214"/>
      <c r="BV49" s="214"/>
      <c r="BW49" s="214"/>
      <c r="BX49" s="214"/>
      <c r="BY49" s="214"/>
      <c r="BZ49" s="214"/>
      <c r="CA49" s="214"/>
      <c r="CB49" s="214"/>
      <c r="CC49" s="214"/>
      <c r="CD49" s="214"/>
      <c r="CE49" s="214"/>
      <c r="CF49" s="214"/>
      <c r="CG49" s="214"/>
      <c r="CH49" s="214"/>
      <c r="CI49" s="214"/>
      <c r="CJ49" s="214"/>
      <c r="CK49" s="214"/>
      <c r="CL49" s="214"/>
      <c r="CM49" s="214"/>
      <c r="CN49" s="214"/>
      <c r="CO49" s="214"/>
      <c r="CP49" s="214"/>
      <c r="CQ49" s="214"/>
      <c r="CR49" s="214"/>
      <c r="CS49" s="214"/>
      <c r="CT49" s="214"/>
      <c r="CU49" s="214"/>
      <c r="CV49" s="214"/>
      <c r="CW49" s="214"/>
      <c r="CX49" s="214"/>
      <c r="CY49" s="214"/>
      <c r="CZ49" s="214"/>
      <c r="DA49" s="214"/>
      <c r="DB49" s="214"/>
      <c r="DC49" s="214"/>
      <c r="DD49" s="214"/>
      <c r="DE49" s="214"/>
      <c r="DF49" s="214"/>
      <c r="DG49" s="214"/>
      <c r="DH49" s="214"/>
      <c r="DI49" s="214"/>
      <c r="DJ49" s="214"/>
      <c r="DK49" s="214"/>
      <c r="DL49" s="214"/>
      <c r="DM49" s="214"/>
      <c r="DN49" s="214"/>
      <c r="DO49" s="214"/>
      <c r="DP49" s="214"/>
      <c r="DQ49" s="214"/>
      <c r="DR49" s="214"/>
      <c r="DS49" s="214"/>
      <c r="DT49" s="214"/>
      <c r="DU49" s="214"/>
      <c r="DV49" s="214"/>
      <c r="DW49" s="214"/>
      <c r="DX49" s="214"/>
      <c r="DY49" s="214"/>
      <c r="DZ49" s="214"/>
      <c r="EA49" s="214"/>
      <c r="EB49" s="214"/>
      <c r="EC49" s="214"/>
      <c r="ED49" s="214"/>
      <c r="EE49" s="214"/>
      <c r="EF49" s="214"/>
      <c r="EG49" s="214"/>
      <c r="EH49" s="214"/>
      <c r="EI49" s="214"/>
      <c r="EJ49" s="214"/>
      <c r="EK49" s="214"/>
      <c r="EL49" s="214"/>
      <c r="EM49" s="214"/>
      <c r="EN49" s="214"/>
      <c r="EO49" s="214"/>
      <c r="EP49" s="214"/>
      <c r="EQ49" s="214"/>
      <c r="ER49" s="214"/>
      <c r="ES49" s="214"/>
      <c r="ET49" s="214"/>
      <c r="EU49" s="214"/>
      <c r="EV49" s="214"/>
      <c r="EW49" s="214"/>
      <c r="EX49" s="214"/>
      <c r="EY49" s="214"/>
      <c r="EZ49" s="214"/>
      <c r="FA49" s="214"/>
      <c r="FB49" s="214"/>
      <c r="FC49" s="214"/>
      <c r="FD49" s="214"/>
      <c r="FE49" s="214"/>
      <c r="FF49" s="214"/>
      <c r="FG49" s="214"/>
      <c r="FH49" s="214"/>
      <c r="FI49" s="214"/>
      <c r="FJ49" s="214"/>
      <c r="FK49" s="214"/>
      <c r="FL49" s="214"/>
      <c r="FM49" s="214"/>
      <c r="FN49" s="214"/>
      <c r="FO49" s="214"/>
      <c r="FP49" s="214"/>
      <c r="FQ49" s="214"/>
      <c r="FR49" s="214"/>
      <c r="FS49" s="214"/>
      <c r="FT49" s="214"/>
      <c r="FU49" s="214"/>
      <c r="FV49" s="214"/>
      <c r="FW49" s="214"/>
      <c r="FX49" s="214"/>
      <c r="FY49" s="214"/>
      <c r="FZ49" s="214"/>
      <c r="GA49" s="214"/>
      <c r="GB49" s="214"/>
    </row>
    <row r="50" spans="1:184" ht="17.25" thickBot="1">
      <c r="A50" s="176"/>
      <c r="B50" s="310"/>
      <c r="C50" s="249" t="s">
        <v>71</v>
      </c>
      <c r="D50" s="203"/>
      <c r="E50" s="204"/>
      <c r="F50" s="205"/>
      <c r="G50" s="206"/>
      <c r="H50" s="179"/>
      <c r="I50" s="232"/>
      <c r="J50" s="200"/>
      <c r="K50" s="179"/>
      <c r="L50" s="287"/>
      <c r="M50" s="200"/>
      <c r="N50" s="179"/>
      <c r="O50" s="179"/>
      <c r="P50" s="179"/>
      <c r="Q50" s="179"/>
      <c r="R50" s="179"/>
      <c r="S50" s="179"/>
      <c r="T50" s="179"/>
      <c r="U50" s="179"/>
      <c r="V50" s="179"/>
      <c r="W50" s="179"/>
      <c r="X50" s="179"/>
      <c r="Y50" s="179"/>
      <c r="Z50" s="179"/>
      <c r="AA50" s="179"/>
      <c r="AB50" s="179"/>
      <c r="AC50" s="179"/>
      <c r="AD50" s="179"/>
      <c r="AE50" s="179"/>
      <c r="AF50" s="179"/>
      <c r="AG50" s="179"/>
      <c r="AH50" s="179"/>
      <c r="AI50" s="179"/>
      <c r="AJ50" s="179"/>
      <c r="AK50" s="179"/>
      <c r="AL50" s="179"/>
      <c r="AM50" s="179"/>
      <c r="AN50" s="179"/>
      <c r="AO50" s="179"/>
      <c r="AP50" s="179"/>
      <c r="AQ50" s="179"/>
      <c r="AR50" s="179"/>
      <c r="AS50" s="179"/>
      <c r="AT50" s="179"/>
      <c r="AU50" s="179"/>
      <c r="AV50" s="179"/>
      <c r="AW50" s="179"/>
      <c r="AX50" s="179"/>
      <c r="AY50" s="179"/>
      <c r="AZ50" s="179"/>
      <c r="BA50" s="179"/>
      <c r="BB50" s="179"/>
      <c r="BC50" s="179"/>
      <c r="BD50" s="179"/>
      <c r="BE50" s="179"/>
      <c r="BF50" s="179"/>
      <c r="BG50" s="179"/>
      <c r="BH50" s="179"/>
      <c r="BI50" s="179"/>
      <c r="BJ50" s="179"/>
      <c r="BK50" s="179"/>
      <c r="BL50" s="179"/>
      <c r="BM50" s="179"/>
      <c r="BN50" s="179"/>
      <c r="BO50" s="179"/>
      <c r="BP50" s="179"/>
      <c r="BQ50" s="179"/>
      <c r="BR50" s="179"/>
      <c r="BS50" s="179"/>
      <c r="BT50" s="179"/>
      <c r="BU50" s="179"/>
      <c r="BV50" s="179"/>
      <c r="BW50" s="179"/>
      <c r="BX50" s="179"/>
      <c r="BY50" s="179"/>
      <c r="BZ50" s="179"/>
      <c r="CA50" s="179"/>
      <c r="CB50" s="179"/>
      <c r="CC50" s="179"/>
      <c r="CD50" s="179"/>
      <c r="CE50" s="179"/>
      <c r="CF50" s="179"/>
      <c r="CG50" s="179"/>
      <c r="CH50" s="179"/>
      <c r="CI50" s="179"/>
      <c r="CJ50" s="179"/>
      <c r="CK50" s="179"/>
      <c r="CL50" s="179"/>
      <c r="CM50" s="179"/>
      <c r="CN50" s="179"/>
      <c r="CO50" s="179"/>
      <c r="CP50" s="179"/>
      <c r="CQ50" s="179"/>
      <c r="CR50" s="179"/>
      <c r="CS50" s="179"/>
      <c r="CT50" s="179"/>
      <c r="CU50" s="179"/>
      <c r="CV50" s="179"/>
      <c r="CW50" s="179"/>
      <c r="CX50" s="179"/>
      <c r="CY50" s="179"/>
      <c r="CZ50" s="179"/>
      <c r="DA50" s="179"/>
      <c r="DB50" s="179"/>
      <c r="DC50" s="179"/>
      <c r="DD50" s="179"/>
      <c r="DE50" s="179"/>
      <c r="DF50" s="179"/>
      <c r="DG50" s="179"/>
      <c r="DH50" s="179"/>
      <c r="DI50" s="179"/>
      <c r="DJ50" s="179"/>
      <c r="DK50" s="179"/>
      <c r="DL50" s="179"/>
      <c r="DM50" s="179"/>
      <c r="DN50" s="179"/>
      <c r="DO50" s="179"/>
      <c r="DP50" s="179"/>
      <c r="DQ50" s="179"/>
      <c r="DR50" s="179"/>
      <c r="DS50" s="179"/>
      <c r="DT50" s="179"/>
      <c r="DU50" s="179"/>
      <c r="DV50" s="179"/>
      <c r="DW50" s="179"/>
      <c r="DX50" s="179"/>
      <c r="DY50" s="179"/>
      <c r="DZ50" s="179"/>
      <c r="EA50" s="179"/>
      <c r="EB50" s="179"/>
      <c r="EC50" s="179"/>
      <c r="ED50" s="179"/>
      <c r="EE50" s="179"/>
      <c r="EF50" s="179"/>
      <c r="EG50" s="179"/>
      <c r="EH50" s="179"/>
      <c r="EI50" s="179"/>
      <c r="EJ50" s="179"/>
      <c r="EK50" s="179"/>
      <c r="EL50" s="179"/>
      <c r="EM50" s="179"/>
      <c r="EN50" s="179"/>
      <c r="EO50" s="179"/>
      <c r="EP50" s="179"/>
      <c r="EQ50" s="179"/>
      <c r="ER50" s="179"/>
      <c r="ES50" s="179"/>
      <c r="ET50" s="179"/>
      <c r="EU50" s="179"/>
      <c r="EV50" s="179"/>
      <c r="EW50" s="179"/>
      <c r="EX50" s="179"/>
      <c r="EY50" s="179"/>
      <c r="EZ50" s="179"/>
      <c r="FA50" s="179"/>
      <c r="FB50" s="179"/>
      <c r="FC50" s="179"/>
      <c r="FD50" s="179"/>
      <c r="FE50" s="179"/>
      <c r="FF50" s="179"/>
      <c r="FG50" s="179"/>
      <c r="FH50" s="179"/>
      <c r="FI50" s="179"/>
      <c r="FJ50" s="179"/>
      <c r="FK50" s="179"/>
      <c r="FL50" s="179"/>
      <c r="FM50" s="179"/>
      <c r="FN50" s="179"/>
      <c r="FO50" s="179"/>
      <c r="FP50" s="179"/>
      <c r="FQ50" s="179"/>
      <c r="FR50" s="179"/>
      <c r="FS50" s="179"/>
      <c r="FT50" s="179"/>
      <c r="FU50" s="179"/>
      <c r="FV50" s="179"/>
      <c r="FW50" s="179"/>
      <c r="FX50" s="179"/>
      <c r="FY50" s="179"/>
      <c r="FZ50" s="179"/>
      <c r="GA50" s="179"/>
      <c r="GB50" s="179"/>
    </row>
    <row r="51" spans="1:184" ht="33">
      <c r="A51" s="225"/>
      <c r="B51" s="299">
        <v>22</v>
      </c>
      <c r="C51" s="300" t="s">
        <v>72</v>
      </c>
      <c r="D51" s="301" t="s">
        <v>73</v>
      </c>
      <c r="E51" s="302"/>
      <c r="F51" s="303">
        <v>3</v>
      </c>
      <c r="G51" s="304"/>
      <c r="H51" s="228"/>
      <c r="I51" s="232"/>
      <c r="J51" s="200"/>
      <c r="K51" s="228"/>
      <c r="L51" s="287"/>
      <c r="M51" s="200"/>
      <c r="N51" s="228"/>
      <c r="O51" s="228"/>
      <c r="P51" s="228"/>
      <c r="Q51" s="228"/>
      <c r="R51" s="228"/>
      <c r="S51" s="228"/>
      <c r="T51" s="228"/>
      <c r="U51" s="228"/>
      <c r="V51" s="228"/>
      <c r="W51" s="228"/>
      <c r="X51" s="228"/>
      <c r="Y51" s="228"/>
      <c r="Z51" s="228"/>
      <c r="AA51" s="228"/>
      <c r="AB51" s="228"/>
      <c r="AC51" s="228"/>
      <c r="AD51" s="228"/>
      <c r="AE51" s="228"/>
      <c r="AF51" s="228"/>
      <c r="AG51" s="228"/>
      <c r="AH51" s="228"/>
      <c r="AI51" s="228"/>
      <c r="AJ51" s="228"/>
      <c r="AK51" s="228"/>
      <c r="AL51" s="228"/>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c r="BT51" s="228"/>
      <c r="BU51" s="228"/>
      <c r="BV51" s="228"/>
      <c r="BW51" s="228"/>
      <c r="BX51" s="228"/>
      <c r="BY51" s="228"/>
      <c r="BZ51" s="228"/>
      <c r="CA51" s="228"/>
      <c r="CB51" s="228"/>
      <c r="CC51" s="228"/>
      <c r="CD51" s="228"/>
      <c r="CE51" s="228"/>
      <c r="CF51" s="228"/>
      <c r="CG51" s="228"/>
      <c r="CH51" s="228"/>
      <c r="CI51" s="228"/>
      <c r="CJ51" s="228"/>
      <c r="CK51" s="228"/>
      <c r="CL51" s="228"/>
      <c r="CM51" s="228"/>
      <c r="CN51" s="228"/>
      <c r="CO51" s="228"/>
      <c r="CP51" s="228"/>
      <c r="CQ51" s="228"/>
      <c r="CR51" s="228"/>
      <c r="CS51" s="228"/>
      <c r="CT51" s="228"/>
      <c r="CU51" s="228"/>
      <c r="CV51" s="228"/>
      <c r="CW51" s="228"/>
      <c r="CX51" s="228"/>
      <c r="CY51" s="228"/>
      <c r="CZ51" s="228"/>
      <c r="DA51" s="228"/>
      <c r="DB51" s="228"/>
      <c r="DC51" s="228"/>
      <c r="DD51" s="228"/>
      <c r="DE51" s="228"/>
      <c r="DF51" s="228"/>
      <c r="DG51" s="228"/>
      <c r="DH51" s="228"/>
      <c r="DI51" s="228"/>
      <c r="DJ51" s="228"/>
      <c r="DK51" s="228"/>
      <c r="DL51" s="228"/>
      <c r="DM51" s="228"/>
      <c r="DN51" s="228"/>
      <c r="DO51" s="228"/>
      <c r="DP51" s="228"/>
      <c r="DQ51" s="228"/>
      <c r="DR51" s="228"/>
      <c r="DS51" s="228"/>
      <c r="DT51" s="228"/>
      <c r="DU51" s="228"/>
      <c r="DV51" s="228"/>
      <c r="DW51" s="228"/>
      <c r="DX51" s="228"/>
      <c r="DY51" s="228"/>
      <c r="DZ51" s="228"/>
      <c r="EA51" s="228"/>
      <c r="EB51" s="228"/>
      <c r="EC51" s="228"/>
      <c r="ED51" s="228"/>
      <c r="EE51" s="228"/>
      <c r="EF51" s="228"/>
      <c r="EG51" s="228"/>
      <c r="EH51" s="228"/>
      <c r="EI51" s="228"/>
      <c r="EJ51" s="228"/>
      <c r="EK51" s="228"/>
      <c r="EL51" s="228"/>
      <c r="EM51" s="228"/>
      <c r="EN51" s="228"/>
      <c r="EO51" s="228"/>
      <c r="EP51" s="228"/>
      <c r="EQ51" s="228"/>
      <c r="ER51" s="228"/>
      <c r="ES51" s="228"/>
      <c r="ET51" s="228"/>
      <c r="EU51" s="228"/>
      <c r="EV51" s="228"/>
      <c r="EW51" s="228"/>
      <c r="EX51" s="228"/>
      <c r="EY51" s="228"/>
      <c r="EZ51" s="228"/>
      <c r="FA51" s="228"/>
      <c r="FB51" s="228"/>
      <c r="FC51" s="228"/>
      <c r="FD51" s="228"/>
      <c r="FE51" s="228"/>
      <c r="FF51" s="228"/>
      <c r="FG51" s="228"/>
      <c r="FH51" s="228"/>
      <c r="FI51" s="228"/>
      <c r="FJ51" s="228"/>
      <c r="FK51" s="228"/>
      <c r="FL51" s="228"/>
      <c r="FM51" s="228"/>
      <c r="FN51" s="228"/>
      <c r="FO51" s="228"/>
      <c r="FP51" s="228"/>
      <c r="FQ51" s="228"/>
      <c r="FR51" s="228"/>
      <c r="FS51" s="228"/>
      <c r="FT51" s="228"/>
      <c r="FU51" s="228"/>
      <c r="FV51" s="228"/>
      <c r="FW51" s="228"/>
      <c r="FX51" s="228"/>
      <c r="FY51" s="228"/>
      <c r="FZ51" s="228"/>
      <c r="GA51" s="228"/>
      <c r="GB51" s="228"/>
    </row>
    <row r="52" spans="1:184">
      <c r="A52" s="176"/>
      <c r="B52" s="259">
        <v>23</v>
      </c>
      <c r="C52" s="248" t="s">
        <v>74</v>
      </c>
      <c r="D52" s="211" t="s">
        <v>66</v>
      </c>
      <c r="E52" s="215"/>
      <c r="F52" s="216">
        <v>3</v>
      </c>
      <c r="G52" s="210"/>
      <c r="H52" s="179"/>
      <c r="I52" s="232"/>
      <c r="J52" s="200"/>
      <c r="K52" s="179"/>
      <c r="L52" s="287"/>
      <c r="M52" s="200"/>
      <c r="N52" s="179"/>
      <c r="O52" s="179"/>
      <c r="P52" s="179"/>
      <c r="Q52" s="179"/>
      <c r="R52" s="179"/>
      <c r="S52" s="179"/>
      <c r="T52" s="179"/>
      <c r="U52" s="179"/>
      <c r="V52" s="179"/>
      <c r="W52" s="179"/>
      <c r="X52" s="179"/>
      <c r="Y52" s="179"/>
      <c r="Z52" s="179"/>
      <c r="AA52" s="179"/>
      <c r="AB52" s="179"/>
      <c r="AC52" s="179"/>
      <c r="AD52" s="179"/>
      <c r="AE52" s="179"/>
      <c r="AF52" s="179"/>
      <c r="AG52" s="179"/>
      <c r="AH52" s="179"/>
      <c r="AI52" s="179"/>
      <c r="AJ52" s="179"/>
      <c r="AK52" s="179"/>
      <c r="AL52" s="179"/>
      <c r="AM52" s="179"/>
      <c r="AN52" s="179"/>
      <c r="AO52" s="179"/>
      <c r="AP52" s="179"/>
      <c r="AQ52" s="179"/>
      <c r="AR52" s="179"/>
      <c r="AS52" s="179"/>
      <c r="AT52" s="179"/>
      <c r="AU52" s="179"/>
      <c r="AV52" s="179"/>
      <c r="AW52" s="179"/>
      <c r="AX52" s="179"/>
      <c r="AY52" s="179"/>
      <c r="AZ52" s="179"/>
      <c r="BA52" s="179"/>
      <c r="BB52" s="179"/>
      <c r="BC52" s="179"/>
      <c r="BD52" s="179"/>
      <c r="BE52" s="179"/>
      <c r="BF52" s="179"/>
      <c r="BG52" s="179"/>
      <c r="BH52" s="179"/>
      <c r="BI52" s="179"/>
      <c r="BJ52" s="179"/>
      <c r="BK52" s="179"/>
      <c r="BL52" s="179"/>
      <c r="BM52" s="179"/>
      <c r="BN52" s="179"/>
      <c r="BO52" s="179"/>
      <c r="BP52" s="179"/>
      <c r="BQ52" s="179"/>
      <c r="BR52" s="179"/>
      <c r="BS52" s="179"/>
      <c r="BT52" s="179"/>
      <c r="BU52" s="179"/>
      <c r="BV52" s="179"/>
      <c r="BW52" s="179"/>
      <c r="BX52" s="179"/>
      <c r="BY52" s="179"/>
      <c r="BZ52" s="179"/>
      <c r="CA52" s="179"/>
      <c r="CB52" s="179"/>
      <c r="CC52" s="179"/>
      <c r="CD52" s="179"/>
      <c r="CE52" s="179"/>
      <c r="CF52" s="179"/>
      <c r="CG52" s="179"/>
      <c r="CH52" s="179"/>
      <c r="CI52" s="179"/>
      <c r="CJ52" s="179"/>
      <c r="CK52" s="179"/>
      <c r="CL52" s="179"/>
      <c r="CM52" s="179"/>
      <c r="CN52" s="179"/>
      <c r="CO52" s="179"/>
      <c r="CP52" s="179"/>
      <c r="CQ52" s="179"/>
      <c r="CR52" s="179"/>
      <c r="CS52" s="179"/>
      <c r="CT52" s="179"/>
      <c r="CU52" s="179"/>
      <c r="CV52" s="179"/>
      <c r="CW52" s="179"/>
      <c r="CX52" s="179"/>
      <c r="CY52" s="179"/>
      <c r="CZ52" s="179"/>
      <c r="DA52" s="179"/>
      <c r="DB52" s="179"/>
      <c r="DC52" s="179"/>
      <c r="DD52" s="179"/>
      <c r="DE52" s="179"/>
      <c r="DF52" s="179"/>
      <c r="DG52" s="179"/>
      <c r="DH52" s="179"/>
      <c r="DI52" s="179"/>
      <c r="DJ52" s="179"/>
      <c r="DK52" s="179"/>
      <c r="DL52" s="179"/>
      <c r="DM52" s="179"/>
      <c r="DN52" s="179"/>
      <c r="DO52" s="179"/>
      <c r="DP52" s="179"/>
      <c r="DQ52" s="179"/>
      <c r="DR52" s="179"/>
      <c r="DS52" s="179"/>
      <c r="DT52" s="179"/>
      <c r="DU52" s="179"/>
      <c r="DV52" s="179"/>
      <c r="DW52" s="179"/>
      <c r="DX52" s="179"/>
      <c r="DY52" s="179"/>
      <c r="DZ52" s="179"/>
      <c r="EA52" s="179"/>
      <c r="EB52" s="179"/>
      <c r="EC52" s="179"/>
      <c r="ED52" s="179"/>
      <c r="EE52" s="179"/>
      <c r="EF52" s="179"/>
      <c r="EG52" s="179"/>
      <c r="EH52" s="179"/>
      <c r="EI52" s="179"/>
      <c r="EJ52" s="179"/>
      <c r="EK52" s="179"/>
      <c r="EL52" s="179"/>
      <c r="EM52" s="179"/>
      <c r="EN52" s="179"/>
      <c r="EO52" s="179"/>
      <c r="EP52" s="179"/>
      <c r="EQ52" s="179"/>
      <c r="ER52" s="179"/>
      <c r="ES52" s="179"/>
      <c r="ET52" s="179"/>
      <c r="EU52" s="179"/>
      <c r="EV52" s="179"/>
      <c r="EW52" s="179"/>
      <c r="EX52" s="179"/>
      <c r="EY52" s="179"/>
      <c r="EZ52" s="179"/>
      <c r="FA52" s="179"/>
      <c r="FB52" s="179"/>
      <c r="FC52" s="179"/>
      <c r="FD52" s="179"/>
      <c r="FE52" s="179"/>
      <c r="FF52" s="179"/>
      <c r="FG52" s="179"/>
      <c r="FH52" s="179"/>
      <c r="FI52" s="179"/>
      <c r="FJ52" s="179"/>
      <c r="FK52" s="179"/>
      <c r="FL52" s="179"/>
      <c r="FM52" s="179"/>
      <c r="FN52" s="179"/>
      <c r="FO52" s="179"/>
      <c r="FP52" s="179"/>
      <c r="FQ52" s="179"/>
      <c r="FR52" s="179"/>
      <c r="FS52" s="179"/>
      <c r="FT52" s="179"/>
      <c r="FU52" s="179"/>
      <c r="FV52" s="179"/>
      <c r="FW52" s="179"/>
      <c r="FX52" s="179"/>
      <c r="FY52" s="179"/>
      <c r="FZ52" s="179"/>
      <c r="GA52" s="179"/>
      <c r="GB52" s="179"/>
    </row>
    <row r="53" spans="1:184" ht="33">
      <c r="A53" s="176"/>
      <c r="B53" s="259">
        <v>24</v>
      </c>
      <c r="C53" s="267" t="s">
        <v>75</v>
      </c>
      <c r="D53" s="211" t="s">
        <v>66</v>
      </c>
      <c r="E53" s="215"/>
      <c r="F53" s="216">
        <v>3</v>
      </c>
      <c r="G53" s="210"/>
      <c r="H53" s="179"/>
      <c r="I53" s="232"/>
      <c r="J53" s="200"/>
      <c r="K53" s="179"/>
      <c r="L53" s="287"/>
      <c r="M53" s="200"/>
      <c r="N53" s="179"/>
      <c r="O53" s="179"/>
      <c r="P53" s="179"/>
      <c r="Q53" s="179"/>
      <c r="R53" s="179"/>
      <c r="S53" s="179"/>
      <c r="T53" s="179"/>
      <c r="U53" s="179"/>
      <c r="V53" s="179"/>
      <c r="W53" s="179"/>
      <c r="X53" s="179"/>
      <c r="Y53" s="179"/>
      <c r="Z53" s="179"/>
      <c r="AA53" s="179"/>
      <c r="AB53" s="179"/>
      <c r="AC53" s="179"/>
      <c r="AD53" s="179"/>
      <c r="AE53" s="179"/>
      <c r="AF53" s="179"/>
      <c r="AG53" s="179"/>
      <c r="AH53" s="179"/>
      <c r="AI53" s="179"/>
      <c r="AJ53" s="179"/>
      <c r="AK53" s="179"/>
      <c r="AL53" s="179"/>
      <c r="AM53" s="179"/>
      <c r="AN53" s="179"/>
      <c r="AO53" s="179"/>
      <c r="AP53" s="179"/>
      <c r="AQ53" s="179"/>
      <c r="AR53" s="179"/>
      <c r="AS53" s="179"/>
      <c r="AT53" s="179"/>
      <c r="AU53" s="179"/>
      <c r="AV53" s="179"/>
      <c r="AW53" s="179"/>
      <c r="AX53" s="179"/>
      <c r="AY53" s="179"/>
      <c r="AZ53" s="179"/>
      <c r="BA53" s="179"/>
      <c r="BB53" s="179"/>
      <c r="BC53" s="179"/>
      <c r="BD53" s="179"/>
      <c r="BE53" s="179"/>
      <c r="BF53" s="179"/>
      <c r="BG53" s="179"/>
      <c r="BH53" s="179"/>
      <c r="BI53" s="179"/>
      <c r="BJ53" s="179"/>
      <c r="BK53" s="179"/>
      <c r="BL53" s="179"/>
      <c r="BM53" s="179"/>
      <c r="BN53" s="179"/>
      <c r="BO53" s="179"/>
      <c r="BP53" s="179"/>
      <c r="BQ53" s="179"/>
      <c r="BR53" s="179"/>
      <c r="BS53" s="179"/>
      <c r="BT53" s="179"/>
      <c r="BU53" s="179"/>
      <c r="BV53" s="179"/>
      <c r="BW53" s="179"/>
      <c r="BX53" s="179"/>
      <c r="BY53" s="179"/>
      <c r="BZ53" s="179"/>
      <c r="CA53" s="179"/>
      <c r="CB53" s="179"/>
      <c r="CC53" s="179"/>
      <c r="CD53" s="179"/>
      <c r="CE53" s="179"/>
      <c r="CF53" s="179"/>
      <c r="CG53" s="179"/>
      <c r="CH53" s="179"/>
      <c r="CI53" s="179"/>
      <c r="CJ53" s="179"/>
      <c r="CK53" s="179"/>
      <c r="CL53" s="179"/>
      <c r="CM53" s="179"/>
      <c r="CN53" s="179"/>
      <c r="CO53" s="179"/>
      <c r="CP53" s="179"/>
      <c r="CQ53" s="179"/>
      <c r="CR53" s="179"/>
      <c r="CS53" s="179"/>
      <c r="CT53" s="179"/>
      <c r="CU53" s="179"/>
      <c r="CV53" s="179"/>
      <c r="CW53" s="179"/>
      <c r="CX53" s="179"/>
      <c r="CY53" s="179"/>
      <c r="CZ53" s="179"/>
      <c r="DA53" s="179"/>
      <c r="DB53" s="179"/>
      <c r="DC53" s="179"/>
      <c r="DD53" s="179"/>
      <c r="DE53" s="179"/>
      <c r="DF53" s="179"/>
      <c r="DG53" s="179"/>
      <c r="DH53" s="179"/>
      <c r="DI53" s="179"/>
      <c r="DJ53" s="179"/>
      <c r="DK53" s="179"/>
      <c r="DL53" s="179"/>
      <c r="DM53" s="179"/>
      <c r="DN53" s="179"/>
      <c r="DO53" s="179"/>
      <c r="DP53" s="179"/>
      <c r="DQ53" s="179"/>
      <c r="DR53" s="179"/>
      <c r="DS53" s="179"/>
      <c r="DT53" s="179"/>
      <c r="DU53" s="179"/>
      <c r="DV53" s="179"/>
      <c r="DW53" s="179"/>
      <c r="DX53" s="179"/>
      <c r="DY53" s="179"/>
      <c r="DZ53" s="179"/>
      <c r="EA53" s="179"/>
      <c r="EB53" s="179"/>
      <c r="EC53" s="179"/>
      <c r="ED53" s="179"/>
      <c r="EE53" s="179"/>
      <c r="EF53" s="179"/>
      <c r="EG53" s="179"/>
      <c r="EH53" s="179"/>
      <c r="EI53" s="179"/>
      <c r="EJ53" s="179"/>
      <c r="EK53" s="179"/>
      <c r="EL53" s="179"/>
      <c r="EM53" s="179"/>
      <c r="EN53" s="179"/>
      <c r="EO53" s="179"/>
      <c r="EP53" s="179"/>
      <c r="EQ53" s="179"/>
      <c r="ER53" s="179"/>
      <c r="ES53" s="179"/>
      <c r="ET53" s="179"/>
      <c r="EU53" s="179"/>
      <c r="EV53" s="179"/>
      <c r="EW53" s="179"/>
      <c r="EX53" s="179"/>
      <c r="EY53" s="179"/>
      <c r="EZ53" s="179"/>
      <c r="FA53" s="179"/>
      <c r="FB53" s="179"/>
      <c r="FC53" s="179"/>
      <c r="FD53" s="179"/>
      <c r="FE53" s="179"/>
      <c r="FF53" s="179"/>
      <c r="FG53" s="179"/>
      <c r="FH53" s="179"/>
      <c r="FI53" s="179"/>
      <c r="FJ53" s="179"/>
      <c r="FK53" s="179"/>
      <c r="FL53" s="179"/>
      <c r="FM53" s="179"/>
      <c r="FN53" s="179"/>
      <c r="FO53" s="179"/>
      <c r="FP53" s="179"/>
      <c r="FQ53" s="179"/>
      <c r="FR53" s="179"/>
      <c r="FS53" s="179"/>
      <c r="FT53" s="179"/>
      <c r="FU53" s="179"/>
      <c r="FV53" s="179"/>
      <c r="FW53" s="179"/>
      <c r="FX53" s="179"/>
      <c r="FY53" s="179"/>
      <c r="FZ53" s="179"/>
      <c r="GA53" s="179"/>
      <c r="GB53" s="179"/>
    </row>
    <row r="54" spans="1:184" ht="33.75" thickBot="1">
      <c r="A54" s="176"/>
      <c r="B54" s="260">
        <v>25</v>
      </c>
      <c r="C54" s="251" t="s">
        <v>76</v>
      </c>
      <c r="D54" s="217" t="s">
        <v>77</v>
      </c>
      <c r="E54" s="218">
        <v>300000</v>
      </c>
      <c r="F54" s="219">
        <v>3</v>
      </c>
      <c r="G54" s="305">
        <v>900000</v>
      </c>
      <c r="H54" s="194" t="s">
        <v>34</v>
      </c>
      <c r="I54" s="232"/>
      <c r="J54" s="200"/>
      <c r="K54" s="228"/>
      <c r="L54" s="287"/>
      <c r="M54" s="235"/>
      <c r="N54" s="228"/>
      <c r="O54" s="179"/>
      <c r="P54" s="179"/>
      <c r="Q54" s="179"/>
      <c r="R54" s="179"/>
      <c r="S54" s="179"/>
      <c r="T54" s="179"/>
      <c r="U54" s="179"/>
      <c r="V54" s="179"/>
      <c r="W54" s="179"/>
      <c r="X54" s="179"/>
      <c r="Y54" s="179"/>
      <c r="Z54" s="179"/>
      <c r="AA54" s="179"/>
      <c r="AB54" s="179"/>
      <c r="AC54" s="179"/>
      <c r="AD54" s="179"/>
      <c r="AE54" s="179"/>
      <c r="AF54" s="179"/>
      <c r="AG54" s="179"/>
      <c r="AH54" s="179"/>
      <c r="AI54" s="179"/>
      <c r="AJ54" s="179"/>
      <c r="AK54" s="179"/>
      <c r="AL54" s="179"/>
      <c r="AM54" s="179"/>
      <c r="AN54" s="179"/>
      <c r="AO54" s="179"/>
      <c r="AP54" s="179"/>
      <c r="AQ54" s="179"/>
      <c r="AR54" s="179"/>
      <c r="AS54" s="179"/>
      <c r="AT54" s="179"/>
      <c r="AU54" s="179"/>
      <c r="AV54" s="179"/>
      <c r="AW54" s="179"/>
      <c r="AX54" s="179"/>
      <c r="AY54" s="179"/>
      <c r="AZ54" s="179"/>
      <c r="BA54" s="179"/>
      <c r="BB54" s="179"/>
      <c r="BC54" s="179"/>
      <c r="BD54" s="179"/>
      <c r="BE54" s="179"/>
      <c r="BF54" s="179"/>
      <c r="BG54" s="179"/>
      <c r="BH54" s="179"/>
      <c r="BI54" s="179"/>
      <c r="BJ54" s="179"/>
      <c r="BK54" s="179"/>
      <c r="BL54" s="179"/>
      <c r="BM54" s="179"/>
      <c r="BN54" s="179"/>
      <c r="BO54" s="179"/>
      <c r="BP54" s="179"/>
      <c r="BQ54" s="179"/>
      <c r="BR54" s="179"/>
      <c r="BS54" s="179"/>
      <c r="BT54" s="179"/>
      <c r="BU54" s="179"/>
      <c r="BV54" s="179"/>
      <c r="BW54" s="179"/>
      <c r="BX54" s="179"/>
      <c r="BY54" s="179"/>
      <c r="BZ54" s="179"/>
      <c r="CA54" s="179"/>
      <c r="CB54" s="179"/>
      <c r="CC54" s="179"/>
      <c r="CD54" s="179"/>
      <c r="CE54" s="179"/>
      <c r="CF54" s="179"/>
      <c r="CG54" s="179"/>
      <c r="CH54" s="179"/>
      <c r="CI54" s="179"/>
      <c r="CJ54" s="179"/>
      <c r="CK54" s="179"/>
      <c r="CL54" s="179"/>
      <c r="CM54" s="179"/>
      <c r="CN54" s="179"/>
      <c r="CO54" s="179"/>
      <c r="CP54" s="179"/>
      <c r="CQ54" s="179"/>
      <c r="CR54" s="179"/>
      <c r="CS54" s="179"/>
      <c r="CT54" s="179"/>
      <c r="CU54" s="179"/>
      <c r="CV54" s="179"/>
      <c r="CW54" s="179"/>
      <c r="CX54" s="179"/>
      <c r="CY54" s="179"/>
      <c r="CZ54" s="179"/>
      <c r="DA54" s="179"/>
      <c r="DB54" s="179"/>
      <c r="DC54" s="179"/>
      <c r="DD54" s="179"/>
      <c r="DE54" s="179"/>
      <c r="DF54" s="179"/>
      <c r="DG54" s="179"/>
      <c r="DH54" s="179"/>
      <c r="DI54" s="179"/>
      <c r="DJ54" s="179"/>
      <c r="DK54" s="179"/>
      <c r="DL54" s="179"/>
      <c r="DM54" s="179"/>
      <c r="DN54" s="179"/>
      <c r="DO54" s="179"/>
      <c r="DP54" s="179"/>
      <c r="DQ54" s="179"/>
      <c r="DR54" s="179"/>
      <c r="DS54" s="179"/>
      <c r="DT54" s="179"/>
      <c r="DU54" s="179"/>
      <c r="DV54" s="179"/>
      <c r="DW54" s="179"/>
      <c r="DX54" s="179"/>
      <c r="DY54" s="179"/>
      <c r="DZ54" s="179"/>
      <c r="EA54" s="179"/>
      <c r="EB54" s="179"/>
      <c r="EC54" s="179"/>
      <c r="ED54" s="179"/>
      <c r="EE54" s="179"/>
      <c r="EF54" s="179"/>
      <c r="EG54" s="179"/>
      <c r="EH54" s="179"/>
      <c r="EI54" s="179"/>
      <c r="EJ54" s="179"/>
      <c r="EK54" s="179"/>
      <c r="EL54" s="179"/>
      <c r="EM54" s="179"/>
      <c r="EN54" s="179"/>
      <c r="EO54" s="179"/>
      <c r="EP54" s="179"/>
      <c r="EQ54" s="179"/>
      <c r="ER54" s="179"/>
      <c r="ES54" s="179"/>
      <c r="ET54" s="179"/>
      <c r="EU54" s="179"/>
      <c r="EV54" s="179"/>
      <c r="EW54" s="179"/>
      <c r="EX54" s="179"/>
      <c r="EY54" s="179"/>
      <c r="EZ54" s="179"/>
      <c r="FA54" s="179"/>
      <c r="FB54" s="179"/>
      <c r="FC54" s="179"/>
      <c r="FD54" s="179"/>
      <c r="FE54" s="179"/>
      <c r="FF54" s="179"/>
      <c r="FG54" s="179"/>
      <c r="FH54" s="179"/>
      <c r="FI54" s="179"/>
      <c r="FJ54" s="179"/>
      <c r="FK54" s="179"/>
      <c r="FL54" s="179"/>
      <c r="FM54" s="179"/>
      <c r="FN54" s="179"/>
      <c r="FO54" s="179"/>
      <c r="FP54" s="179"/>
      <c r="FQ54" s="179"/>
      <c r="FR54" s="179"/>
      <c r="FS54" s="179"/>
      <c r="FT54" s="179"/>
      <c r="FU54" s="179"/>
      <c r="FV54" s="179"/>
      <c r="FW54" s="179"/>
      <c r="FX54" s="179"/>
      <c r="FY54" s="179"/>
      <c r="FZ54" s="179"/>
      <c r="GA54" s="179"/>
      <c r="GB54" s="179"/>
    </row>
    <row r="55" spans="1:184">
      <c r="A55" s="176"/>
      <c r="B55" s="298"/>
      <c r="C55" s="346" t="s">
        <v>78</v>
      </c>
      <c r="D55" s="346"/>
      <c r="E55" s="346"/>
      <c r="F55" s="347"/>
      <c r="G55" s="220"/>
      <c r="H55" s="221"/>
      <c r="I55" s="232"/>
      <c r="J55" s="232"/>
      <c r="K55" s="232"/>
      <c r="L55" s="287"/>
      <c r="M55" s="235"/>
      <c r="N55" s="228"/>
      <c r="O55" s="179"/>
      <c r="P55" s="179"/>
      <c r="Q55" s="179"/>
      <c r="R55" s="179"/>
      <c r="S55" s="179"/>
      <c r="T55" s="179"/>
      <c r="U55" s="179"/>
      <c r="V55" s="179"/>
      <c r="W55" s="179"/>
      <c r="X55" s="179"/>
      <c r="Y55" s="179"/>
      <c r="Z55" s="179"/>
      <c r="AA55" s="179"/>
      <c r="AB55" s="179"/>
      <c r="AC55" s="179"/>
      <c r="AD55" s="179"/>
      <c r="AE55" s="179"/>
      <c r="AF55" s="179"/>
      <c r="AG55" s="179"/>
      <c r="AH55" s="179"/>
      <c r="AI55" s="179"/>
      <c r="AJ55" s="179"/>
      <c r="AK55" s="179"/>
      <c r="AL55" s="179"/>
      <c r="AM55" s="179"/>
      <c r="AN55" s="179"/>
      <c r="AO55" s="179"/>
      <c r="AP55" s="179"/>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79"/>
      <c r="BY55" s="179"/>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79"/>
      <c r="DJ55" s="179"/>
      <c r="DK55" s="179"/>
      <c r="DL55" s="179"/>
      <c r="DM55" s="179"/>
      <c r="DN55" s="179"/>
      <c r="DO55" s="179"/>
      <c r="DP55" s="179"/>
      <c r="DQ55" s="179"/>
      <c r="DR55" s="179"/>
      <c r="DS55" s="179"/>
      <c r="DT55" s="179"/>
      <c r="DU55" s="179"/>
      <c r="DV55" s="179"/>
      <c r="DW55" s="179"/>
      <c r="DX55" s="179"/>
      <c r="DY55" s="179"/>
      <c r="DZ55" s="179"/>
      <c r="EA55" s="179"/>
      <c r="EB55" s="179"/>
      <c r="EC55" s="179"/>
      <c r="ED55" s="179"/>
      <c r="EE55" s="179"/>
      <c r="EF55" s="179"/>
      <c r="EG55" s="179"/>
      <c r="EH55" s="179"/>
      <c r="EI55" s="179"/>
      <c r="EJ55" s="179"/>
      <c r="EK55" s="179"/>
      <c r="EL55" s="179"/>
      <c r="EM55" s="179"/>
      <c r="EN55" s="179"/>
      <c r="EO55" s="179"/>
      <c r="EP55" s="179"/>
      <c r="EQ55" s="179"/>
      <c r="ER55" s="179"/>
      <c r="ES55" s="179"/>
      <c r="ET55" s="179"/>
      <c r="EU55" s="179"/>
      <c r="EV55" s="179"/>
      <c r="EW55" s="179"/>
      <c r="EX55" s="179"/>
      <c r="EY55" s="179"/>
      <c r="EZ55" s="179"/>
      <c r="FA55" s="179"/>
      <c r="FB55" s="179"/>
      <c r="FC55" s="179"/>
      <c r="FD55" s="179"/>
      <c r="FE55" s="179"/>
      <c r="FF55" s="179"/>
      <c r="FG55" s="179"/>
      <c r="FH55" s="179"/>
      <c r="FI55" s="179"/>
      <c r="FJ55" s="179"/>
      <c r="FK55" s="179"/>
      <c r="FL55" s="179"/>
      <c r="FM55" s="179"/>
      <c r="FN55" s="179"/>
      <c r="FO55" s="179"/>
      <c r="FP55" s="179"/>
      <c r="FQ55" s="179"/>
      <c r="FR55" s="179"/>
      <c r="FS55" s="179"/>
      <c r="FT55" s="179"/>
      <c r="FU55" s="179"/>
      <c r="FV55" s="179"/>
      <c r="FW55" s="179"/>
      <c r="FX55" s="179"/>
      <c r="FY55" s="179"/>
      <c r="FZ55" s="179"/>
      <c r="GA55" s="179"/>
      <c r="GB55" s="179"/>
    </row>
    <row r="56" spans="1:184">
      <c r="A56" s="176"/>
      <c r="B56" s="258"/>
      <c r="C56" s="272" t="s">
        <v>79</v>
      </c>
      <c r="D56" s="272"/>
      <c r="E56" s="272"/>
      <c r="F56" s="273"/>
      <c r="G56" s="220"/>
      <c r="H56" s="221"/>
      <c r="I56" s="232"/>
      <c r="J56" s="232"/>
      <c r="K56" s="232"/>
      <c r="L56" s="287"/>
      <c r="M56" s="235"/>
      <c r="N56" s="228"/>
      <c r="O56" s="179"/>
      <c r="P56" s="179"/>
      <c r="Q56" s="179"/>
      <c r="R56" s="179"/>
      <c r="S56" s="179"/>
      <c r="T56" s="179"/>
      <c r="U56" s="179"/>
      <c r="V56" s="179"/>
      <c r="W56" s="179"/>
      <c r="X56" s="179"/>
      <c r="Y56" s="179"/>
      <c r="Z56" s="179"/>
      <c r="AA56" s="179"/>
      <c r="AB56" s="179"/>
      <c r="AC56" s="179"/>
      <c r="AD56" s="179"/>
      <c r="AE56" s="179"/>
      <c r="AF56" s="179"/>
      <c r="AG56" s="179"/>
      <c r="AH56" s="179"/>
      <c r="AI56" s="179"/>
      <c r="AJ56" s="179"/>
      <c r="AK56" s="179"/>
      <c r="AL56" s="179"/>
      <c r="AM56" s="179"/>
      <c r="AN56" s="179"/>
      <c r="AO56" s="179"/>
      <c r="AP56" s="179"/>
      <c r="AQ56" s="179"/>
      <c r="AR56" s="179"/>
      <c r="AS56" s="179"/>
      <c r="AT56" s="179"/>
      <c r="AU56" s="179"/>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79"/>
      <c r="BY56" s="179"/>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79"/>
      <c r="DJ56" s="179"/>
      <c r="DK56" s="179"/>
      <c r="DL56" s="179"/>
      <c r="DM56" s="179"/>
      <c r="DN56" s="179"/>
      <c r="DO56" s="179"/>
      <c r="DP56" s="179"/>
      <c r="DQ56" s="179"/>
      <c r="DR56" s="179"/>
      <c r="DS56" s="179"/>
      <c r="DT56" s="179"/>
      <c r="DU56" s="179"/>
      <c r="DV56" s="179"/>
      <c r="DW56" s="179"/>
      <c r="DX56" s="179"/>
      <c r="DY56" s="179"/>
      <c r="DZ56" s="179"/>
      <c r="EA56" s="179"/>
      <c r="EB56" s="179"/>
      <c r="EC56" s="179"/>
      <c r="ED56" s="179"/>
      <c r="EE56" s="179"/>
      <c r="EF56" s="179"/>
      <c r="EG56" s="179"/>
      <c r="EH56" s="179"/>
      <c r="EI56" s="179"/>
      <c r="EJ56" s="179"/>
      <c r="EK56" s="179"/>
      <c r="EL56" s="179"/>
      <c r="EM56" s="179"/>
      <c r="EN56" s="179"/>
      <c r="EO56" s="179"/>
      <c r="EP56" s="179"/>
      <c r="EQ56" s="179"/>
      <c r="ER56" s="179"/>
      <c r="ES56" s="179"/>
      <c r="ET56" s="179"/>
      <c r="EU56" s="179"/>
      <c r="EV56" s="179"/>
      <c r="EW56" s="179"/>
      <c r="EX56" s="179"/>
      <c r="EY56" s="179"/>
      <c r="EZ56" s="179"/>
      <c r="FA56" s="179"/>
      <c r="FB56" s="179"/>
      <c r="FC56" s="179"/>
      <c r="FD56" s="179"/>
      <c r="FE56" s="179"/>
      <c r="FF56" s="179"/>
      <c r="FG56" s="179"/>
      <c r="FH56" s="179"/>
      <c r="FI56" s="179"/>
      <c r="FJ56" s="179"/>
      <c r="FK56" s="179"/>
      <c r="FL56" s="179"/>
      <c r="FM56" s="179"/>
      <c r="FN56" s="179"/>
      <c r="FO56" s="179"/>
      <c r="FP56" s="179"/>
      <c r="FQ56" s="179"/>
      <c r="FR56" s="179"/>
      <c r="FS56" s="179"/>
      <c r="FT56" s="179"/>
      <c r="FU56" s="179"/>
      <c r="FV56" s="179"/>
      <c r="FW56" s="179"/>
      <c r="FX56" s="179"/>
      <c r="FY56" s="179"/>
      <c r="FZ56" s="179"/>
      <c r="GA56" s="179"/>
      <c r="GB56" s="179"/>
    </row>
    <row r="57" spans="1:184">
      <c r="A57" s="176"/>
      <c r="B57" s="258"/>
      <c r="C57" s="274" t="s">
        <v>80</v>
      </c>
      <c r="D57" s="274"/>
      <c r="E57" s="274"/>
      <c r="F57" s="275"/>
      <c r="G57" s="239">
        <v>108508948</v>
      </c>
      <c r="H57" s="194" t="s">
        <v>34</v>
      </c>
      <c r="I57" s="232"/>
      <c r="J57" s="200"/>
      <c r="K57" s="232"/>
      <c r="L57" s="287"/>
      <c r="M57" s="235"/>
      <c r="N57" s="228"/>
      <c r="O57" s="179"/>
      <c r="P57" s="179"/>
      <c r="Q57" s="179"/>
      <c r="R57" s="179"/>
      <c r="S57" s="179"/>
      <c r="T57" s="179"/>
      <c r="U57" s="179"/>
      <c r="V57" s="179"/>
      <c r="W57" s="179"/>
      <c r="X57" s="179"/>
      <c r="Y57" s="179"/>
      <c r="Z57" s="179"/>
      <c r="AA57" s="179"/>
      <c r="AB57" s="179"/>
      <c r="AC57" s="179"/>
      <c r="AD57" s="179"/>
      <c r="AE57" s="179"/>
      <c r="AF57" s="179"/>
      <c r="AG57" s="179"/>
      <c r="AH57" s="179"/>
      <c r="AI57" s="179"/>
      <c r="AJ57" s="179"/>
      <c r="AK57" s="179"/>
      <c r="AL57" s="179"/>
      <c r="AM57" s="179"/>
      <c r="AN57" s="179"/>
      <c r="AO57" s="179"/>
      <c r="AP57" s="179"/>
      <c r="AQ57" s="179"/>
      <c r="AR57" s="179"/>
      <c r="AS57" s="179"/>
      <c r="AT57" s="179"/>
      <c r="AU57" s="179"/>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179"/>
      <c r="BU57" s="179"/>
      <c r="BV57" s="179"/>
      <c r="BW57" s="179"/>
      <c r="BX57" s="179"/>
      <c r="BY57" s="179"/>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c r="DC57" s="179"/>
      <c r="DD57" s="179"/>
      <c r="DE57" s="179"/>
      <c r="DF57" s="179"/>
      <c r="DG57" s="179"/>
      <c r="DH57" s="179"/>
      <c r="DI57" s="179"/>
      <c r="DJ57" s="179"/>
      <c r="DK57" s="179"/>
      <c r="DL57" s="179"/>
      <c r="DM57" s="179"/>
      <c r="DN57" s="179"/>
      <c r="DO57" s="179"/>
      <c r="DP57" s="179"/>
      <c r="DQ57" s="179"/>
      <c r="DR57" s="179"/>
      <c r="DS57" s="179"/>
      <c r="DT57" s="179"/>
      <c r="DU57" s="179"/>
      <c r="DV57" s="179"/>
      <c r="DW57" s="179"/>
      <c r="DX57" s="179"/>
      <c r="DY57" s="179"/>
      <c r="DZ57" s="179"/>
      <c r="EA57" s="179"/>
      <c r="EB57" s="179"/>
      <c r="EC57" s="179"/>
      <c r="ED57" s="179"/>
      <c r="EE57" s="179"/>
      <c r="EF57" s="179"/>
      <c r="EG57" s="179"/>
      <c r="EH57" s="179"/>
      <c r="EI57" s="179"/>
      <c r="EJ57" s="179"/>
      <c r="EK57" s="179"/>
      <c r="EL57" s="179"/>
      <c r="EM57" s="179"/>
      <c r="EN57" s="179"/>
      <c r="EO57" s="179"/>
      <c r="EP57" s="179"/>
      <c r="EQ57" s="179"/>
      <c r="ER57" s="179"/>
      <c r="ES57" s="179"/>
      <c r="ET57" s="179"/>
      <c r="EU57" s="179"/>
      <c r="EV57" s="179"/>
      <c r="EW57" s="179"/>
      <c r="EX57" s="179"/>
      <c r="EY57" s="179"/>
      <c r="EZ57" s="179"/>
      <c r="FA57" s="179"/>
      <c r="FB57" s="179"/>
      <c r="FC57" s="179"/>
      <c r="FD57" s="179"/>
      <c r="FE57" s="179"/>
      <c r="FF57" s="179"/>
      <c r="FG57" s="179"/>
      <c r="FH57" s="179"/>
      <c r="FI57" s="179"/>
      <c r="FJ57" s="179"/>
      <c r="FK57" s="179"/>
      <c r="FL57" s="179"/>
      <c r="FM57" s="179"/>
      <c r="FN57" s="179"/>
      <c r="FO57" s="179"/>
      <c r="FP57" s="179"/>
      <c r="FQ57" s="179"/>
      <c r="FR57" s="179"/>
      <c r="FS57" s="179"/>
      <c r="FT57" s="179"/>
      <c r="FU57" s="179"/>
      <c r="FV57" s="179"/>
      <c r="FW57" s="179"/>
      <c r="FX57" s="179"/>
      <c r="FY57" s="179"/>
      <c r="FZ57" s="179"/>
      <c r="GA57" s="179"/>
      <c r="GB57" s="179"/>
    </row>
    <row r="58" spans="1:184">
      <c r="A58" s="176"/>
      <c r="B58" s="258"/>
      <c r="C58" s="348" t="s">
        <v>81</v>
      </c>
      <c r="D58" s="349"/>
      <c r="E58" s="349"/>
      <c r="F58" s="349"/>
      <c r="G58" s="222"/>
      <c r="H58" s="223"/>
      <c r="I58" s="232"/>
      <c r="J58" s="200"/>
      <c r="K58" s="235"/>
      <c r="L58" s="287"/>
      <c r="M58" s="235"/>
      <c r="N58" s="228"/>
      <c r="O58" s="179"/>
      <c r="P58" s="179"/>
      <c r="Q58" s="179"/>
      <c r="R58" s="179"/>
      <c r="S58" s="179"/>
      <c r="T58" s="179"/>
      <c r="U58" s="179"/>
      <c r="V58" s="179"/>
      <c r="W58" s="179"/>
      <c r="X58" s="179"/>
      <c r="Y58" s="179"/>
      <c r="Z58" s="179"/>
      <c r="AA58" s="179"/>
      <c r="AB58" s="179"/>
      <c r="AC58" s="179"/>
      <c r="AD58" s="179"/>
      <c r="AE58" s="179"/>
      <c r="AF58" s="179"/>
      <c r="AG58" s="179"/>
      <c r="AH58" s="179"/>
      <c r="AI58" s="179"/>
      <c r="AJ58" s="179"/>
      <c r="AK58" s="179"/>
      <c r="AL58" s="179"/>
      <c r="AM58" s="179"/>
      <c r="AN58" s="179"/>
      <c r="AO58" s="179"/>
      <c r="AP58" s="179"/>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179"/>
      <c r="BU58" s="179"/>
      <c r="BV58" s="179"/>
      <c r="BW58" s="179"/>
      <c r="BX58" s="179"/>
      <c r="BY58" s="179"/>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79"/>
      <c r="DJ58" s="179"/>
      <c r="DK58" s="179"/>
      <c r="DL58" s="179"/>
      <c r="DM58" s="179"/>
      <c r="DN58" s="179"/>
      <c r="DO58" s="179"/>
      <c r="DP58" s="179"/>
      <c r="DQ58" s="179"/>
      <c r="DR58" s="179"/>
      <c r="DS58" s="179"/>
      <c r="DT58" s="179"/>
      <c r="DU58" s="179"/>
      <c r="DV58" s="179"/>
      <c r="DW58" s="179"/>
      <c r="DX58" s="179"/>
      <c r="DY58" s="179"/>
      <c r="DZ58" s="179"/>
      <c r="EA58" s="179"/>
      <c r="EB58" s="179"/>
      <c r="EC58" s="179"/>
      <c r="ED58" s="179"/>
      <c r="EE58" s="179"/>
      <c r="EF58" s="179"/>
      <c r="EG58" s="179"/>
      <c r="EH58" s="179"/>
      <c r="EI58" s="179"/>
      <c r="EJ58" s="179"/>
      <c r="EK58" s="179"/>
      <c r="EL58" s="179"/>
      <c r="EM58" s="179"/>
      <c r="EN58" s="179"/>
      <c r="EO58" s="179"/>
      <c r="EP58" s="179"/>
      <c r="EQ58" s="179"/>
      <c r="ER58" s="179"/>
      <c r="ES58" s="179"/>
      <c r="ET58" s="179"/>
      <c r="EU58" s="179"/>
      <c r="EV58" s="179"/>
      <c r="EW58" s="179"/>
      <c r="EX58" s="179"/>
      <c r="EY58" s="179"/>
      <c r="EZ58" s="179"/>
      <c r="FA58" s="179"/>
      <c r="FB58" s="179"/>
      <c r="FC58" s="179"/>
      <c r="FD58" s="179"/>
      <c r="FE58" s="179"/>
      <c r="FF58" s="179"/>
      <c r="FG58" s="179"/>
      <c r="FH58" s="179"/>
      <c r="FI58" s="179"/>
      <c r="FJ58" s="179"/>
      <c r="FK58" s="179"/>
      <c r="FL58" s="179"/>
      <c r="FM58" s="179"/>
      <c r="FN58" s="179"/>
      <c r="FO58" s="179"/>
      <c r="FP58" s="179"/>
      <c r="FQ58" s="179"/>
      <c r="FR58" s="179"/>
      <c r="FS58" s="179"/>
      <c r="FT58" s="179"/>
      <c r="FU58" s="179"/>
      <c r="FV58" s="179"/>
      <c r="FW58" s="179"/>
      <c r="FX58" s="179"/>
      <c r="FY58" s="179"/>
      <c r="FZ58" s="179"/>
      <c r="GA58" s="179"/>
      <c r="GB58" s="179"/>
    </row>
    <row r="59" spans="1:184">
      <c r="A59" s="176"/>
      <c r="B59" s="258"/>
      <c r="C59" s="348" t="s">
        <v>82</v>
      </c>
      <c r="D59" s="349"/>
      <c r="E59" s="349"/>
      <c r="F59" s="349"/>
      <c r="G59" s="224"/>
      <c r="H59" s="200"/>
      <c r="I59" s="232"/>
      <c r="J59" s="200"/>
      <c r="K59" s="238"/>
      <c r="L59" s="287"/>
      <c r="M59" s="235"/>
      <c r="N59" s="236"/>
      <c r="O59" s="179"/>
      <c r="P59" s="179"/>
      <c r="Q59" s="179"/>
      <c r="R59" s="179"/>
      <c r="S59" s="179"/>
      <c r="T59" s="179"/>
      <c r="U59" s="179"/>
      <c r="V59" s="179"/>
      <c r="W59" s="179"/>
      <c r="X59" s="179"/>
      <c r="Y59" s="179"/>
      <c r="Z59" s="179"/>
      <c r="AA59" s="179"/>
      <c r="AB59" s="179"/>
      <c r="AC59" s="179"/>
      <c r="AD59" s="179"/>
      <c r="AE59" s="179"/>
      <c r="AF59" s="179"/>
      <c r="AG59" s="179"/>
      <c r="AH59" s="179"/>
      <c r="AI59" s="179"/>
      <c r="AJ59" s="179"/>
      <c r="AK59" s="179"/>
      <c r="AL59" s="179"/>
      <c r="AM59" s="179"/>
      <c r="AN59" s="179"/>
      <c r="AO59" s="179"/>
      <c r="AP59" s="179"/>
      <c r="AQ59" s="179"/>
      <c r="AR59" s="179"/>
      <c r="AS59" s="179"/>
      <c r="AT59" s="179"/>
      <c r="AU59" s="179"/>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179"/>
      <c r="BU59" s="179"/>
      <c r="BV59" s="179"/>
      <c r="BW59" s="179"/>
      <c r="BX59" s="179"/>
      <c r="BY59" s="179"/>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79"/>
      <c r="DJ59" s="179"/>
      <c r="DK59" s="179"/>
      <c r="DL59" s="179"/>
      <c r="DM59" s="179"/>
      <c r="DN59" s="179"/>
      <c r="DO59" s="179"/>
      <c r="DP59" s="179"/>
      <c r="DQ59" s="179"/>
      <c r="DR59" s="179"/>
      <c r="DS59" s="179"/>
      <c r="DT59" s="179"/>
      <c r="DU59" s="179"/>
      <c r="DV59" s="179"/>
      <c r="DW59" s="179"/>
      <c r="DX59" s="179"/>
      <c r="DY59" s="179"/>
      <c r="DZ59" s="179"/>
      <c r="EA59" s="179"/>
      <c r="EB59" s="179"/>
      <c r="EC59" s="179"/>
      <c r="ED59" s="179"/>
      <c r="EE59" s="179"/>
      <c r="EF59" s="179"/>
      <c r="EG59" s="179"/>
      <c r="EH59" s="179"/>
      <c r="EI59" s="179"/>
      <c r="EJ59" s="179"/>
      <c r="EK59" s="179"/>
      <c r="EL59" s="179"/>
      <c r="EM59" s="179"/>
      <c r="EN59" s="179"/>
      <c r="EO59" s="179"/>
      <c r="EP59" s="179"/>
      <c r="EQ59" s="179"/>
      <c r="ER59" s="179"/>
      <c r="ES59" s="179"/>
      <c r="ET59" s="179"/>
      <c r="EU59" s="179"/>
      <c r="EV59" s="179"/>
      <c r="EW59" s="179"/>
      <c r="EX59" s="179"/>
      <c r="EY59" s="179"/>
      <c r="EZ59" s="179"/>
      <c r="FA59" s="179"/>
      <c r="FB59" s="179"/>
      <c r="FC59" s="179"/>
      <c r="FD59" s="179"/>
      <c r="FE59" s="179"/>
      <c r="FF59" s="179"/>
      <c r="FG59" s="179"/>
      <c r="FH59" s="179"/>
      <c r="FI59" s="179"/>
      <c r="FJ59" s="179"/>
      <c r="FK59" s="179"/>
      <c r="FL59" s="179"/>
      <c r="FM59" s="179"/>
      <c r="FN59" s="179"/>
      <c r="FO59" s="179"/>
      <c r="FP59" s="179"/>
      <c r="FQ59" s="179"/>
      <c r="FR59" s="179"/>
      <c r="FS59" s="179"/>
      <c r="FT59" s="179"/>
      <c r="FU59" s="179"/>
      <c r="FV59" s="179"/>
      <c r="FW59" s="179"/>
      <c r="FX59" s="179"/>
      <c r="FY59" s="179"/>
      <c r="FZ59" s="179"/>
      <c r="GA59" s="179"/>
      <c r="GB59" s="179"/>
    </row>
    <row r="60" spans="1:184" ht="17.25" thickBot="1">
      <c r="A60" s="225"/>
      <c r="B60" s="260"/>
      <c r="C60" s="350" t="s">
        <v>83</v>
      </c>
      <c r="D60" s="351"/>
      <c r="E60" s="351"/>
      <c r="F60" s="351"/>
      <c r="G60" s="226"/>
      <c r="H60" s="221"/>
      <c r="I60" s="232"/>
      <c r="J60" s="200"/>
      <c r="K60" s="235"/>
      <c r="L60" s="287"/>
      <c r="M60" s="237"/>
      <c r="N60" s="236"/>
      <c r="O60" s="179"/>
      <c r="P60" s="179"/>
      <c r="Q60" s="179"/>
      <c r="R60" s="179"/>
      <c r="S60" s="179"/>
      <c r="T60" s="179"/>
      <c r="U60" s="179"/>
      <c r="V60" s="179"/>
      <c r="W60" s="179"/>
      <c r="X60" s="179"/>
      <c r="Y60" s="179"/>
      <c r="Z60" s="179"/>
      <c r="AA60" s="179"/>
      <c r="AB60" s="179"/>
      <c r="AC60" s="179"/>
      <c r="AD60" s="179"/>
      <c r="AE60" s="179"/>
      <c r="AF60" s="179"/>
      <c r="AG60" s="179"/>
      <c r="AH60" s="179"/>
      <c r="AI60" s="179"/>
      <c r="AJ60" s="179"/>
      <c r="AK60" s="179"/>
      <c r="AL60" s="179"/>
      <c r="AM60" s="179"/>
      <c r="AN60" s="179"/>
      <c r="AO60" s="179"/>
      <c r="AP60" s="179"/>
      <c r="AQ60" s="179"/>
      <c r="AR60" s="179"/>
      <c r="AS60" s="179"/>
      <c r="AT60" s="179"/>
      <c r="AU60" s="179"/>
      <c r="AV60" s="179"/>
      <c r="AW60" s="179"/>
      <c r="AX60" s="179"/>
      <c r="AY60" s="179"/>
      <c r="AZ60" s="179"/>
      <c r="BA60" s="179"/>
      <c r="BB60" s="179"/>
      <c r="BC60" s="179"/>
      <c r="BD60" s="179"/>
      <c r="BE60" s="179"/>
      <c r="BF60" s="179"/>
      <c r="BG60" s="179"/>
      <c r="BH60" s="179"/>
      <c r="BI60" s="179"/>
      <c r="BJ60" s="179"/>
      <c r="BK60" s="179"/>
      <c r="BL60" s="179"/>
      <c r="BM60" s="179"/>
      <c r="BN60" s="179"/>
      <c r="BO60" s="179"/>
      <c r="BP60" s="179"/>
      <c r="BQ60" s="179"/>
      <c r="BR60" s="179"/>
      <c r="BS60" s="179"/>
      <c r="BT60" s="179"/>
      <c r="BU60" s="179"/>
      <c r="BV60" s="179"/>
      <c r="BW60" s="179"/>
      <c r="BX60" s="179"/>
      <c r="BY60" s="179"/>
      <c r="BZ60" s="179"/>
      <c r="CA60" s="179"/>
      <c r="CB60" s="179"/>
      <c r="CC60" s="179"/>
      <c r="CD60" s="179"/>
      <c r="CE60" s="179"/>
      <c r="CF60" s="179"/>
      <c r="CG60" s="179"/>
      <c r="CH60" s="179"/>
      <c r="CI60" s="179"/>
      <c r="CJ60" s="179"/>
      <c r="CK60" s="179"/>
      <c r="CL60" s="179"/>
      <c r="CM60" s="179"/>
      <c r="CN60" s="179"/>
      <c r="CO60" s="179"/>
      <c r="CP60" s="179"/>
      <c r="CQ60" s="179"/>
      <c r="CR60" s="179"/>
      <c r="CS60" s="179"/>
      <c r="CT60" s="179"/>
      <c r="CU60" s="179"/>
      <c r="CV60" s="179"/>
      <c r="CW60" s="179"/>
      <c r="CX60" s="179"/>
      <c r="CY60" s="179"/>
      <c r="CZ60" s="179"/>
      <c r="DA60" s="179"/>
      <c r="DB60" s="179"/>
      <c r="DC60" s="179"/>
      <c r="DD60" s="179"/>
      <c r="DE60" s="179"/>
      <c r="DF60" s="179"/>
      <c r="DG60" s="179"/>
      <c r="DH60" s="179"/>
      <c r="DI60" s="179"/>
      <c r="DJ60" s="179"/>
      <c r="DK60" s="179"/>
      <c r="DL60" s="179"/>
      <c r="DM60" s="179"/>
      <c r="DN60" s="179"/>
      <c r="DO60" s="179"/>
      <c r="DP60" s="179"/>
      <c r="DQ60" s="179"/>
      <c r="DR60" s="179"/>
      <c r="DS60" s="179"/>
      <c r="DT60" s="179"/>
      <c r="DU60" s="179"/>
      <c r="DV60" s="179"/>
      <c r="DW60" s="179"/>
      <c r="DX60" s="179"/>
      <c r="DY60" s="179"/>
      <c r="DZ60" s="179"/>
      <c r="EA60" s="179"/>
      <c r="EB60" s="179"/>
      <c r="EC60" s="179"/>
      <c r="ED60" s="179"/>
      <c r="EE60" s="179"/>
      <c r="EF60" s="179"/>
      <c r="EG60" s="179"/>
      <c r="EH60" s="179"/>
      <c r="EI60" s="179"/>
      <c r="EJ60" s="179"/>
      <c r="EK60" s="179"/>
      <c r="EL60" s="179"/>
      <c r="EM60" s="179"/>
      <c r="EN60" s="179"/>
      <c r="EO60" s="179"/>
      <c r="EP60" s="179"/>
      <c r="EQ60" s="179"/>
      <c r="ER60" s="179"/>
      <c r="ES60" s="179"/>
      <c r="ET60" s="179"/>
      <c r="EU60" s="179"/>
      <c r="EV60" s="179"/>
      <c r="EW60" s="179"/>
      <c r="EX60" s="179"/>
      <c r="EY60" s="179"/>
      <c r="EZ60" s="179"/>
      <c r="FA60" s="179"/>
      <c r="FB60" s="179"/>
      <c r="FC60" s="179"/>
      <c r="FD60" s="179"/>
      <c r="FE60" s="179"/>
      <c r="FF60" s="179"/>
      <c r="FG60" s="179"/>
      <c r="FH60" s="179"/>
      <c r="FI60" s="179"/>
      <c r="FJ60" s="179"/>
      <c r="FK60" s="179"/>
      <c r="FL60" s="179"/>
      <c r="FM60" s="179"/>
      <c r="FN60" s="179"/>
      <c r="FO60" s="179"/>
      <c r="FP60" s="179"/>
      <c r="FQ60" s="179"/>
      <c r="FR60" s="179"/>
      <c r="FS60" s="179"/>
      <c r="FT60" s="179"/>
      <c r="FU60" s="179"/>
      <c r="FV60" s="179"/>
      <c r="FW60" s="179"/>
      <c r="FX60" s="179"/>
      <c r="FY60" s="179"/>
      <c r="FZ60" s="179"/>
      <c r="GA60" s="179"/>
      <c r="GB60" s="179"/>
    </row>
    <row r="61" spans="1:184">
      <c r="C61" s="352" t="s">
        <v>84</v>
      </c>
      <c r="D61" s="353"/>
      <c r="E61" s="353"/>
      <c r="F61" s="353"/>
      <c r="G61" s="354"/>
      <c r="H61" s="227"/>
    </row>
    <row r="62" spans="1:184" ht="21.6" customHeight="1">
      <c r="C62" s="330" t="s">
        <v>85</v>
      </c>
      <c r="D62" s="331"/>
      <c r="E62" s="331"/>
      <c r="F62" s="331"/>
      <c r="G62" s="332"/>
      <c r="H62" s="240"/>
      <c r="N62" s="287"/>
    </row>
    <row r="63" spans="1:184" ht="22.9" customHeight="1">
      <c r="C63" s="330" t="s">
        <v>86</v>
      </c>
      <c r="D63" s="331"/>
      <c r="E63" s="331"/>
      <c r="F63" s="331"/>
      <c r="G63" s="332"/>
      <c r="H63" s="240"/>
      <c r="M63" s="287"/>
    </row>
    <row r="64" spans="1:184" ht="14.45" customHeight="1">
      <c r="C64" s="330" t="s">
        <v>87</v>
      </c>
      <c r="D64" s="331"/>
      <c r="E64" s="331"/>
      <c r="F64" s="331"/>
      <c r="G64" s="332"/>
      <c r="H64" s="240"/>
      <c r="M64" s="287"/>
    </row>
    <row r="65" spans="3:13" ht="36" customHeight="1">
      <c r="C65" s="330" t="s">
        <v>88</v>
      </c>
      <c r="D65" s="331"/>
      <c r="E65" s="331"/>
      <c r="F65" s="331"/>
      <c r="G65" s="332"/>
      <c r="H65" s="240"/>
      <c r="J65" s="285"/>
    </row>
    <row r="66" spans="3:13" ht="15.6" customHeight="1">
      <c r="C66" s="330" t="s">
        <v>89</v>
      </c>
      <c r="D66" s="331"/>
      <c r="E66" s="331"/>
      <c r="F66" s="331"/>
      <c r="G66" s="332"/>
      <c r="H66" s="240"/>
    </row>
    <row r="67" spans="3:13" ht="25.15" customHeight="1">
      <c r="C67" s="330" t="s">
        <v>90</v>
      </c>
      <c r="D67" s="331"/>
      <c r="E67" s="331"/>
      <c r="F67" s="331"/>
      <c r="G67" s="332"/>
      <c r="H67" s="240"/>
      <c r="M67" s="287"/>
    </row>
    <row r="68" spans="3:13" ht="23.45" customHeight="1">
      <c r="C68" s="330" t="s">
        <v>91</v>
      </c>
      <c r="D68" s="331"/>
      <c r="E68" s="331"/>
      <c r="F68" s="331"/>
      <c r="G68" s="332"/>
      <c r="H68" s="240"/>
      <c r="M68" s="287"/>
    </row>
    <row r="69" spans="3:13" ht="22.9" customHeight="1">
      <c r="C69" s="330" t="s">
        <v>92</v>
      </c>
      <c r="D69" s="331"/>
      <c r="E69" s="331"/>
      <c r="F69" s="331"/>
      <c r="G69" s="332"/>
      <c r="H69" s="240"/>
    </row>
    <row r="70" spans="3:13" ht="16.149999999999999" customHeight="1">
      <c r="C70" s="330" t="s">
        <v>93</v>
      </c>
      <c r="D70" s="331"/>
      <c r="E70" s="331"/>
      <c r="F70" s="331"/>
      <c r="G70" s="332"/>
      <c r="H70" s="240"/>
    </row>
    <row r="71" spans="3:13">
      <c r="C71" s="330" t="s">
        <v>94</v>
      </c>
      <c r="D71" s="331"/>
      <c r="E71" s="331"/>
      <c r="F71" s="331"/>
      <c r="G71" s="332"/>
      <c r="H71" s="240"/>
    </row>
    <row r="72" spans="3:13" ht="11.45" customHeight="1">
      <c r="C72" s="330" t="s">
        <v>95</v>
      </c>
      <c r="D72" s="331"/>
      <c r="E72" s="331"/>
      <c r="F72" s="331"/>
      <c r="G72" s="332"/>
      <c r="H72" s="240"/>
    </row>
    <row r="73" spans="3:13" ht="35.450000000000003" customHeight="1">
      <c r="C73" s="330" t="s">
        <v>96</v>
      </c>
      <c r="D73" s="331"/>
      <c r="E73" s="331"/>
      <c r="F73" s="331"/>
      <c r="G73" s="332"/>
      <c r="H73" s="240"/>
    </row>
    <row r="74" spans="3:13" ht="27" customHeight="1">
      <c r="C74" s="330" t="s">
        <v>97</v>
      </c>
      <c r="D74" s="331"/>
      <c r="E74" s="331"/>
      <c r="F74" s="331"/>
      <c r="G74" s="332"/>
      <c r="H74" s="240"/>
    </row>
    <row r="75" spans="3:13" ht="23.45" customHeight="1">
      <c r="C75" s="330" t="s">
        <v>98</v>
      </c>
      <c r="D75" s="331"/>
      <c r="E75" s="331"/>
      <c r="F75" s="331"/>
      <c r="G75" s="332"/>
      <c r="H75" s="240"/>
      <c r="I75" s="339"/>
      <c r="J75" s="339"/>
    </row>
    <row r="76" spans="3:13" ht="12.6" customHeight="1">
      <c r="C76" s="333" t="s">
        <v>99</v>
      </c>
      <c r="D76" s="334"/>
      <c r="E76" s="334"/>
      <c r="F76" s="334"/>
      <c r="G76" s="335"/>
      <c r="H76" s="241"/>
    </row>
    <row r="77" spans="3:13" ht="23.45" customHeight="1">
      <c r="C77" s="333" t="s">
        <v>100</v>
      </c>
      <c r="D77" s="334"/>
      <c r="E77" s="334"/>
      <c r="F77" s="334"/>
      <c r="G77" s="335"/>
      <c r="H77" s="241"/>
    </row>
    <row r="78" spans="3:13" ht="10.15" customHeight="1">
      <c r="C78" s="336" t="s">
        <v>101</v>
      </c>
      <c r="D78" s="337"/>
      <c r="E78" s="337"/>
      <c r="F78" s="337"/>
      <c r="G78" s="338"/>
      <c r="H78" s="242"/>
    </row>
    <row r="79" spans="3:13" ht="53.45" customHeight="1">
      <c r="C79" s="330" t="s">
        <v>102</v>
      </c>
      <c r="D79" s="331"/>
      <c r="E79" s="331"/>
      <c r="F79" s="331"/>
      <c r="G79" s="332"/>
      <c r="H79" s="240"/>
    </row>
    <row r="80" spans="3:13" ht="32.450000000000003" customHeight="1">
      <c r="C80" s="330" t="s">
        <v>103</v>
      </c>
      <c r="D80" s="331"/>
      <c r="E80" s="331"/>
      <c r="F80" s="331"/>
      <c r="G80" s="332"/>
      <c r="H80" s="240"/>
    </row>
    <row r="81" spans="3:9" ht="33.6" customHeight="1" thickBot="1">
      <c r="C81" s="327" t="s">
        <v>104</v>
      </c>
      <c r="D81" s="328"/>
      <c r="E81" s="328"/>
      <c r="F81" s="328"/>
      <c r="G81" s="329"/>
      <c r="H81" s="240"/>
    </row>
    <row r="85" spans="3:9" ht="45" customHeight="1">
      <c r="C85" s="324"/>
      <c r="D85" s="324"/>
      <c r="E85" s="324"/>
      <c r="F85" s="324"/>
      <c r="G85" s="324"/>
      <c r="H85" s="324"/>
      <c r="I85" s="291"/>
    </row>
    <row r="86" spans="3:9" ht="45" customHeight="1">
      <c r="C86" s="323"/>
      <c r="D86" s="323"/>
      <c r="E86" s="323"/>
      <c r="F86" s="323"/>
      <c r="G86" s="323"/>
      <c r="H86" s="323"/>
      <c r="I86" s="291"/>
    </row>
    <row r="87" spans="3:9" ht="45" customHeight="1">
      <c r="C87" s="323"/>
      <c r="D87" s="323"/>
      <c r="E87" s="323"/>
      <c r="F87" s="323"/>
      <c r="G87" s="323"/>
      <c r="H87" s="323"/>
      <c r="I87" s="291"/>
    </row>
    <row r="88" spans="3:9" ht="45" customHeight="1">
      <c r="C88" s="325"/>
      <c r="D88" s="325"/>
      <c r="E88" s="325"/>
      <c r="F88" s="325"/>
      <c r="G88" s="325"/>
      <c r="H88" s="325"/>
      <c r="I88" s="291"/>
    </row>
    <row r="89" spans="3:9" ht="45" customHeight="1">
      <c r="C89" s="326"/>
      <c r="D89" s="326"/>
      <c r="E89" s="326"/>
      <c r="F89" s="326"/>
      <c r="G89" s="326"/>
      <c r="H89" s="326"/>
      <c r="I89" s="291"/>
    </row>
    <row r="90" spans="3:9" ht="45" customHeight="1">
      <c r="C90" s="322"/>
      <c r="D90" s="322"/>
      <c r="E90" s="322"/>
      <c r="F90" s="322"/>
      <c r="G90" s="322"/>
      <c r="H90" s="322"/>
      <c r="I90" s="291"/>
    </row>
    <row r="91" spans="3:9" ht="45" customHeight="1">
      <c r="I91" s="291"/>
    </row>
    <row r="92" spans="3:9" ht="45" customHeight="1">
      <c r="I92" s="291"/>
    </row>
    <row r="93" spans="3:9" ht="57.6" customHeight="1">
      <c r="C93" s="322"/>
      <c r="D93" s="322"/>
      <c r="E93" s="322"/>
      <c r="F93" s="322"/>
      <c r="G93" s="322"/>
      <c r="H93" s="322"/>
      <c r="I93" s="291"/>
    </row>
    <row r="94" spans="3:9" ht="45" customHeight="1">
      <c r="C94" s="323"/>
      <c r="D94" s="323"/>
      <c r="E94" s="323"/>
      <c r="F94" s="323"/>
      <c r="G94" s="323"/>
      <c r="H94" s="323"/>
      <c r="I94" s="291"/>
    </row>
    <row r="95" spans="3:9" ht="45" customHeight="1">
      <c r="C95" s="323"/>
      <c r="D95" s="323"/>
      <c r="E95" s="323"/>
      <c r="F95" s="323"/>
      <c r="G95" s="323"/>
      <c r="H95" s="323"/>
    </row>
  </sheetData>
  <mergeCells count="57">
    <mergeCell ref="B6:G6"/>
    <mergeCell ref="B1:G1"/>
    <mergeCell ref="B2:G2"/>
    <mergeCell ref="B3:G3"/>
    <mergeCell ref="B4:G4"/>
    <mergeCell ref="B5:G5"/>
    <mergeCell ref="C38:F38"/>
    <mergeCell ref="B7:G7"/>
    <mergeCell ref="B8:G9"/>
    <mergeCell ref="B10:E10"/>
    <mergeCell ref="B11:C13"/>
    <mergeCell ref="C14:G14"/>
    <mergeCell ref="C29:G29"/>
    <mergeCell ref="C32:G32"/>
    <mergeCell ref="C34:G34"/>
    <mergeCell ref="D35:F35"/>
    <mergeCell ref="C36:F36"/>
    <mergeCell ref="C37:F37"/>
    <mergeCell ref="C64:G64"/>
    <mergeCell ref="C39:G39"/>
    <mergeCell ref="C40:C42"/>
    <mergeCell ref="D40:D42"/>
    <mergeCell ref="F40:F41"/>
    <mergeCell ref="C55:F55"/>
    <mergeCell ref="C58:F58"/>
    <mergeCell ref="C59:F59"/>
    <mergeCell ref="C60:F60"/>
    <mergeCell ref="C61:G61"/>
    <mergeCell ref="C62:G62"/>
    <mergeCell ref="C63:G63"/>
    <mergeCell ref="I75:J75"/>
    <mergeCell ref="C65:G65"/>
    <mergeCell ref="C66:G66"/>
    <mergeCell ref="C67:G67"/>
    <mergeCell ref="C68:G68"/>
    <mergeCell ref="C69:G69"/>
    <mergeCell ref="C70:G70"/>
    <mergeCell ref="C81:G81"/>
    <mergeCell ref="C71:G71"/>
    <mergeCell ref="C72:G72"/>
    <mergeCell ref="C73:G73"/>
    <mergeCell ref="C74:G74"/>
    <mergeCell ref="C75:G75"/>
    <mergeCell ref="C76:G76"/>
    <mergeCell ref="C77:G77"/>
    <mergeCell ref="C78:G78"/>
    <mergeCell ref="C79:G79"/>
    <mergeCell ref="C80:G80"/>
    <mergeCell ref="C93:H93"/>
    <mergeCell ref="C94:H94"/>
    <mergeCell ref="C95:H95"/>
    <mergeCell ref="C85:H85"/>
    <mergeCell ref="C86:H86"/>
    <mergeCell ref="C87:H87"/>
    <mergeCell ref="C88:H88"/>
    <mergeCell ref="C89:H89"/>
    <mergeCell ref="C90:H90"/>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4ED72E-B78D-45CB-85CF-2778E1B03AD3}">
  <dimension ref="A1:GB95"/>
  <sheetViews>
    <sheetView topLeftCell="A10" zoomScale="80" zoomScaleNormal="80" workbookViewId="0">
      <selection activeCell="B7" activeCellId="1" sqref="B6:G6 B7:G7"/>
    </sheetView>
  </sheetViews>
  <sheetFormatPr defaultColWidth="11.5703125" defaultRowHeight="16.5"/>
  <cols>
    <col min="1" max="2" width="12.7109375" style="284" customWidth="1"/>
    <col min="3" max="3" width="64.140625" style="284" customWidth="1"/>
    <col min="4" max="4" width="21.5703125" style="284" customWidth="1"/>
    <col min="5" max="5" width="17" style="284" customWidth="1"/>
    <col min="6" max="6" width="15.42578125" style="284" bestFit="1" customWidth="1"/>
    <col min="7" max="7" width="21.42578125" style="284" customWidth="1"/>
    <col min="8" max="8" width="17.140625" style="284" bestFit="1" customWidth="1"/>
    <col min="9" max="9" width="19.7109375" style="285" customWidth="1"/>
    <col min="10" max="10" width="14.140625" style="284" bestFit="1" customWidth="1"/>
    <col min="11" max="11" width="6" style="284" customWidth="1"/>
    <col min="12" max="12" width="25.7109375" style="284" customWidth="1"/>
    <col min="13" max="13" width="23.28515625" style="284" customWidth="1"/>
    <col min="14" max="14" width="30.42578125" style="284" customWidth="1"/>
    <col min="15" max="16384" width="11.5703125" style="284"/>
  </cols>
  <sheetData>
    <row r="1" spans="1:184" ht="11.25" customHeight="1">
      <c r="A1" s="172"/>
      <c r="B1" s="375"/>
      <c r="C1" s="376"/>
      <c r="D1" s="376"/>
      <c r="E1" s="376"/>
      <c r="F1" s="376"/>
      <c r="G1" s="377"/>
    </row>
    <row r="2" spans="1:184">
      <c r="B2" s="378" t="s">
        <v>0</v>
      </c>
      <c r="C2" s="379"/>
      <c r="D2" s="379"/>
      <c r="E2" s="379"/>
      <c r="F2" s="379"/>
      <c r="G2" s="380"/>
    </row>
    <row r="3" spans="1:184">
      <c r="B3" s="378" t="s">
        <v>1</v>
      </c>
      <c r="C3" s="379"/>
      <c r="D3" s="379"/>
      <c r="E3" s="379"/>
      <c r="F3" s="379"/>
      <c r="G3" s="380"/>
      <c r="H3" s="173"/>
    </row>
    <row r="4" spans="1:184">
      <c r="B4" s="378" t="s">
        <v>2</v>
      </c>
      <c r="C4" s="379"/>
      <c r="D4" s="379"/>
      <c r="E4" s="379"/>
      <c r="F4" s="379"/>
      <c r="G4" s="380"/>
      <c r="H4" s="173"/>
    </row>
    <row r="5" spans="1:184">
      <c r="B5" s="381" t="s">
        <v>3</v>
      </c>
      <c r="C5" s="382"/>
      <c r="D5" s="382"/>
      <c r="E5" s="382"/>
      <c r="F5" s="382"/>
      <c r="G5" s="383"/>
    </row>
    <row r="6" spans="1:184">
      <c r="B6" s="475" t="s">
        <v>4</v>
      </c>
      <c r="C6" s="476"/>
      <c r="D6" s="476"/>
      <c r="E6" s="476"/>
      <c r="F6" s="476"/>
      <c r="G6" s="477"/>
    </row>
    <row r="7" spans="1:184">
      <c r="B7" s="475" t="s">
        <v>105</v>
      </c>
      <c r="C7" s="476"/>
      <c r="D7" s="476"/>
      <c r="E7" s="476"/>
      <c r="F7" s="476"/>
      <c r="G7" s="477"/>
    </row>
    <row r="8" spans="1:184" ht="17.25" customHeight="1">
      <c r="B8" s="357" t="s">
        <v>6</v>
      </c>
      <c r="C8" s="358"/>
      <c r="D8" s="358"/>
      <c r="E8" s="358"/>
      <c r="F8" s="358"/>
      <c r="G8" s="359"/>
    </row>
    <row r="9" spans="1:184" ht="17.25" thickBot="1">
      <c r="B9" s="357"/>
      <c r="C9" s="358"/>
      <c r="D9" s="358"/>
      <c r="E9" s="358"/>
      <c r="F9" s="358"/>
      <c r="G9" s="359"/>
    </row>
    <row r="10" spans="1:184" ht="33.75" thickBot="1">
      <c r="B10" s="360" t="s">
        <v>105</v>
      </c>
      <c r="C10" s="361"/>
      <c r="D10" s="361"/>
      <c r="E10" s="362"/>
      <c r="F10" s="174" t="s">
        <v>7</v>
      </c>
      <c r="G10" s="175" t="s">
        <v>8</v>
      </c>
    </row>
    <row r="11" spans="1:184" ht="27.6" customHeight="1">
      <c r="A11" s="176"/>
      <c r="B11" s="363" t="s">
        <v>9</v>
      </c>
      <c r="C11" s="364"/>
      <c r="D11" s="244" t="s">
        <v>10</v>
      </c>
      <c r="E11" s="245" t="s">
        <v>11</v>
      </c>
      <c r="F11" s="177" t="s">
        <v>12</v>
      </c>
      <c r="G11" s="178" t="s">
        <v>13</v>
      </c>
      <c r="H11" s="179"/>
      <c r="I11" s="232"/>
      <c r="J11" s="179"/>
      <c r="K11" s="179"/>
      <c r="L11" s="179"/>
      <c r="M11" s="179"/>
      <c r="N11" s="179"/>
      <c r="O11" s="179"/>
      <c r="P11" s="179"/>
      <c r="Q11" s="179"/>
      <c r="R11" s="179"/>
      <c r="S11" s="179"/>
      <c r="T11" s="179"/>
      <c r="U11" s="179"/>
      <c r="V11" s="179"/>
      <c r="W11" s="179"/>
      <c r="X11" s="179"/>
      <c r="Y11" s="179"/>
      <c r="Z11" s="179"/>
      <c r="AA11" s="179"/>
      <c r="AB11" s="179"/>
      <c r="AC11" s="179"/>
      <c r="AD11" s="179"/>
      <c r="AE11" s="179"/>
      <c r="AF11" s="179"/>
      <c r="AG11" s="179"/>
      <c r="AH11" s="179"/>
      <c r="AI11" s="179"/>
      <c r="AJ11" s="179"/>
      <c r="AK11" s="179"/>
      <c r="AL11" s="179"/>
      <c r="AM11" s="179"/>
      <c r="AN11" s="179"/>
      <c r="AO11" s="179"/>
      <c r="AP11" s="179"/>
      <c r="AQ11" s="179"/>
      <c r="AR11" s="179"/>
      <c r="AS11" s="179"/>
      <c r="AT11" s="179"/>
      <c r="AU11" s="179"/>
      <c r="AV11" s="179"/>
      <c r="AW11" s="179"/>
      <c r="AX11" s="179"/>
      <c r="AY11" s="179"/>
      <c r="AZ11" s="179"/>
      <c r="BA11" s="179"/>
      <c r="BB11" s="179"/>
      <c r="BC11" s="179"/>
      <c r="BD11" s="179"/>
      <c r="BE11" s="179"/>
      <c r="BF11" s="179"/>
      <c r="BG11" s="179"/>
      <c r="BH11" s="179"/>
      <c r="BI11" s="179"/>
      <c r="BJ11" s="179"/>
      <c r="BK11" s="179"/>
      <c r="BL11" s="179"/>
      <c r="BM11" s="179"/>
      <c r="BN11" s="179"/>
      <c r="BO11" s="179"/>
      <c r="BP11" s="179"/>
      <c r="BQ11" s="179"/>
      <c r="BR11" s="179"/>
      <c r="BS11" s="179"/>
      <c r="BT11" s="179"/>
      <c r="BU11" s="179"/>
      <c r="BV11" s="179"/>
      <c r="BW11" s="179"/>
      <c r="BX11" s="179"/>
      <c r="BY11" s="179"/>
      <c r="BZ11" s="179"/>
      <c r="CA11" s="179"/>
      <c r="CB11" s="179"/>
      <c r="CC11" s="179"/>
      <c r="CD11" s="179"/>
      <c r="CE11" s="179"/>
      <c r="CF11" s="179"/>
      <c r="CG11" s="179"/>
      <c r="CH11" s="179"/>
      <c r="CI11" s="179"/>
      <c r="CJ11" s="179"/>
      <c r="CK11" s="179"/>
      <c r="CL11" s="179"/>
      <c r="CM11" s="179"/>
      <c r="CN11" s="179"/>
      <c r="CO11" s="179"/>
      <c r="CP11" s="179"/>
      <c r="CQ11" s="179"/>
      <c r="CR11" s="179"/>
      <c r="CS11" s="179"/>
      <c r="CT11" s="179"/>
      <c r="CU11" s="179"/>
      <c r="CV11" s="179"/>
      <c r="CW11" s="179"/>
      <c r="CX11" s="179"/>
      <c r="CY11" s="179"/>
      <c r="CZ11" s="179"/>
      <c r="DA11" s="179"/>
      <c r="DB11" s="179"/>
      <c r="DC11" s="179"/>
      <c r="DD11" s="179"/>
      <c r="DE11" s="179"/>
      <c r="DF11" s="179"/>
      <c r="DG11" s="179"/>
      <c r="DH11" s="179"/>
      <c r="DI11" s="179"/>
      <c r="DJ11" s="179"/>
      <c r="DK11" s="179"/>
      <c r="DL11" s="179"/>
      <c r="DM11" s="179"/>
      <c r="DN11" s="179"/>
      <c r="DO11" s="179"/>
      <c r="DP11" s="179"/>
      <c r="DQ11" s="179"/>
      <c r="DR11" s="179"/>
      <c r="DS11" s="179"/>
      <c r="DT11" s="179"/>
      <c r="DU11" s="179"/>
      <c r="DV11" s="179"/>
      <c r="DW11" s="179"/>
      <c r="DX11" s="179"/>
      <c r="DY11" s="179"/>
      <c r="DZ11" s="179"/>
      <c r="EA11" s="179"/>
      <c r="EB11" s="179"/>
      <c r="EC11" s="179"/>
      <c r="ED11" s="179"/>
      <c r="EE11" s="179"/>
      <c r="EF11" s="179"/>
      <c r="EG11" s="179"/>
      <c r="EH11" s="179"/>
      <c r="EI11" s="179"/>
      <c r="EJ11" s="179"/>
      <c r="EK11" s="179"/>
      <c r="EL11" s="179"/>
      <c r="EM11" s="179"/>
      <c r="EN11" s="179"/>
      <c r="EO11" s="179"/>
      <c r="EP11" s="179"/>
      <c r="EQ11" s="179"/>
      <c r="ER11" s="179"/>
      <c r="ES11" s="179"/>
      <c r="ET11" s="179"/>
      <c r="EU11" s="179"/>
      <c r="EV11" s="179"/>
      <c r="EW11" s="179"/>
      <c r="EX11" s="179"/>
      <c r="EY11" s="179"/>
      <c r="EZ11" s="179"/>
      <c r="FA11" s="179"/>
      <c r="FB11" s="179"/>
      <c r="FC11" s="179"/>
      <c r="FD11" s="179"/>
      <c r="FE11" s="179"/>
      <c r="FF11" s="179"/>
      <c r="FG11" s="179"/>
      <c r="FH11" s="179"/>
      <c r="FI11" s="179"/>
      <c r="FJ11" s="179"/>
      <c r="FK11" s="179"/>
      <c r="FL11" s="179"/>
      <c r="FM11" s="179"/>
      <c r="FN11" s="179"/>
      <c r="FO11" s="179"/>
      <c r="FP11" s="179"/>
      <c r="FQ11" s="179"/>
      <c r="FR11" s="179"/>
      <c r="FS11" s="179"/>
      <c r="FT11" s="179"/>
      <c r="FU11" s="179"/>
      <c r="FV11" s="179"/>
      <c r="FW11" s="179"/>
      <c r="FX11" s="179"/>
      <c r="FY11" s="179"/>
      <c r="FZ11" s="179"/>
      <c r="GA11" s="179"/>
      <c r="GB11" s="179"/>
    </row>
    <row r="12" spans="1:184">
      <c r="A12" s="176"/>
      <c r="B12" s="363"/>
      <c r="C12" s="364"/>
      <c r="D12" s="180" t="s">
        <v>14</v>
      </c>
      <c r="E12" s="181" t="s">
        <v>15</v>
      </c>
      <c r="F12" s="182" t="s">
        <v>16</v>
      </c>
      <c r="G12" s="183" t="s">
        <v>17</v>
      </c>
      <c r="H12" s="179"/>
      <c r="I12" s="232"/>
      <c r="J12" s="179"/>
      <c r="K12" s="179"/>
      <c r="L12" s="179"/>
      <c r="M12" s="179"/>
      <c r="N12" s="179"/>
      <c r="O12" s="179"/>
      <c r="P12" s="179"/>
      <c r="Q12" s="179"/>
      <c r="R12" s="179"/>
      <c r="S12" s="179"/>
      <c r="T12" s="179"/>
      <c r="U12" s="179"/>
      <c r="V12" s="179"/>
      <c r="W12" s="179"/>
      <c r="X12" s="179"/>
      <c r="Y12" s="179"/>
      <c r="Z12" s="179"/>
      <c r="AA12" s="179"/>
      <c r="AB12" s="179"/>
      <c r="AC12" s="179"/>
      <c r="AD12" s="179"/>
      <c r="AE12" s="179"/>
      <c r="AF12" s="179"/>
      <c r="AG12" s="179"/>
      <c r="AH12" s="179"/>
      <c r="AI12" s="179"/>
      <c r="AJ12" s="179"/>
      <c r="AK12" s="179"/>
      <c r="AL12" s="179"/>
      <c r="AM12" s="179"/>
      <c r="AN12" s="179"/>
      <c r="AO12" s="179"/>
      <c r="AP12" s="179"/>
      <c r="AQ12" s="179"/>
      <c r="AR12" s="179"/>
      <c r="AS12" s="179"/>
      <c r="AT12" s="179"/>
      <c r="AU12" s="179"/>
      <c r="AV12" s="179"/>
      <c r="AW12" s="179"/>
      <c r="AX12" s="179"/>
      <c r="AY12" s="179"/>
      <c r="AZ12" s="179"/>
      <c r="BA12" s="179"/>
      <c r="BB12" s="179"/>
      <c r="BC12" s="179"/>
      <c r="BD12" s="179"/>
      <c r="BE12" s="179"/>
      <c r="BF12" s="179"/>
      <c r="BG12" s="179"/>
      <c r="BH12" s="179"/>
      <c r="BI12" s="179"/>
      <c r="BJ12" s="179"/>
      <c r="BK12" s="179"/>
      <c r="BL12" s="179"/>
      <c r="BM12" s="179"/>
      <c r="BN12" s="179"/>
      <c r="BO12" s="179"/>
      <c r="BP12" s="179"/>
      <c r="BQ12" s="179"/>
      <c r="BR12" s="179"/>
      <c r="BS12" s="179"/>
      <c r="BT12" s="179"/>
      <c r="BU12" s="179"/>
      <c r="BV12" s="179"/>
      <c r="BW12" s="179"/>
      <c r="BX12" s="179"/>
      <c r="BY12" s="179"/>
      <c r="BZ12" s="179"/>
      <c r="CA12" s="179"/>
      <c r="CB12" s="179"/>
      <c r="CC12" s="179"/>
      <c r="CD12" s="179"/>
      <c r="CE12" s="179"/>
      <c r="CF12" s="179"/>
      <c r="CG12" s="179"/>
      <c r="CH12" s="179"/>
      <c r="CI12" s="179"/>
      <c r="CJ12" s="179"/>
      <c r="CK12" s="179"/>
      <c r="CL12" s="179"/>
      <c r="CM12" s="179"/>
      <c r="CN12" s="179"/>
      <c r="CO12" s="179"/>
      <c r="CP12" s="179"/>
      <c r="CQ12" s="179"/>
      <c r="CR12" s="179"/>
      <c r="CS12" s="179"/>
      <c r="CT12" s="179"/>
      <c r="CU12" s="179"/>
      <c r="CV12" s="179"/>
      <c r="CW12" s="179"/>
      <c r="CX12" s="179"/>
      <c r="CY12" s="179"/>
      <c r="CZ12" s="179"/>
      <c r="DA12" s="179"/>
      <c r="DB12" s="179"/>
      <c r="DC12" s="179"/>
      <c r="DD12" s="179"/>
      <c r="DE12" s="179"/>
      <c r="DF12" s="179"/>
      <c r="DG12" s="179"/>
      <c r="DH12" s="179"/>
      <c r="DI12" s="179"/>
      <c r="DJ12" s="179"/>
      <c r="DK12" s="179"/>
      <c r="DL12" s="179"/>
      <c r="DM12" s="179"/>
      <c r="DN12" s="179"/>
      <c r="DO12" s="179"/>
      <c r="DP12" s="179"/>
      <c r="DQ12" s="179"/>
      <c r="DR12" s="179"/>
      <c r="DS12" s="179"/>
      <c r="DT12" s="179"/>
      <c r="DU12" s="179"/>
      <c r="DV12" s="179"/>
      <c r="DW12" s="179"/>
      <c r="DX12" s="179"/>
      <c r="DY12" s="179"/>
      <c r="DZ12" s="179"/>
      <c r="EA12" s="179"/>
      <c r="EB12" s="179"/>
      <c r="EC12" s="179"/>
      <c r="ED12" s="179"/>
      <c r="EE12" s="179"/>
      <c r="EF12" s="179"/>
      <c r="EG12" s="179"/>
      <c r="EH12" s="179"/>
      <c r="EI12" s="179"/>
      <c r="EJ12" s="179"/>
      <c r="EK12" s="179"/>
      <c r="EL12" s="179"/>
      <c r="EM12" s="179"/>
      <c r="EN12" s="179"/>
      <c r="EO12" s="179"/>
      <c r="EP12" s="179"/>
      <c r="EQ12" s="179"/>
      <c r="ER12" s="179"/>
      <c r="ES12" s="179"/>
      <c r="ET12" s="179"/>
      <c r="EU12" s="179"/>
      <c r="EV12" s="179"/>
      <c r="EW12" s="179"/>
      <c r="EX12" s="179"/>
      <c r="EY12" s="179"/>
      <c r="EZ12" s="179"/>
      <c r="FA12" s="179"/>
      <c r="FB12" s="179"/>
      <c r="FC12" s="179"/>
      <c r="FD12" s="179"/>
      <c r="FE12" s="179"/>
      <c r="FF12" s="179"/>
      <c r="FG12" s="179"/>
      <c r="FH12" s="179"/>
      <c r="FI12" s="179"/>
      <c r="FJ12" s="179"/>
      <c r="FK12" s="179"/>
      <c r="FL12" s="179"/>
      <c r="FM12" s="179"/>
      <c r="FN12" s="179"/>
      <c r="FO12" s="179"/>
      <c r="FP12" s="179"/>
      <c r="FQ12" s="179"/>
      <c r="FR12" s="179"/>
      <c r="FS12" s="179"/>
      <c r="FT12" s="179"/>
      <c r="FU12" s="179"/>
      <c r="FV12" s="179"/>
      <c r="FW12" s="179"/>
      <c r="FX12" s="179"/>
      <c r="FY12" s="179"/>
      <c r="FZ12" s="179"/>
      <c r="GA12" s="179"/>
      <c r="GB12" s="179"/>
    </row>
    <row r="13" spans="1:184" ht="17.25" thickBot="1">
      <c r="A13" s="176"/>
      <c r="B13" s="363"/>
      <c r="C13" s="364"/>
      <c r="D13" s="252" t="s">
        <v>18</v>
      </c>
      <c r="E13" s="253" t="s">
        <v>19</v>
      </c>
      <c r="F13" s="254" t="s">
        <v>20</v>
      </c>
      <c r="G13" s="255" t="s">
        <v>21</v>
      </c>
      <c r="H13" s="179"/>
      <c r="I13" s="232"/>
      <c r="J13" s="179"/>
      <c r="K13" s="179"/>
      <c r="L13" s="179"/>
      <c r="M13" s="179"/>
      <c r="N13" s="179"/>
      <c r="O13" s="179"/>
      <c r="P13" s="179"/>
      <c r="Q13" s="179"/>
      <c r="R13" s="179"/>
      <c r="S13" s="179"/>
      <c r="T13" s="179"/>
      <c r="U13" s="179"/>
      <c r="V13" s="179"/>
      <c r="W13" s="179"/>
      <c r="X13" s="179"/>
      <c r="Y13" s="179"/>
      <c r="Z13" s="179"/>
      <c r="AA13" s="179"/>
      <c r="AB13" s="179"/>
      <c r="AC13" s="179"/>
      <c r="AD13" s="179"/>
      <c r="AE13" s="179"/>
      <c r="AF13" s="179"/>
      <c r="AG13" s="179"/>
      <c r="AH13" s="179"/>
      <c r="AI13" s="179"/>
      <c r="AJ13" s="179"/>
      <c r="AK13" s="179"/>
      <c r="AL13" s="179"/>
      <c r="AM13" s="179"/>
      <c r="AN13" s="179"/>
      <c r="AO13" s="179"/>
      <c r="AP13" s="179"/>
      <c r="AQ13" s="179"/>
      <c r="AR13" s="179"/>
      <c r="AS13" s="179"/>
      <c r="AT13" s="179"/>
      <c r="AU13" s="179"/>
      <c r="AV13" s="179"/>
      <c r="AW13" s="179"/>
      <c r="AX13" s="179"/>
      <c r="AY13" s="179"/>
      <c r="AZ13" s="179"/>
      <c r="BA13" s="179"/>
      <c r="BB13" s="179"/>
      <c r="BC13" s="179"/>
      <c r="BD13" s="179"/>
      <c r="BE13" s="179"/>
      <c r="BF13" s="179"/>
      <c r="BG13" s="179"/>
      <c r="BH13" s="179"/>
      <c r="BI13" s="179"/>
      <c r="BJ13" s="179"/>
      <c r="BK13" s="179"/>
      <c r="BL13" s="179"/>
      <c r="BM13" s="179"/>
      <c r="BN13" s="179"/>
      <c r="BO13" s="179"/>
      <c r="BP13" s="179"/>
      <c r="BQ13" s="179"/>
      <c r="BR13" s="179"/>
      <c r="BS13" s="179"/>
      <c r="BT13" s="179"/>
      <c r="BU13" s="179"/>
      <c r="BV13" s="179"/>
      <c r="BW13" s="179"/>
      <c r="BX13" s="179"/>
      <c r="BY13" s="179"/>
      <c r="BZ13" s="179"/>
      <c r="CA13" s="179"/>
      <c r="CB13" s="179"/>
      <c r="CC13" s="179"/>
      <c r="CD13" s="179"/>
      <c r="CE13" s="179"/>
      <c r="CF13" s="179"/>
      <c r="CG13" s="179"/>
      <c r="CH13" s="179"/>
      <c r="CI13" s="179"/>
      <c r="CJ13" s="179"/>
      <c r="CK13" s="179"/>
      <c r="CL13" s="179"/>
      <c r="CM13" s="179"/>
      <c r="CN13" s="179"/>
      <c r="CO13" s="179"/>
      <c r="CP13" s="179"/>
      <c r="CQ13" s="179"/>
      <c r="CR13" s="179"/>
      <c r="CS13" s="179"/>
      <c r="CT13" s="179"/>
      <c r="CU13" s="179"/>
      <c r="CV13" s="179"/>
      <c r="CW13" s="179"/>
      <c r="CX13" s="179"/>
      <c r="CY13" s="179"/>
      <c r="CZ13" s="179"/>
      <c r="DA13" s="179"/>
      <c r="DB13" s="179"/>
      <c r="DC13" s="179"/>
      <c r="DD13" s="179"/>
      <c r="DE13" s="179"/>
      <c r="DF13" s="179"/>
      <c r="DG13" s="179"/>
      <c r="DH13" s="179"/>
      <c r="DI13" s="179"/>
      <c r="DJ13" s="179"/>
      <c r="DK13" s="179"/>
      <c r="DL13" s="179"/>
      <c r="DM13" s="179"/>
      <c r="DN13" s="179"/>
      <c r="DO13" s="179"/>
      <c r="DP13" s="179"/>
      <c r="DQ13" s="179"/>
      <c r="DR13" s="179"/>
      <c r="DS13" s="179"/>
      <c r="DT13" s="179"/>
      <c r="DU13" s="179"/>
      <c r="DV13" s="179"/>
      <c r="DW13" s="179"/>
      <c r="DX13" s="179"/>
      <c r="DY13" s="179"/>
      <c r="DZ13" s="179"/>
      <c r="EA13" s="179"/>
      <c r="EB13" s="179"/>
      <c r="EC13" s="179"/>
      <c r="ED13" s="179"/>
      <c r="EE13" s="179"/>
      <c r="EF13" s="179"/>
      <c r="EG13" s="179"/>
      <c r="EH13" s="179"/>
      <c r="EI13" s="179"/>
      <c r="EJ13" s="179"/>
      <c r="EK13" s="179"/>
      <c r="EL13" s="179"/>
      <c r="EM13" s="179"/>
      <c r="EN13" s="179"/>
      <c r="EO13" s="179"/>
      <c r="EP13" s="179"/>
      <c r="EQ13" s="179"/>
      <c r="ER13" s="179"/>
      <c r="ES13" s="179"/>
      <c r="ET13" s="179"/>
      <c r="EU13" s="179"/>
      <c r="EV13" s="179"/>
      <c r="EW13" s="179"/>
      <c r="EX13" s="179"/>
      <c r="EY13" s="179"/>
      <c r="EZ13" s="179"/>
      <c r="FA13" s="179"/>
      <c r="FB13" s="179"/>
      <c r="FC13" s="179"/>
      <c r="FD13" s="179"/>
      <c r="FE13" s="179"/>
      <c r="FF13" s="179"/>
      <c r="FG13" s="179"/>
      <c r="FH13" s="179"/>
      <c r="FI13" s="179"/>
      <c r="FJ13" s="179"/>
      <c r="FK13" s="179"/>
      <c r="FL13" s="179"/>
      <c r="FM13" s="179"/>
      <c r="FN13" s="179"/>
      <c r="FO13" s="179"/>
      <c r="FP13" s="179"/>
      <c r="FQ13" s="179"/>
      <c r="FR13" s="179"/>
      <c r="FS13" s="179"/>
      <c r="FT13" s="179"/>
      <c r="FU13" s="179"/>
      <c r="FV13" s="179"/>
      <c r="FW13" s="179"/>
      <c r="FX13" s="179"/>
      <c r="FY13" s="179"/>
      <c r="FZ13" s="179"/>
      <c r="GA13" s="179"/>
      <c r="GB13" s="179"/>
    </row>
    <row r="14" spans="1:184" ht="17.25" thickBot="1">
      <c r="A14" s="176"/>
      <c r="B14" s="256" t="s">
        <v>22</v>
      </c>
      <c r="C14" s="365" t="s">
        <v>23</v>
      </c>
      <c r="D14" s="365"/>
      <c r="E14" s="365"/>
      <c r="F14" s="365"/>
      <c r="G14" s="366"/>
      <c r="H14" s="179"/>
      <c r="I14" s="232"/>
      <c r="J14" s="179"/>
      <c r="K14" s="179"/>
      <c r="L14" s="179"/>
      <c r="M14" s="179"/>
      <c r="N14" s="179"/>
      <c r="O14" s="179"/>
      <c r="P14" s="179"/>
      <c r="Q14" s="179"/>
      <c r="R14" s="179"/>
      <c r="S14" s="179"/>
      <c r="T14" s="179"/>
      <c r="U14" s="179"/>
      <c r="V14" s="179"/>
      <c r="W14" s="179"/>
      <c r="X14" s="179"/>
      <c r="Y14" s="179"/>
      <c r="Z14" s="179"/>
      <c r="AA14" s="179"/>
      <c r="AB14" s="179"/>
      <c r="AC14" s="179"/>
      <c r="AD14" s="179"/>
      <c r="AE14" s="179"/>
      <c r="AF14" s="179"/>
      <c r="AG14" s="179"/>
      <c r="AH14" s="179"/>
      <c r="AI14" s="179"/>
      <c r="AJ14" s="179"/>
      <c r="AK14" s="179"/>
      <c r="AL14" s="179"/>
      <c r="AM14" s="179"/>
      <c r="AN14" s="179"/>
      <c r="AO14" s="179"/>
      <c r="AP14" s="179"/>
      <c r="AQ14" s="179"/>
      <c r="AR14" s="179"/>
      <c r="AS14" s="179"/>
      <c r="AT14" s="179"/>
      <c r="AU14" s="179"/>
      <c r="AV14" s="179"/>
      <c r="AW14" s="179"/>
      <c r="AX14" s="179"/>
      <c r="AY14" s="179"/>
      <c r="AZ14" s="179"/>
      <c r="BA14" s="179"/>
      <c r="BB14" s="179"/>
      <c r="BC14" s="179"/>
      <c r="BD14" s="179"/>
      <c r="BE14" s="179"/>
      <c r="BF14" s="179"/>
      <c r="BG14" s="179"/>
      <c r="BH14" s="179"/>
      <c r="BI14" s="179"/>
      <c r="BJ14" s="179"/>
      <c r="BK14" s="179"/>
      <c r="BL14" s="179"/>
      <c r="BM14" s="179"/>
      <c r="BN14" s="179"/>
      <c r="BO14" s="179"/>
      <c r="BP14" s="179"/>
      <c r="BQ14" s="179"/>
      <c r="BR14" s="179"/>
      <c r="BS14" s="179"/>
      <c r="BT14" s="179"/>
      <c r="BU14" s="179"/>
      <c r="BV14" s="179"/>
      <c r="BW14" s="179"/>
      <c r="BX14" s="179"/>
      <c r="BY14" s="179"/>
      <c r="BZ14" s="179"/>
      <c r="CA14" s="179"/>
      <c r="CB14" s="179"/>
      <c r="CC14" s="179"/>
      <c r="CD14" s="179"/>
      <c r="CE14" s="179"/>
      <c r="CF14" s="179"/>
      <c r="CG14" s="179"/>
      <c r="CH14" s="179"/>
      <c r="CI14" s="179"/>
      <c r="CJ14" s="179"/>
      <c r="CK14" s="179"/>
      <c r="CL14" s="179"/>
      <c r="CM14" s="179"/>
      <c r="CN14" s="179"/>
      <c r="CO14" s="179"/>
      <c r="CP14" s="179"/>
      <c r="CQ14" s="179"/>
      <c r="CR14" s="179"/>
      <c r="CS14" s="179"/>
      <c r="CT14" s="179"/>
      <c r="CU14" s="179"/>
      <c r="CV14" s="179"/>
      <c r="CW14" s="179"/>
      <c r="CX14" s="179"/>
      <c r="CY14" s="179"/>
      <c r="CZ14" s="179"/>
      <c r="DA14" s="179"/>
      <c r="DB14" s="179"/>
      <c r="DC14" s="179"/>
      <c r="DD14" s="179"/>
      <c r="DE14" s="179"/>
      <c r="DF14" s="179"/>
      <c r="DG14" s="179"/>
      <c r="DH14" s="179"/>
      <c r="DI14" s="179"/>
      <c r="DJ14" s="179"/>
      <c r="DK14" s="179"/>
      <c r="DL14" s="179"/>
      <c r="DM14" s="179"/>
      <c r="DN14" s="179"/>
      <c r="DO14" s="179"/>
      <c r="DP14" s="179"/>
      <c r="DQ14" s="179"/>
      <c r="DR14" s="179"/>
      <c r="DS14" s="179"/>
      <c r="DT14" s="179"/>
      <c r="DU14" s="179"/>
      <c r="DV14" s="179"/>
      <c r="DW14" s="179"/>
      <c r="DX14" s="179"/>
      <c r="DY14" s="179"/>
      <c r="DZ14" s="179"/>
      <c r="EA14" s="179"/>
      <c r="EB14" s="179"/>
      <c r="EC14" s="179"/>
      <c r="ED14" s="179"/>
      <c r="EE14" s="179"/>
      <c r="EF14" s="179"/>
      <c r="EG14" s="179"/>
      <c r="EH14" s="179"/>
      <c r="EI14" s="179"/>
      <c r="EJ14" s="179"/>
      <c r="EK14" s="179"/>
      <c r="EL14" s="179"/>
      <c r="EM14" s="179"/>
      <c r="EN14" s="179"/>
      <c r="EO14" s="179"/>
      <c r="EP14" s="179"/>
      <c r="EQ14" s="179"/>
      <c r="ER14" s="179"/>
      <c r="ES14" s="179"/>
      <c r="ET14" s="179"/>
      <c r="EU14" s="179"/>
      <c r="EV14" s="179"/>
      <c r="EW14" s="179"/>
      <c r="EX14" s="179"/>
      <c r="EY14" s="179"/>
      <c r="EZ14" s="179"/>
      <c r="FA14" s="179"/>
      <c r="FB14" s="179"/>
      <c r="FC14" s="179"/>
      <c r="FD14" s="179"/>
      <c r="FE14" s="179"/>
      <c r="FF14" s="179"/>
      <c r="FG14" s="179"/>
      <c r="FH14" s="179"/>
      <c r="FI14" s="179"/>
      <c r="FJ14" s="179"/>
      <c r="FK14" s="179"/>
      <c r="FL14" s="179"/>
      <c r="FM14" s="179"/>
      <c r="FN14" s="179"/>
      <c r="FO14" s="179"/>
      <c r="FP14" s="179"/>
      <c r="FQ14" s="179"/>
      <c r="FR14" s="179"/>
      <c r="FS14" s="179"/>
      <c r="FT14" s="179"/>
      <c r="FU14" s="179"/>
      <c r="FV14" s="179"/>
      <c r="FW14" s="179"/>
      <c r="FX14" s="179"/>
      <c r="FY14" s="179"/>
      <c r="FZ14" s="179"/>
      <c r="GA14" s="179"/>
      <c r="GB14" s="179"/>
    </row>
    <row r="15" spans="1:184">
      <c r="A15" s="176"/>
      <c r="B15" s="257" t="s">
        <v>24</v>
      </c>
      <c r="C15" s="246" t="s">
        <v>25</v>
      </c>
      <c r="D15" s="184"/>
      <c r="E15" s="185"/>
      <c r="F15" s="184"/>
      <c r="G15" s="186"/>
      <c r="H15" s="179"/>
      <c r="I15" s="232"/>
      <c r="J15" s="179"/>
      <c r="K15" s="179"/>
      <c r="L15" s="179"/>
      <c r="M15" s="179"/>
      <c r="N15" s="179"/>
      <c r="O15" s="179"/>
      <c r="P15" s="179"/>
      <c r="Q15" s="179"/>
      <c r="R15" s="179"/>
      <c r="S15" s="179"/>
      <c r="T15" s="179"/>
      <c r="U15" s="179"/>
      <c r="V15" s="179"/>
      <c r="W15" s="179"/>
      <c r="X15" s="179"/>
      <c r="Y15" s="179"/>
      <c r="Z15" s="179"/>
      <c r="AA15" s="179"/>
      <c r="AB15" s="179"/>
      <c r="AC15" s="179"/>
      <c r="AD15" s="179"/>
      <c r="AE15" s="179"/>
      <c r="AF15" s="179"/>
      <c r="AG15" s="179"/>
      <c r="AH15" s="179"/>
      <c r="AI15" s="179"/>
      <c r="AJ15" s="179"/>
      <c r="AK15" s="179"/>
      <c r="AL15" s="179"/>
      <c r="AM15" s="179"/>
      <c r="AN15" s="179"/>
      <c r="AO15" s="179"/>
      <c r="AP15" s="179"/>
      <c r="AQ15" s="179"/>
      <c r="AR15" s="179"/>
      <c r="AS15" s="179"/>
      <c r="AT15" s="179"/>
      <c r="AU15" s="179"/>
      <c r="AV15" s="179"/>
      <c r="AW15" s="179"/>
      <c r="AX15" s="179"/>
      <c r="AY15" s="179"/>
      <c r="AZ15" s="179"/>
      <c r="BA15" s="179"/>
      <c r="BB15" s="179"/>
      <c r="BC15" s="179"/>
      <c r="BD15" s="179"/>
      <c r="BE15" s="179"/>
      <c r="BF15" s="179"/>
      <c r="BG15" s="179"/>
      <c r="BH15" s="179"/>
      <c r="BI15" s="179"/>
      <c r="BJ15" s="179"/>
      <c r="BK15" s="179"/>
      <c r="BL15" s="179"/>
      <c r="BM15" s="179"/>
      <c r="BN15" s="179"/>
      <c r="BO15" s="179"/>
      <c r="BP15" s="179"/>
      <c r="BQ15" s="179"/>
      <c r="BR15" s="179"/>
      <c r="BS15" s="179"/>
      <c r="BT15" s="179"/>
      <c r="BU15" s="179"/>
      <c r="BV15" s="179"/>
      <c r="BW15" s="179"/>
      <c r="BX15" s="179"/>
      <c r="BY15" s="179"/>
      <c r="BZ15" s="179"/>
      <c r="CA15" s="179"/>
      <c r="CB15" s="179"/>
      <c r="CC15" s="179"/>
      <c r="CD15" s="179"/>
      <c r="CE15" s="179"/>
      <c r="CF15" s="179"/>
      <c r="CG15" s="179"/>
      <c r="CH15" s="179"/>
      <c r="CI15" s="179"/>
      <c r="CJ15" s="179"/>
      <c r="CK15" s="179"/>
      <c r="CL15" s="179"/>
      <c r="CM15" s="179"/>
      <c r="CN15" s="179"/>
      <c r="CO15" s="179"/>
      <c r="CP15" s="179"/>
      <c r="CQ15" s="179"/>
      <c r="CR15" s="179"/>
      <c r="CS15" s="179"/>
      <c r="CT15" s="179"/>
      <c r="CU15" s="179"/>
      <c r="CV15" s="179"/>
      <c r="CW15" s="179"/>
      <c r="CX15" s="179"/>
      <c r="CY15" s="179"/>
      <c r="CZ15" s="179"/>
      <c r="DA15" s="179"/>
      <c r="DB15" s="179"/>
      <c r="DC15" s="179"/>
      <c r="DD15" s="179"/>
      <c r="DE15" s="179"/>
      <c r="DF15" s="179"/>
      <c r="DG15" s="179"/>
      <c r="DH15" s="179"/>
      <c r="DI15" s="179"/>
      <c r="DJ15" s="179"/>
      <c r="DK15" s="179"/>
      <c r="DL15" s="179"/>
      <c r="DM15" s="179"/>
      <c r="DN15" s="179"/>
      <c r="DO15" s="179"/>
      <c r="DP15" s="179"/>
      <c r="DQ15" s="179"/>
      <c r="DR15" s="179"/>
      <c r="DS15" s="179"/>
      <c r="DT15" s="179"/>
      <c r="DU15" s="179"/>
      <c r="DV15" s="179"/>
      <c r="DW15" s="179"/>
      <c r="DX15" s="179"/>
      <c r="DY15" s="179"/>
      <c r="DZ15" s="179"/>
      <c r="EA15" s="179"/>
      <c r="EB15" s="179"/>
      <c r="EC15" s="179"/>
      <c r="ED15" s="179"/>
      <c r="EE15" s="179"/>
      <c r="EF15" s="179"/>
      <c r="EG15" s="179"/>
      <c r="EH15" s="179"/>
      <c r="EI15" s="179"/>
      <c r="EJ15" s="179"/>
      <c r="EK15" s="179"/>
      <c r="EL15" s="179"/>
      <c r="EM15" s="179"/>
      <c r="EN15" s="179"/>
      <c r="EO15" s="179"/>
      <c r="EP15" s="179"/>
      <c r="EQ15" s="179"/>
      <c r="ER15" s="179"/>
      <c r="ES15" s="179"/>
      <c r="ET15" s="179"/>
      <c r="EU15" s="179"/>
      <c r="EV15" s="179"/>
      <c r="EW15" s="179"/>
      <c r="EX15" s="179"/>
      <c r="EY15" s="179"/>
      <c r="EZ15" s="179"/>
      <c r="FA15" s="179"/>
      <c r="FB15" s="179"/>
      <c r="FC15" s="179"/>
      <c r="FD15" s="179"/>
      <c r="FE15" s="179"/>
      <c r="FF15" s="179"/>
      <c r="FG15" s="179"/>
      <c r="FH15" s="179"/>
      <c r="FI15" s="179"/>
      <c r="FJ15" s="179"/>
      <c r="FK15" s="179"/>
      <c r="FL15" s="179"/>
      <c r="FM15" s="179"/>
      <c r="FN15" s="179"/>
      <c r="FO15" s="179"/>
      <c r="FP15" s="179"/>
      <c r="FQ15" s="179"/>
      <c r="FR15" s="179"/>
      <c r="FS15" s="179"/>
      <c r="FT15" s="179"/>
      <c r="FU15" s="179"/>
      <c r="FV15" s="179"/>
      <c r="FW15" s="179"/>
      <c r="FX15" s="179"/>
      <c r="FY15" s="179"/>
      <c r="FZ15" s="179"/>
      <c r="GA15" s="179"/>
      <c r="GB15" s="179"/>
    </row>
    <row r="16" spans="1:184">
      <c r="A16" s="176"/>
      <c r="B16" s="258">
        <v>1</v>
      </c>
      <c r="C16" s="293" t="s">
        <v>26</v>
      </c>
      <c r="D16" s="211">
        <v>7740000</v>
      </c>
      <c r="E16" s="230"/>
      <c r="F16" s="188">
        <v>2</v>
      </c>
      <c r="G16" s="189">
        <v>15480000</v>
      </c>
      <c r="H16" s="292"/>
      <c r="I16" s="232"/>
      <c r="J16" s="200"/>
      <c r="K16" s="286"/>
      <c r="L16" s="287"/>
      <c r="M16" s="200"/>
      <c r="N16" s="179"/>
      <c r="O16" s="179"/>
      <c r="P16" s="179"/>
      <c r="Q16" s="179"/>
      <c r="R16" s="179"/>
      <c r="S16" s="179"/>
      <c r="T16" s="179"/>
      <c r="U16" s="179"/>
      <c r="V16" s="179"/>
      <c r="W16" s="179"/>
      <c r="X16" s="179"/>
      <c r="Y16" s="179"/>
      <c r="Z16" s="179"/>
      <c r="AA16" s="179"/>
      <c r="AB16" s="179"/>
      <c r="AC16" s="179"/>
      <c r="AD16" s="179"/>
      <c r="AE16" s="179"/>
      <c r="AF16" s="179"/>
      <c r="AG16" s="179"/>
      <c r="AH16" s="179"/>
      <c r="AI16" s="179"/>
      <c r="AJ16" s="179"/>
      <c r="AK16" s="179"/>
      <c r="AL16" s="179"/>
      <c r="AM16" s="179"/>
      <c r="AN16" s="179"/>
      <c r="AO16" s="179"/>
      <c r="AP16" s="179"/>
      <c r="AQ16" s="179"/>
      <c r="AR16" s="179"/>
      <c r="AS16" s="179"/>
      <c r="AT16" s="179"/>
      <c r="AU16" s="179"/>
      <c r="AV16" s="179"/>
      <c r="AW16" s="179"/>
      <c r="AX16" s="179"/>
      <c r="AY16" s="179"/>
      <c r="AZ16" s="179"/>
      <c r="BA16" s="179"/>
      <c r="BB16" s="179"/>
      <c r="BC16" s="179"/>
      <c r="BD16" s="179"/>
      <c r="BE16" s="179"/>
      <c r="BF16" s="179"/>
      <c r="BG16" s="179"/>
      <c r="BH16" s="179"/>
      <c r="BI16" s="179"/>
      <c r="BJ16" s="179"/>
      <c r="BK16" s="179"/>
      <c r="BL16" s="179"/>
      <c r="BM16" s="179"/>
      <c r="BN16" s="179"/>
      <c r="BO16" s="179"/>
      <c r="BP16" s="179"/>
      <c r="BQ16" s="179"/>
      <c r="BR16" s="179"/>
      <c r="BS16" s="179"/>
      <c r="BT16" s="179"/>
      <c r="BU16" s="179"/>
      <c r="BV16" s="179"/>
      <c r="BW16" s="179"/>
      <c r="BX16" s="179"/>
      <c r="BY16" s="179"/>
      <c r="BZ16" s="179"/>
      <c r="CA16" s="179"/>
      <c r="CB16" s="179"/>
      <c r="CC16" s="179"/>
      <c r="CD16" s="179"/>
      <c r="CE16" s="179"/>
      <c r="CF16" s="179"/>
      <c r="CG16" s="179"/>
      <c r="CH16" s="179"/>
      <c r="CI16" s="179"/>
      <c r="CJ16" s="179"/>
      <c r="CK16" s="179"/>
      <c r="CL16" s="179"/>
      <c r="CM16" s="179"/>
      <c r="CN16" s="179"/>
      <c r="CO16" s="179"/>
      <c r="CP16" s="179"/>
      <c r="CQ16" s="179"/>
      <c r="CR16" s="179"/>
      <c r="CS16" s="179"/>
      <c r="CT16" s="179"/>
      <c r="CU16" s="179"/>
      <c r="CV16" s="179"/>
      <c r="CW16" s="179"/>
      <c r="CX16" s="179"/>
      <c r="CY16" s="179"/>
      <c r="CZ16" s="179"/>
      <c r="DA16" s="179"/>
      <c r="DB16" s="179"/>
      <c r="DC16" s="179"/>
      <c r="DD16" s="179"/>
      <c r="DE16" s="179"/>
      <c r="DF16" s="179"/>
      <c r="DG16" s="179"/>
      <c r="DH16" s="179"/>
      <c r="DI16" s="179"/>
      <c r="DJ16" s="179"/>
      <c r="DK16" s="179"/>
      <c r="DL16" s="179"/>
      <c r="DM16" s="179"/>
      <c r="DN16" s="179"/>
      <c r="DO16" s="179"/>
      <c r="DP16" s="179"/>
      <c r="DQ16" s="179"/>
      <c r="DR16" s="179"/>
      <c r="DS16" s="179"/>
      <c r="DT16" s="179"/>
      <c r="DU16" s="179"/>
      <c r="DV16" s="179"/>
      <c r="DW16" s="179"/>
      <c r="DX16" s="179"/>
      <c r="DY16" s="179"/>
      <c r="DZ16" s="179"/>
      <c r="EA16" s="179"/>
      <c r="EB16" s="179"/>
      <c r="EC16" s="179"/>
      <c r="ED16" s="179"/>
      <c r="EE16" s="179"/>
      <c r="EF16" s="179"/>
      <c r="EG16" s="179"/>
      <c r="EH16" s="179"/>
      <c r="EI16" s="179"/>
      <c r="EJ16" s="179"/>
      <c r="EK16" s="179"/>
      <c r="EL16" s="179"/>
      <c r="EM16" s="179"/>
      <c r="EN16" s="179"/>
      <c r="EO16" s="179"/>
      <c r="EP16" s="179"/>
      <c r="EQ16" s="179"/>
      <c r="ER16" s="179"/>
      <c r="ES16" s="179"/>
      <c r="ET16" s="179"/>
      <c r="EU16" s="179"/>
      <c r="EV16" s="179"/>
      <c r="EW16" s="179"/>
      <c r="EX16" s="179"/>
      <c r="EY16" s="179"/>
      <c r="EZ16" s="179"/>
      <c r="FA16" s="179"/>
      <c r="FB16" s="179"/>
      <c r="FC16" s="179"/>
      <c r="FD16" s="179"/>
      <c r="FE16" s="179"/>
      <c r="FF16" s="179"/>
      <c r="FG16" s="179"/>
      <c r="FH16" s="179"/>
      <c r="FI16" s="179"/>
      <c r="FJ16" s="179"/>
      <c r="FK16" s="179"/>
      <c r="FL16" s="179"/>
      <c r="FM16" s="179"/>
      <c r="FN16" s="179"/>
      <c r="FO16" s="179"/>
      <c r="FP16" s="179"/>
      <c r="FQ16" s="179"/>
      <c r="FR16" s="179"/>
      <c r="FS16" s="179"/>
      <c r="FT16" s="179"/>
      <c r="FU16" s="179"/>
      <c r="FV16" s="179"/>
      <c r="FW16" s="179"/>
      <c r="FX16" s="179"/>
      <c r="FY16" s="179"/>
      <c r="FZ16" s="179"/>
      <c r="GA16" s="179"/>
      <c r="GB16" s="179"/>
    </row>
    <row r="17" spans="1:184">
      <c r="A17" s="176"/>
      <c r="B17" s="258">
        <v>2</v>
      </c>
      <c r="C17" s="294" t="s">
        <v>27</v>
      </c>
      <c r="D17" s="211">
        <v>5971000</v>
      </c>
      <c r="E17" s="230"/>
      <c r="F17" s="188">
        <v>6</v>
      </c>
      <c r="G17" s="189">
        <v>35826000</v>
      </c>
      <c r="H17" s="292"/>
      <c r="I17" s="232"/>
      <c r="J17" s="200"/>
      <c r="K17" s="286"/>
      <c r="L17" s="287"/>
      <c r="M17" s="200"/>
      <c r="N17" s="179"/>
      <c r="O17" s="179"/>
      <c r="P17" s="179"/>
      <c r="Q17" s="179"/>
      <c r="R17" s="179"/>
      <c r="S17" s="179"/>
      <c r="T17" s="179"/>
      <c r="U17" s="179"/>
      <c r="V17" s="179"/>
      <c r="W17" s="179"/>
      <c r="X17" s="179"/>
      <c r="Y17" s="179"/>
      <c r="Z17" s="179"/>
      <c r="AA17" s="179"/>
      <c r="AB17" s="179"/>
      <c r="AC17" s="179"/>
      <c r="AD17" s="179"/>
      <c r="AE17" s="179"/>
      <c r="AF17" s="179"/>
      <c r="AG17" s="179"/>
      <c r="AH17" s="179"/>
      <c r="AI17" s="179"/>
      <c r="AJ17" s="179"/>
      <c r="AK17" s="179"/>
      <c r="AL17" s="179"/>
      <c r="AM17" s="179"/>
      <c r="AN17" s="179"/>
      <c r="AO17" s="179"/>
      <c r="AP17" s="179"/>
      <c r="AQ17" s="179"/>
      <c r="AR17" s="179"/>
      <c r="AS17" s="179"/>
      <c r="AT17" s="179"/>
      <c r="AU17" s="179"/>
      <c r="AV17" s="179"/>
      <c r="AW17" s="179"/>
      <c r="AX17" s="179"/>
      <c r="AY17" s="179"/>
      <c r="AZ17" s="179"/>
      <c r="BA17" s="179"/>
      <c r="BB17" s="179"/>
      <c r="BC17" s="179"/>
      <c r="BD17" s="179"/>
      <c r="BE17" s="179"/>
      <c r="BF17" s="179"/>
      <c r="BG17" s="179"/>
      <c r="BH17" s="179"/>
      <c r="BI17" s="179"/>
      <c r="BJ17" s="179"/>
      <c r="BK17" s="179"/>
      <c r="BL17" s="179"/>
      <c r="BM17" s="179"/>
      <c r="BN17" s="179"/>
      <c r="BO17" s="179"/>
      <c r="BP17" s="179"/>
      <c r="BQ17" s="179"/>
      <c r="BR17" s="179"/>
      <c r="BS17" s="179"/>
      <c r="BT17" s="179"/>
      <c r="BU17" s="179"/>
      <c r="BV17" s="179"/>
      <c r="BW17" s="179"/>
      <c r="BX17" s="179"/>
      <c r="BY17" s="179"/>
      <c r="BZ17" s="179"/>
      <c r="CA17" s="179"/>
      <c r="CB17" s="179"/>
      <c r="CC17" s="179"/>
      <c r="CD17" s="179"/>
      <c r="CE17" s="179"/>
      <c r="CF17" s="179"/>
      <c r="CG17" s="179"/>
      <c r="CH17" s="179"/>
      <c r="CI17" s="179"/>
      <c r="CJ17" s="179"/>
      <c r="CK17" s="179"/>
      <c r="CL17" s="179"/>
      <c r="CM17" s="179"/>
      <c r="CN17" s="179"/>
      <c r="CO17" s="179"/>
      <c r="CP17" s="179"/>
      <c r="CQ17" s="179"/>
      <c r="CR17" s="179"/>
      <c r="CS17" s="179"/>
      <c r="CT17" s="179"/>
      <c r="CU17" s="179"/>
      <c r="CV17" s="179"/>
      <c r="CW17" s="179"/>
      <c r="CX17" s="179"/>
      <c r="CY17" s="179"/>
      <c r="CZ17" s="179"/>
      <c r="DA17" s="179"/>
      <c r="DB17" s="179"/>
      <c r="DC17" s="179"/>
      <c r="DD17" s="179"/>
      <c r="DE17" s="179"/>
      <c r="DF17" s="179"/>
      <c r="DG17" s="179"/>
      <c r="DH17" s="179"/>
      <c r="DI17" s="179"/>
      <c r="DJ17" s="179"/>
      <c r="DK17" s="179"/>
      <c r="DL17" s="179"/>
      <c r="DM17" s="179"/>
      <c r="DN17" s="179"/>
      <c r="DO17" s="179"/>
      <c r="DP17" s="179"/>
      <c r="DQ17" s="179"/>
      <c r="DR17" s="179"/>
      <c r="DS17" s="179"/>
      <c r="DT17" s="179"/>
      <c r="DU17" s="179"/>
      <c r="DV17" s="179"/>
      <c r="DW17" s="179"/>
      <c r="DX17" s="179"/>
      <c r="DY17" s="179"/>
      <c r="DZ17" s="179"/>
      <c r="EA17" s="179"/>
      <c r="EB17" s="179"/>
      <c r="EC17" s="179"/>
      <c r="ED17" s="179"/>
      <c r="EE17" s="179"/>
      <c r="EF17" s="179"/>
      <c r="EG17" s="179"/>
      <c r="EH17" s="179"/>
      <c r="EI17" s="179"/>
      <c r="EJ17" s="179"/>
      <c r="EK17" s="179"/>
      <c r="EL17" s="179"/>
      <c r="EM17" s="179"/>
      <c r="EN17" s="179"/>
      <c r="EO17" s="179"/>
      <c r="EP17" s="179"/>
      <c r="EQ17" s="179"/>
      <c r="ER17" s="179"/>
      <c r="ES17" s="179"/>
      <c r="ET17" s="179"/>
      <c r="EU17" s="179"/>
      <c r="EV17" s="179"/>
      <c r="EW17" s="179"/>
      <c r="EX17" s="179"/>
      <c r="EY17" s="179"/>
      <c r="EZ17" s="179"/>
      <c r="FA17" s="179"/>
      <c r="FB17" s="179"/>
      <c r="FC17" s="179"/>
      <c r="FD17" s="179"/>
      <c r="FE17" s="179"/>
      <c r="FF17" s="179"/>
      <c r="FG17" s="179"/>
      <c r="FH17" s="179"/>
      <c r="FI17" s="179"/>
      <c r="FJ17" s="179"/>
      <c r="FK17" s="179"/>
      <c r="FL17" s="179"/>
      <c r="FM17" s="179"/>
      <c r="FN17" s="179"/>
      <c r="FO17" s="179"/>
      <c r="FP17" s="179"/>
      <c r="FQ17" s="179"/>
      <c r="FR17" s="179"/>
      <c r="FS17" s="179"/>
      <c r="FT17" s="179"/>
      <c r="FU17" s="179"/>
      <c r="FV17" s="179"/>
      <c r="FW17" s="179"/>
      <c r="FX17" s="179"/>
      <c r="FY17" s="179"/>
      <c r="FZ17" s="179"/>
      <c r="GA17" s="179"/>
      <c r="GB17" s="179"/>
    </row>
    <row r="18" spans="1:184">
      <c r="A18" s="176"/>
      <c r="B18" s="258">
        <v>3</v>
      </c>
      <c r="C18" s="294" t="s">
        <v>28</v>
      </c>
      <c r="D18" s="211">
        <v>3427000</v>
      </c>
      <c r="E18" s="230"/>
      <c r="F18" s="188">
        <v>6</v>
      </c>
      <c r="G18" s="189">
        <v>20562000</v>
      </c>
      <c r="H18" s="173"/>
      <c r="I18" s="232"/>
      <c r="J18" s="200"/>
      <c r="K18" s="286"/>
      <c r="L18" s="287"/>
      <c r="M18" s="200"/>
      <c r="N18" s="179"/>
      <c r="O18" s="179"/>
      <c r="P18" s="179"/>
      <c r="Q18" s="179"/>
      <c r="R18" s="179"/>
      <c r="S18" s="179"/>
      <c r="T18" s="179"/>
      <c r="U18" s="179"/>
      <c r="V18" s="179"/>
      <c r="W18" s="179"/>
      <c r="X18" s="179"/>
      <c r="Y18" s="179"/>
      <c r="Z18" s="179"/>
      <c r="AA18" s="179"/>
      <c r="AB18" s="179"/>
      <c r="AC18" s="179"/>
      <c r="AD18" s="179"/>
      <c r="AE18" s="179"/>
      <c r="AF18" s="179"/>
      <c r="AG18" s="179"/>
      <c r="AH18" s="179"/>
      <c r="AI18" s="179"/>
      <c r="AJ18" s="179"/>
      <c r="AK18" s="179"/>
      <c r="AL18" s="179"/>
      <c r="AM18" s="179"/>
      <c r="AN18" s="179"/>
      <c r="AO18" s="179"/>
      <c r="AP18" s="179"/>
      <c r="AQ18" s="179"/>
      <c r="AR18" s="179"/>
      <c r="AS18" s="179"/>
      <c r="AT18" s="179"/>
      <c r="AU18" s="179"/>
      <c r="AV18" s="179"/>
      <c r="AW18" s="179"/>
      <c r="AX18" s="179"/>
      <c r="AY18" s="179"/>
      <c r="AZ18" s="179"/>
      <c r="BA18" s="179"/>
      <c r="BB18" s="179"/>
      <c r="BC18" s="179"/>
      <c r="BD18" s="179"/>
      <c r="BE18" s="179"/>
      <c r="BF18" s="179"/>
      <c r="BG18" s="179"/>
      <c r="BH18" s="179"/>
      <c r="BI18" s="179"/>
      <c r="BJ18" s="179"/>
      <c r="BK18" s="179"/>
      <c r="BL18" s="179"/>
      <c r="BM18" s="179"/>
      <c r="BN18" s="179"/>
      <c r="BO18" s="179"/>
      <c r="BP18" s="179"/>
      <c r="BQ18" s="179"/>
      <c r="BR18" s="179"/>
      <c r="BS18" s="179"/>
      <c r="BT18" s="179"/>
      <c r="BU18" s="179"/>
      <c r="BV18" s="179"/>
      <c r="BW18" s="179"/>
      <c r="BX18" s="179"/>
      <c r="BY18" s="179"/>
      <c r="BZ18" s="179"/>
      <c r="CA18" s="179"/>
      <c r="CB18" s="179"/>
      <c r="CC18" s="179"/>
      <c r="CD18" s="179"/>
      <c r="CE18" s="179"/>
      <c r="CF18" s="179"/>
      <c r="CG18" s="179"/>
      <c r="CH18" s="179"/>
      <c r="CI18" s="179"/>
      <c r="CJ18" s="179"/>
      <c r="CK18" s="179"/>
      <c r="CL18" s="179"/>
      <c r="CM18" s="179"/>
      <c r="CN18" s="179"/>
      <c r="CO18" s="179"/>
      <c r="CP18" s="179"/>
      <c r="CQ18" s="179"/>
      <c r="CR18" s="179"/>
      <c r="CS18" s="179"/>
      <c r="CT18" s="179"/>
      <c r="CU18" s="179"/>
      <c r="CV18" s="179"/>
      <c r="CW18" s="179"/>
      <c r="CX18" s="179"/>
      <c r="CY18" s="179"/>
      <c r="CZ18" s="179"/>
      <c r="DA18" s="179"/>
      <c r="DB18" s="179"/>
      <c r="DC18" s="179"/>
      <c r="DD18" s="179"/>
      <c r="DE18" s="179"/>
      <c r="DF18" s="179"/>
      <c r="DG18" s="179"/>
      <c r="DH18" s="179"/>
      <c r="DI18" s="179"/>
      <c r="DJ18" s="179"/>
      <c r="DK18" s="179"/>
      <c r="DL18" s="179"/>
      <c r="DM18" s="179"/>
      <c r="DN18" s="179"/>
      <c r="DO18" s="179"/>
      <c r="DP18" s="179"/>
      <c r="DQ18" s="179"/>
      <c r="DR18" s="179"/>
      <c r="DS18" s="179"/>
      <c r="DT18" s="179"/>
      <c r="DU18" s="179"/>
      <c r="DV18" s="179"/>
      <c r="DW18" s="179"/>
      <c r="DX18" s="179"/>
      <c r="DY18" s="179"/>
      <c r="DZ18" s="179"/>
      <c r="EA18" s="179"/>
      <c r="EB18" s="179"/>
      <c r="EC18" s="179"/>
      <c r="ED18" s="179"/>
      <c r="EE18" s="179"/>
      <c r="EF18" s="179"/>
      <c r="EG18" s="179"/>
      <c r="EH18" s="179"/>
      <c r="EI18" s="179"/>
      <c r="EJ18" s="179"/>
      <c r="EK18" s="179"/>
      <c r="EL18" s="179"/>
      <c r="EM18" s="179"/>
      <c r="EN18" s="179"/>
      <c r="EO18" s="179"/>
      <c r="EP18" s="179"/>
      <c r="EQ18" s="179"/>
      <c r="ER18" s="179"/>
      <c r="ES18" s="179"/>
      <c r="ET18" s="179"/>
      <c r="EU18" s="179"/>
      <c r="EV18" s="179"/>
      <c r="EW18" s="179"/>
      <c r="EX18" s="179"/>
      <c r="EY18" s="179"/>
      <c r="EZ18" s="179"/>
      <c r="FA18" s="179"/>
      <c r="FB18" s="179"/>
      <c r="FC18" s="179"/>
      <c r="FD18" s="179"/>
      <c r="FE18" s="179"/>
      <c r="FF18" s="179"/>
      <c r="FG18" s="179"/>
      <c r="FH18" s="179"/>
      <c r="FI18" s="179"/>
      <c r="FJ18" s="179"/>
      <c r="FK18" s="179"/>
      <c r="FL18" s="179"/>
      <c r="FM18" s="179"/>
      <c r="FN18" s="179"/>
      <c r="FO18" s="179"/>
      <c r="FP18" s="179"/>
      <c r="FQ18" s="179"/>
      <c r="FR18" s="179"/>
      <c r="FS18" s="179"/>
      <c r="FT18" s="179"/>
      <c r="FU18" s="179"/>
      <c r="FV18" s="179"/>
      <c r="FW18" s="179"/>
      <c r="FX18" s="179"/>
      <c r="FY18" s="179"/>
      <c r="FZ18" s="179"/>
      <c r="GA18" s="179"/>
      <c r="GB18" s="179"/>
    </row>
    <row r="19" spans="1:184">
      <c r="A19" s="176"/>
      <c r="B19" s="258">
        <v>4</v>
      </c>
      <c r="C19" s="293" t="s">
        <v>29</v>
      </c>
      <c r="D19" s="211">
        <v>4312000</v>
      </c>
      <c r="E19" s="230"/>
      <c r="F19" s="188">
        <v>6</v>
      </c>
      <c r="G19" s="189">
        <v>25872000</v>
      </c>
      <c r="H19" s="173"/>
      <c r="I19" s="232"/>
      <c r="J19" s="200"/>
      <c r="K19" s="286"/>
      <c r="L19" s="287"/>
      <c r="M19" s="200"/>
      <c r="N19" s="179"/>
      <c r="O19" s="179"/>
      <c r="P19" s="179"/>
      <c r="Q19" s="179"/>
      <c r="R19" s="179"/>
      <c r="S19" s="179"/>
      <c r="T19" s="179"/>
      <c r="U19" s="179"/>
      <c r="V19" s="179"/>
      <c r="W19" s="179"/>
      <c r="X19" s="179"/>
      <c r="Y19" s="179"/>
      <c r="Z19" s="179"/>
      <c r="AA19" s="179"/>
      <c r="AB19" s="179"/>
      <c r="AC19" s="179"/>
      <c r="AD19" s="179"/>
      <c r="AE19" s="179"/>
      <c r="AF19" s="179"/>
      <c r="AG19" s="179"/>
      <c r="AH19" s="179"/>
      <c r="AI19" s="179"/>
      <c r="AJ19" s="179"/>
      <c r="AK19" s="179"/>
      <c r="AL19" s="179"/>
      <c r="AM19" s="179"/>
      <c r="AN19" s="179"/>
      <c r="AO19" s="179"/>
      <c r="AP19" s="179"/>
      <c r="AQ19" s="179"/>
      <c r="AR19" s="179"/>
      <c r="AS19" s="179"/>
      <c r="AT19" s="179"/>
      <c r="AU19" s="179"/>
      <c r="AV19" s="179"/>
      <c r="AW19" s="179"/>
      <c r="AX19" s="179"/>
      <c r="AY19" s="179"/>
      <c r="AZ19" s="179"/>
      <c r="BA19" s="179"/>
      <c r="BB19" s="179"/>
      <c r="BC19" s="179"/>
      <c r="BD19" s="179"/>
      <c r="BE19" s="179"/>
      <c r="BF19" s="179"/>
      <c r="BG19" s="179"/>
      <c r="BH19" s="179"/>
      <c r="BI19" s="179"/>
      <c r="BJ19" s="179"/>
      <c r="BK19" s="179"/>
      <c r="BL19" s="179"/>
      <c r="BM19" s="179"/>
      <c r="BN19" s="179"/>
      <c r="BO19" s="179"/>
      <c r="BP19" s="179"/>
      <c r="BQ19" s="179"/>
      <c r="BR19" s="179"/>
      <c r="BS19" s="179"/>
      <c r="BT19" s="179"/>
      <c r="BU19" s="179"/>
      <c r="BV19" s="179"/>
      <c r="BW19" s="179"/>
      <c r="BX19" s="179"/>
      <c r="BY19" s="179"/>
      <c r="BZ19" s="179"/>
      <c r="CA19" s="179"/>
      <c r="CB19" s="179"/>
      <c r="CC19" s="179"/>
      <c r="CD19" s="179"/>
      <c r="CE19" s="179"/>
      <c r="CF19" s="179"/>
      <c r="CG19" s="179"/>
      <c r="CH19" s="179"/>
      <c r="CI19" s="179"/>
      <c r="CJ19" s="179"/>
      <c r="CK19" s="179"/>
      <c r="CL19" s="179"/>
      <c r="CM19" s="179"/>
      <c r="CN19" s="179"/>
      <c r="CO19" s="179"/>
      <c r="CP19" s="179"/>
      <c r="CQ19" s="179"/>
      <c r="CR19" s="179"/>
      <c r="CS19" s="179"/>
      <c r="CT19" s="179"/>
      <c r="CU19" s="179"/>
      <c r="CV19" s="179"/>
      <c r="CW19" s="179"/>
      <c r="CX19" s="179"/>
      <c r="CY19" s="179"/>
      <c r="CZ19" s="179"/>
      <c r="DA19" s="179"/>
      <c r="DB19" s="179"/>
      <c r="DC19" s="179"/>
      <c r="DD19" s="179"/>
      <c r="DE19" s="179"/>
      <c r="DF19" s="179"/>
      <c r="DG19" s="179"/>
      <c r="DH19" s="179"/>
      <c r="DI19" s="179"/>
      <c r="DJ19" s="179"/>
      <c r="DK19" s="179"/>
      <c r="DL19" s="179"/>
      <c r="DM19" s="179"/>
      <c r="DN19" s="179"/>
      <c r="DO19" s="179"/>
      <c r="DP19" s="179"/>
      <c r="DQ19" s="179"/>
      <c r="DR19" s="179"/>
      <c r="DS19" s="179"/>
      <c r="DT19" s="179"/>
      <c r="DU19" s="179"/>
      <c r="DV19" s="179"/>
      <c r="DW19" s="179"/>
      <c r="DX19" s="179"/>
      <c r="DY19" s="179"/>
      <c r="DZ19" s="179"/>
      <c r="EA19" s="179"/>
      <c r="EB19" s="179"/>
      <c r="EC19" s="179"/>
      <c r="ED19" s="179"/>
      <c r="EE19" s="179"/>
      <c r="EF19" s="179"/>
      <c r="EG19" s="179"/>
      <c r="EH19" s="179"/>
      <c r="EI19" s="179"/>
      <c r="EJ19" s="179"/>
      <c r="EK19" s="179"/>
      <c r="EL19" s="179"/>
      <c r="EM19" s="179"/>
      <c r="EN19" s="179"/>
      <c r="EO19" s="179"/>
      <c r="EP19" s="179"/>
      <c r="EQ19" s="179"/>
      <c r="ER19" s="179"/>
      <c r="ES19" s="179"/>
      <c r="ET19" s="179"/>
      <c r="EU19" s="179"/>
      <c r="EV19" s="179"/>
      <c r="EW19" s="179"/>
      <c r="EX19" s="179"/>
      <c r="EY19" s="179"/>
      <c r="EZ19" s="179"/>
      <c r="FA19" s="179"/>
      <c r="FB19" s="179"/>
      <c r="FC19" s="179"/>
      <c r="FD19" s="179"/>
      <c r="FE19" s="179"/>
      <c r="FF19" s="179"/>
      <c r="FG19" s="179"/>
      <c r="FH19" s="179"/>
      <c r="FI19" s="179"/>
      <c r="FJ19" s="179"/>
      <c r="FK19" s="179"/>
      <c r="FL19" s="179"/>
      <c r="FM19" s="179"/>
      <c r="FN19" s="179"/>
      <c r="FO19" s="179"/>
      <c r="FP19" s="179"/>
      <c r="FQ19" s="179"/>
      <c r="FR19" s="179"/>
      <c r="FS19" s="179"/>
      <c r="FT19" s="179"/>
      <c r="FU19" s="179"/>
      <c r="FV19" s="179"/>
      <c r="FW19" s="179"/>
      <c r="FX19" s="179"/>
      <c r="FY19" s="179"/>
      <c r="FZ19" s="179"/>
      <c r="GA19" s="179"/>
      <c r="GB19" s="179"/>
    </row>
    <row r="20" spans="1:184">
      <c r="A20" s="176"/>
      <c r="B20" s="258">
        <v>5</v>
      </c>
      <c r="C20" s="264" t="s">
        <v>30</v>
      </c>
      <c r="D20" s="211">
        <v>4312000</v>
      </c>
      <c r="E20" s="230"/>
      <c r="F20" s="188">
        <v>6</v>
      </c>
      <c r="G20" s="189">
        <v>25872000</v>
      </c>
      <c r="H20" s="173"/>
      <c r="I20" s="232"/>
      <c r="J20" s="200"/>
      <c r="K20" s="286"/>
      <c r="L20" s="287"/>
      <c r="M20" s="200"/>
      <c r="N20" s="179"/>
      <c r="O20" s="179"/>
      <c r="P20" s="179"/>
      <c r="Q20" s="179"/>
      <c r="R20" s="179"/>
      <c r="S20" s="179"/>
      <c r="T20" s="179"/>
      <c r="U20" s="179"/>
      <c r="V20" s="179"/>
      <c r="W20" s="179"/>
      <c r="X20" s="179"/>
      <c r="Y20" s="179"/>
      <c r="Z20" s="179"/>
      <c r="AA20" s="179"/>
      <c r="AB20" s="179"/>
      <c r="AC20" s="179"/>
      <c r="AD20" s="179"/>
      <c r="AE20" s="179"/>
      <c r="AF20" s="179"/>
      <c r="AG20" s="179"/>
      <c r="AH20" s="179"/>
      <c r="AI20" s="179"/>
      <c r="AJ20" s="179"/>
      <c r="AK20" s="179"/>
      <c r="AL20" s="179"/>
      <c r="AM20" s="179"/>
      <c r="AN20" s="179"/>
      <c r="AO20" s="179"/>
      <c r="AP20" s="179"/>
      <c r="AQ20" s="179"/>
      <c r="AR20" s="179"/>
      <c r="AS20" s="179"/>
      <c r="AT20" s="179"/>
      <c r="AU20" s="179"/>
      <c r="AV20" s="179"/>
      <c r="AW20" s="179"/>
      <c r="AX20" s="179"/>
      <c r="AY20" s="179"/>
      <c r="AZ20" s="179"/>
      <c r="BA20" s="179"/>
      <c r="BB20" s="179"/>
      <c r="BC20" s="179"/>
      <c r="BD20" s="179"/>
      <c r="BE20" s="179"/>
      <c r="BF20" s="179"/>
      <c r="BG20" s="179"/>
      <c r="BH20" s="179"/>
      <c r="BI20" s="179"/>
      <c r="BJ20" s="179"/>
      <c r="BK20" s="179"/>
      <c r="BL20" s="179"/>
      <c r="BM20" s="179"/>
      <c r="BN20" s="179"/>
      <c r="BO20" s="179"/>
      <c r="BP20" s="179"/>
      <c r="BQ20" s="179"/>
      <c r="BR20" s="179"/>
      <c r="BS20" s="179"/>
      <c r="BT20" s="179"/>
      <c r="BU20" s="179"/>
      <c r="BV20" s="179"/>
      <c r="BW20" s="179"/>
      <c r="BX20" s="179"/>
      <c r="BY20" s="179"/>
      <c r="BZ20" s="179"/>
      <c r="CA20" s="179"/>
      <c r="CB20" s="179"/>
      <c r="CC20" s="179"/>
      <c r="CD20" s="179"/>
      <c r="CE20" s="179"/>
      <c r="CF20" s="179"/>
      <c r="CG20" s="179"/>
      <c r="CH20" s="179"/>
      <c r="CI20" s="179"/>
      <c r="CJ20" s="179"/>
      <c r="CK20" s="179"/>
      <c r="CL20" s="179"/>
      <c r="CM20" s="179"/>
      <c r="CN20" s="179"/>
      <c r="CO20" s="179"/>
      <c r="CP20" s="179"/>
      <c r="CQ20" s="179"/>
      <c r="CR20" s="179"/>
      <c r="CS20" s="179"/>
      <c r="CT20" s="179"/>
      <c r="CU20" s="179"/>
      <c r="CV20" s="179"/>
      <c r="CW20" s="179"/>
      <c r="CX20" s="179"/>
      <c r="CY20" s="179"/>
      <c r="CZ20" s="179"/>
      <c r="DA20" s="179"/>
      <c r="DB20" s="179"/>
      <c r="DC20" s="179"/>
      <c r="DD20" s="179"/>
      <c r="DE20" s="179"/>
      <c r="DF20" s="179"/>
      <c r="DG20" s="179"/>
      <c r="DH20" s="179"/>
      <c r="DI20" s="179"/>
      <c r="DJ20" s="179"/>
      <c r="DK20" s="179"/>
      <c r="DL20" s="179"/>
      <c r="DM20" s="179"/>
      <c r="DN20" s="179"/>
      <c r="DO20" s="179"/>
      <c r="DP20" s="179"/>
      <c r="DQ20" s="179"/>
      <c r="DR20" s="179"/>
      <c r="DS20" s="179"/>
      <c r="DT20" s="179"/>
      <c r="DU20" s="179"/>
      <c r="DV20" s="179"/>
      <c r="DW20" s="179"/>
      <c r="DX20" s="179"/>
      <c r="DY20" s="179"/>
      <c r="DZ20" s="179"/>
      <c r="EA20" s="179"/>
      <c r="EB20" s="179"/>
      <c r="EC20" s="179"/>
      <c r="ED20" s="179"/>
      <c r="EE20" s="179"/>
      <c r="EF20" s="179"/>
      <c r="EG20" s="179"/>
      <c r="EH20" s="179"/>
      <c r="EI20" s="179"/>
      <c r="EJ20" s="179"/>
      <c r="EK20" s="179"/>
      <c r="EL20" s="179"/>
      <c r="EM20" s="179"/>
      <c r="EN20" s="179"/>
      <c r="EO20" s="179"/>
      <c r="EP20" s="179"/>
      <c r="EQ20" s="179"/>
      <c r="ER20" s="179"/>
      <c r="ES20" s="179"/>
      <c r="ET20" s="179"/>
      <c r="EU20" s="179"/>
      <c r="EV20" s="179"/>
      <c r="EW20" s="179"/>
      <c r="EX20" s="179"/>
      <c r="EY20" s="179"/>
      <c r="EZ20" s="179"/>
      <c r="FA20" s="179"/>
      <c r="FB20" s="179"/>
      <c r="FC20" s="179"/>
      <c r="FD20" s="179"/>
      <c r="FE20" s="179"/>
      <c r="FF20" s="179"/>
      <c r="FG20" s="179"/>
      <c r="FH20" s="179"/>
      <c r="FI20" s="179"/>
      <c r="FJ20" s="179"/>
      <c r="FK20" s="179"/>
      <c r="FL20" s="179"/>
      <c r="FM20" s="179"/>
      <c r="FN20" s="179"/>
      <c r="FO20" s="179"/>
      <c r="FP20" s="179"/>
      <c r="FQ20" s="179"/>
      <c r="FR20" s="179"/>
      <c r="FS20" s="179"/>
      <c r="FT20" s="179"/>
      <c r="FU20" s="179"/>
      <c r="FV20" s="179"/>
      <c r="FW20" s="179"/>
      <c r="FX20" s="179"/>
      <c r="FY20" s="179"/>
      <c r="FZ20" s="179"/>
      <c r="GA20" s="179"/>
      <c r="GB20" s="179"/>
    </row>
    <row r="21" spans="1:184">
      <c r="B21" s="258">
        <v>6</v>
      </c>
      <c r="C21" s="264" t="s">
        <v>31</v>
      </c>
      <c r="D21" s="211">
        <v>4312000</v>
      </c>
      <c r="E21" s="230"/>
      <c r="F21" s="188">
        <v>1</v>
      </c>
      <c r="G21" s="189">
        <v>4312000</v>
      </c>
      <c r="H21" s="173"/>
      <c r="I21" s="232"/>
      <c r="J21" s="200"/>
      <c r="K21" s="286"/>
      <c r="L21" s="287"/>
      <c r="M21" s="200"/>
      <c r="N21" s="179"/>
      <c r="O21" s="179"/>
      <c r="P21" s="179"/>
      <c r="Q21" s="179"/>
      <c r="R21" s="179"/>
      <c r="S21" s="179"/>
      <c r="T21" s="179"/>
      <c r="U21" s="179"/>
      <c r="V21" s="179"/>
      <c r="W21" s="179"/>
      <c r="X21" s="179"/>
      <c r="Y21" s="179"/>
      <c r="Z21" s="179"/>
      <c r="AA21" s="179"/>
      <c r="AB21" s="179"/>
      <c r="AC21" s="179"/>
      <c r="AD21" s="179"/>
      <c r="AE21" s="179"/>
      <c r="AF21" s="179"/>
      <c r="AG21" s="179"/>
      <c r="AH21" s="179"/>
      <c r="AI21" s="179"/>
      <c r="AJ21" s="179"/>
      <c r="AK21" s="179"/>
      <c r="AL21" s="179"/>
      <c r="AM21" s="179"/>
      <c r="AN21" s="179"/>
      <c r="AO21" s="179"/>
      <c r="AP21" s="179"/>
      <c r="AQ21" s="179"/>
      <c r="AR21" s="179"/>
      <c r="AS21" s="179"/>
      <c r="AT21" s="179"/>
      <c r="AU21" s="179"/>
      <c r="AV21" s="179"/>
      <c r="AW21" s="179"/>
      <c r="AX21" s="179"/>
      <c r="AY21" s="179"/>
      <c r="AZ21" s="179"/>
      <c r="BA21" s="179"/>
      <c r="BB21" s="179"/>
      <c r="BC21" s="179"/>
      <c r="BD21" s="179"/>
      <c r="BE21" s="179"/>
      <c r="BF21" s="179"/>
      <c r="BG21" s="179"/>
      <c r="BH21" s="179"/>
      <c r="BI21" s="179"/>
      <c r="BJ21" s="179"/>
      <c r="BK21" s="179"/>
      <c r="BL21" s="179"/>
      <c r="BM21" s="179"/>
      <c r="BN21" s="179"/>
      <c r="BO21" s="179"/>
      <c r="BP21" s="179"/>
      <c r="BQ21" s="179"/>
      <c r="BR21" s="179"/>
      <c r="BS21" s="179"/>
      <c r="BT21" s="179"/>
      <c r="BU21" s="179"/>
      <c r="BV21" s="179"/>
      <c r="BW21" s="179"/>
      <c r="BX21" s="179"/>
      <c r="BY21" s="179"/>
      <c r="BZ21" s="179"/>
      <c r="CA21" s="179"/>
      <c r="CB21" s="179"/>
      <c r="CC21" s="179"/>
      <c r="CD21" s="179"/>
      <c r="CE21" s="179"/>
      <c r="CF21" s="179"/>
      <c r="CG21" s="179"/>
      <c r="CH21" s="179"/>
      <c r="CI21" s="179"/>
      <c r="CJ21" s="179"/>
      <c r="CK21" s="179"/>
      <c r="CL21" s="179"/>
      <c r="CM21" s="179"/>
      <c r="CN21" s="179"/>
      <c r="CO21" s="179"/>
      <c r="CP21" s="179"/>
      <c r="CQ21" s="179"/>
      <c r="CR21" s="179"/>
      <c r="CS21" s="179"/>
      <c r="CT21" s="179"/>
      <c r="CU21" s="179"/>
      <c r="CV21" s="179"/>
      <c r="CW21" s="179"/>
      <c r="CX21" s="179"/>
      <c r="CY21" s="179"/>
      <c r="CZ21" s="179"/>
      <c r="DA21" s="179"/>
      <c r="DB21" s="179"/>
      <c r="DC21" s="179"/>
      <c r="DD21" s="179"/>
      <c r="DE21" s="179"/>
      <c r="DF21" s="179"/>
      <c r="DG21" s="179"/>
      <c r="DH21" s="179"/>
      <c r="DI21" s="179"/>
      <c r="DJ21" s="179"/>
      <c r="DK21" s="179"/>
      <c r="DL21" s="179"/>
      <c r="DM21" s="179"/>
      <c r="DN21" s="179"/>
      <c r="DO21" s="179"/>
      <c r="DP21" s="179"/>
      <c r="DQ21" s="179"/>
      <c r="DR21" s="179"/>
      <c r="DS21" s="179"/>
      <c r="DT21" s="179"/>
      <c r="DU21" s="179"/>
      <c r="DV21" s="179"/>
      <c r="DW21" s="179"/>
      <c r="DX21" s="179"/>
      <c r="DY21" s="179"/>
      <c r="DZ21" s="179"/>
      <c r="EA21" s="179"/>
      <c r="EB21" s="179"/>
      <c r="EC21" s="179"/>
      <c r="ED21" s="179"/>
      <c r="EE21" s="179"/>
      <c r="EF21" s="179"/>
      <c r="EG21" s="179"/>
      <c r="EH21" s="179"/>
      <c r="EI21" s="179"/>
      <c r="EJ21" s="179"/>
      <c r="EK21" s="179"/>
      <c r="EL21" s="179"/>
      <c r="EM21" s="179"/>
      <c r="EN21" s="179"/>
      <c r="EO21" s="179"/>
      <c r="EP21" s="179"/>
      <c r="EQ21" s="179"/>
      <c r="ER21" s="179"/>
      <c r="ES21" s="179"/>
      <c r="ET21" s="179"/>
      <c r="EU21" s="179"/>
      <c r="EV21" s="179"/>
      <c r="EW21" s="179"/>
      <c r="EX21" s="179"/>
      <c r="EY21" s="179"/>
      <c r="EZ21" s="179"/>
      <c r="FA21" s="179"/>
      <c r="FB21" s="179"/>
      <c r="FC21" s="179"/>
      <c r="FD21" s="179"/>
      <c r="FE21" s="179"/>
      <c r="FF21" s="179"/>
      <c r="FG21" s="179"/>
      <c r="FH21" s="179"/>
      <c r="FI21" s="179"/>
      <c r="FJ21" s="179"/>
      <c r="FK21" s="179"/>
      <c r="FL21" s="179"/>
      <c r="FM21" s="179"/>
      <c r="FN21" s="179"/>
      <c r="FO21" s="179"/>
      <c r="FP21" s="179"/>
      <c r="FQ21" s="179"/>
      <c r="FR21" s="179"/>
      <c r="FS21" s="179"/>
      <c r="FT21" s="179"/>
      <c r="FU21" s="179"/>
      <c r="FV21" s="179"/>
      <c r="FW21" s="179"/>
      <c r="FX21" s="179"/>
      <c r="FY21" s="179"/>
      <c r="FZ21" s="179"/>
      <c r="GA21" s="179"/>
      <c r="GB21" s="179"/>
    </row>
    <row r="22" spans="1:184">
      <c r="B22" s="258">
        <v>7</v>
      </c>
      <c r="C22" s="264" t="s">
        <v>32</v>
      </c>
      <c r="D22" s="211">
        <v>4312000</v>
      </c>
      <c r="E22" s="230"/>
      <c r="F22" s="188">
        <v>3</v>
      </c>
      <c r="G22" s="189">
        <v>12936000</v>
      </c>
      <c r="H22" s="173"/>
      <c r="I22" s="232"/>
      <c r="J22" s="200"/>
      <c r="K22" s="286"/>
      <c r="L22" s="287"/>
      <c r="M22" s="200"/>
      <c r="N22" s="179"/>
      <c r="O22" s="179"/>
      <c r="P22" s="179"/>
      <c r="Q22" s="179"/>
      <c r="R22" s="179"/>
      <c r="S22" s="179"/>
      <c r="T22" s="179"/>
      <c r="U22" s="179"/>
      <c r="V22" s="179"/>
      <c r="W22" s="179"/>
      <c r="X22" s="179"/>
      <c r="Y22" s="179"/>
      <c r="Z22" s="179"/>
      <c r="AA22" s="179"/>
      <c r="AB22" s="179"/>
      <c r="AC22" s="179"/>
      <c r="AD22" s="179"/>
      <c r="AE22" s="179"/>
      <c r="AF22" s="179"/>
      <c r="AG22" s="179"/>
      <c r="AH22" s="179"/>
      <c r="AI22" s="179"/>
      <c r="AJ22" s="179"/>
      <c r="AK22" s="179"/>
      <c r="AL22" s="179"/>
      <c r="AM22" s="179"/>
      <c r="AN22" s="179"/>
      <c r="AO22" s="179"/>
      <c r="AP22" s="179"/>
      <c r="AQ22" s="179"/>
      <c r="AR22" s="179"/>
      <c r="AS22" s="179"/>
      <c r="AT22" s="179"/>
      <c r="AU22" s="179"/>
      <c r="AV22" s="179"/>
      <c r="AW22" s="179"/>
      <c r="AX22" s="179"/>
      <c r="AY22" s="179"/>
      <c r="AZ22" s="179"/>
      <c r="BA22" s="179"/>
      <c r="BB22" s="179"/>
      <c r="BC22" s="179"/>
      <c r="BD22" s="179"/>
      <c r="BE22" s="179"/>
      <c r="BF22" s="179"/>
      <c r="BG22" s="179"/>
      <c r="BH22" s="179"/>
      <c r="BI22" s="179"/>
      <c r="BJ22" s="179"/>
      <c r="BK22" s="179"/>
      <c r="BL22" s="179"/>
      <c r="BM22" s="179"/>
      <c r="BN22" s="179"/>
      <c r="BO22" s="179"/>
      <c r="BP22" s="179"/>
      <c r="BQ22" s="179"/>
      <c r="BR22" s="179"/>
      <c r="BS22" s="179"/>
      <c r="BT22" s="179"/>
      <c r="BU22" s="179"/>
      <c r="BV22" s="179"/>
      <c r="BW22" s="179"/>
      <c r="BX22" s="179"/>
      <c r="BY22" s="179"/>
      <c r="BZ22" s="179"/>
      <c r="CA22" s="179"/>
      <c r="CB22" s="179"/>
      <c r="CC22" s="179"/>
      <c r="CD22" s="179"/>
      <c r="CE22" s="179"/>
      <c r="CF22" s="179"/>
      <c r="CG22" s="179"/>
      <c r="CH22" s="179"/>
      <c r="CI22" s="179"/>
      <c r="CJ22" s="179"/>
      <c r="CK22" s="179"/>
      <c r="CL22" s="179"/>
      <c r="CM22" s="179"/>
      <c r="CN22" s="179"/>
      <c r="CO22" s="179"/>
      <c r="CP22" s="179"/>
      <c r="CQ22" s="179"/>
      <c r="CR22" s="179"/>
      <c r="CS22" s="179"/>
      <c r="CT22" s="179"/>
      <c r="CU22" s="179"/>
      <c r="CV22" s="179"/>
      <c r="CW22" s="179"/>
      <c r="CX22" s="179"/>
      <c r="CY22" s="179"/>
      <c r="CZ22" s="179"/>
      <c r="DA22" s="179"/>
      <c r="DB22" s="179"/>
      <c r="DC22" s="179"/>
      <c r="DD22" s="179"/>
      <c r="DE22" s="179"/>
      <c r="DF22" s="179"/>
      <c r="DG22" s="179"/>
      <c r="DH22" s="179"/>
      <c r="DI22" s="179"/>
      <c r="DJ22" s="179"/>
      <c r="DK22" s="179"/>
      <c r="DL22" s="179"/>
      <c r="DM22" s="179"/>
      <c r="DN22" s="179"/>
      <c r="DO22" s="179"/>
      <c r="DP22" s="179"/>
      <c r="DQ22" s="179"/>
      <c r="DR22" s="179"/>
      <c r="DS22" s="179"/>
      <c r="DT22" s="179"/>
      <c r="DU22" s="179"/>
      <c r="DV22" s="179"/>
      <c r="DW22" s="179"/>
      <c r="DX22" s="179"/>
      <c r="DY22" s="179"/>
      <c r="DZ22" s="179"/>
      <c r="EA22" s="179"/>
      <c r="EB22" s="179"/>
      <c r="EC22" s="179"/>
      <c r="ED22" s="179"/>
      <c r="EE22" s="179"/>
      <c r="EF22" s="179"/>
      <c r="EG22" s="179"/>
      <c r="EH22" s="179"/>
      <c r="EI22" s="179"/>
      <c r="EJ22" s="179"/>
      <c r="EK22" s="179"/>
      <c r="EL22" s="179"/>
      <c r="EM22" s="179"/>
      <c r="EN22" s="179"/>
      <c r="EO22" s="179"/>
      <c r="EP22" s="179"/>
      <c r="EQ22" s="179"/>
      <c r="ER22" s="179"/>
      <c r="ES22" s="179"/>
      <c r="ET22" s="179"/>
      <c r="EU22" s="179"/>
      <c r="EV22" s="179"/>
      <c r="EW22" s="179"/>
      <c r="EX22" s="179"/>
      <c r="EY22" s="179"/>
      <c r="EZ22" s="179"/>
      <c r="FA22" s="179"/>
      <c r="FB22" s="179"/>
      <c r="FC22" s="179"/>
      <c r="FD22" s="179"/>
      <c r="FE22" s="179"/>
      <c r="FF22" s="179"/>
      <c r="FG22" s="179"/>
      <c r="FH22" s="179"/>
      <c r="FI22" s="179"/>
      <c r="FJ22" s="179"/>
      <c r="FK22" s="179"/>
      <c r="FL22" s="179"/>
      <c r="FM22" s="179"/>
      <c r="FN22" s="179"/>
      <c r="FO22" s="179"/>
      <c r="FP22" s="179"/>
      <c r="FQ22" s="179"/>
      <c r="FR22" s="179"/>
      <c r="FS22" s="179"/>
      <c r="FT22" s="179"/>
      <c r="FU22" s="179"/>
      <c r="FV22" s="179"/>
      <c r="FW22" s="179"/>
      <c r="FX22" s="179"/>
      <c r="FY22" s="179"/>
      <c r="FZ22" s="179"/>
      <c r="GA22" s="179"/>
      <c r="GB22" s="179"/>
    </row>
    <row r="23" spans="1:184" ht="33">
      <c r="B23" s="288"/>
      <c r="C23" s="247" t="s">
        <v>33</v>
      </c>
      <c r="D23" s="190"/>
      <c r="E23" s="191"/>
      <c r="F23" s="192"/>
      <c r="G23" s="193">
        <v>32476000</v>
      </c>
      <c r="H23" s="194" t="s">
        <v>34</v>
      </c>
      <c r="I23" s="232"/>
      <c r="J23" s="200"/>
      <c r="L23" s="287"/>
      <c r="M23" s="200"/>
      <c r="N23" s="179"/>
      <c r="O23" s="179"/>
      <c r="P23" s="179"/>
      <c r="Q23" s="179"/>
      <c r="R23" s="179"/>
      <c r="S23" s="179"/>
      <c r="T23" s="179"/>
      <c r="U23" s="179"/>
      <c r="V23" s="179"/>
      <c r="W23" s="179"/>
      <c r="X23" s="179"/>
      <c r="Y23" s="179"/>
      <c r="Z23" s="179"/>
      <c r="AA23" s="179"/>
      <c r="AB23" s="179"/>
      <c r="AC23" s="179"/>
      <c r="AD23" s="179"/>
      <c r="AE23" s="179"/>
      <c r="AF23" s="179"/>
      <c r="AG23" s="179"/>
      <c r="AH23" s="179"/>
      <c r="AI23" s="179"/>
      <c r="AJ23" s="179"/>
      <c r="AK23" s="179"/>
      <c r="AL23" s="179"/>
      <c r="AM23" s="179"/>
      <c r="AN23" s="179"/>
      <c r="AO23" s="179"/>
      <c r="AP23" s="179"/>
      <c r="AQ23" s="179"/>
      <c r="AR23" s="179"/>
      <c r="AS23" s="179"/>
      <c r="AT23" s="179"/>
      <c r="AU23" s="179"/>
      <c r="AV23" s="179"/>
      <c r="AW23" s="179"/>
      <c r="AX23" s="179"/>
      <c r="AY23" s="179"/>
      <c r="AZ23" s="179"/>
      <c r="BA23" s="179"/>
      <c r="BB23" s="179"/>
      <c r="BC23" s="179"/>
      <c r="BD23" s="179"/>
      <c r="BE23" s="179"/>
      <c r="BF23" s="179"/>
      <c r="BG23" s="179"/>
      <c r="BH23" s="179"/>
      <c r="BI23" s="179"/>
      <c r="BJ23" s="179"/>
      <c r="BK23" s="179"/>
      <c r="BL23" s="179"/>
      <c r="BM23" s="179"/>
      <c r="BN23" s="179"/>
      <c r="BO23" s="179"/>
      <c r="BP23" s="179"/>
      <c r="BQ23" s="179"/>
      <c r="BR23" s="179"/>
      <c r="BS23" s="179"/>
      <c r="BT23" s="179"/>
      <c r="BU23" s="179"/>
      <c r="BV23" s="179"/>
      <c r="BW23" s="179"/>
      <c r="BX23" s="179"/>
      <c r="BY23" s="179"/>
      <c r="BZ23" s="179"/>
      <c r="CA23" s="179"/>
      <c r="CB23" s="179"/>
      <c r="CC23" s="179"/>
      <c r="CD23" s="179"/>
      <c r="CE23" s="179"/>
      <c r="CF23" s="179"/>
      <c r="CG23" s="179"/>
      <c r="CH23" s="179"/>
      <c r="CI23" s="179"/>
      <c r="CJ23" s="179"/>
      <c r="CK23" s="179"/>
      <c r="CL23" s="179"/>
      <c r="CM23" s="179"/>
      <c r="CN23" s="179"/>
      <c r="CO23" s="179"/>
      <c r="CP23" s="179"/>
      <c r="CQ23" s="179"/>
      <c r="CR23" s="179"/>
      <c r="CS23" s="179"/>
      <c r="CT23" s="179"/>
      <c r="CU23" s="179"/>
      <c r="CV23" s="179"/>
      <c r="CW23" s="179"/>
      <c r="CX23" s="179"/>
      <c r="CY23" s="179"/>
      <c r="CZ23" s="179"/>
      <c r="DA23" s="179"/>
      <c r="DB23" s="179"/>
      <c r="DC23" s="179"/>
      <c r="DD23" s="179"/>
      <c r="DE23" s="179"/>
      <c r="DF23" s="179"/>
      <c r="DG23" s="179"/>
      <c r="DH23" s="179"/>
      <c r="DI23" s="179"/>
      <c r="DJ23" s="179"/>
      <c r="DK23" s="179"/>
      <c r="DL23" s="179"/>
      <c r="DM23" s="179"/>
      <c r="DN23" s="179"/>
      <c r="DO23" s="179"/>
      <c r="DP23" s="179"/>
      <c r="DQ23" s="179"/>
      <c r="DR23" s="179"/>
      <c r="DS23" s="179"/>
      <c r="DT23" s="179"/>
      <c r="DU23" s="179"/>
      <c r="DV23" s="179"/>
      <c r="DW23" s="179"/>
      <c r="DX23" s="179"/>
      <c r="DY23" s="179"/>
      <c r="DZ23" s="179"/>
      <c r="EA23" s="179"/>
      <c r="EB23" s="179"/>
      <c r="EC23" s="179"/>
      <c r="ED23" s="179"/>
      <c r="EE23" s="179"/>
      <c r="EF23" s="179"/>
      <c r="EG23" s="179"/>
      <c r="EH23" s="179"/>
      <c r="EI23" s="179"/>
      <c r="EJ23" s="179"/>
      <c r="EK23" s="179"/>
      <c r="EL23" s="179"/>
      <c r="EM23" s="179"/>
      <c r="EN23" s="179"/>
      <c r="EO23" s="179"/>
      <c r="EP23" s="179"/>
      <c r="EQ23" s="179"/>
      <c r="ER23" s="179"/>
      <c r="ES23" s="179"/>
      <c r="ET23" s="179"/>
      <c r="EU23" s="179"/>
      <c r="EV23" s="179"/>
      <c r="EW23" s="179"/>
      <c r="EX23" s="179"/>
      <c r="EY23" s="179"/>
      <c r="EZ23" s="179"/>
      <c r="FA23" s="179"/>
      <c r="FB23" s="179"/>
      <c r="FC23" s="179"/>
      <c r="FD23" s="179"/>
      <c r="FE23" s="179"/>
      <c r="FF23" s="179"/>
      <c r="FG23" s="179"/>
      <c r="FH23" s="179"/>
      <c r="FI23" s="179"/>
      <c r="FJ23" s="179"/>
      <c r="FK23" s="179"/>
      <c r="FL23" s="179"/>
      <c r="FM23" s="179"/>
      <c r="FN23" s="179"/>
      <c r="FO23" s="179"/>
      <c r="FP23" s="179"/>
      <c r="FQ23" s="179"/>
      <c r="FR23" s="179"/>
      <c r="FS23" s="179"/>
      <c r="FT23" s="179"/>
      <c r="FU23" s="179"/>
      <c r="FV23" s="179"/>
      <c r="FW23" s="179"/>
      <c r="FX23" s="179"/>
      <c r="FY23" s="179"/>
      <c r="FZ23" s="179"/>
      <c r="GA23" s="179"/>
      <c r="GB23" s="179"/>
    </row>
    <row r="24" spans="1:184">
      <c r="B24" s="288">
        <v>8</v>
      </c>
      <c r="C24" s="276" t="s">
        <v>35</v>
      </c>
      <c r="D24" s="277">
        <v>6744000</v>
      </c>
      <c r="E24" s="278"/>
      <c r="F24" s="279"/>
      <c r="G24" s="271"/>
      <c r="H24" s="295"/>
      <c r="I24" s="232"/>
      <c r="J24" s="200"/>
      <c r="K24" s="179"/>
      <c r="L24" s="287"/>
      <c r="M24" s="200"/>
      <c r="N24" s="179"/>
      <c r="O24" s="179"/>
      <c r="P24" s="179"/>
      <c r="Q24" s="179"/>
      <c r="R24" s="179"/>
      <c r="S24" s="179"/>
      <c r="T24" s="179"/>
      <c r="U24" s="179"/>
      <c r="V24" s="179"/>
      <c r="W24" s="179"/>
      <c r="X24" s="179"/>
      <c r="Y24" s="179"/>
      <c r="Z24" s="179"/>
      <c r="AA24" s="179"/>
      <c r="AB24" s="179"/>
      <c r="AC24" s="179"/>
      <c r="AD24" s="179"/>
      <c r="AE24" s="179"/>
      <c r="AF24" s="179"/>
      <c r="AG24" s="179"/>
      <c r="AH24" s="179"/>
      <c r="AI24" s="179"/>
      <c r="AJ24" s="179"/>
      <c r="AK24" s="179"/>
      <c r="AL24" s="179"/>
      <c r="AM24" s="179"/>
      <c r="AN24" s="179"/>
      <c r="AO24" s="179"/>
      <c r="AP24" s="179"/>
      <c r="AQ24" s="179"/>
      <c r="AR24" s="179"/>
      <c r="AS24" s="179"/>
      <c r="AT24" s="179"/>
      <c r="AU24" s="179"/>
      <c r="AV24" s="179"/>
      <c r="AW24" s="179"/>
      <c r="AX24" s="179"/>
      <c r="AY24" s="179"/>
      <c r="AZ24" s="179"/>
      <c r="BA24" s="179"/>
      <c r="BB24" s="179"/>
      <c r="BC24" s="179"/>
      <c r="BD24" s="179"/>
      <c r="BE24" s="179"/>
      <c r="BF24" s="179"/>
      <c r="BG24" s="179"/>
      <c r="BH24" s="179"/>
      <c r="BI24" s="179"/>
      <c r="BJ24" s="179"/>
      <c r="BK24" s="179"/>
      <c r="BL24" s="179"/>
      <c r="BM24" s="179"/>
      <c r="BN24" s="179"/>
      <c r="BO24" s="179"/>
      <c r="BP24" s="179"/>
      <c r="BQ24" s="179"/>
      <c r="BR24" s="179"/>
      <c r="BS24" s="179"/>
      <c r="BT24" s="179"/>
      <c r="BU24" s="179"/>
      <c r="BV24" s="179"/>
      <c r="BW24" s="179"/>
      <c r="BX24" s="179"/>
      <c r="BY24" s="179"/>
      <c r="BZ24" s="179"/>
      <c r="CA24" s="179"/>
      <c r="CB24" s="179"/>
      <c r="CC24" s="179"/>
      <c r="CD24" s="179"/>
      <c r="CE24" s="179"/>
      <c r="CF24" s="179"/>
      <c r="CG24" s="179"/>
      <c r="CH24" s="179"/>
      <c r="CI24" s="179"/>
      <c r="CJ24" s="179"/>
      <c r="CK24" s="179"/>
      <c r="CL24" s="179"/>
      <c r="CM24" s="179"/>
      <c r="CN24" s="179"/>
      <c r="CO24" s="179"/>
      <c r="CP24" s="179"/>
      <c r="CQ24" s="179"/>
      <c r="CR24" s="179"/>
      <c r="CS24" s="179"/>
      <c r="CT24" s="179"/>
      <c r="CU24" s="179"/>
      <c r="CV24" s="179"/>
      <c r="CW24" s="179"/>
      <c r="CX24" s="179"/>
      <c r="CY24" s="179"/>
      <c r="CZ24" s="179"/>
      <c r="DA24" s="179"/>
      <c r="DB24" s="179"/>
      <c r="DC24" s="179"/>
      <c r="DD24" s="179"/>
      <c r="DE24" s="179"/>
      <c r="DF24" s="179"/>
      <c r="DG24" s="179"/>
      <c r="DH24" s="179"/>
      <c r="DI24" s="179"/>
      <c r="DJ24" s="179"/>
      <c r="DK24" s="179"/>
      <c r="DL24" s="179"/>
      <c r="DM24" s="179"/>
      <c r="DN24" s="179"/>
      <c r="DO24" s="179"/>
      <c r="DP24" s="179"/>
      <c r="DQ24" s="179"/>
      <c r="DR24" s="179"/>
      <c r="DS24" s="179"/>
      <c r="DT24" s="179"/>
      <c r="DU24" s="179"/>
      <c r="DV24" s="179"/>
      <c r="DW24" s="179"/>
      <c r="DX24" s="179"/>
      <c r="DY24" s="179"/>
      <c r="DZ24" s="179"/>
      <c r="EA24" s="179"/>
      <c r="EB24" s="179"/>
      <c r="EC24" s="179"/>
      <c r="ED24" s="179"/>
      <c r="EE24" s="179"/>
      <c r="EF24" s="179"/>
      <c r="EG24" s="179"/>
      <c r="EH24" s="179"/>
      <c r="EI24" s="179"/>
      <c r="EJ24" s="179"/>
      <c r="EK24" s="179"/>
      <c r="EL24" s="179"/>
      <c r="EM24" s="179"/>
      <c r="EN24" s="179"/>
      <c r="EO24" s="179"/>
      <c r="EP24" s="179"/>
      <c r="EQ24" s="179"/>
      <c r="ER24" s="179"/>
      <c r="ES24" s="179"/>
      <c r="ET24" s="179"/>
      <c r="EU24" s="179"/>
      <c r="EV24" s="179"/>
      <c r="EW24" s="179"/>
      <c r="EX24" s="179"/>
      <c r="EY24" s="179"/>
      <c r="EZ24" s="179"/>
      <c r="FA24" s="179"/>
      <c r="FB24" s="179"/>
      <c r="FC24" s="179"/>
      <c r="FD24" s="179"/>
      <c r="FE24" s="179"/>
      <c r="FF24" s="179"/>
      <c r="FG24" s="179"/>
      <c r="FH24" s="179"/>
      <c r="FI24" s="179"/>
      <c r="FJ24" s="179"/>
      <c r="FK24" s="179"/>
      <c r="FL24" s="179"/>
      <c r="FM24" s="179"/>
      <c r="FN24" s="179"/>
      <c r="FO24" s="179"/>
      <c r="FP24" s="179"/>
      <c r="FQ24" s="179"/>
      <c r="FR24" s="179"/>
      <c r="FS24" s="179"/>
      <c r="FT24" s="179"/>
      <c r="FU24" s="179"/>
      <c r="FV24" s="179"/>
      <c r="FW24" s="179"/>
      <c r="FX24" s="179"/>
      <c r="FY24" s="179"/>
      <c r="FZ24" s="179"/>
      <c r="GA24" s="179"/>
      <c r="GB24" s="179"/>
    </row>
    <row r="25" spans="1:184">
      <c r="B25" s="288">
        <v>9</v>
      </c>
      <c r="C25" s="276" t="s">
        <v>36</v>
      </c>
      <c r="D25" s="277">
        <v>6744000</v>
      </c>
      <c r="E25" s="278"/>
      <c r="F25" s="279"/>
      <c r="G25" s="271"/>
      <c r="H25" s="229"/>
      <c r="I25" s="232"/>
      <c r="J25" s="200"/>
      <c r="K25" s="179"/>
      <c r="L25" s="287"/>
      <c r="M25" s="200"/>
      <c r="N25" s="179"/>
      <c r="O25" s="179"/>
      <c r="P25" s="179"/>
      <c r="Q25" s="179"/>
      <c r="R25" s="179"/>
      <c r="S25" s="179"/>
      <c r="T25" s="179"/>
      <c r="U25" s="179"/>
      <c r="V25" s="179"/>
      <c r="W25" s="179"/>
      <c r="X25" s="179"/>
      <c r="Y25" s="179"/>
      <c r="Z25" s="179"/>
      <c r="AA25" s="179"/>
      <c r="AB25" s="179"/>
      <c r="AC25" s="179"/>
      <c r="AD25" s="179"/>
      <c r="AE25" s="179"/>
      <c r="AF25" s="179"/>
      <c r="AG25" s="179"/>
      <c r="AH25" s="179"/>
      <c r="AI25" s="179"/>
      <c r="AJ25" s="179"/>
      <c r="AK25" s="179"/>
      <c r="AL25" s="179"/>
      <c r="AM25" s="179"/>
      <c r="AN25" s="179"/>
      <c r="AO25" s="179"/>
      <c r="AP25" s="179"/>
      <c r="AQ25" s="179"/>
      <c r="AR25" s="179"/>
      <c r="AS25" s="179"/>
      <c r="AT25" s="179"/>
      <c r="AU25" s="179"/>
      <c r="AV25" s="179"/>
      <c r="AW25" s="179"/>
      <c r="AX25" s="179"/>
      <c r="AY25" s="179"/>
      <c r="AZ25" s="179"/>
      <c r="BA25" s="179"/>
      <c r="BB25" s="179"/>
      <c r="BC25" s="179"/>
      <c r="BD25" s="179"/>
      <c r="BE25" s="179"/>
      <c r="BF25" s="179"/>
      <c r="BG25" s="179"/>
      <c r="BH25" s="179"/>
      <c r="BI25" s="179"/>
      <c r="BJ25" s="179"/>
      <c r="BK25" s="179"/>
      <c r="BL25" s="179"/>
      <c r="BM25" s="179"/>
      <c r="BN25" s="179"/>
      <c r="BO25" s="179"/>
      <c r="BP25" s="179"/>
      <c r="BQ25" s="179"/>
      <c r="BR25" s="179"/>
      <c r="BS25" s="179"/>
      <c r="BT25" s="179"/>
      <c r="BU25" s="179"/>
      <c r="BV25" s="179"/>
      <c r="BW25" s="179"/>
      <c r="BX25" s="179"/>
      <c r="BY25" s="179"/>
      <c r="BZ25" s="179"/>
      <c r="CA25" s="179"/>
      <c r="CB25" s="179"/>
      <c r="CC25" s="179"/>
      <c r="CD25" s="179"/>
      <c r="CE25" s="179"/>
      <c r="CF25" s="179"/>
      <c r="CG25" s="179"/>
      <c r="CH25" s="179"/>
      <c r="CI25" s="179"/>
      <c r="CJ25" s="179"/>
      <c r="CK25" s="179"/>
      <c r="CL25" s="179"/>
      <c r="CM25" s="179"/>
      <c r="CN25" s="179"/>
      <c r="CO25" s="179"/>
      <c r="CP25" s="179"/>
      <c r="CQ25" s="179"/>
      <c r="CR25" s="179"/>
      <c r="CS25" s="179"/>
      <c r="CT25" s="179"/>
      <c r="CU25" s="179"/>
      <c r="CV25" s="179"/>
      <c r="CW25" s="179"/>
      <c r="CX25" s="179"/>
      <c r="CY25" s="179"/>
      <c r="CZ25" s="179"/>
      <c r="DA25" s="179"/>
      <c r="DB25" s="179"/>
      <c r="DC25" s="179"/>
      <c r="DD25" s="179"/>
      <c r="DE25" s="179"/>
      <c r="DF25" s="179"/>
      <c r="DG25" s="179"/>
      <c r="DH25" s="179"/>
      <c r="DI25" s="179"/>
      <c r="DJ25" s="179"/>
      <c r="DK25" s="179"/>
      <c r="DL25" s="179"/>
      <c r="DM25" s="179"/>
      <c r="DN25" s="179"/>
      <c r="DO25" s="179"/>
      <c r="DP25" s="179"/>
      <c r="DQ25" s="179"/>
      <c r="DR25" s="179"/>
      <c r="DS25" s="179"/>
      <c r="DT25" s="179"/>
      <c r="DU25" s="179"/>
      <c r="DV25" s="179"/>
      <c r="DW25" s="179"/>
      <c r="DX25" s="179"/>
      <c r="DY25" s="179"/>
      <c r="DZ25" s="179"/>
      <c r="EA25" s="179"/>
      <c r="EB25" s="179"/>
      <c r="EC25" s="179"/>
      <c r="ED25" s="179"/>
      <c r="EE25" s="179"/>
      <c r="EF25" s="179"/>
      <c r="EG25" s="179"/>
      <c r="EH25" s="179"/>
      <c r="EI25" s="179"/>
      <c r="EJ25" s="179"/>
      <c r="EK25" s="179"/>
      <c r="EL25" s="179"/>
      <c r="EM25" s="179"/>
      <c r="EN25" s="179"/>
      <c r="EO25" s="179"/>
      <c r="EP25" s="179"/>
      <c r="EQ25" s="179"/>
      <c r="ER25" s="179"/>
      <c r="ES25" s="179"/>
      <c r="ET25" s="179"/>
      <c r="EU25" s="179"/>
      <c r="EV25" s="179"/>
      <c r="EW25" s="179"/>
      <c r="EX25" s="179"/>
      <c r="EY25" s="179"/>
      <c r="EZ25" s="179"/>
      <c r="FA25" s="179"/>
      <c r="FB25" s="179"/>
      <c r="FC25" s="179"/>
      <c r="FD25" s="179"/>
      <c r="FE25" s="179"/>
      <c r="FF25" s="179"/>
      <c r="FG25" s="179"/>
      <c r="FH25" s="179"/>
      <c r="FI25" s="179"/>
      <c r="FJ25" s="179"/>
      <c r="FK25" s="179"/>
      <c r="FL25" s="179"/>
      <c r="FM25" s="179"/>
      <c r="FN25" s="179"/>
      <c r="FO25" s="179"/>
      <c r="FP25" s="179"/>
      <c r="FQ25" s="179"/>
      <c r="FR25" s="179"/>
      <c r="FS25" s="179"/>
      <c r="FT25" s="179"/>
      <c r="FU25" s="179"/>
      <c r="FV25" s="179"/>
      <c r="FW25" s="179"/>
      <c r="FX25" s="179"/>
      <c r="FY25" s="179"/>
      <c r="FZ25" s="179"/>
      <c r="GA25" s="179"/>
      <c r="GB25" s="179"/>
    </row>
    <row r="26" spans="1:184">
      <c r="B26" s="288">
        <v>10</v>
      </c>
      <c r="C26" s="276" t="s">
        <v>37</v>
      </c>
      <c r="D26" s="277">
        <v>6744000</v>
      </c>
      <c r="E26" s="278"/>
      <c r="F26" s="279"/>
      <c r="G26" s="271"/>
      <c r="H26" s="229"/>
      <c r="I26" s="232"/>
      <c r="J26" s="200"/>
      <c r="K26" s="179"/>
      <c r="L26" s="287"/>
      <c r="M26" s="200"/>
      <c r="N26" s="179"/>
      <c r="O26" s="179"/>
      <c r="P26" s="179"/>
      <c r="Q26" s="179"/>
      <c r="R26" s="179"/>
      <c r="S26" s="179"/>
      <c r="T26" s="179"/>
      <c r="U26" s="179"/>
      <c r="V26" s="179"/>
      <c r="W26" s="179"/>
      <c r="X26" s="179"/>
      <c r="Y26" s="179"/>
      <c r="Z26" s="179"/>
      <c r="AA26" s="179"/>
      <c r="AB26" s="179"/>
      <c r="AC26" s="179"/>
      <c r="AD26" s="179"/>
      <c r="AE26" s="179"/>
      <c r="AF26" s="179"/>
      <c r="AG26" s="179"/>
      <c r="AH26" s="179"/>
      <c r="AI26" s="179"/>
      <c r="AJ26" s="179"/>
      <c r="AK26" s="179"/>
      <c r="AL26" s="179"/>
      <c r="AM26" s="179"/>
      <c r="AN26" s="179"/>
      <c r="AO26" s="179"/>
      <c r="AP26" s="179"/>
      <c r="AQ26" s="179"/>
      <c r="AR26" s="179"/>
      <c r="AS26" s="179"/>
      <c r="AT26" s="179"/>
      <c r="AU26" s="179"/>
      <c r="AV26" s="179"/>
      <c r="AW26" s="179"/>
      <c r="AX26" s="179"/>
      <c r="AY26" s="179"/>
      <c r="AZ26" s="179"/>
      <c r="BA26" s="179"/>
      <c r="BB26" s="179"/>
      <c r="BC26" s="179"/>
      <c r="BD26" s="179"/>
      <c r="BE26" s="179"/>
      <c r="BF26" s="179"/>
      <c r="BG26" s="179"/>
      <c r="BH26" s="179"/>
      <c r="BI26" s="179"/>
      <c r="BJ26" s="179"/>
      <c r="BK26" s="179"/>
      <c r="BL26" s="179"/>
      <c r="BM26" s="179"/>
      <c r="BN26" s="179"/>
      <c r="BO26" s="179"/>
      <c r="BP26" s="179"/>
      <c r="BQ26" s="179"/>
      <c r="BR26" s="179"/>
      <c r="BS26" s="179"/>
      <c r="BT26" s="179"/>
      <c r="BU26" s="179"/>
      <c r="BV26" s="179"/>
      <c r="BW26" s="179"/>
      <c r="BX26" s="179"/>
      <c r="BY26" s="179"/>
      <c r="BZ26" s="179"/>
      <c r="CA26" s="179"/>
      <c r="CB26" s="179"/>
      <c r="CC26" s="179"/>
      <c r="CD26" s="179"/>
      <c r="CE26" s="179"/>
      <c r="CF26" s="179"/>
      <c r="CG26" s="179"/>
      <c r="CH26" s="179"/>
      <c r="CI26" s="179"/>
      <c r="CJ26" s="179"/>
      <c r="CK26" s="179"/>
      <c r="CL26" s="179"/>
      <c r="CM26" s="179"/>
      <c r="CN26" s="179"/>
      <c r="CO26" s="179"/>
      <c r="CP26" s="179"/>
      <c r="CQ26" s="179"/>
      <c r="CR26" s="179"/>
      <c r="CS26" s="179"/>
      <c r="CT26" s="179"/>
      <c r="CU26" s="179"/>
      <c r="CV26" s="179"/>
      <c r="CW26" s="179"/>
      <c r="CX26" s="179"/>
      <c r="CY26" s="179"/>
      <c r="CZ26" s="179"/>
      <c r="DA26" s="179"/>
      <c r="DB26" s="179"/>
      <c r="DC26" s="179"/>
      <c r="DD26" s="179"/>
      <c r="DE26" s="179"/>
      <c r="DF26" s="179"/>
      <c r="DG26" s="179"/>
      <c r="DH26" s="179"/>
      <c r="DI26" s="179"/>
      <c r="DJ26" s="179"/>
      <c r="DK26" s="179"/>
      <c r="DL26" s="179"/>
      <c r="DM26" s="179"/>
      <c r="DN26" s="179"/>
      <c r="DO26" s="179"/>
      <c r="DP26" s="179"/>
      <c r="DQ26" s="179"/>
      <c r="DR26" s="179"/>
      <c r="DS26" s="179"/>
      <c r="DT26" s="179"/>
      <c r="DU26" s="179"/>
      <c r="DV26" s="179"/>
      <c r="DW26" s="179"/>
      <c r="DX26" s="179"/>
      <c r="DY26" s="179"/>
      <c r="DZ26" s="179"/>
      <c r="EA26" s="179"/>
      <c r="EB26" s="179"/>
      <c r="EC26" s="179"/>
      <c r="ED26" s="179"/>
      <c r="EE26" s="179"/>
      <c r="EF26" s="179"/>
      <c r="EG26" s="179"/>
      <c r="EH26" s="179"/>
      <c r="EI26" s="179"/>
      <c r="EJ26" s="179"/>
      <c r="EK26" s="179"/>
      <c r="EL26" s="179"/>
      <c r="EM26" s="179"/>
      <c r="EN26" s="179"/>
      <c r="EO26" s="179"/>
      <c r="EP26" s="179"/>
      <c r="EQ26" s="179"/>
      <c r="ER26" s="179"/>
      <c r="ES26" s="179"/>
      <c r="ET26" s="179"/>
      <c r="EU26" s="179"/>
      <c r="EV26" s="179"/>
      <c r="EW26" s="179"/>
      <c r="EX26" s="179"/>
      <c r="EY26" s="179"/>
      <c r="EZ26" s="179"/>
      <c r="FA26" s="179"/>
      <c r="FB26" s="179"/>
      <c r="FC26" s="179"/>
      <c r="FD26" s="179"/>
      <c r="FE26" s="179"/>
      <c r="FF26" s="179"/>
      <c r="FG26" s="179"/>
      <c r="FH26" s="179"/>
      <c r="FI26" s="179"/>
      <c r="FJ26" s="179"/>
      <c r="FK26" s="179"/>
      <c r="FL26" s="179"/>
      <c r="FM26" s="179"/>
      <c r="FN26" s="179"/>
      <c r="FO26" s="179"/>
      <c r="FP26" s="179"/>
      <c r="FQ26" s="179"/>
      <c r="FR26" s="179"/>
      <c r="FS26" s="179"/>
      <c r="FT26" s="179"/>
      <c r="FU26" s="179"/>
      <c r="FV26" s="179"/>
      <c r="FW26" s="179"/>
      <c r="FX26" s="179"/>
      <c r="FY26" s="179"/>
      <c r="FZ26" s="179"/>
      <c r="GA26" s="179"/>
      <c r="GB26" s="179"/>
    </row>
    <row r="27" spans="1:184">
      <c r="B27" s="288">
        <v>11</v>
      </c>
      <c r="C27" s="276" t="s">
        <v>38</v>
      </c>
      <c r="D27" s="277">
        <v>6744000</v>
      </c>
      <c r="E27" s="278"/>
      <c r="F27" s="279"/>
      <c r="G27" s="271"/>
      <c r="H27" s="229"/>
      <c r="I27" s="232"/>
      <c r="J27" s="200"/>
      <c r="K27" s="179"/>
      <c r="L27" s="287"/>
      <c r="M27" s="200"/>
      <c r="N27" s="179"/>
      <c r="O27" s="179"/>
      <c r="P27" s="179"/>
      <c r="Q27" s="179"/>
      <c r="R27" s="179"/>
      <c r="S27" s="179"/>
      <c r="T27" s="179"/>
      <c r="U27" s="179"/>
      <c r="V27" s="179"/>
      <c r="W27" s="179"/>
      <c r="X27" s="179"/>
      <c r="Y27" s="179"/>
      <c r="Z27" s="179"/>
      <c r="AA27" s="179"/>
      <c r="AB27" s="179"/>
      <c r="AC27" s="179"/>
      <c r="AD27" s="179"/>
      <c r="AE27" s="179"/>
      <c r="AF27" s="179"/>
      <c r="AG27" s="179"/>
      <c r="AH27" s="179"/>
      <c r="AI27" s="179"/>
      <c r="AJ27" s="179"/>
      <c r="AK27" s="179"/>
      <c r="AL27" s="179"/>
      <c r="AM27" s="179"/>
      <c r="AN27" s="179"/>
      <c r="AO27" s="179"/>
      <c r="AP27" s="179"/>
      <c r="AQ27" s="179"/>
      <c r="AR27" s="179"/>
      <c r="AS27" s="179"/>
      <c r="AT27" s="179"/>
      <c r="AU27" s="179"/>
      <c r="AV27" s="179"/>
      <c r="AW27" s="179"/>
      <c r="AX27" s="179"/>
      <c r="AY27" s="179"/>
      <c r="AZ27" s="179"/>
      <c r="BA27" s="179"/>
      <c r="BB27" s="179"/>
      <c r="BC27" s="179"/>
      <c r="BD27" s="179"/>
      <c r="BE27" s="179"/>
      <c r="BF27" s="179"/>
      <c r="BG27" s="179"/>
      <c r="BH27" s="179"/>
      <c r="BI27" s="179"/>
      <c r="BJ27" s="179"/>
      <c r="BK27" s="179"/>
      <c r="BL27" s="179"/>
      <c r="BM27" s="179"/>
      <c r="BN27" s="179"/>
      <c r="BO27" s="179"/>
      <c r="BP27" s="179"/>
      <c r="BQ27" s="179"/>
      <c r="BR27" s="179"/>
      <c r="BS27" s="179"/>
      <c r="BT27" s="179"/>
      <c r="BU27" s="179"/>
      <c r="BV27" s="179"/>
      <c r="BW27" s="179"/>
      <c r="BX27" s="179"/>
      <c r="BY27" s="179"/>
      <c r="BZ27" s="179"/>
      <c r="CA27" s="179"/>
      <c r="CB27" s="179"/>
      <c r="CC27" s="179"/>
      <c r="CD27" s="179"/>
      <c r="CE27" s="179"/>
      <c r="CF27" s="179"/>
      <c r="CG27" s="179"/>
      <c r="CH27" s="179"/>
      <c r="CI27" s="179"/>
      <c r="CJ27" s="179"/>
      <c r="CK27" s="179"/>
      <c r="CL27" s="179"/>
      <c r="CM27" s="179"/>
      <c r="CN27" s="179"/>
      <c r="CO27" s="179"/>
      <c r="CP27" s="179"/>
      <c r="CQ27" s="179"/>
      <c r="CR27" s="179"/>
      <c r="CS27" s="179"/>
      <c r="CT27" s="179"/>
      <c r="CU27" s="179"/>
      <c r="CV27" s="179"/>
      <c r="CW27" s="179"/>
      <c r="CX27" s="179"/>
      <c r="CY27" s="179"/>
      <c r="CZ27" s="179"/>
      <c r="DA27" s="179"/>
      <c r="DB27" s="179"/>
      <c r="DC27" s="179"/>
      <c r="DD27" s="179"/>
      <c r="DE27" s="179"/>
      <c r="DF27" s="179"/>
      <c r="DG27" s="179"/>
      <c r="DH27" s="179"/>
      <c r="DI27" s="179"/>
      <c r="DJ27" s="179"/>
      <c r="DK27" s="179"/>
      <c r="DL27" s="179"/>
      <c r="DM27" s="179"/>
      <c r="DN27" s="179"/>
      <c r="DO27" s="179"/>
      <c r="DP27" s="179"/>
      <c r="DQ27" s="179"/>
      <c r="DR27" s="179"/>
      <c r="DS27" s="179"/>
      <c r="DT27" s="179"/>
      <c r="DU27" s="179"/>
      <c r="DV27" s="179"/>
      <c r="DW27" s="179"/>
      <c r="DX27" s="179"/>
      <c r="DY27" s="179"/>
      <c r="DZ27" s="179"/>
      <c r="EA27" s="179"/>
      <c r="EB27" s="179"/>
      <c r="EC27" s="179"/>
      <c r="ED27" s="179"/>
      <c r="EE27" s="179"/>
      <c r="EF27" s="179"/>
      <c r="EG27" s="179"/>
      <c r="EH27" s="179"/>
      <c r="EI27" s="179"/>
      <c r="EJ27" s="179"/>
      <c r="EK27" s="179"/>
      <c r="EL27" s="179"/>
      <c r="EM27" s="179"/>
      <c r="EN27" s="179"/>
      <c r="EO27" s="179"/>
      <c r="EP27" s="179"/>
      <c r="EQ27" s="179"/>
      <c r="ER27" s="179"/>
      <c r="ES27" s="179"/>
      <c r="ET27" s="179"/>
      <c r="EU27" s="179"/>
      <c r="EV27" s="179"/>
      <c r="EW27" s="179"/>
      <c r="EX27" s="179"/>
      <c r="EY27" s="179"/>
      <c r="EZ27" s="179"/>
      <c r="FA27" s="179"/>
      <c r="FB27" s="179"/>
      <c r="FC27" s="179"/>
      <c r="FD27" s="179"/>
      <c r="FE27" s="179"/>
      <c r="FF27" s="179"/>
      <c r="FG27" s="179"/>
      <c r="FH27" s="179"/>
      <c r="FI27" s="179"/>
      <c r="FJ27" s="179"/>
      <c r="FK27" s="179"/>
      <c r="FL27" s="179"/>
      <c r="FM27" s="179"/>
      <c r="FN27" s="179"/>
      <c r="FO27" s="179"/>
      <c r="FP27" s="179"/>
      <c r="FQ27" s="179"/>
      <c r="FR27" s="179"/>
      <c r="FS27" s="179"/>
      <c r="FT27" s="179"/>
      <c r="FU27" s="179"/>
      <c r="FV27" s="179"/>
      <c r="FW27" s="179"/>
      <c r="FX27" s="179"/>
      <c r="FY27" s="179"/>
      <c r="FZ27" s="179"/>
      <c r="GA27" s="179"/>
      <c r="GB27" s="179"/>
    </row>
    <row r="28" spans="1:184">
      <c r="B28" s="288">
        <v>12</v>
      </c>
      <c r="C28" s="276" t="s">
        <v>39</v>
      </c>
      <c r="D28" s="277">
        <v>6744000</v>
      </c>
      <c r="E28" s="278"/>
      <c r="F28" s="279"/>
      <c r="G28" s="271"/>
      <c r="H28" s="229"/>
      <c r="I28" s="232"/>
      <c r="J28" s="200"/>
      <c r="K28" s="179"/>
      <c r="L28" s="287"/>
      <c r="M28" s="200"/>
      <c r="N28" s="179"/>
      <c r="O28" s="179"/>
      <c r="P28" s="179"/>
      <c r="Q28" s="179"/>
      <c r="R28" s="179"/>
      <c r="S28" s="179"/>
      <c r="T28" s="179"/>
      <c r="U28" s="179"/>
      <c r="V28" s="179"/>
      <c r="W28" s="179"/>
      <c r="X28" s="179"/>
      <c r="Y28" s="179"/>
      <c r="Z28" s="179"/>
      <c r="AA28" s="179"/>
      <c r="AB28" s="179"/>
      <c r="AC28" s="179"/>
      <c r="AD28" s="179"/>
      <c r="AE28" s="179"/>
      <c r="AF28" s="179"/>
      <c r="AG28" s="179"/>
      <c r="AH28" s="179"/>
      <c r="AI28" s="179"/>
      <c r="AJ28" s="179"/>
      <c r="AK28" s="179"/>
      <c r="AL28" s="179"/>
      <c r="AM28" s="179"/>
      <c r="AN28" s="179"/>
      <c r="AO28" s="179"/>
      <c r="AP28" s="179"/>
      <c r="AQ28" s="179"/>
      <c r="AR28" s="179"/>
      <c r="AS28" s="179"/>
      <c r="AT28" s="179"/>
      <c r="AU28" s="179"/>
      <c r="AV28" s="179"/>
      <c r="AW28" s="179"/>
      <c r="AX28" s="179"/>
      <c r="AY28" s="179"/>
      <c r="AZ28" s="179"/>
      <c r="BA28" s="179"/>
      <c r="BB28" s="179"/>
      <c r="BC28" s="179"/>
      <c r="BD28" s="179"/>
      <c r="BE28" s="179"/>
      <c r="BF28" s="179"/>
      <c r="BG28" s="179"/>
      <c r="BH28" s="179"/>
      <c r="BI28" s="179"/>
      <c r="BJ28" s="179"/>
      <c r="BK28" s="179"/>
      <c r="BL28" s="179"/>
      <c r="BM28" s="179"/>
      <c r="BN28" s="179"/>
      <c r="BO28" s="179"/>
      <c r="BP28" s="179"/>
      <c r="BQ28" s="179"/>
      <c r="BR28" s="179"/>
      <c r="BS28" s="179"/>
      <c r="BT28" s="179"/>
      <c r="BU28" s="179"/>
      <c r="BV28" s="179"/>
      <c r="BW28" s="179"/>
      <c r="BX28" s="179"/>
      <c r="BY28" s="179"/>
      <c r="BZ28" s="179"/>
      <c r="CA28" s="179"/>
      <c r="CB28" s="179"/>
      <c r="CC28" s="179"/>
      <c r="CD28" s="179"/>
      <c r="CE28" s="179"/>
      <c r="CF28" s="179"/>
      <c r="CG28" s="179"/>
      <c r="CH28" s="179"/>
      <c r="CI28" s="179"/>
      <c r="CJ28" s="179"/>
      <c r="CK28" s="179"/>
      <c r="CL28" s="179"/>
      <c r="CM28" s="179"/>
      <c r="CN28" s="179"/>
      <c r="CO28" s="179"/>
      <c r="CP28" s="179"/>
      <c r="CQ28" s="179"/>
      <c r="CR28" s="179"/>
      <c r="CS28" s="179"/>
      <c r="CT28" s="179"/>
      <c r="CU28" s="179"/>
      <c r="CV28" s="179"/>
      <c r="CW28" s="179"/>
      <c r="CX28" s="179"/>
      <c r="CY28" s="179"/>
      <c r="CZ28" s="179"/>
      <c r="DA28" s="179"/>
      <c r="DB28" s="179"/>
      <c r="DC28" s="179"/>
      <c r="DD28" s="179"/>
      <c r="DE28" s="179"/>
      <c r="DF28" s="179"/>
      <c r="DG28" s="179"/>
      <c r="DH28" s="179"/>
      <c r="DI28" s="179"/>
      <c r="DJ28" s="179"/>
      <c r="DK28" s="179"/>
      <c r="DL28" s="179"/>
      <c r="DM28" s="179"/>
      <c r="DN28" s="179"/>
      <c r="DO28" s="179"/>
      <c r="DP28" s="179"/>
      <c r="DQ28" s="179"/>
      <c r="DR28" s="179"/>
      <c r="DS28" s="179"/>
      <c r="DT28" s="179"/>
      <c r="DU28" s="179"/>
      <c r="DV28" s="179"/>
      <c r="DW28" s="179"/>
      <c r="DX28" s="179"/>
      <c r="DY28" s="179"/>
      <c r="DZ28" s="179"/>
      <c r="EA28" s="179"/>
      <c r="EB28" s="179"/>
      <c r="EC28" s="179"/>
      <c r="ED28" s="179"/>
      <c r="EE28" s="179"/>
      <c r="EF28" s="179"/>
      <c r="EG28" s="179"/>
      <c r="EH28" s="179"/>
      <c r="EI28" s="179"/>
      <c r="EJ28" s="179"/>
      <c r="EK28" s="179"/>
      <c r="EL28" s="179"/>
      <c r="EM28" s="179"/>
      <c r="EN28" s="179"/>
      <c r="EO28" s="179"/>
      <c r="EP28" s="179"/>
      <c r="EQ28" s="179"/>
      <c r="ER28" s="179"/>
      <c r="ES28" s="179"/>
      <c r="ET28" s="179"/>
      <c r="EU28" s="179"/>
      <c r="EV28" s="179"/>
      <c r="EW28" s="179"/>
      <c r="EX28" s="179"/>
      <c r="EY28" s="179"/>
      <c r="EZ28" s="179"/>
      <c r="FA28" s="179"/>
      <c r="FB28" s="179"/>
      <c r="FC28" s="179"/>
      <c r="FD28" s="179"/>
      <c r="FE28" s="179"/>
      <c r="FF28" s="179"/>
      <c r="FG28" s="179"/>
      <c r="FH28" s="179"/>
      <c r="FI28" s="179"/>
      <c r="FJ28" s="179"/>
      <c r="FK28" s="179"/>
      <c r="FL28" s="179"/>
      <c r="FM28" s="179"/>
      <c r="FN28" s="179"/>
      <c r="FO28" s="179"/>
      <c r="FP28" s="179"/>
      <c r="FQ28" s="179"/>
      <c r="FR28" s="179"/>
      <c r="FS28" s="179"/>
      <c r="FT28" s="179"/>
      <c r="FU28" s="179"/>
      <c r="FV28" s="179"/>
      <c r="FW28" s="179"/>
      <c r="FX28" s="179"/>
      <c r="FY28" s="179"/>
      <c r="FZ28" s="179"/>
      <c r="GA28" s="179"/>
      <c r="GB28" s="179"/>
    </row>
    <row r="29" spans="1:184">
      <c r="B29" s="289"/>
      <c r="C29" s="367" t="s">
        <v>40</v>
      </c>
      <c r="D29" s="368"/>
      <c r="E29" s="368"/>
      <c r="F29" s="368"/>
      <c r="G29" s="369"/>
      <c r="H29" s="173"/>
      <c r="I29" s="232"/>
      <c r="J29" s="200"/>
      <c r="K29" s="179"/>
      <c r="L29" s="287"/>
      <c r="M29" s="200"/>
      <c r="N29" s="179"/>
      <c r="O29" s="179"/>
      <c r="P29" s="179"/>
      <c r="Q29" s="179"/>
      <c r="R29" s="179"/>
      <c r="S29" s="179"/>
      <c r="T29" s="179"/>
      <c r="U29" s="179"/>
      <c r="V29" s="179"/>
      <c r="W29" s="179"/>
      <c r="X29" s="179"/>
      <c r="Y29" s="179"/>
      <c r="Z29" s="179"/>
      <c r="AA29" s="179"/>
      <c r="AB29" s="179"/>
      <c r="AC29" s="179"/>
      <c r="AD29" s="179"/>
      <c r="AE29" s="179"/>
      <c r="AF29" s="179"/>
      <c r="AG29" s="179"/>
      <c r="AH29" s="179"/>
      <c r="AI29" s="179"/>
      <c r="AJ29" s="179"/>
      <c r="AK29" s="179"/>
      <c r="AL29" s="179"/>
      <c r="AM29" s="179"/>
      <c r="AN29" s="179"/>
      <c r="AO29" s="179"/>
      <c r="AP29" s="179"/>
      <c r="AQ29" s="179"/>
      <c r="AR29" s="179"/>
      <c r="AS29" s="179"/>
      <c r="AT29" s="179"/>
      <c r="AU29" s="179"/>
      <c r="AV29" s="179"/>
      <c r="AW29" s="179"/>
      <c r="AX29" s="179"/>
      <c r="AY29" s="179"/>
      <c r="AZ29" s="179"/>
      <c r="BA29" s="179"/>
      <c r="BB29" s="179"/>
      <c r="BC29" s="179"/>
      <c r="BD29" s="179"/>
      <c r="BE29" s="179"/>
      <c r="BF29" s="179"/>
      <c r="BG29" s="179"/>
      <c r="BH29" s="179"/>
      <c r="BI29" s="179"/>
      <c r="BJ29" s="179"/>
      <c r="BK29" s="179"/>
      <c r="BL29" s="179"/>
      <c r="BM29" s="179"/>
      <c r="BN29" s="179"/>
      <c r="BO29" s="179"/>
      <c r="BP29" s="179"/>
      <c r="BQ29" s="179"/>
      <c r="BR29" s="179"/>
      <c r="BS29" s="179"/>
      <c r="BT29" s="179"/>
      <c r="BU29" s="179"/>
      <c r="BV29" s="179"/>
      <c r="BW29" s="179"/>
      <c r="BX29" s="179"/>
      <c r="BY29" s="179"/>
      <c r="BZ29" s="179"/>
      <c r="CA29" s="179"/>
      <c r="CB29" s="179"/>
      <c r="CC29" s="179"/>
      <c r="CD29" s="179"/>
      <c r="CE29" s="179"/>
      <c r="CF29" s="179"/>
      <c r="CG29" s="179"/>
      <c r="CH29" s="179"/>
      <c r="CI29" s="179"/>
      <c r="CJ29" s="179"/>
      <c r="CK29" s="179"/>
      <c r="CL29" s="179"/>
      <c r="CM29" s="179"/>
      <c r="CN29" s="179"/>
      <c r="CO29" s="179"/>
      <c r="CP29" s="179"/>
      <c r="CQ29" s="179"/>
      <c r="CR29" s="179"/>
      <c r="CS29" s="179"/>
      <c r="CT29" s="179"/>
      <c r="CU29" s="179"/>
      <c r="CV29" s="179"/>
      <c r="CW29" s="179"/>
      <c r="CX29" s="179"/>
      <c r="CY29" s="179"/>
      <c r="CZ29" s="179"/>
      <c r="DA29" s="179"/>
      <c r="DB29" s="179"/>
      <c r="DC29" s="179"/>
      <c r="DD29" s="179"/>
      <c r="DE29" s="179"/>
      <c r="DF29" s="179"/>
      <c r="DG29" s="179"/>
      <c r="DH29" s="179"/>
      <c r="DI29" s="179"/>
      <c r="DJ29" s="179"/>
      <c r="DK29" s="179"/>
      <c r="DL29" s="179"/>
      <c r="DM29" s="179"/>
      <c r="DN29" s="179"/>
      <c r="DO29" s="179"/>
      <c r="DP29" s="179"/>
      <c r="DQ29" s="179"/>
      <c r="DR29" s="179"/>
      <c r="DS29" s="179"/>
      <c r="DT29" s="179"/>
      <c r="DU29" s="179"/>
      <c r="DV29" s="179"/>
      <c r="DW29" s="179"/>
      <c r="DX29" s="179"/>
      <c r="DY29" s="179"/>
      <c r="DZ29" s="179"/>
      <c r="EA29" s="179"/>
      <c r="EB29" s="179"/>
      <c r="EC29" s="179"/>
      <c r="ED29" s="179"/>
      <c r="EE29" s="179"/>
      <c r="EF29" s="179"/>
      <c r="EG29" s="179"/>
      <c r="EH29" s="179"/>
      <c r="EI29" s="179"/>
      <c r="EJ29" s="179"/>
      <c r="EK29" s="179"/>
      <c r="EL29" s="179"/>
      <c r="EM29" s="179"/>
      <c r="EN29" s="179"/>
      <c r="EO29" s="179"/>
      <c r="EP29" s="179"/>
      <c r="EQ29" s="179"/>
      <c r="ER29" s="179"/>
      <c r="ES29" s="179"/>
      <c r="ET29" s="179"/>
      <c r="EU29" s="179"/>
      <c r="EV29" s="179"/>
      <c r="EW29" s="179"/>
      <c r="EX29" s="179"/>
      <c r="EY29" s="179"/>
      <c r="EZ29" s="179"/>
      <c r="FA29" s="179"/>
      <c r="FB29" s="179"/>
      <c r="FC29" s="179"/>
      <c r="FD29" s="179"/>
      <c r="FE29" s="179"/>
      <c r="FF29" s="179"/>
      <c r="FG29" s="179"/>
      <c r="FH29" s="179"/>
      <c r="FI29" s="179"/>
      <c r="FJ29" s="179"/>
      <c r="FK29" s="179"/>
      <c r="FL29" s="179"/>
      <c r="FM29" s="179"/>
      <c r="FN29" s="179"/>
      <c r="FO29" s="179"/>
      <c r="FP29" s="179"/>
      <c r="FQ29" s="179"/>
      <c r="FR29" s="179"/>
      <c r="FS29" s="179"/>
      <c r="FT29" s="179"/>
      <c r="FU29" s="179"/>
      <c r="FV29" s="179"/>
      <c r="FW29" s="179"/>
      <c r="FX29" s="179"/>
      <c r="FY29" s="179"/>
      <c r="FZ29" s="179"/>
      <c r="GA29" s="179"/>
      <c r="GB29" s="179"/>
    </row>
    <row r="30" spans="1:184">
      <c r="B30" s="289">
        <v>13</v>
      </c>
      <c r="C30" s="263" t="s">
        <v>41</v>
      </c>
      <c r="D30" s="187">
        <v>2322000</v>
      </c>
      <c r="E30" s="243"/>
      <c r="F30" s="188">
        <v>6</v>
      </c>
      <c r="G30" s="189">
        <v>13932000</v>
      </c>
      <c r="H30" s="173"/>
      <c r="I30" s="232"/>
      <c r="J30" s="200"/>
      <c r="K30" s="179"/>
      <c r="L30" s="287"/>
      <c r="M30" s="200"/>
      <c r="N30" s="179"/>
      <c r="O30" s="179"/>
      <c r="P30" s="179"/>
      <c r="Q30" s="179"/>
      <c r="R30" s="179"/>
      <c r="S30" s="179"/>
      <c r="T30" s="179"/>
      <c r="U30" s="179"/>
      <c r="V30" s="179"/>
      <c r="W30" s="179"/>
      <c r="X30" s="179"/>
      <c r="Y30" s="179"/>
      <c r="Z30" s="179"/>
      <c r="AA30" s="179"/>
      <c r="AB30" s="179"/>
      <c r="AC30" s="179"/>
      <c r="AD30" s="179"/>
      <c r="AE30" s="179"/>
      <c r="AF30" s="179"/>
      <c r="AG30" s="179"/>
      <c r="AH30" s="179"/>
      <c r="AI30" s="179"/>
      <c r="AJ30" s="179"/>
      <c r="AK30" s="179"/>
      <c r="AL30" s="179"/>
      <c r="AM30" s="179"/>
      <c r="AN30" s="179"/>
      <c r="AO30" s="179"/>
      <c r="AP30" s="179"/>
      <c r="AQ30" s="179"/>
      <c r="AR30" s="179"/>
      <c r="AS30" s="179"/>
      <c r="AT30" s="179"/>
      <c r="AU30" s="179"/>
      <c r="AV30" s="179"/>
      <c r="AW30" s="179"/>
      <c r="AX30" s="179"/>
      <c r="AY30" s="179"/>
      <c r="AZ30" s="179"/>
      <c r="BA30" s="179"/>
      <c r="BB30" s="179"/>
      <c r="BC30" s="179"/>
      <c r="BD30" s="179"/>
      <c r="BE30" s="179"/>
      <c r="BF30" s="179"/>
      <c r="BG30" s="179"/>
      <c r="BH30" s="179"/>
      <c r="BI30" s="179"/>
      <c r="BJ30" s="179"/>
      <c r="BK30" s="179"/>
      <c r="BL30" s="179"/>
      <c r="BM30" s="179"/>
      <c r="BN30" s="179"/>
      <c r="BO30" s="179"/>
      <c r="BP30" s="179"/>
      <c r="BQ30" s="179"/>
      <c r="BR30" s="179"/>
      <c r="BS30" s="179"/>
      <c r="BT30" s="179"/>
      <c r="BU30" s="179"/>
      <c r="BV30" s="179"/>
      <c r="BW30" s="179"/>
      <c r="BX30" s="179"/>
      <c r="BY30" s="179"/>
      <c r="BZ30" s="179"/>
      <c r="CA30" s="179"/>
      <c r="CB30" s="179"/>
      <c r="CC30" s="179"/>
      <c r="CD30" s="179"/>
      <c r="CE30" s="179"/>
      <c r="CF30" s="179"/>
      <c r="CG30" s="179"/>
      <c r="CH30" s="179"/>
      <c r="CI30" s="179"/>
      <c r="CJ30" s="179"/>
      <c r="CK30" s="179"/>
      <c r="CL30" s="179"/>
      <c r="CM30" s="179"/>
      <c r="CN30" s="179"/>
      <c r="CO30" s="179"/>
      <c r="CP30" s="179"/>
      <c r="CQ30" s="179"/>
      <c r="CR30" s="179"/>
      <c r="CS30" s="179"/>
      <c r="CT30" s="179"/>
      <c r="CU30" s="179"/>
      <c r="CV30" s="179"/>
      <c r="CW30" s="179"/>
      <c r="CX30" s="179"/>
      <c r="CY30" s="179"/>
      <c r="CZ30" s="179"/>
      <c r="DA30" s="179"/>
      <c r="DB30" s="179"/>
      <c r="DC30" s="179"/>
      <c r="DD30" s="179"/>
      <c r="DE30" s="179"/>
      <c r="DF30" s="179"/>
      <c r="DG30" s="179"/>
      <c r="DH30" s="179"/>
      <c r="DI30" s="179"/>
      <c r="DJ30" s="179"/>
      <c r="DK30" s="179"/>
      <c r="DL30" s="179"/>
      <c r="DM30" s="179"/>
      <c r="DN30" s="179"/>
      <c r="DO30" s="179"/>
      <c r="DP30" s="179"/>
      <c r="DQ30" s="179"/>
      <c r="DR30" s="179"/>
      <c r="DS30" s="179"/>
      <c r="DT30" s="179"/>
      <c r="DU30" s="179"/>
      <c r="DV30" s="179"/>
      <c r="DW30" s="179"/>
      <c r="DX30" s="179"/>
      <c r="DY30" s="179"/>
      <c r="DZ30" s="179"/>
      <c r="EA30" s="179"/>
      <c r="EB30" s="179"/>
      <c r="EC30" s="179"/>
      <c r="ED30" s="179"/>
      <c r="EE30" s="179"/>
      <c r="EF30" s="179"/>
      <c r="EG30" s="179"/>
      <c r="EH30" s="179"/>
      <c r="EI30" s="179"/>
      <c r="EJ30" s="179"/>
      <c r="EK30" s="179"/>
      <c r="EL30" s="179"/>
      <c r="EM30" s="179"/>
      <c r="EN30" s="179"/>
      <c r="EO30" s="179"/>
      <c r="EP30" s="179"/>
      <c r="EQ30" s="179"/>
      <c r="ER30" s="179"/>
      <c r="ES30" s="179"/>
      <c r="ET30" s="179"/>
      <c r="EU30" s="179"/>
      <c r="EV30" s="179"/>
      <c r="EW30" s="179"/>
      <c r="EX30" s="179"/>
      <c r="EY30" s="179"/>
      <c r="EZ30" s="179"/>
      <c r="FA30" s="179"/>
      <c r="FB30" s="179"/>
      <c r="FC30" s="179"/>
      <c r="FD30" s="179"/>
      <c r="FE30" s="179"/>
      <c r="FF30" s="179"/>
      <c r="FG30" s="179"/>
      <c r="FH30" s="179"/>
      <c r="FI30" s="179"/>
      <c r="FJ30" s="179"/>
      <c r="FK30" s="179"/>
      <c r="FL30" s="179"/>
      <c r="FM30" s="179"/>
      <c r="FN30" s="179"/>
      <c r="FO30" s="179"/>
      <c r="FP30" s="179"/>
      <c r="FQ30" s="179"/>
      <c r="FR30" s="179"/>
      <c r="FS30" s="179"/>
      <c r="FT30" s="179"/>
      <c r="FU30" s="179"/>
      <c r="FV30" s="179"/>
      <c r="FW30" s="179"/>
      <c r="FX30" s="179"/>
      <c r="FY30" s="179"/>
      <c r="FZ30" s="179"/>
      <c r="GA30" s="179"/>
      <c r="GB30" s="179"/>
    </row>
    <row r="31" spans="1:184">
      <c r="B31" s="289">
        <v>14</v>
      </c>
      <c r="C31" s="248" t="s">
        <v>42</v>
      </c>
      <c r="D31" s="187">
        <v>2654000</v>
      </c>
      <c r="E31" s="231"/>
      <c r="F31" s="188">
        <v>6</v>
      </c>
      <c r="G31" s="189">
        <v>15924000</v>
      </c>
      <c r="H31" s="173"/>
      <c r="I31" s="232"/>
      <c r="J31" s="200"/>
      <c r="K31" s="179"/>
      <c r="L31" s="287"/>
      <c r="M31" s="200"/>
      <c r="N31" s="179"/>
      <c r="O31" s="179"/>
      <c r="P31" s="179"/>
      <c r="Q31" s="179"/>
      <c r="R31" s="179"/>
      <c r="S31" s="179"/>
      <c r="T31" s="179"/>
      <c r="U31" s="179"/>
      <c r="V31" s="179"/>
      <c r="W31" s="179"/>
      <c r="X31" s="179"/>
      <c r="Y31" s="179"/>
      <c r="Z31" s="179"/>
      <c r="AA31" s="179"/>
      <c r="AB31" s="179"/>
      <c r="AC31" s="179"/>
      <c r="AD31" s="179"/>
      <c r="AE31" s="179"/>
      <c r="AF31" s="179"/>
      <c r="AG31" s="179"/>
      <c r="AH31" s="179"/>
      <c r="AI31" s="179"/>
      <c r="AJ31" s="179"/>
      <c r="AK31" s="179"/>
      <c r="AL31" s="179"/>
      <c r="AM31" s="179"/>
      <c r="AN31" s="179"/>
      <c r="AO31" s="179"/>
      <c r="AP31" s="179"/>
      <c r="AQ31" s="179"/>
      <c r="AR31" s="179"/>
      <c r="AS31" s="179"/>
      <c r="AT31" s="179"/>
      <c r="AU31" s="179"/>
      <c r="AV31" s="179"/>
      <c r="AW31" s="179"/>
      <c r="AX31" s="179"/>
      <c r="AY31" s="179"/>
      <c r="AZ31" s="179"/>
      <c r="BA31" s="179"/>
      <c r="BB31" s="179"/>
      <c r="BC31" s="179"/>
      <c r="BD31" s="179"/>
      <c r="BE31" s="179"/>
      <c r="BF31" s="179"/>
      <c r="BG31" s="179"/>
      <c r="BH31" s="179"/>
      <c r="BI31" s="179"/>
      <c r="BJ31" s="179"/>
      <c r="BK31" s="179"/>
      <c r="BL31" s="179"/>
      <c r="BM31" s="179"/>
      <c r="BN31" s="179"/>
      <c r="BO31" s="179"/>
      <c r="BP31" s="179"/>
      <c r="BQ31" s="179"/>
      <c r="BR31" s="179"/>
      <c r="BS31" s="179"/>
      <c r="BT31" s="179"/>
      <c r="BU31" s="179"/>
      <c r="BV31" s="179"/>
      <c r="BW31" s="179"/>
      <c r="BX31" s="179"/>
      <c r="BY31" s="179"/>
      <c r="BZ31" s="179"/>
      <c r="CA31" s="179"/>
      <c r="CB31" s="179"/>
      <c r="CC31" s="179"/>
      <c r="CD31" s="179"/>
      <c r="CE31" s="179"/>
      <c r="CF31" s="179"/>
      <c r="CG31" s="179"/>
      <c r="CH31" s="179"/>
      <c r="CI31" s="179"/>
      <c r="CJ31" s="179"/>
      <c r="CK31" s="179"/>
      <c r="CL31" s="179"/>
      <c r="CM31" s="179"/>
      <c r="CN31" s="179"/>
      <c r="CO31" s="179"/>
      <c r="CP31" s="179"/>
      <c r="CQ31" s="179"/>
      <c r="CR31" s="179"/>
      <c r="CS31" s="179"/>
      <c r="CT31" s="179"/>
      <c r="CU31" s="179"/>
      <c r="CV31" s="179"/>
      <c r="CW31" s="179"/>
      <c r="CX31" s="179"/>
      <c r="CY31" s="179"/>
      <c r="CZ31" s="179"/>
      <c r="DA31" s="179"/>
      <c r="DB31" s="179"/>
      <c r="DC31" s="179"/>
      <c r="DD31" s="179"/>
      <c r="DE31" s="179"/>
      <c r="DF31" s="179"/>
      <c r="DG31" s="179"/>
      <c r="DH31" s="179"/>
      <c r="DI31" s="179"/>
      <c r="DJ31" s="179"/>
      <c r="DK31" s="179"/>
      <c r="DL31" s="179"/>
      <c r="DM31" s="179"/>
      <c r="DN31" s="179"/>
      <c r="DO31" s="179"/>
      <c r="DP31" s="179"/>
      <c r="DQ31" s="179"/>
      <c r="DR31" s="179"/>
      <c r="DS31" s="179"/>
      <c r="DT31" s="179"/>
      <c r="DU31" s="179"/>
      <c r="DV31" s="179"/>
      <c r="DW31" s="179"/>
      <c r="DX31" s="179"/>
      <c r="DY31" s="179"/>
      <c r="DZ31" s="179"/>
      <c r="EA31" s="179"/>
      <c r="EB31" s="179"/>
      <c r="EC31" s="179"/>
      <c r="ED31" s="179"/>
      <c r="EE31" s="179"/>
      <c r="EF31" s="179"/>
      <c r="EG31" s="179"/>
      <c r="EH31" s="179"/>
      <c r="EI31" s="179"/>
      <c r="EJ31" s="179"/>
      <c r="EK31" s="179"/>
      <c r="EL31" s="179"/>
      <c r="EM31" s="179"/>
      <c r="EN31" s="179"/>
      <c r="EO31" s="179"/>
      <c r="EP31" s="179"/>
      <c r="EQ31" s="179"/>
      <c r="ER31" s="179"/>
      <c r="ES31" s="179"/>
      <c r="ET31" s="179"/>
      <c r="EU31" s="179"/>
      <c r="EV31" s="179"/>
      <c r="EW31" s="179"/>
      <c r="EX31" s="179"/>
      <c r="EY31" s="179"/>
      <c r="EZ31" s="179"/>
      <c r="FA31" s="179"/>
      <c r="FB31" s="179"/>
      <c r="FC31" s="179"/>
      <c r="FD31" s="179"/>
      <c r="FE31" s="179"/>
      <c r="FF31" s="179"/>
      <c r="FG31" s="179"/>
      <c r="FH31" s="179"/>
      <c r="FI31" s="179"/>
      <c r="FJ31" s="179"/>
      <c r="FK31" s="179"/>
      <c r="FL31" s="179"/>
      <c r="FM31" s="179"/>
      <c r="FN31" s="179"/>
      <c r="FO31" s="179"/>
      <c r="FP31" s="179"/>
      <c r="FQ31" s="179"/>
      <c r="FR31" s="179"/>
      <c r="FS31" s="179"/>
      <c r="FT31" s="179"/>
      <c r="FU31" s="179"/>
      <c r="FV31" s="179"/>
      <c r="FW31" s="179"/>
      <c r="FX31" s="179"/>
      <c r="FY31" s="179"/>
      <c r="FZ31" s="179"/>
      <c r="GA31" s="179"/>
      <c r="GB31" s="179"/>
    </row>
    <row r="32" spans="1:184">
      <c r="B32" s="289"/>
      <c r="C32" s="367" t="s">
        <v>43</v>
      </c>
      <c r="D32" s="368"/>
      <c r="E32" s="368"/>
      <c r="F32" s="368"/>
      <c r="G32" s="369"/>
      <c r="H32" s="179"/>
      <c r="I32" s="232"/>
      <c r="J32" s="200"/>
      <c r="K32" s="179"/>
      <c r="L32" s="287"/>
      <c r="M32" s="200"/>
      <c r="N32" s="179"/>
      <c r="O32" s="179"/>
      <c r="P32" s="179"/>
      <c r="Q32" s="179"/>
      <c r="R32" s="179"/>
      <c r="S32" s="179"/>
      <c r="T32" s="179"/>
      <c r="U32" s="179"/>
      <c r="V32" s="179"/>
      <c r="W32" s="179"/>
      <c r="X32" s="179"/>
      <c r="Y32" s="179"/>
      <c r="Z32" s="179"/>
      <c r="AA32" s="179"/>
      <c r="AB32" s="179"/>
      <c r="AC32" s="179"/>
      <c r="AD32" s="179"/>
      <c r="AE32" s="179"/>
      <c r="AF32" s="179"/>
      <c r="AG32" s="179"/>
      <c r="AH32" s="179"/>
      <c r="AI32" s="179"/>
      <c r="AJ32" s="179"/>
      <c r="AK32" s="179"/>
      <c r="AL32" s="179"/>
      <c r="AM32" s="179"/>
      <c r="AN32" s="179"/>
      <c r="AO32" s="179"/>
      <c r="AP32" s="179"/>
      <c r="AQ32" s="179"/>
      <c r="AR32" s="179"/>
      <c r="AS32" s="179"/>
      <c r="AT32" s="179"/>
      <c r="AU32" s="179"/>
      <c r="AV32" s="179"/>
      <c r="AW32" s="179"/>
      <c r="AX32" s="179"/>
      <c r="AY32" s="179"/>
      <c r="AZ32" s="179"/>
      <c r="BA32" s="179"/>
      <c r="BB32" s="179"/>
      <c r="BC32" s="179"/>
      <c r="BD32" s="179"/>
      <c r="BE32" s="179"/>
      <c r="BF32" s="179"/>
      <c r="BG32" s="179"/>
      <c r="BH32" s="179"/>
      <c r="BI32" s="179"/>
      <c r="BJ32" s="179"/>
      <c r="BK32" s="179"/>
      <c r="BL32" s="179"/>
      <c r="BM32" s="179"/>
      <c r="BN32" s="179"/>
      <c r="BO32" s="179"/>
      <c r="BP32" s="179"/>
      <c r="BQ32" s="179"/>
      <c r="BR32" s="179"/>
      <c r="BS32" s="179"/>
      <c r="BT32" s="179"/>
      <c r="BU32" s="179"/>
      <c r="BV32" s="179"/>
      <c r="BW32" s="179"/>
      <c r="BX32" s="179"/>
      <c r="BY32" s="179"/>
      <c r="BZ32" s="179"/>
      <c r="CA32" s="179"/>
      <c r="CB32" s="179"/>
      <c r="CC32" s="179"/>
      <c r="CD32" s="179"/>
      <c r="CE32" s="179"/>
      <c r="CF32" s="179"/>
      <c r="CG32" s="179"/>
      <c r="CH32" s="179"/>
      <c r="CI32" s="179"/>
      <c r="CJ32" s="179"/>
      <c r="CK32" s="179"/>
      <c r="CL32" s="179"/>
      <c r="CM32" s="179"/>
      <c r="CN32" s="179"/>
      <c r="CO32" s="179"/>
      <c r="CP32" s="179"/>
      <c r="CQ32" s="179"/>
      <c r="CR32" s="179"/>
      <c r="CS32" s="179"/>
      <c r="CT32" s="179"/>
      <c r="CU32" s="179"/>
      <c r="CV32" s="179"/>
      <c r="CW32" s="179"/>
      <c r="CX32" s="179"/>
      <c r="CY32" s="179"/>
      <c r="CZ32" s="179"/>
      <c r="DA32" s="179"/>
      <c r="DB32" s="179"/>
      <c r="DC32" s="179"/>
      <c r="DD32" s="179"/>
      <c r="DE32" s="179"/>
      <c r="DF32" s="179"/>
      <c r="DG32" s="179"/>
      <c r="DH32" s="179"/>
      <c r="DI32" s="179"/>
      <c r="DJ32" s="179"/>
      <c r="DK32" s="179"/>
      <c r="DL32" s="179"/>
      <c r="DM32" s="179"/>
      <c r="DN32" s="179"/>
      <c r="DO32" s="179"/>
      <c r="DP32" s="179"/>
      <c r="DQ32" s="179"/>
      <c r="DR32" s="179"/>
      <c r="DS32" s="179"/>
      <c r="DT32" s="179"/>
      <c r="DU32" s="179"/>
      <c r="DV32" s="179"/>
      <c r="DW32" s="179"/>
      <c r="DX32" s="179"/>
      <c r="DY32" s="179"/>
      <c r="DZ32" s="179"/>
      <c r="EA32" s="179"/>
      <c r="EB32" s="179"/>
      <c r="EC32" s="179"/>
      <c r="ED32" s="179"/>
      <c r="EE32" s="179"/>
      <c r="EF32" s="179"/>
      <c r="EG32" s="179"/>
      <c r="EH32" s="179"/>
      <c r="EI32" s="179"/>
      <c r="EJ32" s="179"/>
      <c r="EK32" s="179"/>
      <c r="EL32" s="179"/>
      <c r="EM32" s="179"/>
      <c r="EN32" s="179"/>
      <c r="EO32" s="179"/>
      <c r="EP32" s="179"/>
      <c r="EQ32" s="179"/>
      <c r="ER32" s="179"/>
      <c r="ES32" s="179"/>
      <c r="ET32" s="179"/>
      <c r="EU32" s="179"/>
      <c r="EV32" s="179"/>
      <c r="EW32" s="179"/>
      <c r="EX32" s="179"/>
      <c r="EY32" s="179"/>
      <c r="EZ32" s="179"/>
      <c r="FA32" s="179"/>
      <c r="FB32" s="179"/>
      <c r="FC32" s="179"/>
      <c r="FD32" s="179"/>
      <c r="FE32" s="179"/>
      <c r="FF32" s="179"/>
      <c r="FG32" s="179"/>
      <c r="FH32" s="179"/>
      <c r="FI32" s="179"/>
      <c r="FJ32" s="179"/>
      <c r="FK32" s="179"/>
      <c r="FL32" s="179"/>
      <c r="FM32" s="179"/>
      <c r="FN32" s="179"/>
      <c r="FO32" s="179"/>
      <c r="FP32" s="179"/>
      <c r="FQ32" s="179"/>
      <c r="FR32" s="179"/>
      <c r="FS32" s="179"/>
      <c r="FT32" s="179"/>
      <c r="FU32" s="179"/>
      <c r="FV32" s="179"/>
      <c r="FW32" s="179"/>
      <c r="FX32" s="179"/>
      <c r="FY32" s="176"/>
      <c r="FZ32" s="176"/>
      <c r="GA32" s="176"/>
      <c r="GB32" s="176"/>
    </row>
    <row r="33" spans="1:184">
      <c r="B33" s="289">
        <v>15</v>
      </c>
      <c r="C33" s="248" t="s">
        <v>44</v>
      </c>
      <c r="D33" s="187">
        <v>1809000</v>
      </c>
      <c r="E33" s="231"/>
      <c r="F33" s="188">
        <v>3</v>
      </c>
      <c r="G33" s="189">
        <v>5427000</v>
      </c>
      <c r="H33" s="221"/>
      <c r="I33" s="232"/>
      <c r="J33" s="200"/>
      <c r="K33" s="179"/>
      <c r="L33" s="287"/>
      <c r="M33" s="200"/>
      <c r="N33" s="179"/>
      <c r="O33" s="179"/>
      <c r="P33" s="179"/>
      <c r="Q33" s="179"/>
      <c r="R33" s="179"/>
      <c r="S33" s="179"/>
      <c r="T33" s="179"/>
      <c r="U33" s="179"/>
      <c r="V33" s="179"/>
      <c r="W33" s="179"/>
      <c r="X33" s="179"/>
      <c r="Y33" s="179"/>
      <c r="Z33" s="179"/>
      <c r="AA33" s="179"/>
      <c r="AB33" s="179"/>
      <c r="AC33" s="179"/>
      <c r="AD33" s="179"/>
      <c r="AE33" s="179"/>
      <c r="AF33" s="179"/>
      <c r="AG33" s="179"/>
      <c r="AH33" s="179"/>
      <c r="AI33" s="179"/>
      <c r="AJ33" s="179"/>
      <c r="AK33" s="179"/>
      <c r="AL33" s="179"/>
      <c r="AM33" s="179"/>
      <c r="AN33" s="179"/>
      <c r="AO33" s="179"/>
      <c r="AP33" s="179"/>
      <c r="AQ33" s="179"/>
      <c r="AR33" s="179"/>
      <c r="AS33" s="179"/>
      <c r="AT33" s="179"/>
      <c r="AU33" s="179"/>
      <c r="AV33" s="179"/>
      <c r="AW33" s="179"/>
      <c r="AX33" s="179"/>
      <c r="AY33" s="179"/>
      <c r="AZ33" s="179"/>
      <c r="BA33" s="179"/>
      <c r="BB33" s="179"/>
      <c r="BC33" s="179"/>
      <c r="BD33" s="179"/>
      <c r="BE33" s="179"/>
      <c r="BF33" s="179"/>
      <c r="BG33" s="179"/>
      <c r="BH33" s="179"/>
      <c r="BI33" s="179"/>
      <c r="BJ33" s="179"/>
      <c r="BK33" s="179"/>
      <c r="BL33" s="179"/>
      <c r="BM33" s="179"/>
      <c r="BN33" s="179"/>
      <c r="BO33" s="179"/>
      <c r="BP33" s="179"/>
      <c r="BQ33" s="179"/>
      <c r="BR33" s="179"/>
      <c r="BS33" s="179"/>
      <c r="BT33" s="179"/>
      <c r="BU33" s="179"/>
      <c r="BV33" s="179"/>
      <c r="BW33" s="179"/>
      <c r="BX33" s="179"/>
      <c r="BY33" s="179"/>
      <c r="BZ33" s="179"/>
      <c r="CA33" s="179"/>
      <c r="CB33" s="179"/>
      <c r="CC33" s="179"/>
      <c r="CD33" s="179"/>
      <c r="CE33" s="179"/>
      <c r="CF33" s="179"/>
      <c r="CG33" s="179"/>
      <c r="CH33" s="179"/>
      <c r="CI33" s="179"/>
      <c r="CJ33" s="179"/>
      <c r="CK33" s="179"/>
      <c r="CL33" s="179"/>
      <c r="CM33" s="179"/>
      <c r="CN33" s="179"/>
      <c r="CO33" s="179"/>
      <c r="CP33" s="179"/>
      <c r="CQ33" s="179"/>
      <c r="CR33" s="179"/>
      <c r="CS33" s="179"/>
      <c r="CT33" s="179"/>
      <c r="CU33" s="179"/>
      <c r="CV33" s="179"/>
      <c r="CW33" s="179"/>
      <c r="CX33" s="179"/>
      <c r="CY33" s="179"/>
      <c r="CZ33" s="179"/>
      <c r="DA33" s="179"/>
      <c r="DB33" s="179"/>
      <c r="DC33" s="179"/>
      <c r="DD33" s="179"/>
      <c r="DE33" s="179"/>
      <c r="DF33" s="179"/>
      <c r="DG33" s="179"/>
      <c r="DH33" s="179"/>
      <c r="DI33" s="179"/>
      <c r="DJ33" s="179"/>
      <c r="DK33" s="179"/>
      <c r="DL33" s="179"/>
      <c r="DM33" s="179"/>
      <c r="DN33" s="179"/>
      <c r="DO33" s="179"/>
      <c r="DP33" s="179"/>
      <c r="DQ33" s="179"/>
      <c r="DR33" s="179"/>
      <c r="DS33" s="179"/>
      <c r="DT33" s="179"/>
      <c r="DU33" s="179"/>
      <c r="DV33" s="179"/>
      <c r="DW33" s="179"/>
      <c r="DX33" s="179"/>
      <c r="DY33" s="179"/>
      <c r="DZ33" s="179"/>
      <c r="EA33" s="179"/>
      <c r="EB33" s="179"/>
      <c r="EC33" s="179"/>
      <c r="ED33" s="179"/>
      <c r="EE33" s="179"/>
      <c r="EF33" s="179"/>
      <c r="EG33" s="179"/>
      <c r="EH33" s="179"/>
      <c r="EI33" s="179"/>
      <c r="EJ33" s="179"/>
      <c r="EK33" s="179"/>
      <c r="EL33" s="179"/>
      <c r="EM33" s="179"/>
      <c r="EN33" s="179"/>
      <c r="EO33" s="179"/>
      <c r="EP33" s="179"/>
      <c r="EQ33" s="179"/>
      <c r="ER33" s="179"/>
      <c r="ES33" s="179"/>
      <c r="ET33" s="179"/>
      <c r="EU33" s="179"/>
      <c r="EV33" s="179"/>
      <c r="EW33" s="179"/>
      <c r="EX33" s="179"/>
      <c r="EY33" s="179"/>
      <c r="EZ33" s="179"/>
      <c r="FA33" s="179"/>
      <c r="FB33" s="179"/>
      <c r="FC33" s="179"/>
      <c r="FD33" s="179"/>
      <c r="FE33" s="179"/>
      <c r="FF33" s="179"/>
      <c r="FG33" s="179"/>
      <c r="FH33" s="179"/>
      <c r="FI33" s="179"/>
      <c r="FJ33" s="179"/>
      <c r="FK33" s="179"/>
      <c r="FL33" s="179"/>
      <c r="FM33" s="179"/>
      <c r="FN33" s="179"/>
      <c r="FO33" s="179"/>
      <c r="FP33" s="179"/>
      <c r="FQ33" s="179"/>
      <c r="FR33" s="179"/>
      <c r="FS33" s="179"/>
      <c r="FT33" s="179"/>
      <c r="FU33" s="179"/>
      <c r="FV33" s="179"/>
      <c r="FW33" s="179"/>
      <c r="FX33" s="179"/>
      <c r="FY33" s="176"/>
      <c r="FZ33" s="176"/>
      <c r="GA33" s="176"/>
      <c r="GB33" s="176"/>
    </row>
    <row r="34" spans="1:184">
      <c r="B34" s="289"/>
      <c r="C34" s="367" t="s">
        <v>45</v>
      </c>
      <c r="D34" s="368"/>
      <c r="E34" s="368"/>
      <c r="F34" s="368"/>
      <c r="G34" s="369"/>
      <c r="H34" s="179"/>
      <c r="I34" s="232"/>
      <c r="J34" s="200"/>
      <c r="K34" s="179"/>
      <c r="L34" s="287"/>
      <c r="M34" s="200"/>
      <c r="N34" s="179"/>
      <c r="O34" s="179"/>
      <c r="P34" s="179"/>
      <c r="Q34" s="179"/>
      <c r="R34" s="179"/>
      <c r="S34" s="179"/>
      <c r="T34" s="179"/>
      <c r="U34" s="179"/>
      <c r="V34" s="179"/>
      <c r="W34" s="179"/>
      <c r="X34" s="179"/>
      <c r="Y34" s="179"/>
      <c r="Z34" s="179"/>
      <c r="AA34" s="179"/>
      <c r="AB34" s="179"/>
      <c r="AC34" s="179"/>
      <c r="AD34" s="179"/>
      <c r="AE34" s="179"/>
      <c r="AF34" s="179"/>
      <c r="AG34" s="179"/>
      <c r="AH34" s="179"/>
      <c r="AI34" s="179"/>
      <c r="AJ34" s="179"/>
      <c r="AK34" s="179"/>
      <c r="AL34" s="179"/>
      <c r="AM34" s="179"/>
      <c r="AN34" s="179"/>
      <c r="AO34" s="179"/>
      <c r="AP34" s="179"/>
      <c r="AQ34" s="179"/>
      <c r="AR34" s="179"/>
      <c r="AS34" s="179"/>
      <c r="AT34" s="179"/>
      <c r="AU34" s="179"/>
      <c r="AV34" s="179"/>
      <c r="AW34" s="179"/>
      <c r="AX34" s="179"/>
      <c r="AY34" s="179"/>
      <c r="AZ34" s="179"/>
      <c r="BA34" s="179"/>
      <c r="BB34" s="179"/>
      <c r="BC34" s="179"/>
      <c r="BD34" s="179"/>
      <c r="BE34" s="179"/>
      <c r="BF34" s="179"/>
      <c r="BG34" s="179"/>
      <c r="BH34" s="179"/>
      <c r="BI34" s="179"/>
      <c r="BJ34" s="179"/>
      <c r="BK34" s="179"/>
      <c r="BL34" s="179"/>
      <c r="BM34" s="179"/>
      <c r="BN34" s="179"/>
      <c r="BO34" s="179"/>
      <c r="BP34" s="179"/>
      <c r="BQ34" s="179"/>
      <c r="BR34" s="179"/>
      <c r="BS34" s="179"/>
      <c r="BT34" s="179"/>
      <c r="BU34" s="179"/>
      <c r="BV34" s="179"/>
      <c r="BW34" s="179"/>
      <c r="BX34" s="179"/>
      <c r="BY34" s="179"/>
      <c r="BZ34" s="179"/>
      <c r="CA34" s="179"/>
      <c r="CB34" s="179"/>
      <c r="CC34" s="179"/>
      <c r="CD34" s="179"/>
      <c r="CE34" s="179"/>
      <c r="CF34" s="179"/>
      <c r="CG34" s="179"/>
      <c r="CH34" s="179"/>
      <c r="CI34" s="179"/>
      <c r="CJ34" s="179"/>
      <c r="CK34" s="179"/>
      <c r="CL34" s="179"/>
      <c r="CM34" s="179"/>
      <c r="CN34" s="179"/>
      <c r="CO34" s="179"/>
      <c r="CP34" s="179"/>
      <c r="CQ34" s="179"/>
      <c r="CR34" s="179"/>
      <c r="CS34" s="179"/>
      <c r="CT34" s="179"/>
      <c r="CU34" s="179"/>
      <c r="CV34" s="179"/>
      <c r="CW34" s="179"/>
      <c r="CX34" s="179"/>
      <c r="CY34" s="179"/>
      <c r="CZ34" s="179"/>
      <c r="DA34" s="179"/>
      <c r="DB34" s="179"/>
      <c r="DC34" s="179"/>
      <c r="DD34" s="179"/>
      <c r="DE34" s="179"/>
      <c r="DF34" s="179"/>
      <c r="DG34" s="179"/>
      <c r="DH34" s="179"/>
      <c r="DI34" s="179"/>
      <c r="DJ34" s="179"/>
      <c r="DK34" s="179"/>
      <c r="DL34" s="179"/>
      <c r="DM34" s="179"/>
      <c r="DN34" s="179"/>
      <c r="DO34" s="179"/>
      <c r="DP34" s="179"/>
      <c r="DQ34" s="179"/>
      <c r="DR34" s="179"/>
      <c r="DS34" s="179"/>
      <c r="DT34" s="179"/>
      <c r="DU34" s="179"/>
      <c r="DV34" s="179"/>
      <c r="DW34" s="179"/>
      <c r="DX34" s="179"/>
      <c r="DY34" s="179"/>
      <c r="DZ34" s="179"/>
      <c r="EA34" s="179"/>
      <c r="EB34" s="179"/>
      <c r="EC34" s="179"/>
      <c r="ED34" s="179"/>
      <c r="EE34" s="179"/>
      <c r="EF34" s="179"/>
      <c r="EG34" s="179"/>
      <c r="EH34" s="179"/>
      <c r="EI34" s="179"/>
      <c r="EJ34" s="179"/>
      <c r="EK34" s="179"/>
      <c r="EL34" s="179"/>
      <c r="EM34" s="179"/>
      <c r="EN34" s="179"/>
      <c r="EO34" s="179"/>
      <c r="EP34" s="179"/>
      <c r="EQ34" s="179"/>
      <c r="ER34" s="179"/>
      <c r="ES34" s="179"/>
      <c r="ET34" s="179"/>
      <c r="EU34" s="179"/>
      <c r="EV34" s="179"/>
      <c r="EW34" s="179"/>
      <c r="EX34" s="179"/>
      <c r="EY34" s="179"/>
      <c r="EZ34" s="179"/>
      <c r="FA34" s="179"/>
      <c r="FB34" s="179"/>
      <c r="FC34" s="179"/>
      <c r="FD34" s="179"/>
      <c r="FE34" s="179"/>
      <c r="FF34" s="179"/>
      <c r="FG34" s="179"/>
      <c r="FH34" s="179"/>
      <c r="FI34" s="179"/>
      <c r="FJ34" s="179"/>
      <c r="FK34" s="179"/>
      <c r="FL34" s="179"/>
      <c r="FM34" s="179"/>
      <c r="FN34" s="179"/>
      <c r="FO34" s="179"/>
      <c r="FP34" s="179"/>
      <c r="FQ34" s="179"/>
      <c r="FR34" s="179"/>
      <c r="FS34" s="179"/>
      <c r="FT34" s="179"/>
      <c r="FU34" s="179"/>
      <c r="FV34" s="179"/>
      <c r="FW34" s="179"/>
      <c r="FX34" s="179"/>
      <c r="FY34" s="176"/>
      <c r="FZ34" s="176"/>
      <c r="GA34" s="176"/>
      <c r="GB34" s="176"/>
    </row>
    <row r="35" spans="1:184" ht="17.45" customHeight="1">
      <c r="B35" s="289">
        <v>16</v>
      </c>
      <c r="C35" s="268" t="s">
        <v>46</v>
      </c>
      <c r="D35" s="370"/>
      <c r="E35" s="371"/>
      <c r="F35" s="372"/>
      <c r="G35" s="239">
        <v>14550000</v>
      </c>
      <c r="H35" s="194" t="s">
        <v>34</v>
      </c>
      <c r="I35" s="232"/>
      <c r="J35" s="200"/>
      <c r="K35" s="179"/>
      <c r="L35" s="287"/>
      <c r="M35" s="200"/>
      <c r="N35" s="179"/>
      <c r="O35" s="179"/>
      <c r="P35" s="179"/>
      <c r="Q35" s="179"/>
      <c r="R35" s="179"/>
      <c r="S35" s="179"/>
      <c r="T35" s="179"/>
      <c r="U35" s="179"/>
      <c r="V35" s="179"/>
      <c r="W35" s="179"/>
      <c r="X35" s="179"/>
      <c r="Y35" s="179"/>
      <c r="Z35" s="179"/>
      <c r="AA35" s="179"/>
      <c r="AB35" s="179"/>
      <c r="AC35" s="179"/>
      <c r="AD35" s="179"/>
      <c r="AE35" s="179"/>
      <c r="AF35" s="179"/>
      <c r="AG35" s="179"/>
      <c r="AH35" s="179"/>
      <c r="AI35" s="179"/>
      <c r="AJ35" s="179"/>
      <c r="AK35" s="179"/>
      <c r="AL35" s="179"/>
      <c r="AM35" s="179"/>
      <c r="AN35" s="179"/>
      <c r="AO35" s="179"/>
      <c r="AP35" s="179"/>
      <c r="AQ35" s="179"/>
      <c r="AR35" s="179"/>
      <c r="AS35" s="179"/>
      <c r="AT35" s="179"/>
      <c r="AU35" s="179"/>
      <c r="AV35" s="179"/>
      <c r="AW35" s="179"/>
      <c r="AX35" s="179"/>
      <c r="AY35" s="179"/>
      <c r="AZ35" s="179"/>
      <c r="BA35" s="179"/>
      <c r="BB35" s="179"/>
      <c r="BC35" s="179"/>
      <c r="BD35" s="179"/>
      <c r="BE35" s="179"/>
      <c r="BF35" s="179"/>
      <c r="BG35" s="179"/>
      <c r="BH35" s="179"/>
      <c r="BI35" s="179"/>
      <c r="BJ35" s="179"/>
      <c r="BK35" s="179"/>
      <c r="BL35" s="179"/>
      <c r="BM35" s="179"/>
      <c r="BN35" s="179"/>
      <c r="BO35" s="179"/>
      <c r="BP35" s="179"/>
      <c r="BQ35" s="179"/>
      <c r="BR35" s="179"/>
      <c r="BS35" s="179"/>
      <c r="BT35" s="179"/>
      <c r="BU35" s="179"/>
      <c r="BV35" s="179"/>
      <c r="BW35" s="179"/>
      <c r="BX35" s="179"/>
      <c r="BY35" s="179"/>
      <c r="BZ35" s="179"/>
      <c r="CA35" s="179"/>
      <c r="CB35" s="179"/>
      <c r="CC35" s="179"/>
      <c r="CD35" s="179"/>
      <c r="CE35" s="179"/>
      <c r="CF35" s="179"/>
      <c r="CG35" s="179"/>
      <c r="CH35" s="179"/>
      <c r="CI35" s="179"/>
      <c r="CJ35" s="179"/>
      <c r="CK35" s="179"/>
      <c r="CL35" s="179"/>
      <c r="CM35" s="179"/>
      <c r="CN35" s="179"/>
      <c r="CO35" s="179"/>
      <c r="CP35" s="179"/>
      <c r="CQ35" s="179"/>
      <c r="CR35" s="179"/>
      <c r="CS35" s="179"/>
      <c r="CT35" s="179"/>
      <c r="CU35" s="179"/>
      <c r="CV35" s="179"/>
      <c r="CW35" s="179"/>
      <c r="CX35" s="179"/>
      <c r="CY35" s="179"/>
      <c r="CZ35" s="179"/>
      <c r="DA35" s="179"/>
      <c r="DB35" s="179"/>
      <c r="DC35" s="179"/>
      <c r="DD35" s="179"/>
      <c r="DE35" s="179"/>
      <c r="DF35" s="179"/>
      <c r="DG35" s="179"/>
      <c r="DH35" s="179"/>
      <c r="DI35" s="179"/>
      <c r="DJ35" s="179"/>
      <c r="DK35" s="179"/>
      <c r="DL35" s="179"/>
      <c r="DM35" s="179"/>
      <c r="DN35" s="179"/>
      <c r="DO35" s="179"/>
      <c r="DP35" s="179"/>
      <c r="DQ35" s="179"/>
      <c r="DR35" s="179"/>
      <c r="DS35" s="179"/>
      <c r="DT35" s="179"/>
      <c r="DU35" s="179"/>
      <c r="DV35" s="179"/>
      <c r="DW35" s="179"/>
      <c r="DX35" s="179"/>
      <c r="DY35" s="179"/>
      <c r="DZ35" s="179"/>
      <c r="EA35" s="179"/>
      <c r="EB35" s="179"/>
      <c r="EC35" s="179"/>
      <c r="ED35" s="179"/>
      <c r="EE35" s="179"/>
      <c r="EF35" s="179"/>
      <c r="EG35" s="179"/>
      <c r="EH35" s="179"/>
      <c r="EI35" s="179"/>
      <c r="EJ35" s="179"/>
      <c r="EK35" s="179"/>
      <c r="EL35" s="179"/>
      <c r="EM35" s="179"/>
      <c r="EN35" s="179"/>
      <c r="EO35" s="179"/>
      <c r="EP35" s="179"/>
      <c r="EQ35" s="179"/>
      <c r="ER35" s="179"/>
      <c r="ES35" s="179"/>
      <c r="ET35" s="179"/>
      <c r="EU35" s="179"/>
      <c r="EV35" s="179"/>
      <c r="EW35" s="179"/>
      <c r="EX35" s="179"/>
      <c r="EY35" s="179"/>
      <c r="EZ35" s="179"/>
      <c r="FA35" s="179"/>
      <c r="FB35" s="179"/>
      <c r="FC35" s="179"/>
      <c r="FD35" s="179"/>
      <c r="FE35" s="179"/>
      <c r="FF35" s="179"/>
      <c r="FG35" s="179"/>
      <c r="FH35" s="179"/>
      <c r="FI35" s="179"/>
      <c r="FJ35" s="179"/>
      <c r="FK35" s="179"/>
      <c r="FL35" s="179"/>
      <c r="FM35" s="179"/>
      <c r="FN35" s="179"/>
      <c r="FO35" s="179"/>
      <c r="FP35" s="179"/>
      <c r="FQ35" s="179"/>
      <c r="FR35" s="179"/>
      <c r="FS35" s="179"/>
      <c r="FT35" s="179"/>
      <c r="FU35" s="179"/>
      <c r="FV35" s="179"/>
      <c r="FW35" s="179"/>
      <c r="FX35" s="179"/>
      <c r="FY35" s="176"/>
      <c r="FZ35" s="176"/>
      <c r="GA35" s="176"/>
      <c r="GB35" s="176"/>
    </row>
    <row r="36" spans="1:184" ht="17.25" thickBot="1">
      <c r="B36" s="289"/>
      <c r="C36" s="367" t="s">
        <v>47</v>
      </c>
      <c r="D36" s="368"/>
      <c r="E36" s="368"/>
      <c r="F36" s="368"/>
      <c r="G36" s="196">
        <v>223169000</v>
      </c>
      <c r="H36" s="179"/>
      <c r="I36" s="232"/>
      <c r="J36" s="200"/>
      <c r="K36" s="179"/>
      <c r="L36" s="287"/>
      <c r="M36" s="200"/>
      <c r="N36" s="179"/>
      <c r="O36" s="179"/>
      <c r="P36" s="179"/>
      <c r="Q36" s="179"/>
      <c r="R36" s="179"/>
      <c r="S36" s="179"/>
      <c r="T36" s="179"/>
      <c r="U36" s="179"/>
      <c r="V36" s="179"/>
      <c r="W36" s="179"/>
      <c r="X36" s="179"/>
      <c r="Y36" s="179"/>
      <c r="Z36" s="179"/>
      <c r="AA36" s="179"/>
      <c r="AB36" s="179"/>
      <c r="AC36" s="179"/>
      <c r="AD36" s="179"/>
      <c r="AE36" s="179"/>
      <c r="AF36" s="179"/>
      <c r="AG36" s="179"/>
      <c r="AH36" s="179"/>
      <c r="AI36" s="179"/>
      <c r="AJ36" s="179"/>
      <c r="AK36" s="179"/>
      <c r="AL36" s="179"/>
      <c r="AM36" s="179"/>
      <c r="AN36" s="179"/>
      <c r="AO36" s="179"/>
      <c r="AP36" s="179"/>
      <c r="AQ36" s="179"/>
      <c r="AR36" s="179"/>
      <c r="AS36" s="179"/>
      <c r="AT36" s="179"/>
      <c r="AU36" s="179"/>
      <c r="AV36" s="179"/>
      <c r="AW36" s="179"/>
      <c r="AX36" s="179"/>
      <c r="AY36" s="179"/>
      <c r="AZ36" s="179"/>
      <c r="BA36" s="179"/>
      <c r="BB36" s="179"/>
      <c r="BC36" s="179"/>
      <c r="BD36" s="179"/>
      <c r="BE36" s="179"/>
      <c r="BF36" s="179"/>
      <c r="BG36" s="179"/>
      <c r="BH36" s="179"/>
      <c r="BI36" s="179"/>
      <c r="BJ36" s="179"/>
      <c r="BK36" s="179"/>
      <c r="BL36" s="179"/>
      <c r="BM36" s="179"/>
      <c r="BN36" s="179"/>
      <c r="BO36" s="179"/>
      <c r="BP36" s="179"/>
      <c r="BQ36" s="179"/>
      <c r="BR36" s="179"/>
      <c r="BS36" s="179"/>
      <c r="BT36" s="179"/>
      <c r="BU36" s="179"/>
      <c r="BV36" s="179"/>
      <c r="BW36" s="179"/>
      <c r="BX36" s="179"/>
      <c r="BY36" s="179"/>
      <c r="BZ36" s="179"/>
      <c r="CA36" s="179"/>
      <c r="CB36" s="179"/>
      <c r="CC36" s="179"/>
      <c r="CD36" s="179"/>
      <c r="CE36" s="179"/>
      <c r="CF36" s="179"/>
      <c r="CG36" s="179"/>
      <c r="CH36" s="179"/>
      <c r="CI36" s="179"/>
      <c r="CJ36" s="179"/>
      <c r="CK36" s="179"/>
      <c r="CL36" s="179"/>
      <c r="CM36" s="179"/>
      <c r="CN36" s="179"/>
      <c r="CO36" s="179"/>
      <c r="CP36" s="179"/>
      <c r="CQ36" s="179"/>
      <c r="CR36" s="179"/>
      <c r="CS36" s="179"/>
      <c r="CT36" s="179"/>
      <c r="CU36" s="179"/>
      <c r="CV36" s="179"/>
      <c r="CW36" s="179"/>
      <c r="CX36" s="179"/>
      <c r="CY36" s="179"/>
      <c r="CZ36" s="179"/>
      <c r="DA36" s="179"/>
      <c r="DB36" s="179"/>
      <c r="DC36" s="179"/>
      <c r="DD36" s="179"/>
      <c r="DE36" s="179"/>
      <c r="DF36" s="179"/>
      <c r="DG36" s="179"/>
      <c r="DH36" s="179"/>
      <c r="DI36" s="179"/>
      <c r="DJ36" s="179"/>
      <c r="DK36" s="179"/>
      <c r="DL36" s="179"/>
      <c r="DM36" s="179"/>
      <c r="DN36" s="179"/>
      <c r="DO36" s="179"/>
      <c r="DP36" s="179"/>
      <c r="DQ36" s="179"/>
      <c r="DR36" s="179"/>
      <c r="DS36" s="179"/>
      <c r="DT36" s="179"/>
      <c r="DU36" s="179"/>
      <c r="DV36" s="179"/>
      <c r="DW36" s="179"/>
      <c r="DX36" s="179"/>
      <c r="DY36" s="179"/>
      <c r="DZ36" s="179"/>
      <c r="EA36" s="179"/>
      <c r="EB36" s="179"/>
      <c r="EC36" s="179"/>
      <c r="ED36" s="179"/>
      <c r="EE36" s="179"/>
      <c r="EF36" s="179"/>
      <c r="EG36" s="179"/>
      <c r="EH36" s="179"/>
      <c r="EI36" s="179"/>
      <c r="EJ36" s="179"/>
      <c r="EK36" s="179"/>
      <c r="EL36" s="179"/>
      <c r="EM36" s="179"/>
      <c r="EN36" s="179"/>
      <c r="EO36" s="179"/>
      <c r="EP36" s="179"/>
      <c r="EQ36" s="179"/>
      <c r="ER36" s="179"/>
      <c r="ES36" s="179"/>
      <c r="ET36" s="179"/>
      <c r="EU36" s="179"/>
      <c r="EV36" s="179"/>
      <c r="EW36" s="179"/>
      <c r="EX36" s="179"/>
      <c r="EY36" s="179"/>
      <c r="EZ36" s="179"/>
      <c r="FA36" s="179"/>
      <c r="FB36" s="179"/>
      <c r="FC36" s="179"/>
      <c r="FD36" s="179"/>
      <c r="FE36" s="179"/>
      <c r="FF36" s="179"/>
      <c r="FG36" s="179"/>
      <c r="FH36" s="179"/>
      <c r="FI36" s="179"/>
      <c r="FJ36" s="179"/>
      <c r="FK36" s="179"/>
      <c r="FL36" s="179"/>
      <c r="FM36" s="179"/>
      <c r="FN36" s="179"/>
      <c r="FO36" s="179"/>
      <c r="FP36" s="179"/>
      <c r="FQ36" s="179"/>
      <c r="FR36" s="179"/>
      <c r="FS36" s="179"/>
      <c r="FT36" s="179"/>
      <c r="FU36" s="179"/>
      <c r="FV36" s="179"/>
      <c r="FW36" s="179"/>
      <c r="FX36" s="179"/>
      <c r="FY36" s="179"/>
      <c r="FZ36" s="179"/>
      <c r="GA36" s="179"/>
      <c r="GB36" s="179"/>
    </row>
    <row r="37" spans="1:184" ht="17.25" thickBot="1">
      <c r="B37" s="289"/>
      <c r="C37" s="373" t="s">
        <v>48</v>
      </c>
      <c r="D37" s="374"/>
      <c r="E37" s="374"/>
      <c r="F37" s="374"/>
      <c r="G37" s="197">
        <v>2.36</v>
      </c>
      <c r="H37" s="198" t="s">
        <v>49</v>
      </c>
      <c r="I37" s="232"/>
      <c r="J37" s="200"/>
      <c r="K37" s="179"/>
      <c r="L37" s="287"/>
      <c r="M37" s="200"/>
      <c r="N37" s="179"/>
      <c r="O37" s="179"/>
      <c r="P37" s="179"/>
      <c r="Q37" s="179"/>
      <c r="R37" s="179"/>
      <c r="S37" s="179"/>
      <c r="T37" s="179"/>
      <c r="U37" s="179"/>
      <c r="V37" s="179"/>
      <c r="W37" s="179"/>
      <c r="X37" s="179"/>
      <c r="Y37" s="179"/>
      <c r="Z37" s="179"/>
      <c r="AA37" s="179"/>
      <c r="AB37" s="179"/>
      <c r="AC37" s="179"/>
      <c r="AD37" s="179"/>
      <c r="AE37" s="179"/>
      <c r="AF37" s="179"/>
      <c r="AG37" s="179"/>
      <c r="AH37" s="179"/>
      <c r="AI37" s="179"/>
      <c r="AJ37" s="179"/>
      <c r="AK37" s="179"/>
      <c r="AL37" s="179"/>
      <c r="AM37" s="179"/>
      <c r="AN37" s="179"/>
      <c r="AO37" s="179"/>
      <c r="AP37" s="179"/>
      <c r="AQ37" s="179"/>
      <c r="AR37" s="179"/>
      <c r="AS37" s="179"/>
      <c r="AT37" s="179"/>
      <c r="AU37" s="179"/>
      <c r="AV37" s="179"/>
      <c r="AW37" s="179"/>
      <c r="AX37" s="179"/>
      <c r="AY37" s="179"/>
      <c r="AZ37" s="179"/>
      <c r="BA37" s="179"/>
      <c r="BB37" s="179"/>
      <c r="BC37" s="179"/>
      <c r="BD37" s="179"/>
      <c r="BE37" s="179"/>
      <c r="BF37" s="179"/>
      <c r="BG37" s="179"/>
      <c r="BH37" s="179"/>
      <c r="BI37" s="179"/>
      <c r="BJ37" s="179"/>
      <c r="BK37" s="179"/>
      <c r="BL37" s="179"/>
      <c r="BM37" s="179"/>
      <c r="BN37" s="179"/>
      <c r="BO37" s="179"/>
      <c r="BP37" s="179"/>
      <c r="BQ37" s="179"/>
      <c r="BR37" s="179"/>
      <c r="BS37" s="179"/>
      <c r="BT37" s="179"/>
      <c r="BU37" s="179"/>
      <c r="BV37" s="179"/>
      <c r="BW37" s="179"/>
      <c r="BX37" s="179"/>
      <c r="BY37" s="179"/>
      <c r="BZ37" s="179"/>
      <c r="CA37" s="179"/>
      <c r="CB37" s="179"/>
      <c r="CC37" s="179"/>
      <c r="CD37" s="179"/>
      <c r="CE37" s="179"/>
      <c r="CF37" s="179"/>
      <c r="CG37" s="179"/>
      <c r="CH37" s="179"/>
      <c r="CI37" s="179"/>
      <c r="CJ37" s="179"/>
      <c r="CK37" s="179"/>
      <c r="CL37" s="179"/>
      <c r="CM37" s="179"/>
      <c r="CN37" s="179"/>
      <c r="CO37" s="179"/>
      <c r="CP37" s="179"/>
      <c r="CQ37" s="179"/>
      <c r="CR37" s="179"/>
      <c r="CS37" s="179"/>
      <c r="CT37" s="179"/>
      <c r="CU37" s="179"/>
      <c r="CV37" s="179"/>
      <c r="CW37" s="179"/>
      <c r="CX37" s="179"/>
      <c r="CY37" s="179"/>
      <c r="CZ37" s="179"/>
      <c r="DA37" s="179"/>
      <c r="DB37" s="179"/>
      <c r="DC37" s="179"/>
      <c r="DD37" s="179"/>
      <c r="DE37" s="179"/>
      <c r="DF37" s="179"/>
      <c r="DG37" s="179"/>
      <c r="DH37" s="179"/>
      <c r="DI37" s="179"/>
      <c r="DJ37" s="179"/>
      <c r="DK37" s="179"/>
      <c r="DL37" s="179"/>
      <c r="DM37" s="179"/>
      <c r="DN37" s="179"/>
      <c r="DO37" s="179"/>
      <c r="DP37" s="179"/>
      <c r="DQ37" s="179"/>
      <c r="DR37" s="179"/>
      <c r="DS37" s="179"/>
      <c r="DT37" s="179"/>
      <c r="DU37" s="179"/>
      <c r="DV37" s="179"/>
      <c r="DW37" s="179"/>
      <c r="DX37" s="179"/>
      <c r="DY37" s="179"/>
      <c r="DZ37" s="179"/>
      <c r="EA37" s="179"/>
      <c r="EB37" s="179"/>
      <c r="EC37" s="179"/>
      <c r="ED37" s="179"/>
      <c r="EE37" s="179"/>
      <c r="EF37" s="179"/>
      <c r="EG37" s="179"/>
      <c r="EH37" s="179"/>
      <c r="EI37" s="179"/>
      <c r="EJ37" s="179"/>
      <c r="EK37" s="179"/>
      <c r="EL37" s="179"/>
      <c r="EM37" s="179"/>
      <c r="EN37" s="179"/>
      <c r="EO37" s="179"/>
      <c r="EP37" s="179"/>
      <c r="EQ37" s="179"/>
      <c r="ER37" s="179"/>
      <c r="ES37" s="179"/>
      <c r="ET37" s="179"/>
      <c r="EU37" s="179"/>
      <c r="EV37" s="179"/>
      <c r="EW37" s="179"/>
      <c r="EX37" s="179"/>
      <c r="EY37" s="179"/>
      <c r="EZ37" s="179"/>
      <c r="FA37" s="179"/>
      <c r="FB37" s="179"/>
      <c r="FC37" s="179"/>
      <c r="FD37" s="179"/>
      <c r="FE37" s="179"/>
      <c r="FF37" s="179"/>
      <c r="FG37" s="179"/>
      <c r="FH37" s="179"/>
      <c r="FI37" s="179"/>
      <c r="FJ37" s="179"/>
      <c r="FK37" s="179"/>
      <c r="FL37" s="179"/>
      <c r="FM37" s="179"/>
      <c r="FN37" s="179"/>
      <c r="FO37" s="179"/>
      <c r="FP37" s="179"/>
      <c r="FQ37" s="179"/>
      <c r="FR37" s="179"/>
      <c r="FS37" s="179"/>
      <c r="FT37" s="179"/>
      <c r="FU37" s="179"/>
      <c r="FV37" s="179"/>
      <c r="FW37" s="179"/>
      <c r="FX37" s="179"/>
      <c r="FY37" s="179"/>
      <c r="FZ37" s="179"/>
      <c r="GA37" s="179"/>
      <c r="GB37" s="179"/>
    </row>
    <row r="38" spans="1:184" ht="17.25" thickBot="1">
      <c r="B38" s="311"/>
      <c r="C38" s="355" t="s">
        <v>50</v>
      </c>
      <c r="D38" s="356"/>
      <c r="E38" s="356"/>
      <c r="F38" s="356"/>
      <c r="G38" s="317">
        <v>526678840</v>
      </c>
      <c r="H38" s="195"/>
      <c r="I38" s="232"/>
      <c r="J38" s="200"/>
      <c r="K38" s="200"/>
      <c r="L38" s="287"/>
      <c r="M38" s="200"/>
      <c r="N38" s="179"/>
      <c r="O38" s="179"/>
      <c r="P38" s="179"/>
      <c r="Q38" s="179"/>
      <c r="R38" s="179"/>
      <c r="S38" s="179"/>
      <c r="T38" s="179"/>
      <c r="U38" s="179"/>
      <c r="V38" s="179"/>
      <c r="W38" s="179"/>
      <c r="X38" s="179"/>
      <c r="Y38" s="179"/>
      <c r="Z38" s="179"/>
      <c r="AA38" s="179"/>
      <c r="AB38" s="179"/>
      <c r="AC38" s="179"/>
      <c r="AD38" s="179"/>
      <c r="AE38" s="179"/>
      <c r="AF38" s="179"/>
      <c r="AG38" s="179"/>
      <c r="AH38" s="179"/>
      <c r="AI38" s="179"/>
      <c r="AJ38" s="179"/>
      <c r="AK38" s="179"/>
      <c r="AL38" s="179"/>
      <c r="AM38" s="179"/>
      <c r="AN38" s="179"/>
      <c r="AO38" s="179"/>
      <c r="AP38" s="179"/>
      <c r="AQ38" s="179"/>
      <c r="AR38" s="179"/>
      <c r="AS38" s="179"/>
      <c r="AT38" s="179"/>
      <c r="AU38" s="179"/>
      <c r="AV38" s="179"/>
      <c r="AW38" s="179"/>
      <c r="AX38" s="179"/>
      <c r="AY38" s="179"/>
      <c r="AZ38" s="179"/>
      <c r="BA38" s="179"/>
      <c r="BB38" s="179"/>
      <c r="BC38" s="179"/>
      <c r="BD38" s="179"/>
      <c r="BE38" s="179"/>
      <c r="BF38" s="179"/>
      <c r="BG38" s="179"/>
      <c r="BH38" s="179"/>
      <c r="BI38" s="179"/>
      <c r="BJ38" s="179"/>
      <c r="BK38" s="179"/>
      <c r="BL38" s="179"/>
      <c r="BM38" s="179"/>
      <c r="BN38" s="179"/>
      <c r="BO38" s="179"/>
      <c r="BP38" s="179"/>
      <c r="BQ38" s="179"/>
      <c r="BR38" s="179"/>
      <c r="BS38" s="179"/>
      <c r="BT38" s="179"/>
      <c r="BU38" s="179"/>
      <c r="BV38" s="179"/>
      <c r="BW38" s="179"/>
      <c r="BX38" s="179"/>
      <c r="BY38" s="179"/>
      <c r="BZ38" s="179"/>
      <c r="CA38" s="179"/>
      <c r="CB38" s="179"/>
      <c r="CC38" s="179"/>
      <c r="CD38" s="179"/>
      <c r="CE38" s="179"/>
      <c r="CF38" s="179"/>
      <c r="CG38" s="179"/>
      <c r="CH38" s="179"/>
      <c r="CI38" s="179"/>
      <c r="CJ38" s="179"/>
      <c r="CK38" s="179"/>
      <c r="CL38" s="179"/>
      <c r="CM38" s="179"/>
      <c r="CN38" s="179"/>
      <c r="CO38" s="179"/>
      <c r="CP38" s="179"/>
      <c r="CQ38" s="179"/>
      <c r="CR38" s="179"/>
      <c r="CS38" s="179"/>
      <c r="CT38" s="179"/>
      <c r="CU38" s="179"/>
      <c r="CV38" s="179"/>
      <c r="CW38" s="179"/>
      <c r="CX38" s="179"/>
      <c r="CY38" s="179"/>
      <c r="CZ38" s="179"/>
      <c r="DA38" s="179"/>
      <c r="DB38" s="179"/>
      <c r="DC38" s="179"/>
      <c r="DD38" s="179"/>
      <c r="DE38" s="179"/>
      <c r="DF38" s="179"/>
      <c r="DG38" s="179"/>
      <c r="DH38" s="179"/>
      <c r="DI38" s="179"/>
      <c r="DJ38" s="179"/>
      <c r="DK38" s="179"/>
      <c r="DL38" s="179"/>
      <c r="DM38" s="179"/>
      <c r="DN38" s="179"/>
      <c r="DO38" s="179"/>
      <c r="DP38" s="179"/>
      <c r="DQ38" s="179"/>
      <c r="DR38" s="179"/>
      <c r="DS38" s="179"/>
      <c r="DT38" s="179"/>
      <c r="DU38" s="179"/>
      <c r="DV38" s="179"/>
      <c r="DW38" s="179"/>
      <c r="DX38" s="179"/>
      <c r="DY38" s="179"/>
      <c r="DZ38" s="179"/>
      <c r="EA38" s="179"/>
      <c r="EB38" s="179"/>
      <c r="EC38" s="179"/>
      <c r="ED38" s="179"/>
      <c r="EE38" s="179"/>
      <c r="EF38" s="179"/>
      <c r="EG38" s="179"/>
      <c r="EH38" s="179"/>
      <c r="EI38" s="179"/>
      <c r="EJ38" s="179"/>
      <c r="EK38" s="179"/>
      <c r="EL38" s="179"/>
      <c r="EM38" s="179"/>
      <c r="EN38" s="179"/>
      <c r="EO38" s="179"/>
      <c r="EP38" s="179"/>
      <c r="EQ38" s="179"/>
      <c r="ER38" s="179"/>
      <c r="ES38" s="179"/>
      <c r="ET38" s="179"/>
      <c r="EU38" s="179"/>
      <c r="EV38" s="179"/>
      <c r="EW38" s="179"/>
      <c r="EX38" s="179"/>
      <c r="EY38" s="179"/>
      <c r="EZ38" s="179"/>
      <c r="FA38" s="179"/>
      <c r="FB38" s="179"/>
      <c r="FC38" s="179"/>
      <c r="FD38" s="179"/>
      <c r="FE38" s="179"/>
      <c r="FF38" s="179"/>
      <c r="FG38" s="179"/>
      <c r="FH38" s="179"/>
      <c r="FI38" s="179"/>
      <c r="FJ38" s="179"/>
      <c r="FK38" s="179"/>
      <c r="FL38" s="179"/>
      <c r="FM38" s="179"/>
      <c r="FN38" s="179"/>
      <c r="FO38" s="179"/>
      <c r="FP38" s="179"/>
      <c r="FQ38" s="179"/>
      <c r="FR38" s="179"/>
      <c r="FS38" s="179"/>
      <c r="FT38" s="179"/>
      <c r="FU38" s="179"/>
      <c r="FV38" s="179"/>
      <c r="FW38" s="179"/>
      <c r="FX38" s="179"/>
      <c r="FY38" s="179"/>
      <c r="FZ38" s="179"/>
      <c r="GA38" s="179"/>
      <c r="GB38" s="179"/>
    </row>
    <row r="39" spans="1:184" ht="17.25" thickBot="1">
      <c r="B39" s="320" t="s">
        <v>51</v>
      </c>
      <c r="C39" s="340" t="s">
        <v>52</v>
      </c>
      <c r="D39" s="340"/>
      <c r="E39" s="340"/>
      <c r="F39" s="340"/>
      <c r="G39" s="341"/>
      <c r="H39" s="199"/>
      <c r="I39" s="232"/>
      <c r="J39" s="179"/>
      <c r="K39" s="200"/>
      <c r="L39" s="287"/>
      <c r="M39" s="200"/>
      <c r="N39" s="179"/>
      <c r="O39" s="179"/>
      <c r="P39" s="179"/>
      <c r="Q39" s="179"/>
      <c r="R39" s="179"/>
      <c r="S39" s="179"/>
      <c r="T39" s="179"/>
      <c r="U39" s="179"/>
      <c r="V39" s="179"/>
      <c r="W39" s="179"/>
      <c r="X39" s="179"/>
      <c r="Y39" s="179"/>
      <c r="Z39" s="179"/>
      <c r="AA39" s="179"/>
      <c r="AB39" s="179"/>
      <c r="AC39" s="179"/>
      <c r="AD39" s="179"/>
      <c r="AE39" s="179"/>
      <c r="AF39" s="179"/>
      <c r="AG39" s="179"/>
      <c r="AH39" s="179"/>
      <c r="AI39" s="179"/>
      <c r="AJ39" s="179"/>
      <c r="AK39" s="179"/>
      <c r="AL39" s="179"/>
      <c r="AM39" s="179"/>
      <c r="AN39" s="179"/>
      <c r="AO39" s="179"/>
      <c r="AP39" s="179"/>
      <c r="AQ39" s="179"/>
      <c r="AR39" s="179"/>
      <c r="AS39" s="179"/>
      <c r="AT39" s="179"/>
      <c r="AU39" s="179"/>
      <c r="AV39" s="179"/>
      <c r="AW39" s="179"/>
      <c r="AX39" s="179"/>
      <c r="AY39" s="179"/>
      <c r="AZ39" s="179"/>
      <c r="BA39" s="179"/>
      <c r="BB39" s="179"/>
      <c r="BC39" s="179"/>
      <c r="BD39" s="179"/>
      <c r="BE39" s="179"/>
      <c r="BF39" s="179"/>
      <c r="BG39" s="179"/>
      <c r="BH39" s="179"/>
      <c r="BI39" s="179"/>
      <c r="BJ39" s="179"/>
      <c r="BK39" s="179"/>
      <c r="BL39" s="179"/>
      <c r="BM39" s="179"/>
      <c r="BN39" s="179"/>
      <c r="BO39" s="179"/>
      <c r="BP39" s="179"/>
      <c r="BQ39" s="179"/>
      <c r="BR39" s="179"/>
      <c r="BS39" s="179"/>
      <c r="BT39" s="179"/>
      <c r="BU39" s="179"/>
      <c r="BV39" s="179"/>
      <c r="BW39" s="179"/>
      <c r="BX39" s="179"/>
      <c r="BY39" s="179"/>
      <c r="BZ39" s="179"/>
      <c r="CA39" s="179"/>
      <c r="CB39" s="179"/>
      <c r="CC39" s="179"/>
      <c r="CD39" s="179"/>
      <c r="CE39" s="179"/>
      <c r="CF39" s="179"/>
      <c r="CG39" s="179"/>
      <c r="CH39" s="179"/>
      <c r="CI39" s="179"/>
      <c r="CJ39" s="179"/>
      <c r="CK39" s="179"/>
      <c r="CL39" s="179"/>
      <c r="CM39" s="179"/>
      <c r="CN39" s="179"/>
      <c r="CO39" s="179"/>
      <c r="CP39" s="179"/>
      <c r="CQ39" s="179"/>
      <c r="CR39" s="179"/>
      <c r="CS39" s="179"/>
      <c r="CT39" s="179"/>
      <c r="CU39" s="179"/>
      <c r="CV39" s="179"/>
      <c r="CW39" s="179"/>
      <c r="CX39" s="179"/>
      <c r="CY39" s="179"/>
      <c r="CZ39" s="179"/>
      <c r="DA39" s="179"/>
      <c r="DB39" s="179"/>
      <c r="DC39" s="179"/>
      <c r="DD39" s="179"/>
      <c r="DE39" s="179"/>
      <c r="DF39" s="179"/>
      <c r="DG39" s="179"/>
      <c r="DH39" s="179"/>
      <c r="DI39" s="179"/>
      <c r="DJ39" s="179"/>
      <c r="DK39" s="179"/>
      <c r="DL39" s="179"/>
      <c r="DM39" s="179"/>
      <c r="DN39" s="179"/>
      <c r="DO39" s="179"/>
      <c r="DP39" s="179"/>
      <c r="DQ39" s="179"/>
      <c r="DR39" s="179"/>
      <c r="DS39" s="179"/>
      <c r="DT39" s="179"/>
      <c r="DU39" s="179"/>
      <c r="DV39" s="179"/>
      <c r="DW39" s="179"/>
      <c r="DX39" s="179"/>
      <c r="DY39" s="179"/>
      <c r="DZ39" s="179"/>
      <c r="EA39" s="179"/>
      <c r="EB39" s="179"/>
      <c r="EC39" s="179"/>
      <c r="ED39" s="179"/>
      <c r="EE39" s="179"/>
      <c r="EF39" s="179"/>
      <c r="EG39" s="179"/>
      <c r="EH39" s="179"/>
      <c r="EI39" s="179"/>
      <c r="EJ39" s="179"/>
      <c r="EK39" s="179"/>
      <c r="EL39" s="179"/>
      <c r="EM39" s="179"/>
      <c r="EN39" s="179"/>
      <c r="EO39" s="179"/>
      <c r="EP39" s="179"/>
      <c r="EQ39" s="179"/>
      <c r="ER39" s="179"/>
      <c r="ES39" s="179"/>
      <c r="ET39" s="179"/>
      <c r="EU39" s="179"/>
      <c r="EV39" s="179"/>
      <c r="EW39" s="179"/>
      <c r="EX39" s="179"/>
      <c r="EY39" s="179"/>
      <c r="EZ39" s="179"/>
      <c r="FA39" s="179"/>
      <c r="FB39" s="179"/>
      <c r="FC39" s="179"/>
      <c r="FD39" s="179"/>
      <c r="FE39" s="179"/>
      <c r="FF39" s="179"/>
      <c r="FG39" s="179"/>
      <c r="FH39" s="179"/>
      <c r="FI39" s="179"/>
      <c r="FJ39" s="179"/>
      <c r="FK39" s="179"/>
      <c r="FL39" s="179"/>
      <c r="FM39" s="179"/>
      <c r="FN39" s="179"/>
      <c r="FO39" s="179"/>
      <c r="FP39" s="179"/>
      <c r="FQ39" s="179"/>
      <c r="FR39" s="179"/>
      <c r="FS39" s="179"/>
      <c r="FT39" s="179"/>
      <c r="FU39" s="179"/>
      <c r="FV39" s="179"/>
      <c r="FW39" s="179"/>
      <c r="FX39" s="179"/>
      <c r="FY39" s="179"/>
      <c r="FZ39" s="179"/>
      <c r="GA39" s="179"/>
      <c r="GB39" s="179"/>
    </row>
    <row r="40" spans="1:184">
      <c r="B40" s="318"/>
      <c r="C40" s="342" t="s">
        <v>53</v>
      </c>
      <c r="D40" s="343" t="s">
        <v>54</v>
      </c>
      <c r="E40" s="181" t="s">
        <v>55</v>
      </c>
      <c r="F40" s="344" t="s">
        <v>56</v>
      </c>
      <c r="G40" s="319" t="s">
        <v>13</v>
      </c>
      <c r="H40" s="200"/>
      <c r="I40" s="232"/>
      <c r="J40" s="179"/>
      <c r="K40" s="179"/>
      <c r="L40" s="287"/>
      <c r="M40" s="200"/>
      <c r="N40" s="179"/>
      <c r="O40" s="179"/>
      <c r="P40" s="179"/>
      <c r="Q40" s="179"/>
      <c r="R40" s="179"/>
      <c r="S40" s="179"/>
      <c r="T40" s="179"/>
      <c r="U40" s="179"/>
      <c r="V40" s="179"/>
      <c r="W40" s="179"/>
      <c r="X40" s="179"/>
      <c r="Y40" s="179"/>
      <c r="Z40" s="179"/>
      <c r="AA40" s="179"/>
      <c r="AB40" s="179"/>
      <c r="AC40" s="179"/>
      <c r="AD40" s="179"/>
      <c r="AE40" s="179"/>
      <c r="AF40" s="179"/>
      <c r="AG40" s="179"/>
      <c r="AH40" s="179"/>
      <c r="AI40" s="179"/>
      <c r="AJ40" s="179"/>
      <c r="AK40" s="179"/>
      <c r="AL40" s="179"/>
      <c r="AM40" s="179"/>
      <c r="AN40" s="179"/>
      <c r="AO40" s="179"/>
      <c r="AP40" s="179"/>
      <c r="AQ40" s="179"/>
      <c r="AR40" s="179"/>
      <c r="AS40" s="179"/>
      <c r="AT40" s="179"/>
      <c r="AU40" s="179"/>
      <c r="AV40" s="179"/>
      <c r="AW40" s="179"/>
      <c r="AX40" s="179"/>
      <c r="AY40" s="179"/>
      <c r="AZ40" s="179"/>
      <c r="BA40" s="179"/>
      <c r="BB40" s="179"/>
      <c r="BC40" s="179"/>
      <c r="BD40" s="179"/>
      <c r="BE40" s="179"/>
      <c r="BF40" s="179"/>
      <c r="BG40" s="179"/>
      <c r="BH40" s="179"/>
      <c r="BI40" s="179"/>
      <c r="BJ40" s="179"/>
      <c r="BK40" s="179"/>
      <c r="BL40" s="179"/>
      <c r="BM40" s="179"/>
      <c r="BN40" s="179"/>
      <c r="BO40" s="179"/>
      <c r="BP40" s="179"/>
      <c r="BQ40" s="179"/>
      <c r="BR40" s="179"/>
      <c r="BS40" s="179"/>
      <c r="BT40" s="179"/>
      <c r="BU40" s="179"/>
      <c r="BV40" s="179"/>
      <c r="BW40" s="179"/>
      <c r="BX40" s="179"/>
      <c r="BY40" s="179"/>
      <c r="BZ40" s="179"/>
      <c r="CA40" s="179"/>
      <c r="CB40" s="179"/>
      <c r="CC40" s="179"/>
      <c r="CD40" s="179"/>
      <c r="CE40" s="179"/>
      <c r="CF40" s="179"/>
      <c r="CG40" s="179"/>
      <c r="CH40" s="179"/>
      <c r="CI40" s="179"/>
      <c r="CJ40" s="179"/>
      <c r="CK40" s="179"/>
      <c r="CL40" s="179"/>
      <c r="CM40" s="179"/>
      <c r="CN40" s="179"/>
      <c r="CO40" s="179"/>
      <c r="CP40" s="179"/>
      <c r="CQ40" s="179"/>
      <c r="CR40" s="179"/>
      <c r="CS40" s="179"/>
      <c r="CT40" s="179"/>
      <c r="CU40" s="179"/>
      <c r="CV40" s="179"/>
      <c r="CW40" s="179"/>
      <c r="CX40" s="179"/>
      <c r="CY40" s="179"/>
      <c r="CZ40" s="179"/>
      <c r="DA40" s="179"/>
      <c r="DB40" s="179"/>
      <c r="DC40" s="179"/>
      <c r="DD40" s="179"/>
      <c r="DE40" s="179"/>
      <c r="DF40" s="179"/>
      <c r="DG40" s="179"/>
      <c r="DH40" s="179"/>
      <c r="DI40" s="179"/>
      <c r="DJ40" s="179"/>
      <c r="DK40" s="179"/>
      <c r="DL40" s="179"/>
      <c r="DM40" s="179"/>
      <c r="DN40" s="179"/>
      <c r="DO40" s="179"/>
      <c r="DP40" s="179"/>
      <c r="DQ40" s="179"/>
      <c r="DR40" s="179"/>
      <c r="DS40" s="179"/>
      <c r="DT40" s="179"/>
      <c r="DU40" s="179"/>
      <c r="DV40" s="179"/>
      <c r="DW40" s="179"/>
      <c r="DX40" s="179"/>
      <c r="DY40" s="179"/>
      <c r="DZ40" s="179"/>
      <c r="EA40" s="179"/>
      <c r="EB40" s="179"/>
      <c r="EC40" s="179"/>
      <c r="ED40" s="179"/>
      <c r="EE40" s="179"/>
      <c r="EF40" s="179"/>
      <c r="EG40" s="179"/>
      <c r="EH40" s="179"/>
      <c r="EI40" s="179"/>
      <c r="EJ40" s="179"/>
      <c r="EK40" s="179"/>
      <c r="EL40" s="179"/>
      <c r="EM40" s="179"/>
      <c r="EN40" s="179"/>
      <c r="EO40" s="179"/>
      <c r="EP40" s="179"/>
      <c r="EQ40" s="179"/>
      <c r="ER40" s="179"/>
      <c r="ES40" s="179"/>
      <c r="ET40" s="179"/>
      <c r="EU40" s="179"/>
      <c r="EV40" s="179"/>
      <c r="EW40" s="179"/>
      <c r="EX40" s="179"/>
      <c r="EY40" s="179"/>
      <c r="EZ40" s="179"/>
      <c r="FA40" s="179"/>
      <c r="FB40" s="179"/>
      <c r="FC40" s="179"/>
      <c r="FD40" s="179"/>
      <c r="FE40" s="179"/>
      <c r="FF40" s="179"/>
      <c r="FG40" s="179"/>
      <c r="FH40" s="179"/>
      <c r="FI40" s="179"/>
      <c r="FJ40" s="179"/>
      <c r="FK40" s="179"/>
      <c r="FL40" s="179"/>
      <c r="FM40" s="179"/>
      <c r="FN40" s="179"/>
      <c r="FO40" s="179"/>
      <c r="FP40" s="179"/>
      <c r="FQ40" s="179"/>
      <c r="FR40" s="179"/>
      <c r="FS40" s="179"/>
      <c r="FT40" s="179"/>
      <c r="FU40" s="179"/>
      <c r="FV40" s="179"/>
      <c r="FW40" s="179"/>
      <c r="FX40" s="179"/>
      <c r="FY40" s="179"/>
      <c r="FZ40" s="179"/>
      <c r="GA40" s="179"/>
      <c r="GB40" s="179"/>
    </row>
    <row r="41" spans="1:184">
      <c r="B41" s="289"/>
      <c r="C41" s="342"/>
      <c r="D41" s="343"/>
      <c r="E41" s="201" t="s">
        <v>57</v>
      </c>
      <c r="F41" s="345"/>
      <c r="G41" s="202" t="s">
        <v>17</v>
      </c>
      <c r="H41" s="179"/>
      <c r="I41" s="232"/>
      <c r="J41" s="179"/>
      <c r="K41" s="179"/>
      <c r="L41" s="287"/>
      <c r="M41" s="200"/>
      <c r="N41" s="179"/>
      <c r="O41" s="179"/>
      <c r="P41" s="179"/>
      <c r="Q41" s="179"/>
      <c r="R41" s="179"/>
      <c r="S41" s="179"/>
      <c r="T41" s="179"/>
      <c r="U41" s="179"/>
      <c r="V41" s="179"/>
      <c r="W41" s="179"/>
      <c r="X41" s="179"/>
      <c r="Y41" s="179"/>
      <c r="Z41" s="179"/>
      <c r="AA41" s="179"/>
      <c r="AB41" s="179"/>
      <c r="AC41" s="179"/>
      <c r="AD41" s="179"/>
      <c r="AE41" s="179"/>
      <c r="AF41" s="179"/>
      <c r="AG41" s="179"/>
      <c r="AH41" s="179"/>
      <c r="AI41" s="179"/>
      <c r="AJ41" s="179"/>
      <c r="AK41" s="179"/>
      <c r="AL41" s="179"/>
      <c r="AM41" s="179"/>
      <c r="AN41" s="179"/>
      <c r="AO41" s="179"/>
      <c r="AP41" s="179"/>
      <c r="AQ41" s="179"/>
      <c r="AR41" s="179"/>
      <c r="AS41" s="179"/>
      <c r="AT41" s="179"/>
      <c r="AU41" s="179"/>
      <c r="AV41" s="179"/>
      <c r="AW41" s="179"/>
      <c r="AX41" s="179"/>
      <c r="AY41" s="179"/>
      <c r="AZ41" s="179"/>
      <c r="BA41" s="179"/>
      <c r="BB41" s="179"/>
      <c r="BC41" s="179"/>
      <c r="BD41" s="179"/>
      <c r="BE41" s="179"/>
      <c r="BF41" s="179"/>
      <c r="BG41" s="179"/>
      <c r="BH41" s="179"/>
      <c r="BI41" s="179"/>
      <c r="BJ41" s="179"/>
      <c r="BK41" s="179"/>
      <c r="BL41" s="179"/>
      <c r="BM41" s="179"/>
      <c r="BN41" s="179"/>
      <c r="BO41" s="179"/>
      <c r="BP41" s="179"/>
      <c r="BQ41" s="179"/>
      <c r="BR41" s="179"/>
      <c r="BS41" s="179"/>
      <c r="BT41" s="179"/>
      <c r="BU41" s="179"/>
      <c r="BV41" s="179"/>
      <c r="BW41" s="179"/>
      <c r="BX41" s="179"/>
      <c r="BY41" s="179"/>
      <c r="BZ41" s="179"/>
      <c r="CA41" s="179"/>
      <c r="CB41" s="179"/>
      <c r="CC41" s="179"/>
      <c r="CD41" s="179"/>
      <c r="CE41" s="179"/>
      <c r="CF41" s="179"/>
      <c r="CG41" s="179"/>
      <c r="CH41" s="179"/>
      <c r="CI41" s="179"/>
      <c r="CJ41" s="179"/>
      <c r="CK41" s="179"/>
      <c r="CL41" s="179"/>
      <c r="CM41" s="179"/>
      <c r="CN41" s="179"/>
      <c r="CO41" s="179"/>
      <c r="CP41" s="179"/>
      <c r="CQ41" s="179"/>
      <c r="CR41" s="179"/>
      <c r="CS41" s="179"/>
      <c r="CT41" s="179"/>
      <c r="CU41" s="179"/>
      <c r="CV41" s="179"/>
      <c r="CW41" s="179"/>
      <c r="CX41" s="179"/>
      <c r="CY41" s="179"/>
      <c r="CZ41" s="179"/>
      <c r="DA41" s="179"/>
      <c r="DB41" s="179"/>
      <c r="DC41" s="179"/>
      <c r="DD41" s="179"/>
      <c r="DE41" s="179"/>
      <c r="DF41" s="179"/>
      <c r="DG41" s="179"/>
      <c r="DH41" s="179"/>
      <c r="DI41" s="179"/>
      <c r="DJ41" s="179"/>
      <c r="DK41" s="179"/>
      <c r="DL41" s="179"/>
      <c r="DM41" s="179"/>
      <c r="DN41" s="179"/>
      <c r="DO41" s="179"/>
      <c r="DP41" s="179"/>
      <c r="DQ41" s="179"/>
      <c r="DR41" s="179"/>
      <c r="DS41" s="179"/>
      <c r="DT41" s="179"/>
      <c r="DU41" s="179"/>
      <c r="DV41" s="179"/>
      <c r="DW41" s="179"/>
      <c r="DX41" s="179"/>
      <c r="DY41" s="179"/>
      <c r="DZ41" s="179"/>
      <c r="EA41" s="179"/>
      <c r="EB41" s="179"/>
      <c r="EC41" s="179"/>
      <c r="ED41" s="179"/>
      <c r="EE41" s="179"/>
      <c r="EF41" s="179"/>
      <c r="EG41" s="179"/>
      <c r="EH41" s="179"/>
      <c r="EI41" s="179"/>
      <c r="EJ41" s="179"/>
      <c r="EK41" s="179"/>
      <c r="EL41" s="179"/>
      <c r="EM41" s="179"/>
      <c r="EN41" s="179"/>
      <c r="EO41" s="179"/>
      <c r="EP41" s="179"/>
      <c r="EQ41" s="179"/>
      <c r="ER41" s="179"/>
      <c r="ES41" s="179"/>
      <c r="ET41" s="179"/>
      <c r="EU41" s="179"/>
      <c r="EV41" s="179"/>
      <c r="EW41" s="179"/>
      <c r="EX41" s="179"/>
      <c r="EY41" s="179"/>
      <c r="EZ41" s="179"/>
      <c r="FA41" s="179"/>
      <c r="FB41" s="179"/>
      <c r="FC41" s="179"/>
      <c r="FD41" s="179"/>
      <c r="FE41" s="179"/>
      <c r="FF41" s="179"/>
      <c r="FG41" s="179"/>
      <c r="FH41" s="179"/>
      <c r="FI41" s="179"/>
      <c r="FJ41" s="179"/>
      <c r="FK41" s="179"/>
      <c r="FL41" s="179"/>
      <c r="FM41" s="179"/>
      <c r="FN41" s="179"/>
      <c r="FO41" s="179"/>
      <c r="FP41" s="179"/>
      <c r="FQ41" s="179"/>
      <c r="FR41" s="179"/>
      <c r="FS41" s="179"/>
      <c r="FT41" s="179"/>
      <c r="FU41" s="179"/>
      <c r="FV41" s="179"/>
      <c r="FW41" s="179"/>
      <c r="FX41" s="179"/>
      <c r="FY41" s="179"/>
      <c r="FZ41" s="179"/>
      <c r="GA41" s="179"/>
      <c r="GB41" s="179"/>
    </row>
    <row r="42" spans="1:184" ht="17.25" thickBot="1">
      <c r="B42" s="311"/>
      <c r="C42" s="342"/>
      <c r="D42" s="343"/>
      <c r="E42" s="254" t="s">
        <v>58</v>
      </c>
      <c r="F42" s="254" t="s">
        <v>59</v>
      </c>
      <c r="G42" s="255" t="s">
        <v>60</v>
      </c>
      <c r="H42" s="179"/>
      <c r="I42" s="232"/>
      <c r="J42" s="179"/>
      <c r="K42" s="179"/>
      <c r="L42" s="287"/>
      <c r="M42" s="200"/>
      <c r="N42" s="179"/>
      <c r="O42" s="179"/>
      <c r="P42" s="179"/>
      <c r="Q42" s="179"/>
      <c r="R42" s="179"/>
      <c r="S42" s="179"/>
      <c r="T42" s="179"/>
      <c r="U42" s="179"/>
      <c r="V42" s="179"/>
      <c r="W42" s="179"/>
      <c r="X42" s="179"/>
      <c r="Y42" s="179"/>
      <c r="Z42" s="179"/>
      <c r="AA42" s="179"/>
      <c r="AB42" s="179"/>
      <c r="AC42" s="179"/>
      <c r="AD42" s="179"/>
      <c r="AE42" s="179"/>
      <c r="AF42" s="179"/>
      <c r="AG42" s="179"/>
      <c r="AH42" s="179"/>
      <c r="AI42" s="179"/>
      <c r="AJ42" s="179"/>
      <c r="AK42" s="179"/>
      <c r="AL42" s="179"/>
      <c r="AM42" s="179"/>
      <c r="AN42" s="179"/>
      <c r="AO42" s="179"/>
      <c r="AP42" s="179"/>
      <c r="AQ42" s="179"/>
      <c r="AR42" s="179"/>
      <c r="AS42" s="179"/>
      <c r="AT42" s="179"/>
      <c r="AU42" s="179"/>
      <c r="AV42" s="179"/>
      <c r="AW42" s="179"/>
      <c r="AX42" s="179"/>
      <c r="AY42" s="179"/>
      <c r="AZ42" s="179"/>
      <c r="BA42" s="179"/>
      <c r="BB42" s="179"/>
      <c r="BC42" s="179"/>
      <c r="BD42" s="179"/>
      <c r="BE42" s="179"/>
      <c r="BF42" s="179"/>
      <c r="BG42" s="179"/>
      <c r="BH42" s="179"/>
      <c r="BI42" s="179"/>
      <c r="BJ42" s="179"/>
      <c r="BK42" s="179"/>
      <c r="BL42" s="179"/>
      <c r="BM42" s="179"/>
      <c r="BN42" s="179"/>
      <c r="BO42" s="179"/>
      <c r="BP42" s="179"/>
      <c r="BQ42" s="179"/>
      <c r="BR42" s="179"/>
      <c r="BS42" s="179"/>
      <c r="BT42" s="179"/>
      <c r="BU42" s="179"/>
      <c r="BV42" s="179"/>
      <c r="BW42" s="179"/>
      <c r="BX42" s="179"/>
      <c r="BY42" s="179"/>
      <c r="BZ42" s="179"/>
      <c r="CA42" s="179"/>
      <c r="CB42" s="179"/>
      <c r="CC42" s="179"/>
      <c r="CD42" s="179"/>
      <c r="CE42" s="179"/>
      <c r="CF42" s="179"/>
      <c r="CG42" s="179"/>
      <c r="CH42" s="179"/>
      <c r="CI42" s="179"/>
      <c r="CJ42" s="179"/>
      <c r="CK42" s="179"/>
      <c r="CL42" s="179"/>
      <c r="CM42" s="179"/>
      <c r="CN42" s="179"/>
      <c r="CO42" s="179"/>
      <c r="CP42" s="179"/>
      <c r="CQ42" s="179"/>
      <c r="CR42" s="179"/>
      <c r="CS42" s="179"/>
      <c r="CT42" s="179"/>
      <c r="CU42" s="179"/>
      <c r="CV42" s="179"/>
      <c r="CW42" s="179"/>
      <c r="CX42" s="179"/>
      <c r="CY42" s="179"/>
      <c r="CZ42" s="179"/>
      <c r="DA42" s="179"/>
      <c r="DB42" s="179"/>
      <c r="DC42" s="179"/>
      <c r="DD42" s="179"/>
      <c r="DE42" s="179"/>
      <c r="DF42" s="179"/>
      <c r="DG42" s="179"/>
      <c r="DH42" s="179"/>
      <c r="DI42" s="179"/>
      <c r="DJ42" s="179"/>
      <c r="DK42" s="179"/>
      <c r="DL42" s="179"/>
      <c r="DM42" s="179"/>
      <c r="DN42" s="179"/>
      <c r="DO42" s="179"/>
      <c r="DP42" s="179"/>
      <c r="DQ42" s="179"/>
      <c r="DR42" s="179"/>
      <c r="DS42" s="179"/>
      <c r="DT42" s="179"/>
      <c r="DU42" s="179"/>
      <c r="DV42" s="179"/>
      <c r="DW42" s="179"/>
      <c r="DX42" s="179"/>
      <c r="DY42" s="179"/>
      <c r="DZ42" s="179"/>
      <c r="EA42" s="179"/>
      <c r="EB42" s="179"/>
      <c r="EC42" s="179"/>
      <c r="ED42" s="179"/>
      <c r="EE42" s="179"/>
      <c r="EF42" s="179"/>
      <c r="EG42" s="179"/>
      <c r="EH42" s="179"/>
      <c r="EI42" s="179"/>
      <c r="EJ42" s="179"/>
      <c r="EK42" s="179"/>
      <c r="EL42" s="179"/>
      <c r="EM42" s="179"/>
      <c r="EN42" s="179"/>
      <c r="EO42" s="179"/>
      <c r="EP42" s="179"/>
      <c r="EQ42" s="179"/>
      <c r="ER42" s="179"/>
      <c r="ES42" s="179"/>
      <c r="ET42" s="179"/>
      <c r="EU42" s="179"/>
      <c r="EV42" s="179"/>
      <c r="EW42" s="179"/>
      <c r="EX42" s="179"/>
      <c r="EY42" s="179"/>
      <c r="EZ42" s="179"/>
      <c r="FA42" s="179"/>
      <c r="FB42" s="179"/>
      <c r="FC42" s="179"/>
      <c r="FD42" s="179"/>
      <c r="FE42" s="179"/>
      <c r="FF42" s="179"/>
      <c r="FG42" s="179"/>
      <c r="FH42" s="179"/>
      <c r="FI42" s="179"/>
      <c r="FJ42" s="179"/>
      <c r="FK42" s="179"/>
      <c r="FL42" s="179"/>
      <c r="FM42" s="179"/>
      <c r="FN42" s="179"/>
      <c r="FO42" s="179"/>
      <c r="FP42" s="179"/>
      <c r="FQ42" s="179"/>
      <c r="FR42" s="179"/>
      <c r="FS42" s="179"/>
      <c r="FT42" s="179"/>
      <c r="FU42" s="179"/>
      <c r="FV42" s="179"/>
      <c r="FW42" s="179"/>
      <c r="FX42" s="179"/>
      <c r="FY42" s="179"/>
      <c r="FZ42" s="179"/>
      <c r="GA42" s="179"/>
      <c r="GB42" s="179"/>
    </row>
    <row r="43" spans="1:184" ht="17.25" thickBot="1">
      <c r="B43" s="316"/>
      <c r="C43" s="249" t="s">
        <v>61</v>
      </c>
      <c r="D43" s="203"/>
      <c r="E43" s="204"/>
      <c r="F43" s="205"/>
      <c r="G43" s="206"/>
      <c r="H43" s="179"/>
      <c r="I43" s="232"/>
      <c r="J43" s="179"/>
      <c r="K43" s="179"/>
      <c r="L43" s="287"/>
      <c r="M43" s="200"/>
      <c r="N43" s="179"/>
      <c r="O43" s="179"/>
      <c r="P43" s="179"/>
      <c r="Q43" s="179"/>
      <c r="R43" s="179"/>
      <c r="S43" s="179"/>
      <c r="T43" s="179"/>
      <c r="U43" s="179"/>
      <c r="V43" s="179"/>
      <c r="W43" s="179"/>
      <c r="X43" s="179"/>
      <c r="Y43" s="179"/>
      <c r="Z43" s="179"/>
      <c r="AA43" s="179"/>
      <c r="AB43" s="179"/>
      <c r="AC43" s="179"/>
      <c r="AD43" s="179"/>
      <c r="AE43" s="179"/>
      <c r="AF43" s="179"/>
      <c r="AG43" s="179"/>
      <c r="AH43" s="179"/>
      <c r="AI43" s="179"/>
      <c r="AJ43" s="179"/>
      <c r="AK43" s="179"/>
      <c r="AL43" s="179"/>
      <c r="AM43" s="179"/>
      <c r="AN43" s="179"/>
      <c r="AO43" s="179"/>
      <c r="AP43" s="179"/>
      <c r="AQ43" s="179"/>
      <c r="AR43" s="179"/>
      <c r="AS43" s="179"/>
      <c r="AT43" s="179"/>
      <c r="AU43" s="179"/>
      <c r="AV43" s="179"/>
      <c r="AW43" s="179"/>
      <c r="AX43" s="179"/>
      <c r="AY43" s="179"/>
      <c r="AZ43" s="179"/>
      <c r="BA43" s="179"/>
      <c r="BB43" s="179"/>
      <c r="BC43" s="179"/>
      <c r="BD43" s="179"/>
      <c r="BE43" s="179"/>
      <c r="BF43" s="179"/>
      <c r="BG43" s="179"/>
      <c r="BH43" s="179"/>
      <c r="BI43" s="179"/>
      <c r="BJ43" s="179"/>
      <c r="BK43" s="179"/>
      <c r="BL43" s="179"/>
      <c r="BM43" s="179"/>
      <c r="BN43" s="179"/>
      <c r="BO43" s="179"/>
      <c r="BP43" s="179"/>
      <c r="BQ43" s="179"/>
      <c r="BR43" s="179"/>
      <c r="BS43" s="179"/>
      <c r="BT43" s="179"/>
      <c r="BU43" s="179"/>
      <c r="BV43" s="179"/>
      <c r="BW43" s="179"/>
      <c r="BX43" s="179"/>
      <c r="BY43" s="179"/>
      <c r="BZ43" s="179"/>
      <c r="CA43" s="179"/>
      <c r="CB43" s="179"/>
      <c r="CC43" s="179"/>
      <c r="CD43" s="179"/>
      <c r="CE43" s="179"/>
      <c r="CF43" s="179"/>
      <c r="CG43" s="179"/>
      <c r="CH43" s="179"/>
      <c r="CI43" s="179"/>
      <c r="CJ43" s="179"/>
      <c r="CK43" s="179"/>
      <c r="CL43" s="179"/>
      <c r="CM43" s="179"/>
      <c r="CN43" s="179"/>
      <c r="CO43" s="179"/>
      <c r="CP43" s="179"/>
      <c r="CQ43" s="179"/>
      <c r="CR43" s="179"/>
      <c r="CS43" s="179"/>
      <c r="CT43" s="179"/>
      <c r="CU43" s="179"/>
      <c r="CV43" s="179"/>
      <c r="CW43" s="179"/>
      <c r="CX43" s="179"/>
      <c r="CY43" s="179"/>
      <c r="CZ43" s="179"/>
      <c r="DA43" s="179"/>
      <c r="DB43" s="179"/>
      <c r="DC43" s="179"/>
      <c r="DD43" s="179"/>
      <c r="DE43" s="179"/>
      <c r="DF43" s="179"/>
      <c r="DG43" s="179"/>
      <c r="DH43" s="179"/>
      <c r="DI43" s="179"/>
      <c r="DJ43" s="179"/>
      <c r="DK43" s="179"/>
      <c r="DL43" s="179"/>
      <c r="DM43" s="179"/>
      <c r="DN43" s="179"/>
      <c r="DO43" s="179"/>
      <c r="DP43" s="179"/>
      <c r="DQ43" s="179"/>
      <c r="DR43" s="179"/>
      <c r="DS43" s="179"/>
      <c r="DT43" s="179"/>
      <c r="DU43" s="179"/>
      <c r="DV43" s="179"/>
      <c r="DW43" s="179"/>
      <c r="DX43" s="179"/>
      <c r="DY43" s="179"/>
      <c r="DZ43" s="179"/>
      <c r="EA43" s="179"/>
      <c r="EB43" s="179"/>
      <c r="EC43" s="179"/>
      <c r="ED43" s="179"/>
      <c r="EE43" s="179"/>
      <c r="EF43" s="179"/>
      <c r="EG43" s="179"/>
      <c r="EH43" s="179"/>
      <c r="EI43" s="179"/>
      <c r="EJ43" s="179"/>
      <c r="EK43" s="179"/>
      <c r="EL43" s="179"/>
      <c r="EM43" s="179"/>
      <c r="EN43" s="179"/>
      <c r="EO43" s="179"/>
      <c r="EP43" s="179"/>
      <c r="EQ43" s="179"/>
      <c r="ER43" s="179"/>
      <c r="ES43" s="179"/>
      <c r="ET43" s="179"/>
      <c r="EU43" s="179"/>
      <c r="EV43" s="179"/>
      <c r="EW43" s="179"/>
      <c r="EX43" s="179"/>
      <c r="EY43" s="179"/>
      <c r="EZ43" s="179"/>
      <c r="FA43" s="179"/>
      <c r="FB43" s="179"/>
      <c r="FC43" s="179"/>
      <c r="FD43" s="179"/>
      <c r="FE43" s="179"/>
      <c r="FF43" s="179"/>
      <c r="FG43" s="179"/>
      <c r="FH43" s="179"/>
      <c r="FI43" s="179"/>
      <c r="FJ43" s="179"/>
      <c r="FK43" s="179"/>
      <c r="FL43" s="179"/>
      <c r="FM43" s="179"/>
      <c r="FN43" s="179"/>
      <c r="FO43" s="179"/>
      <c r="FP43" s="179"/>
      <c r="FQ43" s="179"/>
      <c r="FR43" s="179"/>
      <c r="FS43" s="179"/>
      <c r="FT43" s="179"/>
      <c r="FU43" s="179"/>
      <c r="FV43" s="179"/>
      <c r="FW43" s="179"/>
      <c r="FX43" s="179"/>
      <c r="FY43" s="179"/>
      <c r="FZ43" s="179"/>
      <c r="GA43" s="179"/>
      <c r="GB43" s="179"/>
    </row>
    <row r="44" spans="1:184" ht="17.25" thickBot="1">
      <c r="B44" s="314">
        <v>17</v>
      </c>
      <c r="C44" s="265" t="s">
        <v>62</v>
      </c>
      <c r="D44" s="207" t="s">
        <v>63</v>
      </c>
      <c r="E44" s="208">
        <v>247000</v>
      </c>
      <c r="F44" s="209">
        <v>60</v>
      </c>
      <c r="G44" s="315">
        <v>14820000</v>
      </c>
      <c r="H44" s="179"/>
      <c r="I44" s="232"/>
      <c r="J44" s="200"/>
      <c r="K44" s="179"/>
      <c r="L44" s="287"/>
      <c r="M44" s="200"/>
      <c r="N44" s="179"/>
      <c r="O44" s="179"/>
      <c r="P44" s="179"/>
      <c r="Q44" s="179"/>
      <c r="R44" s="179"/>
      <c r="S44" s="179"/>
      <c r="T44" s="179"/>
      <c r="U44" s="179"/>
      <c r="V44" s="179"/>
      <c r="W44" s="179"/>
      <c r="X44" s="179"/>
      <c r="Y44" s="179"/>
      <c r="Z44" s="179"/>
      <c r="AA44" s="179"/>
      <c r="AB44" s="179"/>
      <c r="AC44" s="179"/>
      <c r="AD44" s="179"/>
      <c r="AE44" s="179"/>
      <c r="AF44" s="179"/>
      <c r="AG44" s="179"/>
      <c r="AH44" s="179"/>
      <c r="AI44" s="179"/>
      <c r="AJ44" s="179"/>
      <c r="AK44" s="179"/>
      <c r="AL44" s="179"/>
      <c r="AM44" s="179"/>
      <c r="AN44" s="179"/>
      <c r="AO44" s="179"/>
      <c r="AP44" s="179"/>
      <c r="AQ44" s="179"/>
      <c r="AR44" s="179"/>
      <c r="AS44" s="179"/>
      <c r="AT44" s="179"/>
      <c r="AU44" s="179"/>
      <c r="AV44" s="179"/>
      <c r="AW44" s="179"/>
      <c r="AX44" s="179"/>
      <c r="AY44" s="179"/>
      <c r="AZ44" s="179"/>
      <c r="BA44" s="179"/>
      <c r="BB44" s="179"/>
      <c r="BC44" s="179"/>
      <c r="BD44" s="179"/>
      <c r="BE44" s="179"/>
      <c r="BF44" s="179"/>
      <c r="BG44" s="179"/>
      <c r="BH44" s="179"/>
      <c r="BI44" s="179"/>
      <c r="BJ44" s="179"/>
      <c r="BK44" s="179"/>
      <c r="BL44" s="179"/>
      <c r="BM44" s="179"/>
      <c r="BN44" s="179"/>
      <c r="BO44" s="179"/>
      <c r="BP44" s="179"/>
      <c r="BQ44" s="179"/>
      <c r="BR44" s="179"/>
      <c r="BS44" s="179"/>
      <c r="BT44" s="179"/>
      <c r="BU44" s="179"/>
      <c r="BV44" s="179"/>
      <c r="BW44" s="179"/>
      <c r="BX44" s="179"/>
      <c r="BY44" s="179"/>
      <c r="BZ44" s="179"/>
      <c r="CA44" s="179"/>
      <c r="CB44" s="179"/>
      <c r="CC44" s="179"/>
      <c r="CD44" s="179"/>
      <c r="CE44" s="179"/>
      <c r="CF44" s="179"/>
      <c r="CG44" s="179"/>
      <c r="CH44" s="179"/>
      <c r="CI44" s="179"/>
      <c r="CJ44" s="179"/>
      <c r="CK44" s="179"/>
      <c r="CL44" s="179"/>
      <c r="CM44" s="179"/>
      <c r="CN44" s="179"/>
      <c r="CO44" s="179"/>
      <c r="CP44" s="179"/>
      <c r="CQ44" s="179"/>
      <c r="CR44" s="179"/>
      <c r="CS44" s="179"/>
      <c r="CT44" s="179"/>
      <c r="CU44" s="179"/>
      <c r="CV44" s="179"/>
      <c r="CW44" s="179"/>
      <c r="CX44" s="179"/>
      <c r="CY44" s="179"/>
      <c r="CZ44" s="179"/>
      <c r="DA44" s="179"/>
      <c r="DB44" s="179"/>
      <c r="DC44" s="179"/>
      <c r="DD44" s="179"/>
      <c r="DE44" s="179"/>
      <c r="DF44" s="179"/>
      <c r="DG44" s="179"/>
      <c r="DH44" s="179"/>
      <c r="DI44" s="179"/>
      <c r="DJ44" s="179"/>
      <c r="DK44" s="179"/>
      <c r="DL44" s="179"/>
      <c r="DM44" s="179"/>
      <c r="DN44" s="179"/>
      <c r="DO44" s="179"/>
      <c r="DP44" s="179"/>
      <c r="DQ44" s="179"/>
      <c r="DR44" s="179"/>
      <c r="DS44" s="179"/>
      <c r="DT44" s="179"/>
      <c r="DU44" s="179"/>
      <c r="DV44" s="179"/>
      <c r="DW44" s="179"/>
      <c r="DX44" s="179"/>
      <c r="DY44" s="179"/>
      <c r="DZ44" s="179"/>
      <c r="EA44" s="179"/>
      <c r="EB44" s="179"/>
      <c r="EC44" s="179"/>
      <c r="ED44" s="179"/>
      <c r="EE44" s="179"/>
      <c r="EF44" s="179"/>
      <c r="EG44" s="179"/>
      <c r="EH44" s="179"/>
      <c r="EI44" s="179"/>
      <c r="EJ44" s="179"/>
      <c r="EK44" s="179"/>
      <c r="EL44" s="179"/>
      <c r="EM44" s="179"/>
      <c r="EN44" s="179"/>
      <c r="EO44" s="179"/>
      <c r="EP44" s="179"/>
      <c r="EQ44" s="179"/>
      <c r="ER44" s="179"/>
      <c r="ES44" s="179"/>
      <c r="ET44" s="179"/>
      <c r="EU44" s="179"/>
      <c r="EV44" s="179"/>
      <c r="EW44" s="179"/>
      <c r="EX44" s="179"/>
      <c r="EY44" s="179"/>
      <c r="EZ44" s="179"/>
      <c r="FA44" s="179"/>
      <c r="FB44" s="179"/>
      <c r="FC44" s="179"/>
      <c r="FD44" s="179"/>
      <c r="FE44" s="179"/>
      <c r="FF44" s="179"/>
      <c r="FG44" s="179"/>
      <c r="FH44" s="179"/>
      <c r="FI44" s="179"/>
      <c r="FJ44" s="179"/>
      <c r="FK44" s="179"/>
      <c r="FL44" s="179"/>
      <c r="FM44" s="179"/>
      <c r="FN44" s="179"/>
      <c r="FO44" s="179"/>
      <c r="FP44" s="179"/>
      <c r="FQ44" s="179"/>
      <c r="FR44" s="179"/>
      <c r="FS44" s="179"/>
      <c r="FT44" s="179"/>
      <c r="FU44" s="179"/>
      <c r="FV44" s="179"/>
      <c r="FW44" s="179"/>
      <c r="FX44" s="179"/>
      <c r="FY44" s="179"/>
      <c r="FZ44" s="179"/>
      <c r="GA44" s="179"/>
      <c r="GB44" s="179"/>
    </row>
    <row r="45" spans="1:184" ht="17.25" thickBot="1">
      <c r="A45" s="176"/>
      <c r="B45" s="310"/>
      <c r="C45" s="249" t="s">
        <v>64</v>
      </c>
      <c r="D45" s="203"/>
      <c r="E45" s="204"/>
      <c r="F45" s="205"/>
      <c r="G45" s="206"/>
      <c r="H45" s="179"/>
      <c r="I45" s="232"/>
      <c r="J45" s="200"/>
      <c r="K45" s="179"/>
      <c r="L45" s="287"/>
      <c r="M45" s="200"/>
      <c r="N45" s="179"/>
      <c r="O45" s="179"/>
      <c r="P45" s="179"/>
      <c r="Q45" s="179"/>
      <c r="R45" s="179"/>
      <c r="S45" s="179"/>
      <c r="T45" s="179"/>
      <c r="U45" s="179"/>
      <c r="V45" s="179"/>
      <c r="W45" s="179"/>
      <c r="X45" s="179"/>
      <c r="Y45" s="179"/>
      <c r="Z45" s="179"/>
      <c r="AA45" s="179"/>
      <c r="AB45" s="179"/>
      <c r="AC45" s="179"/>
      <c r="AD45" s="179"/>
      <c r="AE45" s="179"/>
      <c r="AF45" s="179"/>
      <c r="AG45" s="179"/>
      <c r="AH45" s="179"/>
      <c r="AI45" s="179"/>
      <c r="AJ45" s="179"/>
      <c r="AK45" s="179"/>
      <c r="AL45" s="179"/>
      <c r="AM45" s="179"/>
      <c r="AN45" s="179"/>
      <c r="AO45" s="179"/>
      <c r="AP45" s="179"/>
      <c r="AQ45" s="179"/>
      <c r="AR45" s="179"/>
      <c r="AS45" s="179"/>
      <c r="AT45" s="179"/>
      <c r="AU45" s="179"/>
      <c r="AV45" s="179"/>
      <c r="AW45" s="179"/>
      <c r="AX45" s="179"/>
      <c r="AY45" s="179"/>
      <c r="AZ45" s="179"/>
      <c r="BA45" s="179"/>
      <c r="BB45" s="179"/>
      <c r="BC45" s="179"/>
      <c r="BD45" s="179"/>
      <c r="BE45" s="179"/>
      <c r="BF45" s="179"/>
      <c r="BG45" s="179"/>
      <c r="BH45" s="179"/>
      <c r="BI45" s="179"/>
      <c r="BJ45" s="179"/>
      <c r="BK45" s="179"/>
      <c r="BL45" s="179"/>
      <c r="BM45" s="179"/>
      <c r="BN45" s="179"/>
      <c r="BO45" s="179"/>
      <c r="BP45" s="179"/>
      <c r="BQ45" s="179"/>
      <c r="BR45" s="179"/>
      <c r="BS45" s="179"/>
      <c r="BT45" s="179"/>
      <c r="BU45" s="179"/>
      <c r="BV45" s="179"/>
      <c r="BW45" s="179"/>
      <c r="BX45" s="179"/>
      <c r="BY45" s="179"/>
      <c r="BZ45" s="179"/>
      <c r="CA45" s="179"/>
      <c r="CB45" s="179"/>
      <c r="CC45" s="179"/>
      <c r="CD45" s="179"/>
      <c r="CE45" s="179"/>
      <c r="CF45" s="179"/>
      <c r="CG45" s="179"/>
      <c r="CH45" s="179"/>
      <c r="CI45" s="179"/>
      <c r="CJ45" s="179"/>
      <c r="CK45" s="179"/>
      <c r="CL45" s="179"/>
      <c r="CM45" s="179"/>
      <c r="CN45" s="179"/>
      <c r="CO45" s="179"/>
      <c r="CP45" s="179"/>
      <c r="CQ45" s="179"/>
      <c r="CR45" s="179"/>
      <c r="CS45" s="179"/>
      <c r="CT45" s="179"/>
      <c r="CU45" s="179"/>
      <c r="CV45" s="179"/>
      <c r="CW45" s="179"/>
      <c r="CX45" s="179"/>
      <c r="CY45" s="179"/>
      <c r="CZ45" s="179"/>
      <c r="DA45" s="179"/>
      <c r="DB45" s="179"/>
      <c r="DC45" s="179"/>
      <c r="DD45" s="179"/>
      <c r="DE45" s="179"/>
      <c r="DF45" s="179"/>
      <c r="DG45" s="179"/>
      <c r="DH45" s="179"/>
      <c r="DI45" s="179"/>
      <c r="DJ45" s="179"/>
      <c r="DK45" s="179"/>
      <c r="DL45" s="179"/>
      <c r="DM45" s="179"/>
      <c r="DN45" s="179"/>
      <c r="DO45" s="179"/>
      <c r="DP45" s="179"/>
      <c r="DQ45" s="179"/>
      <c r="DR45" s="179"/>
      <c r="DS45" s="179"/>
      <c r="DT45" s="179"/>
      <c r="DU45" s="179"/>
      <c r="DV45" s="179"/>
      <c r="DW45" s="179"/>
      <c r="DX45" s="179"/>
      <c r="DY45" s="179"/>
      <c r="DZ45" s="179"/>
      <c r="EA45" s="179"/>
      <c r="EB45" s="179"/>
      <c r="EC45" s="179"/>
      <c r="ED45" s="179"/>
      <c r="EE45" s="179"/>
      <c r="EF45" s="179"/>
      <c r="EG45" s="179"/>
      <c r="EH45" s="179"/>
      <c r="EI45" s="179"/>
      <c r="EJ45" s="179"/>
      <c r="EK45" s="179"/>
      <c r="EL45" s="179"/>
      <c r="EM45" s="179"/>
      <c r="EN45" s="179"/>
      <c r="EO45" s="179"/>
      <c r="EP45" s="179"/>
      <c r="EQ45" s="179"/>
      <c r="ER45" s="179"/>
      <c r="ES45" s="179"/>
      <c r="ET45" s="179"/>
      <c r="EU45" s="179"/>
      <c r="EV45" s="179"/>
      <c r="EW45" s="179"/>
      <c r="EX45" s="179"/>
      <c r="EY45" s="179"/>
      <c r="EZ45" s="179"/>
      <c r="FA45" s="179"/>
      <c r="FB45" s="179"/>
      <c r="FC45" s="179"/>
      <c r="FD45" s="179"/>
      <c r="FE45" s="179"/>
      <c r="FF45" s="179"/>
      <c r="FG45" s="179"/>
      <c r="FH45" s="179"/>
      <c r="FI45" s="179"/>
      <c r="FJ45" s="179"/>
      <c r="FK45" s="179"/>
      <c r="FL45" s="179"/>
      <c r="FM45" s="179"/>
      <c r="FN45" s="179"/>
      <c r="FO45" s="179"/>
      <c r="FP45" s="179"/>
      <c r="FQ45" s="179"/>
      <c r="FR45" s="179"/>
      <c r="FS45" s="179"/>
      <c r="FT45" s="179"/>
      <c r="FU45" s="179"/>
      <c r="FV45" s="179"/>
      <c r="FW45" s="179"/>
      <c r="FX45" s="179"/>
      <c r="FY45" s="179"/>
      <c r="FZ45" s="179"/>
      <c r="GA45" s="179"/>
      <c r="GB45" s="179"/>
    </row>
    <row r="46" spans="1:184" ht="33.75" customHeight="1">
      <c r="A46" s="176"/>
      <c r="B46" s="298">
        <v>18</v>
      </c>
      <c r="C46" s="266" t="s">
        <v>65</v>
      </c>
      <c r="D46" s="312" t="s">
        <v>66</v>
      </c>
      <c r="E46" s="269">
        <v>6340000</v>
      </c>
      <c r="F46" s="270">
        <v>6</v>
      </c>
      <c r="G46" s="313">
        <v>38040000</v>
      </c>
      <c r="H46" s="179"/>
      <c r="I46" s="232"/>
      <c r="J46" s="200"/>
      <c r="K46" s="179"/>
      <c r="L46" s="287"/>
      <c r="M46" s="200"/>
      <c r="N46" s="179"/>
      <c r="O46" s="179"/>
      <c r="P46" s="179"/>
      <c r="Q46" s="179"/>
      <c r="R46" s="179"/>
      <c r="S46" s="179"/>
      <c r="T46" s="179"/>
      <c r="U46" s="179"/>
      <c r="V46" s="179"/>
      <c r="W46" s="179"/>
      <c r="X46" s="179"/>
      <c r="Y46" s="179"/>
      <c r="Z46" s="179"/>
      <c r="AA46" s="179"/>
      <c r="AB46" s="179"/>
      <c r="AC46" s="179"/>
      <c r="AD46" s="179"/>
      <c r="AE46" s="179"/>
      <c r="AF46" s="179"/>
      <c r="AG46" s="179"/>
      <c r="AH46" s="179"/>
      <c r="AI46" s="179"/>
      <c r="AJ46" s="179"/>
      <c r="AK46" s="179"/>
      <c r="AL46" s="179"/>
      <c r="AM46" s="179"/>
      <c r="AN46" s="179"/>
      <c r="AO46" s="179"/>
      <c r="AP46" s="179"/>
      <c r="AQ46" s="179"/>
      <c r="AR46" s="179"/>
      <c r="AS46" s="179"/>
      <c r="AT46" s="179"/>
      <c r="AU46" s="179"/>
      <c r="AV46" s="179"/>
      <c r="AW46" s="179"/>
      <c r="AX46" s="179"/>
      <c r="AY46" s="179"/>
      <c r="AZ46" s="179"/>
      <c r="BA46" s="179"/>
      <c r="BB46" s="179"/>
      <c r="BC46" s="179"/>
      <c r="BD46" s="179"/>
      <c r="BE46" s="179"/>
      <c r="BF46" s="179"/>
      <c r="BG46" s="179"/>
      <c r="BH46" s="179"/>
      <c r="BI46" s="179"/>
      <c r="BJ46" s="179"/>
      <c r="BK46" s="179"/>
      <c r="BL46" s="179"/>
      <c r="BM46" s="179"/>
      <c r="BN46" s="179"/>
      <c r="BO46" s="179"/>
      <c r="BP46" s="179"/>
      <c r="BQ46" s="179"/>
      <c r="BR46" s="179"/>
      <c r="BS46" s="179"/>
      <c r="BT46" s="179"/>
      <c r="BU46" s="179"/>
      <c r="BV46" s="179"/>
      <c r="BW46" s="179"/>
      <c r="BX46" s="179"/>
      <c r="BY46" s="179"/>
      <c r="BZ46" s="179"/>
      <c r="CA46" s="179"/>
      <c r="CB46" s="179"/>
      <c r="CC46" s="179"/>
      <c r="CD46" s="179"/>
      <c r="CE46" s="179"/>
      <c r="CF46" s="179"/>
      <c r="CG46" s="179"/>
      <c r="CH46" s="179"/>
      <c r="CI46" s="179"/>
      <c r="CJ46" s="179"/>
      <c r="CK46" s="179"/>
      <c r="CL46" s="179"/>
      <c r="CM46" s="179"/>
      <c r="CN46" s="179"/>
      <c r="CO46" s="179"/>
      <c r="CP46" s="179"/>
      <c r="CQ46" s="179"/>
      <c r="CR46" s="179"/>
      <c r="CS46" s="179"/>
      <c r="CT46" s="179"/>
      <c r="CU46" s="179"/>
      <c r="CV46" s="179"/>
      <c r="CW46" s="179"/>
      <c r="CX46" s="179"/>
      <c r="CY46" s="179"/>
      <c r="CZ46" s="179"/>
      <c r="DA46" s="179"/>
      <c r="DB46" s="179"/>
      <c r="DC46" s="179"/>
      <c r="DD46" s="179"/>
      <c r="DE46" s="179"/>
      <c r="DF46" s="179"/>
      <c r="DG46" s="179"/>
      <c r="DH46" s="179"/>
      <c r="DI46" s="179"/>
      <c r="DJ46" s="179"/>
      <c r="DK46" s="179"/>
      <c r="DL46" s="179"/>
      <c r="DM46" s="179"/>
      <c r="DN46" s="179"/>
      <c r="DO46" s="179"/>
      <c r="DP46" s="179"/>
      <c r="DQ46" s="179"/>
      <c r="DR46" s="179"/>
      <c r="DS46" s="179"/>
      <c r="DT46" s="179"/>
      <c r="DU46" s="179"/>
      <c r="DV46" s="179"/>
      <c r="DW46" s="179"/>
      <c r="DX46" s="179"/>
      <c r="DY46" s="179"/>
      <c r="DZ46" s="179"/>
      <c r="EA46" s="179"/>
      <c r="EB46" s="179"/>
      <c r="EC46" s="179"/>
      <c r="ED46" s="179"/>
      <c r="EE46" s="179"/>
      <c r="EF46" s="179"/>
      <c r="EG46" s="179"/>
      <c r="EH46" s="179"/>
      <c r="EI46" s="179"/>
      <c r="EJ46" s="179"/>
      <c r="EK46" s="179"/>
      <c r="EL46" s="179"/>
      <c r="EM46" s="179"/>
      <c r="EN46" s="179"/>
      <c r="EO46" s="179"/>
      <c r="EP46" s="179"/>
      <c r="EQ46" s="179"/>
      <c r="ER46" s="179"/>
      <c r="ES46" s="179"/>
      <c r="ET46" s="179"/>
      <c r="EU46" s="179"/>
      <c r="EV46" s="179"/>
      <c r="EW46" s="179"/>
      <c r="EX46" s="179"/>
      <c r="EY46" s="179"/>
      <c r="EZ46" s="179"/>
      <c r="FA46" s="179"/>
      <c r="FB46" s="179"/>
      <c r="FC46" s="179"/>
      <c r="FD46" s="179"/>
      <c r="FE46" s="179"/>
      <c r="FF46" s="179"/>
      <c r="FG46" s="179"/>
      <c r="FH46" s="179"/>
      <c r="FI46" s="179"/>
      <c r="FJ46" s="179"/>
      <c r="FK46" s="179"/>
      <c r="FL46" s="179"/>
      <c r="FM46" s="179"/>
      <c r="FN46" s="179"/>
      <c r="FO46" s="179"/>
      <c r="FP46" s="179"/>
      <c r="FQ46" s="179"/>
      <c r="FR46" s="179"/>
      <c r="FS46" s="179"/>
      <c r="FT46" s="179"/>
      <c r="FU46" s="179"/>
      <c r="FV46" s="179"/>
      <c r="FW46" s="179"/>
      <c r="FX46" s="179"/>
      <c r="FY46" s="179"/>
      <c r="FZ46" s="179"/>
      <c r="GA46" s="179"/>
      <c r="GB46" s="179"/>
    </row>
    <row r="47" spans="1:184" ht="22.9" customHeight="1">
      <c r="A47" s="176"/>
      <c r="B47" s="258">
        <v>19</v>
      </c>
      <c r="C47" s="250" t="s">
        <v>67</v>
      </c>
      <c r="D47" s="211" t="s">
        <v>66</v>
      </c>
      <c r="E47" s="212">
        <v>7076000</v>
      </c>
      <c r="F47" s="213">
        <v>3</v>
      </c>
      <c r="G47" s="296">
        <v>21228000</v>
      </c>
      <c r="H47" s="179"/>
      <c r="I47" s="232"/>
      <c r="J47" s="200"/>
      <c r="K47" s="179"/>
      <c r="L47" s="287"/>
      <c r="M47" s="200"/>
      <c r="N47" s="179"/>
      <c r="O47" s="179"/>
      <c r="P47" s="179"/>
      <c r="Q47" s="179"/>
      <c r="R47" s="179"/>
      <c r="S47" s="179"/>
      <c r="T47" s="179"/>
      <c r="U47" s="179"/>
      <c r="V47" s="179"/>
      <c r="W47" s="179"/>
      <c r="X47" s="179"/>
      <c r="Y47" s="179"/>
      <c r="Z47" s="179"/>
      <c r="AA47" s="179"/>
      <c r="AB47" s="179"/>
      <c r="AC47" s="179"/>
      <c r="AD47" s="179"/>
      <c r="AE47" s="179"/>
      <c r="AF47" s="179"/>
      <c r="AG47" s="179"/>
      <c r="AH47" s="179"/>
      <c r="AI47" s="179"/>
      <c r="AJ47" s="179"/>
      <c r="AK47" s="179"/>
      <c r="AL47" s="179"/>
      <c r="AM47" s="179"/>
      <c r="AN47" s="179"/>
      <c r="AO47" s="179"/>
      <c r="AP47" s="179"/>
      <c r="AQ47" s="179"/>
      <c r="AR47" s="179"/>
      <c r="AS47" s="179"/>
      <c r="AT47" s="179"/>
      <c r="AU47" s="179"/>
      <c r="AV47" s="179"/>
      <c r="AW47" s="179"/>
      <c r="AX47" s="179"/>
      <c r="AY47" s="179"/>
      <c r="AZ47" s="179"/>
      <c r="BA47" s="179"/>
      <c r="BB47" s="179"/>
      <c r="BC47" s="179"/>
      <c r="BD47" s="179"/>
      <c r="BE47" s="179"/>
      <c r="BF47" s="179"/>
      <c r="BG47" s="179"/>
      <c r="BH47" s="179"/>
      <c r="BI47" s="179"/>
      <c r="BJ47" s="179"/>
      <c r="BK47" s="179"/>
      <c r="BL47" s="179"/>
      <c r="BM47" s="179"/>
      <c r="BN47" s="179"/>
      <c r="BO47" s="179"/>
      <c r="BP47" s="179"/>
      <c r="BQ47" s="179"/>
      <c r="BR47" s="179"/>
      <c r="BS47" s="179"/>
      <c r="BT47" s="179"/>
      <c r="BU47" s="179"/>
      <c r="BV47" s="179"/>
      <c r="BW47" s="179"/>
      <c r="BX47" s="179"/>
      <c r="BY47" s="179"/>
      <c r="BZ47" s="179"/>
      <c r="CA47" s="179"/>
      <c r="CB47" s="179"/>
      <c r="CC47" s="179"/>
      <c r="CD47" s="179"/>
      <c r="CE47" s="179"/>
      <c r="CF47" s="179"/>
      <c r="CG47" s="179"/>
      <c r="CH47" s="179"/>
      <c r="CI47" s="179"/>
      <c r="CJ47" s="179"/>
      <c r="CK47" s="179"/>
      <c r="CL47" s="179"/>
      <c r="CM47" s="179"/>
      <c r="CN47" s="179"/>
      <c r="CO47" s="179"/>
      <c r="CP47" s="179"/>
      <c r="CQ47" s="179"/>
      <c r="CR47" s="179"/>
      <c r="CS47" s="179"/>
      <c r="CT47" s="179"/>
      <c r="CU47" s="179"/>
      <c r="CV47" s="179"/>
      <c r="CW47" s="179"/>
      <c r="CX47" s="179"/>
      <c r="CY47" s="179"/>
      <c r="CZ47" s="179"/>
      <c r="DA47" s="179"/>
      <c r="DB47" s="179"/>
      <c r="DC47" s="179"/>
      <c r="DD47" s="179"/>
      <c r="DE47" s="179"/>
      <c r="DF47" s="179"/>
      <c r="DG47" s="179"/>
      <c r="DH47" s="179"/>
      <c r="DI47" s="179"/>
      <c r="DJ47" s="179"/>
      <c r="DK47" s="179"/>
      <c r="DL47" s="179"/>
      <c r="DM47" s="179"/>
      <c r="DN47" s="179"/>
      <c r="DO47" s="179"/>
      <c r="DP47" s="179"/>
      <c r="DQ47" s="179"/>
      <c r="DR47" s="179"/>
      <c r="DS47" s="179"/>
      <c r="DT47" s="179"/>
      <c r="DU47" s="179"/>
      <c r="DV47" s="179"/>
      <c r="DW47" s="179"/>
      <c r="DX47" s="179"/>
      <c r="DY47" s="179"/>
      <c r="DZ47" s="179"/>
      <c r="EA47" s="179"/>
      <c r="EB47" s="179"/>
      <c r="EC47" s="179"/>
      <c r="ED47" s="179"/>
      <c r="EE47" s="179"/>
      <c r="EF47" s="179"/>
      <c r="EG47" s="179"/>
      <c r="EH47" s="179"/>
      <c r="EI47" s="179"/>
      <c r="EJ47" s="179"/>
      <c r="EK47" s="179"/>
      <c r="EL47" s="179"/>
      <c r="EM47" s="179"/>
      <c r="EN47" s="179"/>
      <c r="EO47" s="179"/>
      <c r="EP47" s="179"/>
      <c r="EQ47" s="179"/>
      <c r="ER47" s="179"/>
      <c r="ES47" s="179"/>
      <c r="ET47" s="179"/>
      <c r="EU47" s="179"/>
      <c r="EV47" s="179"/>
      <c r="EW47" s="179"/>
      <c r="EX47" s="179"/>
      <c r="EY47" s="179"/>
      <c r="EZ47" s="179"/>
      <c r="FA47" s="179"/>
      <c r="FB47" s="179"/>
      <c r="FC47" s="179"/>
      <c r="FD47" s="179"/>
      <c r="FE47" s="179"/>
      <c r="FF47" s="179"/>
      <c r="FG47" s="179"/>
      <c r="FH47" s="179"/>
      <c r="FI47" s="179"/>
      <c r="FJ47" s="179"/>
      <c r="FK47" s="179"/>
      <c r="FL47" s="179"/>
      <c r="FM47" s="179"/>
      <c r="FN47" s="179"/>
      <c r="FO47" s="179"/>
      <c r="FP47" s="179"/>
      <c r="FQ47" s="179"/>
      <c r="FR47" s="179"/>
      <c r="FS47" s="179"/>
      <c r="FT47" s="179"/>
      <c r="FU47" s="179"/>
      <c r="FV47" s="179"/>
      <c r="FW47" s="179"/>
      <c r="FX47" s="179"/>
      <c r="FY47" s="179"/>
      <c r="FZ47" s="179"/>
      <c r="GA47" s="179"/>
      <c r="GB47" s="179"/>
    </row>
    <row r="48" spans="1:184" ht="24.6" customHeight="1">
      <c r="A48" s="176"/>
      <c r="B48" s="258">
        <v>20</v>
      </c>
      <c r="C48" s="266" t="s">
        <v>68</v>
      </c>
      <c r="D48" s="211" t="s">
        <v>69</v>
      </c>
      <c r="E48" s="212">
        <v>641000</v>
      </c>
      <c r="F48" s="213">
        <v>3</v>
      </c>
      <c r="G48" s="296">
        <v>1923000</v>
      </c>
      <c r="H48" s="179"/>
      <c r="I48" s="232"/>
      <c r="J48" s="200"/>
      <c r="K48" s="179"/>
      <c r="L48" s="287"/>
      <c r="M48" s="200"/>
      <c r="N48" s="179"/>
      <c r="O48" s="179"/>
      <c r="P48" s="179"/>
      <c r="Q48" s="179"/>
      <c r="R48" s="179"/>
      <c r="S48" s="179"/>
      <c r="T48" s="179"/>
      <c r="U48" s="179"/>
      <c r="V48" s="179"/>
      <c r="W48" s="179"/>
      <c r="X48" s="179"/>
      <c r="Y48" s="179"/>
      <c r="Z48" s="179"/>
      <c r="AA48" s="179"/>
      <c r="AB48" s="179"/>
      <c r="AC48" s="179"/>
      <c r="AD48" s="179"/>
      <c r="AE48" s="179"/>
      <c r="AF48" s="179"/>
      <c r="AG48" s="179"/>
      <c r="AH48" s="179"/>
      <c r="AI48" s="179"/>
      <c r="AJ48" s="179"/>
      <c r="AK48" s="179"/>
      <c r="AL48" s="179"/>
      <c r="AM48" s="179"/>
      <c r="AN48" s="179"/>
      <c r="AO48" s="179"/>
      <c r="AP48" s="179"/>
      <c r="AQ48" s="179"/>
      <c r="AR48" s="179"/>
      <c r="AS48" s="179"/>
      <c r="AT48" s="179"/>
      <c r="AU48" s="179"/>
      <c r="AV48" s="179"/>
      <c r="AW48" s="179"/>
      <c r="AX48" s="179"/>
      <c r="AY48" s="179"/>
      <c r="AZ48" s="179"/>
      <c r="BA48" s="179"/>
      <c r="BB48" s="179"/>
      <c r="BC48" s="179"/>
      <c r="BD48" s="179"/>
      <c r="BE48" s="179"/>
      <c r="BF48" s="179"/>
      <c r="BG48" s="179"/>
      <c r="BH48" s="179"/>
      <c r="BI48" s="179"/>
      <c r="BJ48" s="179"/>
      <c r="BK48" s="179"/>
      <c r="BL48" s="179"/>
      <c r="BM48" s="179"/>
      <c r="BN48" s="179"/>
      <c r="BO48" s="179"/>
      <c r="BP48" s="179"/>
      <c r="BQ48" s="179"/>
      <c r="BR48" s="179"/>
      <c r="BS48" s="179"/>
      <c r="BT48" s="179"/>
      <c r="BU48" s="179"/>
      <c r="BV48" s="179"/>
      <c r="BW48" s="179"/>
      <c r="BX48" s="179"/>
      <c r="BY48" s="179"/>
      <c r="BZ48" s="179"/>
      <c r="CA48" s="179"/>
      <c r="CB48" s="179"/>
      <c r="CC48" s="179"/>
      <c r="CD48" s="179"/>
      <c r="CE48" s="179"/>
      <c r="CF48" s="179"/>
      <c r="CG48" s="179"/>
      <c r="CH48" s="179"/>
      <c r="CI48" s="179"/>
      <c r="CJ48" s="179"/>
      <c r="CK48" s="179"/>
      <c r="CL48" s="179"/>
      <c r="CM48" s="179"/>
      <c r="CN48" s="179"/>
      <c r="CO48" s="179"/>
      <c r="CP48" s="179"/>
      <c r="CQ48" s="179"/>
      <c r="CR48" s="179"/>
      <c r="CS48" s="179"/>
      <c r="CT48" s="179"/>
      <c r="CU48" s="179"/>
      <c r="CV48" s="179"/>
      <c r="CW48" s="179"/>
      <c r="CX48" s="179"/>
      <c r="CY48" s="179"/>
      <c r="CZ48" s="179"/>
      <c r="DA48" s="179"/>
      <c r="DB48" s="179"/>
      <c r="DC48" s="179"/>
      <c r="DD48" s="179"/>
      <c r="DE48" s="179"/>
      <c r="DF48" s="179"/>
      <c r="DG48" s="179"/>
      <c r="DH48" s="179"/>
      <c r="DI48" s="179"/>
      <c r="DJ48" s="179"/>
      <c r="DK48" s="179"/>
      <c r="DL48" s="179"/>
      <c r="DM48" s="179"/>
      <c r="DN48" s="179"/>
      <c r="DO48" s="179"/>
      <c r="DP48" s="179"/>
      <c r="DQ48" s="179"/>
      <c r="DR48" s="179"/>
      <c r="DS48" s="179"/>
      <c r="DT48" s="179"/>
      <c r="DU48" s="179"/>
      <c r="DV48" s="179"/>
      <c r="DW48" s="179"/>
      <c r="DX48" s="179"/>
      <c r="DY48" s="179"/>
      <c r="DZ48" s="179"/>
      <c r="EA48" s="179"/>
      <c r="EB48" s="179"/>
      <c r="EC48" s="179"/>
      <c r="ED48" s="179"/>
      <c r="EE48" s="179"/>
      <c r="EF48" s="179"/>
      <c r="EG48" s="179"/>
      <c r="EH48" s="179"/>
      <c r="EI48" s="179"/>
      <c r="EJ48" s="179"/>
      <c r="EK48" s="179"/>
      <c r="EL48" s="179"/>
      <c r="EM48" s="179"/>
      <c r="EN48" s="179"/>
      <c r="EO48" s="179"/>
      <c r="EP48" s="179"/>
      <c r="EQ48" s="179"/>
      <c r="ER48" s="179"/>
      <c r="ES48" s="179"/>
      <c r="ET48" s="179"/>
      <c r="EU48" s="179"/>
      <c r="EV48" s="179"/>
      <c r="EW48" s="179"/>
      <c r="EX48" s="179"/>
      <c r="EY48" s="179"/>
      <c r="EZ48" s="179"/>
      <c r="FA48" s="179"/>
      <c r="FB48" s="179"/>
      <c r="FC48" s="179"/>
      <c r="FD48" s="179"/>
      <c r="FE48" s="179"/>
      <c r="FF48" s="179"/>
      <c r="FG48" s="179"/>
      <c r="FH48" s="179"/>
      <c r="FI48" s="179"/>
      <c r="FJ48" s="179"/>
      <c r="FK48" s="179"/>
      <c r="FL48" s="179"/>
      <c r="FM48" s="179"/>
      <c r="FN48" s="179"/>
      <c r="FO48" s="179"/>
      <c r="FP48" s="179"/>
      <c r="FQ48" s="179"/>
      <c r="FR48" s="179"/>
      <c r="FS48" s="179"/>
      <c r="FT48" s="179"/>
      <c r="FU48" s="179"/>
      <c r="FV48" s="179"/>
      <c r="FW48" s="179"/>
      <c r="FX48" s="179"/>
      <c r="FY48" s="179"/>
      <c r="FZ48" s="179"/>
      <c r="GA48" s="179"/>
      <c r="GB48" s="179"/>
    </row>
    <row r="49" spans="1:184" s="290" customFormat="1" ht="21" customHeight="1" thickBot="1">
      <c r="A49" s="214"/>
      <c r="B49" s="297">
        <v>21</v>
      </c>
      <c r="C49" s="306" t="s">
        <v>70</v>
      </c>
      <c r="D49" s="307" t="s">
        <v>66</v>
      </c>
      <c r="E49" s="308">
        <v>1326000</v>
      </c>
      <c r="F49" s="209">
        <v>3</v>
      </c>
      <c r="G49" s="309">
        <v>3978000</v>
      </c>
      <c r="H49" s="214"/>
      <c r="I49" s="232"/>
      <c r="J49" s="200"/>
      <c r="K49" s="214"/>
      <c r="L49" s="287"/>
      <c r="M49" s="200"/>
      <c r="N49" s="214"/>
      <c r="O49" s="214"/>
      <c r="P49" s="214"/>
      <c r="Q49" s="214"/>
      <c r="R49" s="214"/>
      <c r="S49" s="214"/>
      <c r="T49" s="214"/>
      <c r="U49" s="214"/>
      <c r="V49" s="214"/>
      <c r="W49" s="214"/>
      <c r="X49" s="214"/>
      <c r="Y49" s="214"/>
      <c r="Z49" s="214"/>
      <c r="AA49" s="214"/>
      <c r="AB49" s="214"/>
      <c r="AC49" s="214"/>
      <c r="AD49" s="214"/>
      <c r="AE49" s="214"/>
      <c r="AF49" s="214"/>
      <c r="AG49" s="214"/>
      <c r="AH49" s="214"/>
      <c r="AI49" s="214"/>
      <c r="AJ49" s="214"/>
      <c r="AK49" s="214"/>
      <c r="AL49" s="214"/>
      <c r="AM49" s="214"/>
      <c r="AN49" s="214"/>
      <c r="AO49" s="214"/>
      <c r="AP49" s="214"/>
      <c r="AQ49" s="214"/>
      <c r="AR49" s="214"/>
      <c r="AS49" s="214"/>
      <c r="AT49" s="214"/>
      <c r="AU49" s="214"/>
      <c r="AV49" s="214"/>
      <c r="AW49" s="214"/>
      <c r="AX49" s="214"/>
      <c r="AY49" s="214"/>
      <c r="AZ49" s="214"/>
      <c r="BA49" s="214"/>
      <c r="BB49" s="214"/>
      <c r="BC49" s="214"/>
      <c r="BD49" s="214"/>
      <c r="BE49" s="214"/>
      <c r="BF49" s="214"/>
      <c r="BG49" s="214"/>
      <c r="BH49" s="214"/>
      <c r="BI49" s="214"/>
      <c r="BJ49" s="214"/>
      <c r="BK49" s="214"/>
      <c r="BL49" s="214"/>
      <c r="BM49" s="214"/>
      <c r="BN49" s="214"/>
      <c r="BO49" s="214"/>
      <c r="BP49" s="214"/>
      <c r="BQ49" s="214"/>
      <c r="BR49" s="214"/>
      <c r="BS49" s="214"/>
      <c r="BT49" s="214"/>
      <c r="BU49" s="214"/>
      <c r="BV49" s="214"/>
      <c r="BW49" s="214"/>
      <c r="BX49" s="214"/>
      <c r="BY49" s="214"/>
      <c r="BZ49" s="214"/>
      <c r="CA49" s="214"/>
      <c r="CB49" s="214"/>
      <c r="CC49" s="214"/>
      <c r="CD49" s="214"/>
      <c r="CE49" s="214"/>
      <c r="CF49" s="214"/>
      <c r="CG49" s="214"/>
      <c r="CH49" s="214"/>
      <c r="CI49" s="214"/>
      <c r="CJ49" s="214"/>
      <c r="CK49" s="214"/>
      <c r="CL49" s="214"/>
      <c r="CM49" s="214"/>
      <c r="CN49" s="214"/>
      <c r="CO49" s="214"/>
      <c r="CP49" s="214"/>
      <c r="CQ49" s="214"/>
      <c r="CR49" s="214"/>
      <c r="CS49" s="214"/>
      <c r="CT49" s="214"/>
      <c r="CU49" s="214"/>
      <c r="CV49" s="214"/>
      <c r="CW49" s="214"/>
      <c r="CX49" s="214"/>
      <c r="CY49" s="214"/>
      <c r="CZ49" s="214"/>
      <c r="DA49" s="214"/>
      <c r="DB49" s="214"/>
      <c r="DC49" s="214"/>
      <c r="DD49" s="214"/>
      <c r="DE49" s="214"/>
      <c r="DF49" s="214"/>
      <c r="DG49" s="214"/>
      <c r="DH49" s="214"/>
      <c r="DI49" s="214"/>
      <c r="DJ49" s="214"/>
      <c r="DK49" s="214"/>
      <c r="DL49" s="214"/>
      <c r="DM49" s="214"/>
      <c r="DN49" s="214"/>
      <c r="DO49" s="214"/>
      <c r="DP49" s="214"/>
      <c r="DQ49" s="214"/>
      <c r="DR49" s="214"/>
      <c r="DS49" s="214"/>
      <c r="DT49" s="214"/>
      <c r="DU49" s="214"/>
      <c r="DV49" s="214"/>
      <c r="DW49" s="214"/>
      <c r="DX49" s="214"/>
      <c r="DY49" s="214"/>
      <c r="DZ49" s="214"/>
      <c r="EA49" s="214"/>
      <c r="EB49" s="214"/>
      <c r="EC49" s="214"/>
      <c r="ED49" s="214"/>
      <c r="EE49" s="214"/>
      <c r="EF49" s="214"/>
      <c r="EG49" s="214"/>
      <c r="EH49" s="214"/>
      <c r="EI49" s="214"/>
      <c r="EJ49" s="214"/>
      <c r="EK49" s="214"/>
      <c r="EL49" s="214"/>
      <c r="EM49" s="214"/>
      <c r="EN49" s="214"/>
      <c r="EO49" s="214"/>
      <c r="EP49" s="214"/>
      <c r="EQ49" s="214"/>
      <c r="ER49" s="214"/>
      <c r="ES49" s="214"/>
      <c r="ET49" s="214"/>
      <c r="EU49" s="214"/>
      <c r="EV49" s="214"/>
      <c r="EW49" s="214"/>
      <c r="EX49" s="214"/>
      <c r="EY49" s="214"/>
      <c r="EZ49" s="214"/>
      <c r="FA49" s="214"/>
      <c r="FB49" s="214"/>
      <c r="FC49" s="214"/>
      <c r="FD49" s="214"/>
      <c r="FE49" s="214"/>
      <c r="FF49" s="214"/>
      <c r="FG49" s="214"/>
      <c r="FH49" s="214"/>
      <c r="FI49" s="214"/>
      <c r="FJ49" s="214"/>
      <c r="FK49" s="214"/>
      <c r="FL49" s="214"/>
      <c r="FM49" s="214"/>
      <c r="FN49" s="214"/>
      <c r="FO49" s="214"/>
      <c r="FP49" s="214"/>
      <c r="FQ49" s="214"/>
      <c r="FR49" s="214"/>
      <c r="FS49" s="214"/>
      <c r="FT49" s="214"/>
      <c r="FU49" s="214"/>
      <c r="FV49" s="214"/>
      <c r="FW49" s="214"/>
      <c r="FX49" s="214"/>
      <c r="FY49" s="214"/>
      <c r="FZ49" s="214"/>
      <c r="GA49" s="214"/>
      <c r="GB49" s="214"/>
    </row>
    <row r="50" spans="1:184" ht="17.25" thickBot="1">
      <c r="A50" s="176"/>
      <c r="B50" s="310"/>
      <c r="C50" s="249" t="s">
        <v>71</v>
      </c>
      <c r="D50" s="203"/>
      <c r="E50" s="204"/>
      <c r="F50" s="205"/>
      <c r="G50" s="206"/>
      <c r="H50" s="179"/>
      <c r="I50" s="232"/>
      <c r="J50" s="200"/>
      <c r="K50" s="179"/>
      <c r="L50" s="287"/>
      <c r="M50" s="200"/>
      <c r="N50" s="179"/>
      <c r="O50" s="179"/>
      <c r="P50" s="179"/>
      <c r="Q50" s="179"/>
      <c r="R50" s="179"/>
      <c r="S50" s="179"/>
      <c r="T50" s="179"/>
      <c r="U50" s="179"/>
      <c r="V50" s="179"/>
      <c r="W50" s="179"/>
      <c r="X50" s="179"/>
      <c r="Y50" s="179"/>
      <c r="Z50" s="179"/>
      <c r="AA50" s="179"/>
      <c r="AB50" s="179"/>
      <c r="AC50" s="179"/>
      <c r="AD50" s="179"/>
      <c r="AE50" s="179"/>
      <c r="AF50" s="179"/>
      <c r="AG50" s="179"/>
      <c r="AH50" s="179"/>
      <c r="AI50" s="179"/>
      <c r="AJ50" s="179"/>
      <c r="AK50" s="179"/>
      <c r="AL50" s="179"/>
      <c r="AM50" s="179"/>
      <c r="AN50" s="179"/>
      <c r="AO50" s="179"/>
      <c r="AP50" s="179"/>
      <c r="AQ50" s="179"/>
      <c r="AR50" s="179"/>
      <c r="AS50" s="179"/>
      <c r="AT50" s="179"/>
      <c r="AU50" s="179"/>
      <c r="AV50" s="179"/>
      <c r="AW50" s="179"/>
      <c r="AX50" s="179"/>
      <c r="AY50" s="179"/>
      <c r="AZ50" s="179"/>
      <c r="BA50" s="179"/>
      <c r="BB50" s="179"/>
      <c r="BC50" s="179"/>
      <c r="BD50" s="179"/>
      <c r="BE50" s="179"/>
      <c r="BF50" s="179"/>
      <c r="BG50" s="179"/>
      <c r="BH50" s="179"/>
      <c r="BI50" s="179"/>
      <c r="BJ50" s="179"/>
      <c r="BK50" s="179"/>
      <c r="BL50" s="179"/>
      <c r="BM50" s="179"/>
      <c r="BN50" s="179"/>
      <c r="BO50" s="179"/>
      <c r="BP50" s="179"/>
      <c r="BQ50" s="179"/>
      <c r="BR50" s="179"/>
      <c r="BS50" s="179"/>
      <c r="BT50" s="179"/>
      <c r="BU50" s="179"/>
      <c r="BV50" s="179"/>
      <c r="BW50" s="179"/>
      <c r="BX50" s="179"/>
      <c r="BY50" s="179"/>
      <c r="BZ50" s="179"/>
      <c r="CA50" s="179"/>
      <c r="CB50" s="179"/>
      <c r="CC50" s="179"/>
      <c r="CD50" s="179"/>
      <c r="CE50" s="179"/>
      <c r="CF50" s="179"/>
      <c r="CG50" s="179"/>
      <c r="CH50" s="179"/>
      <c r="CI50" s="179"/>
      <c r="CJ50" s="179"/>
      <c r="CK50" s="179"/>
      <c r="CL50" s="179"/>
      <c r="CM50" s="179"/>
      <c r="CN50" s="179"/>
      <c r="CO50" s="179"/>
      <c r="CP50" s="179"/>
      <c r="CQ50" s="179"/>
      <c r="CR50" s="179"/>
      <c r="CS50" s="179"/>
      <c r="CT50" s="179"/>
      <c r="CU50" s="179"/>
      <c r="CV50" s="179"/>
      <c r="CW50" s="179"/>
      <c r="CX50" s="179"/>
      <c r="CY50" s="179"/>
      <c r="CZ50" s="179"/>
      <c r="DA50" s="179"/>
      <c r="DB50" s="179"/>
      <c r="DC50" s="179"/>
      <c r="DD50" s="179"/>
      <c r="DE50" s="179"/>
      <c r="DF50" s="179"/>
      <c r="DG50" s="179"/>
      <c r="DH50" s="179"/>
      <c r="DI50" s="179"/>
      <c r="DJ50" s="179"/>
      <c r="DK50" s="179"/>
      <c r="DL50" s="179"/>
      <c r="DM50" s="179"/>
      <c r="DN50" s="179"/>
      <c r="DO50" s="179"/>
      <c r="DP50" s="179"/>
      <c r="DQ50" s="179"/>
      <c r="DR50" s="179"/>
      <c r="DS50" s="179"/>
      <c r="DT50" s="179"/>
      <c r="DU50" s="179"/>
      <c r="DV50" s="179"/>
      <c r="DW50" s="179"/>
      <c r="DX50" s="179"/>
      <c r="DY50" s="179"/>
      <c r="DZ50" s="179"/>
      <c r="EA50" s="179"/>
      <c r="EB50" s="179"/>
      <c r="EC50" s="179"/>
      <c r="ED50" s="179"/>
      <c r="EE50" s="179"/>
      <c r="EF50" s="179"/>
      <c r="EG50" s="179"/>
      <c r="EH50" s="179"/>
      <c r="EI50" s="179"/>
      <c r="EJ50" s="179"/>
      <c r="EK50" s="179"/>
      <c r="EL50" s="179"/>
      <c r="EM50" s="179"/>
      <c r="EN50" s="179"/>
      <c r="EO50" s="179"/>
      <c r="EP50" s="179"/>
      <c r="EQ50" s="179"/>
      <c r="ER50" s="179"/>
      <c r="ES50" s="179"/>
      <c r="ET50" s="179"/>
      <c r="EU50" s="179"/>
      <c r="EV50" s="179"/>
      <c r="EW50" s="179"/>
      <c r="EX50" s="179"/>
      <c r="EY50" s="179"/>
      <c r="EZ50" s="179"/>
      <c r="FA50" s="179"/>
      <c r="FB50" s="179"/>
      <c r="FC50" s="179"/>
      <c r="FD50" s="179"/>
      <c r="FE50" s="179"/>
      <c r="FF50" s="179"/>
      <c r="FG50" s="179"/>
      <c r="FH50" s="179"/>
      <c r="FI50" s="179"/>
      <c r="FJ50" s="179"/>
      <c r="FK50" s="179"/>
      <c r="FL50" s="179"/>
      <c r="FM50" s="179"/>
      <c r="FN50" s="179"/>
      <c r="FO50" s="179"/>
      <c r="FP50" s="179"/>
      <c r="FQ50" s="179"/>
      <c r="FR50" s="179"/>
      <c r="FS50" s="179"/>
      <c r="FT50" s="179"/>
      <c r="FU50" s="179"/>
      <c r="FV50" s="179"/>
      <c r="FW50" s="179"/>
      <c r="FX50" s="179"/>
      <c r="FY50" s="179"/>
      <c r="FZ50" s="179"/>
      <c r="GA50" s="179"/>
      <c r="GB50" s="179"/>
    </row>
    <row r="51" spans="1:184" ht="33">
      <c r="A51" s="225"/>
      <c r="B51" s="299">
        <v>22</v>
      </c>
      <c r="C51" s="300" t="s">
        <v>72</v>
      </c>
      <c r="D51" s="301" t="s">
        <v>73</v>
      </c>
      <c r="E51" s="302">
        <v>1548000</v>
      </c>
      <c r="F51" s="303">
        <v>3</v>
      </c>
      <c r="G51" s="304">
        <v>4644000</v>
      </c>
      <c r="H51" s="228"/>
      <c r="I51" s="232"/>
      <c r="J51" s="200"/>
      <c r="K51" s="228"/>
      <c r="L51" s="287"/>
      <c r="M51" s="200"/>
      <c r="N51" s="228"/>
      <c r="O51" s="228"/>
      <c r="P51" s="228"/>
      <c r="Q51" s="228"/>
      <c r="R51" s="228"/>
      <c r="S51" s="228"/>
      <c r="T51" s="228"/>
      <c r="U51" s="228"/>
      <c r="V51" s="228"/>
      <c r="W51" s="228"/>
      <c r="X51" s="228"/>
      <c r="Y51" s="228"/>
      <c r="Z51" s="228"/>
      <c r="AA51" s="228"/>
      <c r="AB51" s="228"/>
      <c r="AC51" s="228"/>
      <c r="AD51" s="228"/>
      <c r="AE51" s="228"/>
      <c r="AF51" s="228"/>
      <c r="AG51" s="228"/>
      <c r="AH51" s="228"/>
      <c r="AI51" s="228"/>
      <c r="AJ51" s="228"/>
      <c r="AK51" s="228"/>
      <c r="AL51" s="228"/>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c r="BT51" s="228"/>
      <c r="BU51" s="228"/>
      <c r="BV51" s="228"/>
      <c r="BW51" s="228"/>
      <c r="BX51" s="228"/>
      <c r="BY51" s="228"/>
      <c r="BZ51" s="228"/>
      <c r="CA51" s="228"/>
      <c r="CB51" s="228"/>
      <c r="CC51" s="228"/>
      <c r="CD51" s="228"/>
      <c r="CE51" s="228"/>
      <c r="CF51" s="228"/>
      <c r="CG51" s="228"/>
      <c r="CH51" s="228"/>
      <c r="CI51" s="228"/>
      <c r="CJ51" s="228"/>
      <c r="CK51" s="228"/>
      <c r="CL51" s="228"/>
      <c r="CM51" s="228"/>
      <c r="CN51" s="228"/>
      <c r="CO51" s="228"/>
      <c r="CP51" s="228"/>
      <c r="CQ51" s="228"/>
      <c r="CR51" s="228"/>
      <c r="CS51" s="228"/>
      <c r="CT51" s="228"/>
      <c r="CU51" s="228"/>
      <c r="CV51" s="228"/>
      <c r="CW51" s="228"/>
      <c r="CX51" s="228"/>
      <c r="CY51" s="228"/>
      <c r="CZ51" s="228"/>
      <c r="DA51" s="228"/>
      <c r="DB51" s="228"/>
      <c r="DC51" s="228"/>
      <c r="DD51" s="228"/>
      <c r="DE51" s="228"/>
      <c r="DF51" s="228"/>
      <c r="DG51" s="228"/>
      <c r="DH51" s="228"/>
      <c r="DI51" s="228"/>
      <c r="DJ51" s="228"/>
      <c r="DK51" s="228"/>
      <c r="DL51" s="228"/>
      <c r="DM51" s="228"/>
      <c r="DN51" s="228"/>
      <c r="DO51" s="228"/>
      <c r="DP51" s="228"/>
      <c r="DQ51" s="228"/>
      <c r="DR51" s="228"/>
      <c r="DS51" s="228"/>
      <c r="DT51" s="228"/>
      <c r="DU51" s="228"/>
      <c r="DV51" s="228"/>
      <c r="DW51" s="228"/>
      <c r="DX51" s="228"/>
      <c r="DY51" s="228"/>
      <c r="DZ51" s="228"/>
      <c r="EA51" s="228"/>
      <c r="EB51" s="228"/>
      <c r="EC51" s="228"/>
      <c r="ED51" s="228"/>
      <c r="EE51" s="228"/>
      <c r="EF51" s="228"/>
      <c r="EG51" s="228"/>
      <c r="EH51" s="228"/>
      <c r="EI51" s="228"/>
      <c r="EJ51" s="228"/>
      <c r="EK51" s="228"/>
      <c r="EL51" s="228"/>
      <c r="EM51" s="228"/>
      <c r="EN51" s="228"/>
      <c r="EO51" s="228"/>
      <c r="EP51" s="228"/>
      <c r="EQ51" s="228"/>
      <c r="ER51" s="228"/>
      <c r="ES51" s="228"/>
      <c r="ET51" s="228"/>
      <c r="EU51" s="228"/>
      <c r="EV51" s="228"/>
      <c r="EW51" s="228"/>
      <c r="EX51" s="228"/>
      <c r="EY51" s="228"/>
      <c r="EZ51" s="228"/>
      <c r="FA51" s="228"/>
      <c r="FB51" s="228"/>
      <c r="FC51" s="228"/>
      <c r="FD51" s="228"/>
      <c r="FE51" s="228"/>
      <c r="FF51" s="228"/>
      <c r="FG51" s="228"/>
      <c r="FH51" s="228"/>
      <c r="FI51" s="228"/>
      <c r="FJ51" s="228"/>
      <c r="FK51" s="228"/>
      <c r="FL51" s="228"/>
      <c r="FM51" s="228"/>
      <c r="FN51" s="228"/>
      <c r="FO51" s="228"/>
      <c r="FP51" s="228"/>
      <c r="FQ51" s="228"/>
      <c r="FR51" s="228"/>
      <c r="FS51" s="228"/>
      <c r="FT51" s="228"/>
      <c r="FU51" s="228"/>
      <c r="FV51" s="228"/>
      <c r="FW51" s="228"/>
      <c r="FX51" s="228"/>
      <c r="FY51" s="228"/>
      <c r="FZ51" s="228"/>
      <c r="GA51" s="228"/>
      <c r="GB51" s="228"/>
    </row>
    <row r="52" spans="1:184" ht="33">
      <c r="A52" s="176"/>
      <c r="B52" s="259">
        <v>23</v>
      </c>
      <c r="C52" s="248" t="s">
        <v>74</v>
      </c>
      <c r="D52" s="211" t="s">
        <v>66</v>
      </c>
      <c r="E52" s="215">
        <v>398000</v>
      </c>
      <c r="F52" s="216">
        <v>3</v>
      </c>
      <c r="G52" s="210">
        <v>1194000</v>
      </c>
      <c r="H52" s="179"/>
      <c r="I52" s="232"/>
      <c r="J52" s="200"/>
      <c r="K52" s="179"/>
      <c r="L52" s="287"/>
      <c r="M52" s="200"/>
      <c r="N52" s="179"/>
      <c r="O52" s="179"/>
      <c r="P52" s="179"/>
      <c r="Q52" s="179"/>
      <c r="R52" s="179"/>
      <c r="S52" s="179"/>
      <c r="T52" s="179"/>
      <c r="U52" s="179"/>
      <c r="V52" s="179"/>
      <c r="W52" s="179"/>
      <c r="X52" s="179"/>
      <c r="Y52" s="179"/>
      <c r="Z52" s="179"/>
      <c r="AA52" s="179"/>
      <c r="AB52" s="179"/>
      <c r="AC52" s="179"/>
      <c r="AD52" s="179"/>
      <c r="AE52" s="179"/>
      <c r="AF52" s="179"/>
      <c r="AG52" s="179"/>
      <c r="AH52" s="179"/>
      <c r="AI52" s="179"/>
      <c r="AJ52" s="179"/>
      <c r="AK52" s="179"/>
      <c r="AL52" s="179"/>
      <c r="AM52" s="179"/>
      <c r="AN52" s="179"/>
      <c r="AO52" s="179"/>
      <c r="AP52" s="179"/>
      <c r="AQ52" s="179"/>
      <c r="AR52" s="179"/>
      <c r="AS52" s="179"/>
      <c r="AT52" s="179"/>
      <c r="AU52" s="179"/>
      <c r="AV52" s="179"/>
      <c r="AW52" s="179"/>
      <c r="AX52" s="179"/>
      <c r="AY52" s="179"/>
      <c r="AZ52" s="179"/>
      <c r="BA52" s="179"/>
      <c r="BB52" s="179"/>
      <c r="BC52" s="179"/>
      <c r="BD52" s="179"/>
      <c r="BE52" s="179"/>
      <c r="BF52" s="179"/>
      <c r="BG52" s="179"/>
      <c r="BH52" s="179"/>
      <c r="BI52" s="179"/>
      <c r="BJ52" s="179"/>
      <c r="BK52" s="179"/>
      <c r="BL52" s="179"/>
      <c r="BM52" s="179"/>
      <c r="BN52" s="179"/>
      <c r="BO52" s="179"/>
      <c r="BP52" s="179"/>
      <c r="BQ52" s="179"/>
      <c r="BR52" s="179"/>
      <c r="BS52" s="179"/>
      <c r="BT52" s="179"/>
      <c r="BU52" s="179"/>
      <c r="BV52" s="179"/>
      <c r="BW52" s="179"/>
      <c r="BX52" s="179"/>
      <c r="BY52" s="179"/>
      <c r="BZ52" s="179"/>
      <c r="CA52" s="179"/>
      <c r="CB52" s="179"/>
      <c r="CC52" s="179"/>
      <c r="CD52" s="179"/>
      <c r="CE52" s="179"/>
      <c r="CF52" s="179"/>
      <c r="CG52" s="179"/>
      <c r="CH52" s="179"/>
      <c r="CI52" s="179"/>
      <c r="CJ52" s="179"/>
      <c r="CK52" s="179"/>
      <c r="CL52" s="179"/>
      <c r="CM52" s="179"/>
      <c r="CN52" s="179"/>
      <c r="CO52" s="179"/>
      <c r="CP52" s="179"/>
      <c r="CQ52" s="179"/>
      <c r="CR52" s="179"/>
      <c r="CS52" s="179"/>
      <c r="CT52" s="179"/>
      <c r="CU52" s="179"/>
      <c r="CV52" s="179"/>
      <c r="CW52" s="179"/>
      <c r="CX52" s="179"/>
      <c r="CY52" s="179"/>
      <c r="CZ52" s="179"/>
      <c r="DA52" s="179"/>
      <c r="DB52" s="179"/>
      <c r="DC52" s="179"/>
      <c r="DD52" s="179"/>
      <c r="DE52" s="179"/>
      <c r="DF52" s="179"/>
      <c r="DG52" s="179"/>
      <c r="DH52" s="179"/>
      <c r="DI52" s="179"/>
      <c r="DJ52" s="179"/>
      <c r="DK52" s="179"/>
      <c r="DL52" s="179"/>
      <c r="DM52" s="179"/>
      <c r="DN52" s="179"/>
      <c r="DO52" s="179"/>
      <c r="DP52" s="179"/>
      <c r="DQ52" s="179"/>
      <c r="DR52" s="179"/>
      <c r="DS52" s="179"/>
      <c r="DT52" s="179"/>
      <c r="DU52" s="179"/>
      <c r="DV52" s="179"/>
      <c r="DW52" s="179"/>
      <c r="DX52" s="179"/>
      <c r="DY52" s="179"/>
      <c r="DZ52" s="179"/>
      <c r="EA52" s="179"/>
      <c r="EB52" s="179"/>
      <c r="EC52" s="179"/>
      <c r="ED52" s="179"/>
      <c r="EE52" s="179"/>
      <c r="EF52" s="179"/>
      <c r="EG52" s="179"/>
      <c r="EH52" s="179"/>
      <c r="EI52" s="179"/>
      <c r="EJ52" s="179"/>
      <c r="EK52" s="179"/>
      <c r="EL52" s="179"/>
      <c r="EM52" s="179"/>
      <c r="EN52" s="179"/>
      <c r="EO52" s="179"/>
      <c r="EP52" s="179"/>
      <c r="EQ52" s="179"/>
      <c r="ER52" s="179"/>
      <c r="ES52" s="179"/>
      <c r="ET52" s="179"/>
      <c r="EU52" s="179"/>
      <c r="EV52" s="179"/>
      <c r="EW52" s="179"/>
      <c r="EX52" s="179"/>
      <c r="EY52" s="179"/>
      <c r="EZ52" s="179"/>
      <c r="FA52" s="179"/>
      <c r="FB52" s="179"/>
      <c r="FC52" s="179"/>
      <c r="FD52" s="179"/>
      <c r="FE52" s="179"/>
      <c r="FF52" s="179"/>
      <c r="FG52" s="179"/>
      <c r="FH52" s="179"/>
      <c r="FI52" s="179"/>
      <c r="FJ52" s="179"/>
      <c r="FK52" s="179"/>
      <c r="FL52" s="179"/>
      <c r="FM52" s="179"/>
      <c r="FN52" s="179"/>
      <c r="FO52" s="179"/>
      <c r="FP52" s="179"/>
      <c r="FQ52" s="179"/>
      <c r="FR52" s="179"/>
      <c r="FS52" s="179"/>
      <c r="FT52" s="179"/>
      <c r="FU52" s="179"/>
      <c r="FV52" s="179"/>
      <c r="FW52" s="179"/>
      <c r="FX52" s="179"/>
      <c r="FY52" s="179"/>
      <c r="FZ52" s="179"/>
      <c r="GA52" s="179"/>
      <c r="GB52" s="179"/>
    </row>
    <row r="53" spans="1:184" ht="33">
      <c r="A53" s="176"/>
      <c r="B53" s="259">
        <v>24</v>
      </c>
      <c r="C53" s="267" t="s">
        <v>75</v>
      </c>
      <c r="D53" s="211" t="s">
        <v>66</v>
      </c>
      <c r="E53" s="215">
        <v>531000</v>
      </c>
      <c r="F53" s="216">
        <v>3</v>
      </c>
      <c r="G53" s="210">
        <v>1593000</v>
      </c>
      <c r="H53" s="179"/>
      <c r="I53" s="232"/>
      <c r="J53" s="200"/>
      <c r="K53" s="179"/>
      <c r="L53" s="287"/>
      <c r="M53" s="200"/>
      <c r="N53" s="179"/>
      <c r="O53" s="179"/>
      <c r="P53" s="179"/>
      <c r="Q53" s="179"/>
      <c r="R53" s="179"/>
      <c r="S53" s="179"/>
      <c r="T53" s="179"/>
      <c r="U53" s="179"/>
      <c r="V53" s="179"/>
      <c r="W53" s="179"/>
      <c r="X53" s="179"/>
      <c r="Y53" s="179"/>
      <c r="Z53" s="179"/>
      <c r="AA53" s="179"/>
      <c r="AB53" s="179"/>
      <c r="AC53" s="179"/>
      <c r="AD53" s="179"/>
      <c r="AE53" s="179"/>
      <c r="AF53" s="179"/>
      <c r="AG53" s="179"/>
      <c r="AH53" s="179"/>
      <c r="AI53" s="179"/>
      <c r="AJ53" s="179"/>
      <c r="AK53" s="179"/>
      <c r="AL53" s="179"/>
      <c r="AM53" s="179"/>
      <c r="AN53" s="179"/>
      <c r="AO53" s="179"/>
      <c r="AP53" s="179"/>
      <c r="AQ53" s="179"/>
      <c r="AR53" s="179"/>
      <c r="AS53" s="179"/>
      <c r="AT53" s="179"/>
      <c r="AU53" s="179"/>
      <c r="AV53" s="179"/>
      <c r="AW53" s="179"/>
      <c r="AX53" s="179"/>
      <c r="AY53" s="179"/>
      <c r="AZ53" s="179"/>
      <c r="BA53" s="179"/>
      <c r="BB53" s="179"/>
      <c r="BC53" s="179"/>
      <c r="BD53" s="179"/>
      <c r="BE53" s="179"/>
      <c r="BF53" s="179"/>
      <c r="BG53" s="179"/>
      <c r="BH53" s="179"/>
      <c r="BI53" s="179"/>
      <c r="BJ53" s="179"/>
      <c r="BK53" s="179"/>
      <c r="BL53" s="179"/>
      <c r="BM53" s="179"/>
      <c r="BN53" s="179"/>
      <c r="BO53" s="179"/>
      <c r="BP53" s="179"/>
      <c r="BQ53" s="179"/>
      <c r="BR53" s="179"/>
      <c r="BS53" s="179"/>
      <c r="BT53" s="179"/>
      <c r="BU53" s="179"/>
      <c r="BV53" s="179"/>
      <c r="BW53" s="179"/>
      <c r="BX53" s="179"/>
      <c r="BY53" s="179"/>
      <c r="BZ53" s="179"/>
      <c r="CA53" s="179"/>
      <c r="CB53" s="179"/>
      <c r="CC53" s="179"/>
      <c r="CD53" s="179"/>
      <c r="CE53" s="179"/>
      <c r="CF53" s="179"/>
      <c r="CG53" s="179"/>
      <c r="CH53" s="179"/>
      <c r="CI53" s="179"/>
      <c r="CJ53" s="179"/>
      <c r="CK53" s="179"/>
      <c r="CL53" s="179"/>
      <c r="CM53" s="179"/>
      <c r="CN53" s="179"/>
      <c r="CO53" s="179"/>
      <c r="CP53" s="179"/>
      <c r="CQ53" s="179"/>
      <c r="CR53" s="179"/>
      <c r="CS53" s="179"/>
      <c r="CT53" s="179"/>
      <c r="CU53" s="179"/>
      <c r="CV53" s="179"/>
      <c r="CW53" s="179"/>
      <c r="CX53" s="179"/>
      <c r="CY53" s="179"/>
      <c r="CZ53" s="179"/>
      <c r="DA53" s="179"/>
      <c r="DB53" s="179"/>
      <c r="DC53" s="179"/>
      <c r="DD53" s="179"/>
      <c r="DE53" s="179"/>
      <c r="DF53" s="179"/>
      <c r="DG53" s="179"/>
      <c r="DH53" s="179"/>
      <c r="DI53" s="179"/>
      <c r="DJ53" s="179"/>
      <c r="DK53" s="179"/>
      <c r="DL53" s="179"/>
      <c r="DM53" s="179"/>
      <c r="DN53" s="179"/>
      <c r="DO53" s="179"/>
      <c r="DP53" s="179"/>
      <c r="DQ53" s="179"/>
      <c r="DR53" s="179"/>
      <c r="DS53" s="179"/>
      <c r="DT53" s="179"/>
      <c r="DU53" s="179"/>
      <c r="DV53" s="179"/>
      <c r="DW53" s="179"/>
      <c r="DX53" s="179"/>
      <c r="DY53" s="179"/>
      <c r="DZ53" s="179"/>
      <c r="EA53" s="179"/>
      <c r="EB53" s="179"/>
      <c r="EC53" s="179"/>
      <c r="ED53" s="179"/>
      <c r="EE53" s="179"/>
      <c r="EF53" s="179"/>
      <c r="EG53" s="179"/>
      <c r="EH53" s="179"/>
      <c r="EI53" s="179"/>
      <c r="EJ53" s="179"/>
      <c r="EK53" s="179"/>
      <c r="EL53" s="179"/>
      <c r="EM53" s="179"/>
      <c r="EN53" s="179"/>
      <c r="EO53" s="179"/>
      <c r="EP53" s="179"/>
      <c r="EQ53" s="179"/>
      <c r="ER53" s="179"/>
      <c r="ES53" s="179"/>
      <c r="ET53" s="179"/>
      <c r="EU53" s="179"/>
      <c r="EV53" s="179"/>
      <c r="EW53" s="179"/>
      <c r="EX53" s="179"/>
      <c r="EY53" s="179"/>
      <c r="EZ53" s="179"/>
      <c r="FA53" s="179"/>
      <c r="FB53" s="179"/>
      <c r="FC53" s="179"/>
      <c r="FD53" s="179"/>
      <c r="FE53" s="179"/>
      <c r="FF53" s="179"/>
      <c r="FG53" s="179"/>
      <c r="FH53" s="179"/>
      <c r="FI53" s="179"/>
      <c r="FJ53" s="179"/>
      <c r="FK53" s="179"/>
      <c r="FL53" s="179"/>
      <c r="FM53" s="179"/>
      <c r="FN53" s="179"/>
      <c r="FO53" s="179"/>
      <c r="FP53" s="179"/>
      <c r="FQ53" s="179"/>
      <c r="FR53" s="179"/>
      <c r="FS53" s="179"/>
      <c r="FT53" s="179"/>
      <c r="FU53" s="179"/>
      <c r="FV53" s="179"/>
      <c r="FW53" s="179"/>
      <c r="FX53" s="179"/>
      <c r="FY53" s="179"/>
      <c r="FZ53" s="179"/>
      <c r="GA53" s="179"/>
      <c r="GB53" s="179"/>
    </row>
    <row r="54" spans="1:184" ht="33.75" thickBot="1">
      <c r="A54" s="176"/>
      <c r="B54" s="260">
        <v>25</v>
      </c>
      <c r="C54" s="251" t="s">
        <v>76</v>
      </c>
      <c r="D54" s="217" t="s">
        <v>77</v>
      </c>
      <c r="E54" s="218">
        <v>300000</v>
      </c>
      <c r="F54" s="219">
        <v>3</v>
      </c>
      <c r="G54" s="305">
        <v>900000</v>
      </c>
      <c r="H54" s="194" t="s">
        <v>34</v>
      </c>
      <c r="I54" s="232"/>
      <c r="J54" s="200"/>
      <c r="K54" s="228"/>
      <c r="L54" s="287"/>
      <c r="M54" s="200"/>
      <c r="N54" s="228"/>
      <c r="O54" s="179"/>
      <c r="P54" s="179"/>
      <c r="Q54" s="179"/>
      <c r="R54" s="179"/>
      <c r="S54" s="179"/>
      <c r="T54" s="179"/>
      <c r="U54" s="179"/>
      <c r="V54" s="179"/>
      <c r="W54" s="179"/>
      <c r="X54" s="179"/>
      <c r="Y54" s="179"/>
      <c r="Z54" s="179"/>
      <c r="AA54" s="179"/>
      <c r="AB54" s="179"/>
      <c r="AC54" s="179"/>
      <c r="AD54" s="179"/>
      <c r="AE54" s="179"/>
      <c r="AF54" s="179"/>
      <c r="AG54" s="179"/>
      <c r="AH54" s="179"/>
      <c r="AI54" s="179"/>
      <c r="AJ54" s="179"/>
      <c r="AK54" s="179"/>
      <c r="AL54" s="179"/>
      <c r="AM54" s="179"/>
      <c r="AN54" s="179"/>
      <c r="AO54" s="179"/>
      <c r="AP54" s="179"/>
      <c r="AQ54" s="179"/>
      <c r="AR54" s="179"/>
      <c r="AS54" s="179"/>
      <c r="AT54" s="179"/>
      <c r="AU54" s="179"/>
      <c r="AV54" s="179"/>
      <c r="AW54" s="179"/>
      <c r="AX54" s="179"/>
      <c r="AY54" s="179"/>
      <c r="AZ54" s="179"/>
      <c r="BA54" s="179"/>
      <c r="BB54" s="179"/>
      <c r="BC54" s="179"/>
      <c r="BD54" s="179"/>
      <c r="BE54" s="179"/>
      <c r="BF54" s="179"/>
      <c r="BG54" s="179"/>
      <c r="BH54" s="179"/>
      <c r="BI54" s="179"/>
      <c r="BJ54" s="179"/>
      <c r="BK54" s="179"/>
      <c r="BL54" s="179"/>
      <c r="BM54" s="179"/>
      <c r="BN54" s="179"/>
      <c r="BO54" s="179"/>
      <c r="BP54" s="179"/>
      <c r="BQ54" s="179"/>
      <c r="BR54" s="179"/>
      <c r="BS54" s="179"/>
      <c r="BT54" s="179"/>
      <c r="BU54" s="179"/>
      <c r="BV54" s="179"/>
      <c r="BW54" s="179"/>
      <c r="BX54" s="179"/>
      <c r="BY54" s="179"/>
      <c r="BZ54" s="179"/>
      <c r="CA54" s="179"/>
      <c r="CB54" s="179"/>
      <c r="CC54" s="179"/>
      <c r="CD54" s="179"/>
      <c r="CE54" s="179"/>
      <c r="CF54" s="179"/>
      <c r="CG54" s="179"/>
      <c r="CH54" s="179"/>
      <c r="CI54" s="179"/>
      <c r="CJ54" s="179"/>
      <c r="CK54" s="179"/>
      <c r="CL54" s="179"/>
      <c r="CM54" s="179"/>
      <c r="CN54" s="179"/>
      <c r="CO54" s="179"/>
      <c r="CP54" s="179"/>
      <c r="CQ54" s="179"/>
      <c r="CR54" s="179"/>
      <c r="CS54" s="179"/>
      <c r="CT54" s="179"/>
      <c r="CU54" s="179"/>
      <c r="CV54" s="179"/>
      <c r="CW54" s="179"/>
      <c r="CX54" s="179"/>
      <c r="CY54" s="179"/>
      <c r="CZ54" s="179"/>
      <c r="DA54" s="179"/>
      <c r="DB54" s="179"/>
      <c r="DC54" s="179"/>
      <c r="DD54" s="179"/>
      <c r="DE54" s="179"/>
      <c r="DF54" s="179"/>
      <c r="DG54" s="179"/>
      <c r="DH54" s="179"/>
      <c r="DI54" s="179"/>
      <c r="DJ54" s="179"/>
      <c r="DK54" s="179"/>
      <c r="DL54" s="179"/>
      <c r="DM54" s="179"/>
      <c r="DN54" s="179"/>
      <c r="DO54" s="179"/>
      <c r="DP54" s="179"/>
      <c r="DQ54" s="179"/>
      <c r="DR54" s="179"/>
      <c r="DS54" s="179"/>
      <c r="DT54" s="179"/>
      <c r="DU54" s="179"/>
      <c r="DV54" s="179"/>
      <c r="DW54" s="179"/>
      <c r="DX54" s="179"/>
      <c r="DY54" s="179"/>
      <c r="DZ54" s="179"/>
      <c r="EA54" s="179"/>
      <c r="EB54" s="179"/>
      <c r="EC54" s="179"/>
      <c r="ED54" s="179"/>
      <c r="EE54" s="179"/>
      <c r="EF54" s="179"/>
      <c r="EG54" s="179"/>
      <c r="EH54" s="179"/>
      <c r="EI54" s="179"/>
      <c r="EJ54" s="179"/>
      <c r="EK54" s="179"/>
      <c r="EL54" s="179"/>
      <c r="EM54" s="179"/>
      <c r="EN54" s="179"/>
      <c r="EO54" s="179"/>
      <c r="EP54" s="179"/>
      <c r="EQ54" s="179"/>
      <c r="ER54" s="179"/>
      <c r="ES54" s="179"/>
      <c r="ET54" s="179"/>
      <c r="EU54" s="179"/>
      <c r="EV54" s="179"/>
      <c r="EW54" s="179"/>
      <c r="EX54" s="179"/>
      <c r="EY54" s="179"/>
      <c r="EZ54" s="179"/>
      <c r="FA54" s="179"/>
      <c r="FB54" s="179"/>
      <c r="FC54" s="179"/>
      <c r="FD54" s="179"/>
      <c r="FE54" s="179"/>
      <c r="FF54" s="179"/>
      <c r="FG54" s="179"/>
      <c r="FH54" s="179"/>
      <c r="FI54" s="179"/>
      <c r="FJ54" s="179"/>
      <c r="FK54" s="179"/>
      <c r="FL54" s="179"/>
      <c r="FM54" s="179"/>
      <c r="FN54" s="179"/>
      <c r="FO54" s="179"/>
      <c r="FP54" s="179"/>
      <c r="FQ54" s="179"/>
      <c r="FR54" s="179"/>
      <c r="FS54" s="179"/>
      <c r="FT54" s="179"/>
      <c r="FU54" s="179"/>
      <c r="FV54" s="179"/>
      <c r="FW54" s="179"/>
      <c r="FX54" s="179"/>
      <c r="FY54" s="179"/>
      <c r="FZ54" s="179"/>
      <c r="GA54" s="179"/>
      <c r="GB54" s="179"/>
    </row>
    <row r="55" spans="1:184">
      <c r="A55" s="176"/>
      <c r="B55" s="298"/>
      <c r="C55" s="346" t="s">
        <v>78</v>
      </c>
      <c r="D55" s="346"/>
      <c r="E55" s="346"/>
      <c r="F55" s="347"/>
      <c r="G55" s="220">
        <v>88320000</v>
      </c>
      <c r="H55" s="221"/>
      <c r="I55" s="232"/>
      <c r="J55" s="232"/>
      <c r="K55" s="232"/>
      <c r="L55" s="287"/>
      <c r="M55" s="200"/>
      <c r="N55" s="228"/>
      <c r="O55" s="179"/>
      <c r="P55" s="179"/>
      <c r="Q55" s="179"/>
      <c r="R55" s="179"/>
      <c r="S55" s="179"/>
      <c r="T55" s="179"/>
      <c r="U55" s="179"/>
      <c r="V55" s="179"/>
      <c r="W55" s="179"/>
      <c r="X55" s="179"/>
      <c r="Y55" s="179"/>
      <c r="Z55" s="179"/>
      <c r="AA55" s="179"/>
      <c r="AB55" s="179"/>
      <c r="AC55" s="179"/>
      <c r="AD55" s="179"/>
      <c r="AE55" s="179"/>
      <c r="AF55" s="179"/>
      <c r="AG55" s="179"/>
      <c r="AH55" s="179"/>
      <c r="AI55" s="179"/>
      <c r="AJ55" s="179"/>
      <c r="AK55" s="179"/>
      <c r="AL55" s="179"/>
      <c r="AM55" s="179"/>
      <c r="AN55" s="179"/>
      <c r="AO55" s="179"/>
      <c r="AP55" s="179"/>
      <c r="AQ55" s="179"/>
      <c r="AR55" s="179"/>
      <c r="AS55" s="179"/>
      <c r="AT55" s="179"/>
      <c r="AU55" s="179"/>
      <c r="AV55" s="179"/>
      <c r="AW55" s="179"/>
      <c r="AX55" s="179"/>
      <c r="AY55" s="179"/>
      <c r="AZ55" s="179"/>
      <c r="BA55" s="179"/>
      <c r="BB55" s="179"/>
      <c r="BC55" s="179"/>
      <c r="BD55" s="179"/>
      <c r="BE55" s="179"/>
      <c r="BF55" s="179"/>
      <c r="BG55" s="179"/>
      <c r="BH55" s="179"/>
      <c r="BI55" s="179"/>
      <c r="BJ55" s="179"/>
      <c r="BK55" s="179"/>
      <c r="BL55" s="179"/>
      <c r="BM55" s="179"/>
      <c r="BN55" s="179"/>
      <c r="BO55" s="179"/>
      <c r="BP55" s="179"/>
      <c r="BQ55" s="179"/>
      <c r="BR55" s="179"/>
      <c r="BS55" s="179"/>
      <c r="BT55" s="179"/>
      <c r="BU55" s="179"/>
      <c r="BV55" s="179"/>
      <c r="BW55" s="179"/>
      <c r="BX55" s="179"/>
      <c r="BY55" s="179"/>
      <c r="BZ55" s="179"/>
      <c r="CA55" s="179"/>
      <c r="CB55" s="179"/>
      <c r="CC55" s="179"/>
      <c r="CD55" s="179"/>
      <c r="CE55" s="179"/>
      <c r="CF55" s="179"/>
      <c r="CG55" s="179"/>
      <c r="CH55" s="179"/>
      <c r="CI55" s="179"/>
      <c r="CJ55" s="179"/>
      <c r="CK55" s="179"/>
      <c r="CL55" s="179"/>
      <c r="CM55" s="179"/>
      <c r="CN55" s="179"/>
      <c r="CO55" s="179"/>
      <c r="CP55" s="179"/>
      <c r="CQ55" s="179"/>
      <c r="CR55" s="179"/>
      <c r="CS55" s="179"/>
      <c r="CT55" s="179"/>
      <c r="CU55" s="179"/>
      <c r="CV55" s="179"/>
      <c r="CW55" s="179"/>
      <c r="CX55" s="179"/>
      <c r="CY55" s="179"/>
      <c r="CZ55" s="179"/>
      <c r="DA55" s="179"/>
      <c r="DB55" s="179"/>
      <c r="DC55" s="179"/>
      <c r="DD55" s="179"/>
      <c r="DE55" s="179"/>
      <c r="DF55" s="179"/>
      <c r="DG55" s="179"/>
      <c r="DH55" s="179"/>
      <c r="DI55" s="179"/>
      <c r="DJ55" s="179"/>
      <c r="DK55" s="179"/>
      <c r="DL55" s="179"/>
      <c r="DM55" s="179"/>
      <c r="DN55" s="179"/>
      <c r="DO55" s="179"/>
      <c r="DP55" s="179"/>
      <c r="DQ55" s="179"/>
      <c r="DR55" s="179"/>
      <c r="DS55" s="179"/>
      <c r="DT55" s="179"/>
      <c r="DU55" s="179"/>
      <c r="DV55" s="179"/>
      <c r="DW55" s="179"/>
      <c r="DX55" s="179"/>
      <c r="DY55" s="179"/>
      <c r="DZ55" s="179"/>
      <c r="EA55" s="179"/>
      <c r="EB55" s="179"/>
      <c r="EC55" s="179"/>
      <c r="ED55" s="179"/>
      <c r="EE55" s="179"/>
      <c r="EF55" s="179"/>
      <c r="EG55" s="179"/>
      <c r="EH55" s="179"/>
      <c r="EI55" s="179"/>
      <c r="EJ55" s="179"/>
      <c r="EK55" s="179"/>
      <c r="EL55" s="179"/>
      <c r="EM55" s="179"/>
      <c r="EN55" s="179"/>
      <c r="EO55" s="179"/>
      <c r="EP55" s="179"/>
      <c r="EQ55" s="179"/>
      <c r="ER55" s="179"/>
      <c r="ES55" s="179"/>
      <c r="ET55" s="179"/>
      <c r="EU55" s="179"/>
      <c r="EV55" s="179"/>
      <c r="EW55" s="179"/>
      <c r="EX55" s="179"/>
      <c r="EY55" s="179"/>
      <c r="EZ55" s="179"/>
      <c r="FA55" s="179"/>
      <c r="FB55" s="179"/>
      <c r="FC55" s="179"/>
      <c r="FD55" s="179"/>
      <c r="FE55" s="179"/>
      <c r="FF55" s="179"/>
      <c r="FG55" s="179"/>
      <c r="FH55" s="179"/>
      <c r="FI55" s="179"/>
      <c r="FJ55" s="179"/>
      <c r="FK55" s="179"/>
      <c r="FL55" s="179"/>
      <c r="FM55" s="179"/>
      <c r="FN55" s="179"/>
      <c r="FO55" s="179"/>
      <c r="FP55" s="179"/>
      <c r="FQ55" s="179"/>
      <c r="FR55" s="179"/>
      <c r="FS55" s="179"/>
      <c r="FT55" s="179"/>
      <c r="FU55" s="179"/>
      <c r="FV55" s="179"/>
      <c r="FW55" s="179"/>
      <c r="FX55" s="179"/>
      <c r="FY55" s="179"/>
      <c r="FZ55" s="179"/>
      <c r="GA55" s="179"/>
      <c r="GB55" s="179"/>
    </row>
    <row r="56" spans="1:184">
      <c r="A56" s="176"/>
      <c r="B56" s="258"/>
      <c r="C56" s="272" t="s">
        <v>79</v>
      </c>
      <c r="D56" s="272"/>
      <c r="E56" s="272"/>
      <c r="F56" s="273"/>
      <c r="G56" s="220">
        <v>614998840</v>
      </c>
      <c r="H56" s="221"/>
      <c r="I56" s="232"/>
      <c r="J56" s="232"/>
      <c r="K56" s="232"/>
      <c r="L56" s="287"/>
      <c r="M56" s="200"/>
      <c r="N56" s="228"/>
      <c r="O56" s="179"/>
      <c r="P56" s="179"/>
      <c r="Q56" s="179"/>
      <c r="R56" s="179"/>
      <c r="S56" s="179"/>
      <c r="T56" s="179"/>
      <c r="U56" s="179"/>
      <c r="V56" s="179"/>
      <c r="W56" s="179"/>
      <c r="X56" s="179"/>
      <c r="Y56" s="179"/>
      <c r="Z56" s="179"/>
      <c r="AA56" s="179"/>
      <c r="AB56" s="179"/>
      <c r="AC56" s="179"/>
      <c r="AD56" s="179"/>
      <c r="AE56" s="179"/>
      <c r="AF56" s="179"/>
      <c r="AG56" s="179"/>
      <c r="AH56" s="179"/>
      <c r="AI56" s="179"/>
      <c r="AJ56" s="179"/>
      <c r="AK56" s="179"/>
      <c r="AL56" s="179"/>
      <c r="AM56" s="179"/>
      <c r="AN56" s="179"/>
      <c r="AO56" s="179"/>
      <c r="AP56" s="179"/>
      <c r="AQ56" s="179"/>
      <c r="AR56" s="179"/>
      <c r="AS56" s="179"/>
      <c r="AT56" s="179"/>
      <c r="AU56" s="179"/>
      <c r="AV56" s="179"/>
      <c r="AW56" s="179"/>
      <c r="AX56" s="179"/>
      <c r="AY56" s="179"/>
      <c r="AZ56" s="179"/>
      <c r="BA56" s="179"/>
      <c r="BB56" s="179"/>
      <c r="BC56" s="179"/>
      <c r="BD56" s="179"/>
      <c r="BE56" s="179"/>
      <c r="BF56" s="179"/>
      <c r="BG56" s="179"/>
      <c r="BH56" s="179"/>
      <c r="BI56" s="179"/>
      <c r="BJ56" s="179"/>
      <c r="BK56" s="179"/>
      <c r="BL56" s="179"/>
      <c r="BM56" s="179"/>
      <c r="BN56" s="179"/>
      <c r="BO56" s="179"/>
      <c r="BP56" s="179"/>
      <c r="BQ56" s="179"/>
      <c r="BR56" s="179"/>
      <c r="BS56" s="179"/>
      <c r="BT56" s="179"/>
      <c r="BU56" s="179"/>
      <c r="BV56" s="179"/>
      <c r="BW56" s="179"/>
      <c r="BX56" s="179"/>
      <c r="BY56" s="179"/>
      <c r="BZ56" s="179"/>
      <c r="CA56" s="179"/>
      <c r="CB56" s="179"/>
      <c r="CC56" s="179"/>
      <c r="CD56" s="179"/>
      <c r="CE56" s="179"/>
      <c r="CF56" s="179"/>
      <c r="CG56" s="179"/>
      <c r="CH56" s="179"/>
      <c r="CI56" s="179"/>
      <c r="CJ56" s="179"/>
      <c r="CK56" s="179"/>
      <c r="CL56" s="179"/>
      <c r="CM56" s="179"/>
      <c r="CN56" s="179"/>
      <c r="CO56" s="179"/>
      <c r="CP56" s="179"/>
      <c r="CQ56" s="179"/>
      <c r="CR56" s="179"/>
      <c r="CS56" s="179"/>
      <c r="CT56" s="179"/>
      <c r="CU56" s="179"/>
      <c r="CV56" s="179"/>
      <c r="CW56" s="179"/>
      <c r="CX56" s="179"/>
      <c r="CY56" s="179"/>
      <c r="CZ56" s="179"/>
      <c r="DA56" s="179"/>
      <c r="DB56" s="179"/>
      <c r="DC56" s="179"/>
      <c r="DD56" s="179"/>
      <c r="DE56" s="179"/>
      <c r="DF56" s="179"/>
      <c r="DG56" s="179"/>
      <c r="DH56" s="179"/>
      <c r="DI56" s="179"/>
      <c r="DJ56" s="179"/>
      <c r="DK56" s="179"/>
      <c r="DL56" s="179"/>
      <c r="DM56" s="179"/>
      <c r="DN56" s="179"/>
      <c r="DO56" s="179"/>
      <c r="DP56" s="179"/>
      <c r="DQ56" s="179"/>
      <c r="DR56" s="179"/>
      <c r="DS56" s="179"/>
      <c r="DT56" s="179"/>
      <c r="DU56" s="179"/>
      <c r="DV56" s="179"/>
      <c r="DW56" s="179"/>
      <c r="DX56" s="179"/>
      <c r="DY56" s="179"/>
      <c r="DZ56" s="179"/>
      <c r="EA56" s="179"/>
      <c r="EB56" s="179"/>
      <c r="EC56" s="179"/>
      <c r="ED56" s="179"/>
      <c r="EE56" s="179"/>
      <c r="EF56" s="179"/>
      <c r="EG56" s="179"/>
      <c r="EH56" s="179"/>
      <c r="EI56" s="179"/>
      <c r="EJ56" s="179"/>
      <c r="EK56" s="179"/>
      <c r="EL56" s="179"/>
      <c r="EM56" s="179"/>
      <c r="EN56" s="179"/>
      <c r="EO56" s="179"/>
      <c r="EP56" s="179"/>
      <c r="EQ56" s="179"/>
      <c r="ER56" s="179"/>
      <c r="ES56" s="179"/>
      <c r="ET56" s="179"/>
      <c r="EU56" s="179"/>
      <c r="EV56" s="179"/>
      <c r="EW56" s="179"/>
      <c r="EX56" s="179"/>
      <c r="EY56" s="179"/>
      <c r="EZ56" s="179"/>
      <c r="FA56" s="179"/>
      <c r="FB56" s="179"/>
      <c r="FC56" s="179"/>
      <c r="FD56" s="179"/>
      <c r="FE56" s="179"/>
      <c r="FF56" s="179"/>
      <c r="FG56" s="179"/>
      <c r="FH56" s="179"/>
      <c r="FI56" s="179"/>
      <c r="FJ56" s="179"/>
      <c r="FK56" s="179"/>
      <c r="FL56" s="179"/>
      <c r="FM56" s="179"/>
      <c r="FN56" s="179"/>
      <c r="FO56" s="179"/>
      <c r="FP56" s="179"/>
      <c r="FQ56" s="179"/>
      <c r="FR56" s="179"/>
      <c r="FS56" s="179"/>
      <c r="FT56" s="179"/>
      <c r="FU56" s="179"/>
      <c r="FV56" s="179"/>
      <c r="FW56" s="179"/>
      <c r="FX56" s="179"/>
      <c r="FY56" s="179"/>
      <c r="FZ56" s="179"/>
      <c r="GA56" s="179"/>
      <c r="GB56" s="179"/>
    </row>
    <row r="57" spans="1:184">
      <c r="A57" s="176"/>
      <c r="B57" s="258"/>
      <c r="C57" s="274" t="s">
        <v>80</v>
      </c>
      <c r="D57" s="274"/>
      <c r="E57" s="274"/>
      <c r="F57" s="275"/>
      <c r="G57" s="239">
        <v>108508948</v>
      </c>
      <c r="H57" s="194" t="s">
        <v>34</v>
      </c>
      <c r="I57" s="232"/>
      <c r="J57" s="200"/>
      <c r="K57" s="232"/>
      <c r="L57" s="287"/>
      <c r="M57" s="200"/>
      <c r="N57" s="228"/>
      <c r="O57" s="179"/>
      <c r="P57" s="179"/>
      <c r="Q57" s="179"/>
      <c r="R57" s="179"/>
      <c r="S57" s="179"/>
      <c r="T57" s="179"/>
      <c r="U57" s="179"/>
      <c r="V57" s="179"/>
      <c r="W57" s="179"/>
      <c r="X57" s="179"/>
      <c r="Y57" s="179"/>
      <c r="Z57" s="179"/>
      <c r="AA57" s="179"/>
      <c r="AB57" s="179"/>
      <c r="AC57" s="179"/>
      <c r="AD57" s="179"/>
      <c r="AE57" s="179"/>
      <c r="AF57" s="179"/>
      <c r="AG57" s="179"/>
      <c r="AH57" s="179"/>
      <c r="AI57" s="179"/>
      <c r="AJ57" s="179"/>
      <c r="AK57" s="179"/>
      <c r="AL57" s="179"/>
      <c r="AM57" s="179"/>
      <c r="AN57" s="179"/>
      <c r="AO57" s="179"/>
      <c r="AP57" s="179"/>
      <c r="AQ57" s="179"/>
      <c r="AR57" s="179"/>
      <c r="AS57" s="179"/>
      <c r="AT57" s="179"/>
      <c r="AU57" s="179"/>
      <c r="AV57" s="179"/>
      <c r="AW57" s="179"/>
      <c r="AX57" s="179"/>
      <c r="AY57" s="179"/>
      <c r="AZ57" s="179"/>
      <c r="BA57" s="179"/>
      <c r="BB57" s="179"/>
      <c r="BC57" s="179"/>
      <c r="BD57" s="179"/>
      <c r="BE57" s="179"/>
      <c r="BF57" s="179"/>
      <c r="BG57" s="179"/>
      <c r="BH57" s="179"/>
      <c r="BI57" s="179"/>
      <c r="BJ57" s="179"/>
      <c r="BK57" s="179"/>
      <c r="BL57" s="179"/>
      <c r="BM57" s="179"/>
      <c r="BN57" s="179"/>
      <c r="BO57" s="179"/>
      <c r="BP57" s="179"/>
      <c r="BQ57" s="179"/>
      <c r="BR57" s="179"/>
      <c r="BS57" s="179"/>
      <c r="BT57" s="179"/>
      <c r="BU57" s="179"/>
      <c r="BV57" s="179"/>
      <c r="BW57" s="179"/>
      <c r="BX57" s="179"/>
      <c r="BY57" s="179"/>
      <c r="BZ57" s="179"/>
      <c r="CA57" s="179"/>
      <c r="CB57" s="179"/>
      <c r="CC57" s="179"/>
      <c r="CD57" s="179"/>
      <c r="CE57" s="179"/>
      <c r="CF57" s="179"/>
      <c r="CG57" s="179"/>
      <c r="CH57" s="179"/>
      <c r="CI57" s="179"/>
      <c r="CJ57" s="179"/>
      <c r="CK57" s="179"/>
      <c r="CL57" s="179"/>
      <c r="CM57" s="179"/>
      <c r="CN57" s="179"/>
      <c r="CO57" s="179"/>
      <c r="CP57" s="179"/>
      <c r="CQ57" s="179"/>
      <c r="CR57" s="179"/>
      <c r="CS57" s="179"/>
      <c r="CT57" s="179"/>
      <c r="CU57" s="179"/>
      <c r="CV57" s="179"/>
      <c r="CW57" s="179"/>
      <c r="CX57" s="179"/>
      <c r="CY57" s="179"/>
      <c r="CZ57" s="179"/>
      <c r="DA57" s="179"/>
      <c r="DB57" s="179"/>
      <c r="DC57" s="179"/>
      <c r="DD57" s="179"/>
      <c r="DE57" s="179"/>
      <c r="DF57" s="179"/>
      <c r="DG57" s="179"/>
      <c r="DH57" s="179"/>
      <c r="DI57" s="179"/>
      <c r="DJ57" s="179"/>
      <c r="DK57" s="179"/>
      <c r="DL57" s="179"/>
      <c r="DM57" s="179"/>
      <c r="DN57" s="179"/>
      <c r="DO57" s="179"/>
      <c r="DP57" s="179"/>
      <c r="DQ57" s="179"/>
      <c r="DR57" s="179"/>
      <c r="DS57" s="179"/>
      <c r="DT57" s="179"/>
      <c r="DU57" s="179"/>
      <c r="DV57" s="179"/>
      <c r="DW57" s="179"/>
      <c r="DX57" s="179"/>
      <c r="DY57" s="179"/>
      <c r="DZ57" s="179"/>
      <c r="EA57" s="179"/>
      <c r="EB57" s="179"/>
      <c r="EC57" s="179"/>
      <c r="ED57" s="179"/>
      <c r="EE57" s="179"/>
      <c r="EF57" s="179"/>
      <c r="EG57" s="179"/>
      <c r="EH57" s="179"/>
      <c r="EI57" s="179"/>
      <c r="EJ57" s="179"/>
      <c r="EK57" s="179"/>
      <c r="EL57" s="179"/>
      <c r="EM57" s="179"/>
      <c r="EN57" s="179"/>
      <c r="EO57" s="179"/>
      <c r="EP57" s="179"/>
      <c r="EQ57" s="179"/>
      <c r="ER57" s="179"/>
      <c r="ES57" s="179"/>
      <c r="ET57" s="179"/>
      <c r="EU57" s="179"/>
      <c r="EV57" s="179"/>
      <c r="EW57" s="179"/>
      <c r="EX57" s="179"/>
      <c r="EY57" s="179"/>
      <c r="EZ57" s="179"/>
      <c r="FA57" s="179"/>
      <c r="FB57" s="179"/>
      <c r="FC57" s="179"/>
      <c r="FD57" s="179"/>
      <c r="FE57" s="179"/>
      <c r="FF57" s="179"/>
      <c r="FG57" s="179"/>
      <c r="FH57" s="179"/>
      <c r="FI57" s="179"/>
      <c r="FJ57" s="179"/>
      <c r="FK57" s="179"/>
      <c r="FL57" s="179"/>
      <c r="FM57" s="179"/>
      <c r="FN57" s="179"/>
      <c r="FO57" s="179"/>
      <c r="FP57" s="179"/>
      <c r="FQ57" s="179"/>
      <c r="FR57" s="179"/>
      <c r="FS57" s="179"/>
      <c r="FT57" s="179"/>
      <c r="FU57" s="179"/>
      <c r="FV57" s="179"/>
      <c r="FW57" s="179"/>
      <c r="FX57" s="179"/>
      <c r="FY57" s="179"/>
      <c r="FZ57" s="179"/>
      <c r="GA57" s="179"/>
      <c r="GB57" s="179"/>
    </row>
    <row r="58" spans="1:184">
      <c r="A58" s="176"/>
      <c r="B58" s="258"/>
      <c r="C58" s="348" t="s">
        <v>81</v>
      </c>
      <c r="D58" s="349"/>
      <c r="E58" s="349"/>
      <c r="F58" s="349"/>
      <c r="G58" s="222">
        <v>723507788</v>
      </c>
      <c r="H58" s="223"/>
      <c r="I58" s="232"/>
      <c r="J58" s="200"/>
      <c r="K58" s="235"/>
      <c r="L58" s="287"/>
      <c r="M58" s="200"/>
      <c r="N58" s="228"/>
      <c r="O58" s="179"/>
      <c r="P58" s="179"/>
      <c r="Q58" s="179"/>
      <c r="R58" s="179"/>
      <c r="S58" s="179"/>
      <c r="T58" s="179"/>
      <c r="U58" s="179"/>
      <c r="V58" s="179"/>
      <c r="W58" s="179"/>
      <c r="X58" s="179"/>
      <c r="Y58" s="179"/>
      <c r="Z58" s="179"/>
      <c r="AA58" s="179"/>
      <c r="AB58" s="179"/>
      <c r="AC58" s="179"/>
      <c r="AD58" s="179"/>
      <c r="AE58" s="179"/>
      <c r="AF58" s="179"/>
      <c r="AG58" s="179"/>
      <c r="AH58" s="179"/>
      <c r="AI58" s="179"/>
      <c r="AJ58" s="179"/>
      <c r="AK58" s="179"/>
      <c r="AL58" s="179"/>
      <c r="AM58" s="179"/>
      <c r="AN58" s="179"/>
      <c r="AO58" s="179"/>
      <c r="AP58" s="179"/>
      <c r="AQ58" s="179"/>
      <c r="AR58" s="179"/>
      <c r="AS58" s="179"/>
      <c r="AT58" s="179"/>
      <c r="AU58" s="179"/>
      <c r="AV58" s="179"/>
      <c r="AW58" s="179"/>
      <c r="AX58" s="179"/>
      <c r="AY58" s="179"/>
      <c r="AZ58" s="179"/>
      <c r="BA58" s="179"/>
      <c r="BB58" s="179"/>
      <c r="BC58" s="179"/>
      <c r="BD58" s="179"/>
      <c r="BE58" s="179"/>
      <c r="BF58" s="179"/>
      <c r="BG58" s="179"/>
      <c r="BH58" s="179"/>
      <c r="BI58" s="179"/>
      <c r="BJ58" s="179"/>
      <c r="BK58" s="179"/>
      <c r="BL58" s="179"/>
      <c r="BM58" s="179"/>
      <c r="BN58" s="179"/>
      <c r="BO58" s="179"/>
      <c r="BP58" s="179"/>
      <c r="BQ58" s="179"/>
      <c r="BR58" s="179"/>
      <c r="BS58" s="179"/>
      <c r="BT58" s="179"/>
      <c r="BU58" s="179"/>
      <c r="BV58" s="179"/>
      <c r="BW58" s="179"/>
      <c r="BX58" s="179"/>
      <c r="BY58" s="179"/>
      <c r="BZ58" s="179"/>
      <c r="CA58" s="179"/>
      <c r="CB58" s="179"/>
      <c r="CC58" s="179"/>
      <c r="CD58" s="179"/>
      <c r="CE58" s="179"/>
      <c r="CF58" s="179"/>
      <c r="CG58" s="179"/>
      <c r="CH58" s="179"/>
      <c r="CI58" s="179"/>
      <c r="CJ58" s="179"/>
      <c r="CK58" s="179"/>
      <c r="CL58" s="179"/>
      <c r="CM58" s="179"/>
      <c r="CN58" s="179"/>
      <c r="CO58" s="179"/>
      <c r="CP58" s="179"/>
      <c r="CQ58" s="179"/>
      <c r="CR58" s="179"/>
      <c r="CS58" s="179"/>
      <c r="CT58" s="179"/>
      <c r="CU58" s="179"/>
      <c r="CV58" s="179"/>
      <c r="CW58" s="179"/>
      <c r="CX58" s="179"/>
      <c r="CY58" s="179"/>
      <c r="CZ58" s="179"/>
      <c r="DA58" s="179"/>
      <c r="DB58" s="179"/>
      <c r="DC58" s="179"/>
      <c r="DD58" s="179"/>
      <c r="DE58" s="179"/>
      <c r="DF58" s="179"/>
      <c r="DG58" s="179"/>
      <c r="DH58" s="179"/>
      <c r="DI58" s="179"/>
      <c r="DJ58" s="179"/>
      <c r="DK58" s="179"/>
      <c r="DL58" s="179"/>
      <c r="DM58" s="179"/>
      <c r="DN58" s="179"/>
      <c r="DO58" s="179"/>
      <c r="DP58" s="179"/>
      <c r="DQ58" s="179"/>
      <c r="DR58" s="179"/>
      <c r="DS58" s="179"/>
      <c r="DT58" s="179"/>
      <c r="DU58" s="179"/>
      <c r="DV58" s="179"/>
      <c r="DW58" s="179"/>
      <c r="DX58" s="179"/>
      <c r="DY58" s="179"/>
      <c r="DZ58" s="179"/>
      <c r="EA58" s="179"/>
      <c r="EB58" s="179"/>
      <c r="EC58" s="179"/>
      <c r="ED58" s="179"/>
      <c r="EE58" s="179"/>
      <c r="EF58" s="179"/>
      <c r="EG58" s="179"/>
      <c r="EH58" s="179"/>
      <c r="EI58" s="179"/>
      <c r="EJ58" s="179"/>
      <c r="EK58" s="179"/>
      <c r="EL58" s="179"/>
      <c r="EM58" s="179"/>
      <c r="EN58" s="179"/>
      <c r="EO58" s="179"/>
      <c r="EP58" s="179"/>
      <c r="EQ58" s="179"/>
      <c r="ER58" s="179"/>
      <c r="ES58" s="179"/>
      <c r="ET58" s="179"/>
      <c r="EU58" s="179"/>
      <c r="EV58" s="179"/>
      <c r="EW58" s="179"/>
      <c r="EX58" s="179"/>
      <c r="EY58" s="179"/>
      <c r="EZ58" s="179"/>
      <c r="FA58" s="179"/>
      <c r="FB58" s="179"/>
      <c r="FC58" s="179"/>
      <c r="FD58" s="179"/>
      <c r="FE58" s="179"/>
      <c r="FF58" s="179"/>
      <c r="FG58" s="179"/>
      <c r="FH58" s="179"/>
      <c r="FI58" s="179"/>
      <c r="FJ58" s="179"/>
      <c r="FK58" s="179"/>
      <c r="FL58" s="179"/>
      <c r="FM58" s="179"/>
      <c r="FN58" s="179"/>
      <c r="FO58" s="179"/>
      <c r="FP58" s="179"/>
      <c r="FQ58" s="179"/>
      <c r="FR58" s="179"/>
      <c r="FS58" s="179"/>
      <c r="FT58" s="179"/>
      <c r="FU58" s="179"/>
      <c r="FV58" s="179"/>
      <c r="FW58" s="179"/>
      <c r="FX58" s="179"/>
      <c r="FY58" s="179"/>
      <c r="FZ58" s="179"/>
      <c r="GA58" s="179"/>
      <c r="GB58" s="179"/>
    </row>
    <row r="59" spans="1:184">
      <c r="A59" s="176"/>
      <c r="B59" s="258"/>
      <c r="C59" s="348" t="s">
        <v>82</v>
      </c>
      <c r="D59" s="349"/>
      <c r="E59" s="349"/>
      <c r="F59" s="349"/>
      <c r="G59" s="224">
        <v>137466480</v>
      </c>
      <c r="H59" s="200"/>
      <c r="I59" s="232"/>
      <c r="J59" s="200"/>
      <c r="K59" s="238"/>
      <c r="L59" s="287"/>
      <c r="M59" s="200"/>
      <c r="N59" s="236"/>
      <c r="O59" s="179"/>
      <c r="P59" s="179"/>
      <c r="Q59" s="179"/>
      <c r="R59" s="179"/>
      <c r="S59" s="179"/>
      <c r="T59" s="179"/>
      <c r="U59" s="179"/>
      <c r="V59" s="179"/>
      <c r="W59" s="179"/>
      <c r="X59" s="179"/>
      <c r="Y59" s="179"/>
      <c r="Z59" s="179"/>
      <c r="AA59" s="179"/>
      <c r="AB59" s="179"/>
      <c r="AC59" s="179"/>
      <c r="AD59" s="179"/>
      <c r="AE59" s="179"/>
      <c r="AF59" s="179"/>
      <c r="AG59" s="179"/>
      <c r="AH59" s="179"/>
      <c r="AI59" s="179"/>
      <c r="AJ59" s="179"/>
      <c r="AK59" s="179"/>
      <c r="AL59" s="179"/>
      <c r="AM59" s="179"/>
      <c r="AN59" s="179"/>
      <c r="AO59" s="179"/>
      <c r="AP59" s="179"/>
      <c r="AQ59" s="179"/>
      <c r="AR59" s="179"/>
      <c r="AS59" s="179"/>
      <c r="AT59" s="179"/>
      <c r="AU59" s="179"/>
      <c r="AV59" s="179"/>
      <c r="AW59" s="179"/>
      <c r="AX59" s="179"/>
      <c r="AY59" s="179"/>
      <c r="AZ59" s="179"/>
      <c r="BA59" s="179"/>
      <c r="BB59" s="179"/>
      <c r="BC59" s="179"/>
      <c r="BD59" s="179"/>
      <c r="BE59" s="179"/>
      <c r="BF59" s="179"/>
      <c r="BG59" s="179"/>
      <c r="BH59" s="179"/>
      <c r="BI59" s="179"/>
      <c r="BJ59" s="179"/>
      <c r="BK59" s="179"/>
      <c r="BL59" s="179"/>
      <c r="BM59" s="179"/>
      <c r="BN59" s="179"/>
      <c r="BO59" s="179"/>
      <c r="BP59" s="179"/>
      <c r="BQ59" s="179"/>
      <c r="BR59" s="179"/>
      <c r="BS59" s="179"/>
      <c r="BT59" s="179"/>
      <c r="BU59" s="179"/>
      <c r="BV59" s="179"/>
      <c r="BW59" s="179"/>
      <c r="BX59" s="179"/>
      <c r="BY59" s="179"/>
      <c r="BZ59" s="179"/>
      <c r="CA59" s="179"/>
      <c r="CB59" s="179"/>
      <c r="CC59" s="179"/>
      <c r="CD59" s="179"/>
      <c r="CE59" s="179"/>
      <c r="CF59" s="179"/>
      <c r="CG59" s="179"/>
      <c r="CH59" s="179"/>
      <c r="CI59" s="179"/>
      <c r="CJ59" s="179"/>
      <c r="CK59" s="179"/>
      <c r="CL59" s="179"/>
      <c r="CM59" s="179"/>
      <c r="CN59" s="179"/>
      <c r="CO59" s="179"/>
      <c r="CP59" s="179"/>
      <c r="CQ59" s="179"/>
      <c r="CR59" s="179"/>
      <c r="CS59" s="179"/>
      <c r="CT59" s="179"/>
      <c r="CU59" s="179"/>
      <c r="CV59" s="179"/>
      <c r="CW59" s="179"/>
      <c r="CX59" s="179"/>
      <c r="CY59" s="179"/>
      <c r="CZ59" s="179"/>
      <c r="DA59" s="179"/>
      <c r="DB59" s="179"/>
      <c r="DC59" s="179"/>
      <c r="DD59" s="179"/>
      <c r="DE59" s="179"/>
      <c r="DF59" s="179"/>
      <c r="DG59" s="179"/>
      <c r="DH59" s="179"/>
      <c r="DI59" s="179"/>
      <c r="DJ59" s="179"/>
      <c r="DK59" s="179"/>
      <c r="DL59" s="179"/>
      <c r="DM59" s="179"/>
      <c r="DN59" s="179"/>
      <c r="DO59" s="179"/>
      <c r="DP59" s="179"/>
      <c r="DQ59" s="179"/>
      <c r="DR59" s="179"/>
      <c r="DS59" s="179"/>
      <c r="DT59" s="179"/>
      <c r="DU59" s="179"/>
      <c r="DV59" s="179"/>
      <c r="DW59" s="179"/>
      <c r="DX59" s="179"/>
      <c r="DY59" s="179"/>
      <c r="DZ59" s="179"/>
      <c r="EA59" s="179"/>
      <c r="EB59" s="179"/>
      <c r="EC59" s="179"/>
      <c r="ED59" s="179"/>
      <c r="EE59" s="179"/>
      <c r="EF59" s="179"/>
      <c r="EG59" s="179"/>
      <c r="EH59" s="179"/>
      <c r="EI59" s="179"/>
      <c r="EJ59" s="179"/>
      <c r="EK59" s="179"/>
      <c r="EL59" s="179"/>
      <c r="EM59" s="179"/>
      <c r="EN59" s="179"/>
      <c r="EO59" s="179"/>
      <c r="EP59" s="179"/>
      <c r="EQ59" s="179"/>
      <c r="ER59" s="179"/>
      <c r="ES59" s="179"/>
      <c r="ET59" s="179"/>
      <c r="EU59" s="179"/>
      <c r="EV59" s="179"/>
      <c r="EW59" s="179"/>
      <c r="EX59" s="179"/>
      <c r="EY59" s="179"/>
      <c r="EZ59" s="179"/>
      <c r="FA59" s="179"/>
      <c r="FB59" s="179"/>
      <c r="FC59" s="179"/>
      <c r="FD59" s="179"/>
      <c r="FE59" s="179"/>
      <c r="FF59" s="179"/>
      <c r="FG59" s="179"/>
      <c r="FH59" s="179"/>
      <c r="FI59" s="179"/>
      <c r="FJ59" s="179"/>
      <c r="FK59" s="179"/>
      <c r="FL59" s="179"/>
      <c r="FM59" s="179"/>
      <c r="FN59" s="179"/>
      <c r="FO59" s="179"/>
      <c r="FP59" s="179"/>
      <c r="FQ59" s="179"/>
      <c r="FR59" s="179"/>
      <c r="FS59" s="179"/>
      <c r="FT59" s="179"/>
      <c r="FU59" s="179"/>
      <c r="FV59" s="179"/>
      <c r="FW59" s="179"/>
      <c r="FX59" s="179"/>
      <c r="FY59" s="179"/>
      <c r="FZ59" s="179"/>
      <c r="GA59" s="179"/>
      <c r="GB59" s="179"/>
    </row>
    <row r="60" spans="1:184" ht="17.25" thickBot="1">
      <c r="A60" s="225"/>
      <c r="B60" s="260"/>
      <c r="C60" s="350" t="s">
        <v>83</v>
      </c>
      <c r="D60" s="351"/>
      <c r="E60" s="351"/>
      <c r="F60" s="351"/>
      <c r="G60" s="226">
        <v>860974268</v>
      </c>
      <c r="H60" s="221"/>
      <c r="I60" s="232"/>
      <c r="J60" s="200"/>
      <c r="K60" s="235"/>
      <c r="L60" s="287"/>
      <c r="M60" s="200"/>
      <c r="N60" s="236"/>
      <c r="O60" s="179"/>
      <c r="P60" s="179"/>
      <c r="Q60" s="179"/>
      <c r="R60" s="179"/>
      <c r="S60" s="179"/>
      <c r="T60" s="179"/>
      <c r="U60" s="179"/>
      <c r="V60" s="179"/>
      <c r="W60" s="179"/>
      <c r="X60" s="179"/>
      <c r="Y60" s="179"/>
      <c r="Z60" s="179"/>
      <c r="AA60" s="179"/>
      <c r="AB60" s="179"/>
      <c r="AC60" s="179"/>
      <c r="AD60" s="179"/>
      <c r="AE60" s="179"/>
      <c r="AF60" s="179"/>
      <c r="AG60" s="179"/>
      <c r="AH60" s="179"/>
      <c r="AI60" s="179"/>
      <c r="AJ60" s="179"/>
      <c r="AK60" s="179"/>
      <c r="AL60" s="179"/>
      <c r="AM60" s="179"/>
      <c r="AN60" s="179"/>
      <c r="AO60" s="179"/>
      <c r="AP60" s="179"/>
      <c r="AQ60" s="179"/>
      <c r="AR60" s="179"/>
      <c r="AS60" s="179"/>
      <c r="AT60" s="179"/>
      <c r="AU60" s="179"/>
      <c r="AV60" s="179"/>
      <c r="AW60" s="179"/>
      <c r="AX60" s="179"/>
      <c r="AY60" s="179"/>
      <c r="AZ60" s="179"/>
      <c r="BA60" s="179"/>
      <c r="BB60" s="179"/>
      <c r="BC60" s="179"/>
      <c r="BD60" s="179"/>
      <c r="BE60" s="179"/>
      <c r="BF60" s="179"/>
      <c r="BG60" s="179"/>
      <c r="BH60" s="179"/>
      <c r="BI60" s="179"/>
      <c r="BJ60" s="179"/>
      <c r="BK60" s="179"/>
      <c r="BL60" s="179"/>
      <c r="BM60" s="179"/>
      <c r="BN60" s="179"/>
      <c r="BO60" s="179"/>
      <c r="BP60" s="179"/>
      <c r="BQ60" s="179"/>
      <c r="BR60" s="179"/>
      <c r="BS60" s="179"/>
      <c r="BT60" s="179"/>
      <c r="BU60" s="179"/>
      <c r="BV60" s="179"/>
      <c r="BW60" s="179"/>
      <c r="BX60" s="179"/>
      <c r="BY60" s="179"/>
      <c r="BZ60" s="179"/>
      <c r="CA60" s="179"/>
      <c r="CB60" s="179"/>
      <c r="CC60" s="179"/>
      <c r="CD60" s="179"/>
      <c r="CE60" s="179"/>
      <c r="CF60" s="179"/>
      <c r="CG60" s="179"/>
      <c r="CH60" s="179"/>
      <c r="CI60" s="179"/>
      <c r="CJ60" s="179"/>
      <c r="CK60" s="179"/>
      <c r="CL60" s="179"/>
      <c r="CM60" s="179"/>
      <c r="CN60" s="179"/>
      <c r="CO60" s="179"/>
      <c r="CP60" s="179"/>
      <c r="CQ60" s="179"/>
      <c r="CR60" s="179"/>
      <c r="CS60" s="179"/>
      <c r="CT60" s="179"/>
      <c r="CU60" s="179"/>
      <c r="CV60" s="179"/>
      <c r="CW60" s="179"/>
      <c r="CX60" s="179"/>
      <c r="CY60" s="179"/>
      <c r="CZ60" s="179"/>
      <c r="DA60" s="179"/>
      <c r="DB60" s="179"/>
      <c r="DC60" s="179"/>
      <c r="DD60" s="179"/>
      <c r="DE60" s="179"/>
      <c r="DF60" s="179"/>
      <c r="DG60" s="179"/>
      <c r="DH60" s="179"/>
      <c r="DI60" s="179"/>
      <c r="DJ60" s="179"/>
      <c r="DK60" s="179"/>
      <c r="DL60" s="179"/>
      <c r="DM60" s="179"/>
      <c r="DN60" s="179"/>
      <c r="DO60" s="179"/>
      <c r="DP60" s="179"/>
      <c r="DQ60" s="179"/>
      <c r="DR60" s="179"/>
      <c r="DS60" s="179"/>
      <c r="DT60" s="179"/>
      <c r="DU60" s="179"/>
      <c r="DV60" s="179"/>
      <c r="DW60" s="179"/>
      <c r="DX60" s="179"/>
      <c r="DY60" s="179"/>
      <c r="DZ60" s="179"/>
      <c r="EA60" s="179"/>
      <c r="EB60" s="179"/>
      <c r="EC60" s="179"/>
      <c r="ED60" s="179"/>
      <c r="EE60" s="179"/>
      <c r="EF60" s="179"/>
      <c r="EG60" s="179"/>
      <c r="EH60" s="179"/>
      <c r="EI60" s="179"/>
      <c r="EJ60" s="179"/>
      <c r="EK60" s="179"/>
      <c r="EL60" s="179"/>
      <c r="EM60" s="179"/>
      <c r="EN60" s="179"/>
      <c r="EO60" s="179"/>
      <c r="EP60" s="179"/>
      <c r="EQ60" s="179"/>
      <c r="ER60" s="179"/>
      <c r="ES60" s="179"/>
      <c r="ET60" s="179"/>
      <c r="EU60" s="179"/>
      <c r="EV60" s="179"/>
      <c r="EW60" s="179"/>
      <c r="EX60" s="179"/>
      <c r="EY60" s="179"/>
      <c r="EZ60" s="179"/>
      <c r="FA60" s="179"/>
      <c r="FB60" s="179"/>
      <c r="FC60" s="179"/>
      <c r="FD60" s="179"/>
      <c r="FE60" s="179"/>
      <c r="FF60" s="179"/>
      <c r="FG60" s="179"/>
      <c r="FH60" s="179"/>
      <c r="FI60" s="179"/>
      <c r="FJ60" s="179"/>
      <c r="FK60" s="179"/>
      <c r="FL60" s="179"/>
      <c r="FM60" s="179"/>
      <c r="FN60" s="179"/>
      <c r="FO60" s="179"/>
      <c r="FP60" s="179"/>
      <c r="FQ60" s="179"/>
      <c r="FR60" s="179"/>
      <c r="FS60" s="179"/>
      <c r="FT60" s="179"/>
      <c r="FU60" s="179"/>
      <c r="FV60" s="179"/>
      <c r="FW60" s="179"/>
      <c r="FX60" s="179"/>
      <c r="FY60" s="179"/>
      <c r="FZ60" s="179"/>
      <c r="GA60" s="179"/>
      <c r="GB60" s="179"/>
    </row>
    <row r="61" spans="1:184">
      <c r="C61" s="352" t="s">
        <v>84</v>
      </c>
      <c r="D61" s="353"/>
      <c r="E61" s="353"/>
      <c r="F61" s="353"/>
      <c r="G61" s="354"/>
      <c r="H61" s="227"/>
    </row>
    <row r="62" spans="1:184" ht="21.6" customHeight="1">
      <c r="C62" s="330" t="s">
        <v>85</v>
      </c>
      <c r="D62" s="331"/>
      <c r="E62" s="331"/>
      <c r="F62" s="331"/>
      <c r="G62" s="332"/>
      <c r="H62" s="240"/>
      <c r="N62" s="287"/>
    </row>
    <row r="63" spans="1:184" ht="22.9" customHeight="1">
      <c r="C63" s="330" t="s">
        <v>86</v>
      </c>
      <c r="D63" s="331"/>
      <c r="E63" s="331"/>
      <c r="F63" s="331"/>
      <c r="G63" s="332"/>
      <c r="H63" s="240"/>
      <c r="M63" s="287"/>
    </row>
    <row r="64" spans="1:184" ht="14.45" customHeight="1">
      <c r="C64" s="330" t="s">
        <v>87</v>
      </c>
      <c r="D64" s="331"/>
      <c r="E64" s="331"/>
      <c r="F64" s="331"/>
      <c r="G64" s="332"/>
      <c r="H64" s="240"/>
      <c r="M64" s="287"/>
    </row>
    <row r="65" spans="3:13" ht="36" customHeight="1">
      <c r="C65" s="330" t="s">
        <v>88</v>
      </c>
      <c r="D65" s="331"/>
      <c r="E65" s="331"/>
      <c r="F65" s="331"/>
      <c r="G65" s="332"/>
      <c r="H65" s="240"/>
      <c r="J65" s="285"/>
    </row>
    <row r="66" spans="3:13" ht="15.6" customHeight="1">
      <c r="C66" s="330" t="s">
        <v>89</v>
      </c>
      <c r="D66" s="331"/>
      <c r="E66" s="331"/>
      <c r="F66" s="331"/>
      <c r="G66" s="332"/>
      <c r="H66" s="240"/>
    </row>
    <row r="67" spans="3:13" ht="25.15" customHeight="1">
      <c r="C67" s="330" t="s">
        <v>90</v>
      </c>
      <c r="D67" s="331"/>
      <c r="E67" s="331"/>
      <c r="F67" s="331"/>
      <c r="G67" s="332"/>
      <c r="H67" s="240"/>
      <c r="M67" s="287"/>
    </row>
    <row r="68" spans="3:13" ht="23.45" customHeight="1">
      <c r="C68" s="330" t="s">
        <v>91</v>
      </c>
      <c r="D68" s="331"/>
      <c r="E68" s="331"/>
      <c r="F68" s="331"/>
      <c r="G68" s="332"/>
      <c r="H68" s="240"/>
      <c r="M68" s="287"/>
    </row>
    <row r="69" spans="3:13" ht="22.9" customHeight="1">
      <c r="C69" s="330" t="s">
        <v>92</v>
      </c>
      <c r="D69" s="331"/>
      <c r="E69" s="331"/>
      <c r="F69" s="331"/>
      <c r="G69" s="332"/>
      <c r="H69" s="240"/>
    </row>
    <row r="70" spans="3:13" ht="16.149999999999999" customHeight="1">
      <c r="C70" s="330" t="s">
        <v>93</v>
      </c>
      <c r="D70" s="331"/>
      <c r="E70" s="331"/>
      <c r="F70" s="331"/>
      <c r="G70" s="332"/>
      <c r="H70" s="240"/>
    </row>
    <row r="71" spans="3:13">
      <c r="C71" s="330" t="s">
        <v>94</v>
      </c>
      <c r="D71" s="331"/>
      <c r="E71" s="331"/>
      <c r="F71" s="331"/>
      <c r="G71" s="332"/>
      <c r="H71" s="240"/>
    </row>
    <row r="72" spans="3:13" ht="11.45" customHeight="1">
      <c r="C72" s="330" t="s">
        <v>95</v>
      </c>
      <c r="D72" s="331"/>
      <c r="E72" s="331"/>
      <c r="F72" s="331"/>
      <c r="G72" s="332"/>
      <c r="H72" s="240"/>
    </row>
    <row r="73" spans="3:13" ht="35.450000000000003" customHeight="1">
      <c r="C73" s="330" t="s">
        <v>96</v>
      </c>
      <c r="D73" s="331"/>
      <c r="E73" s="331"/>
      <c r="F73" s="331"/>
      <c r="G73" s="332"/>
      <c r="H73" s="240"/>
    </row>
    <row r="74" spans="3:13" ht="27" customHeight="1">
      <c r="C74" s="330" t="s">
        <v>97</v>
      </c>
      <c r="D74" s="331"/>
      <c r="E74" s="331"/>
      <c r="F74" s="331"/>
      <c r="G74" s="332"/>
      <c r="H74" s="240"/>
    </row>
    <row r="75" spans="3:13" ht="23.45" customHeight="1">
      <c r="C75" s="330" t="s">
        <v>98</v>
      </c>
      <c r="D75" s="331"/>
      <c r="E75" s="331"/>
      <c r="F75" s="331"/>
      <c r="G75" s="332"/>
      <c r="H75" s="240"/>
      <c r="I75" s="339"/>
      <c r="J75" s="339"/>
    </row>
    <row r="76" spans="3:13" ht="12.6" customHeight="1">
      <c r="C76" s="333" t="s">
        <v>99</v>
      </c>
      <c r="D76" s="334"/>
      <c r="E76" s="334"/>
      <c r="F76" s="334"/>
      <c r="G76" s="335"/>
      <c r="H76" s="241"/>
    </row>
    <row r="77" spans="3:13" ht="23.45" customHeight="1">
      <c r="C77" s="333" t="s">
        <v>100</v>
      </c>
      <c r="D77" s="334"/>
      <c r="E77" s="334"/>
      <c r="F77" s="334"/>
      <c r="G77" s="335"/>
      <c r="H77" s="241"/>
    </row>
    <row r="78" spans="3:13" ht="10.15" customHeight="1">
      <c r="C78" s="336" t="s">
        <v>101</v>
      </c>
      <c r="D78" s="337"/>
      <c r="E78" s="337"/>
      <c r="F78" s="337"/>
      <c r="G78" s="338"/>
      <c r="H78" s="242"/>
    </row>
    <row r="79" spans="3:13" ht="53.45" customHeight="1">
      <c r="C79" s="330" t="s">
        <v>102</v>
      </c>
      <c r="D79" s="331"/>
      <c r="E79" s="331"/>
      <c r="F79" s="331"/>
      <c r="G79" s="332"/>
      <c r="H79" s="240"/>
    </row>
    <row r="80" spans="3:13" ht="32.450000000000003" customHeight="1">
      <c r="C80" s="330" t="s">
        <v>103</v>
      </c>
      <c r="D80" s="331"/>
      <c r="E80" s="331"/>
      <c r="F80" s="331"/>
      <c r="G80" s="332"/>
      <c r="H80" s="240"/>
    </row>
    <row r="81" spans="3:9" ht="33.6" customHeight="1" thickBot="1">
      <c r="C81" s="327" t="s">
        <v>104</v>
      </c>
      <c r="D81" s="328"/>
      <c r="E81" s="328"/>
      <c r="F81" s="328"/>
      <c r="G81" s="329"/>
      <c r="H81" s="240"/>
    </row>
    <row r="85" spans="3:9" ht="45" customHeight="1">
      <c r="C85" s="324"/>
      <c r="D85" s="324"/>
      <c r="E85" s="324"/>
      <c r="F85" s="324"/>
      <c r="G85" s="324"/>
      <c r="H85" s="324"/>
      <c r="I85" s="291"/>
    </row>
    <row r="86" spans="3:9" ht="45" customHeight="1">
      <c r="C86" s="323"/>
      <c r="D86" s="323"/>
      <c r="E86" s="323"/>
      <c r="F86" s="323"/>
      <c r="G86" s="323"/>
      <c r="H86" s="323"/>
      <c r="I86" s="291"/>
    </row>
    <row r="87" spans="3:9" ht="45" customHeight="1">
      <c r="C87" s="323"/>
      <c r="D87" s="323"/>
      <c r="E87" s="323"/>
      <c r="F87" s="323"/>
      <c r="G87" s="323"/>
      <c r="H87" s="323"/>
      <c r="I87" s="291"/>
    </row>
    <row r="88" spans="3:9" ht="45" customHeight="1">
      <c r="C88" s="325"/>
      <c r="D88" s="325"/>
      <c r="E88" s="325"/>
      <c r="F88" s="325"/>
      <c r="G88" s="325"/>
      <c r="H88" s="325"/>
      <c r="I88" s="291"/>
    </row>
    <row r="89" spans="3:9" ht="45" customHeight="1">
      <c r="C89" s="326"/>
      <c r="D89" s="326"/>
      <c r="E89" s="326"/>
      <c r="F89" s="326"/>
      <c r="G89" s="326"/>
      <c r="H89" s="326"/>
      <c r="I89" s="291"/>
    </row>
    <row r="90" spans="3:9" ht="45" customHeight="1">
      <c r="C90" s="322"/>
      <c r="D90" s="322"/>
      <c r="E90" s="322"/>
      <c r="F90" s="322"/>
      <c r="G90" s="322"/>
      <c r="H90" s="322"/>
      <c r="I90" s="291"/>
    </row>
    <row r="91" spans="3:9" ht="45" customHeight="1">
      <c r="I91" s="291"/>
    </row>
    <row r="92" spans="3:9" ht="45" customHeight="1">
      <c r="I92" s="291"/>
    </row>
    <row r="93" spans="3:9" ht="57.6" customHeight="1">
      <c r="C93" s="322"/>
      <c r="D93" s="322"/>
      <c r="E93" s="322"/>
      <c r="F93" s="322"/>
      <c r="G93" s="322"/>
      <c r="H93" s="322"/>
      <c r="I93" s="291"/>
    </row>
    <row r="94" spans="3:9" ht="45" customHeight="1">
      <c r="C94" s="323"/>
      <c r="D94" s="323"/>
      <c r="E94" s="323"/>
      <c r="F94" s="323"/>
      <c r="G94" s="323"/>
      <c r="H94" s="323"/>
      <c r="I94" s="291"/>
    </row>
    <row r="95" spans="3:9" ht="45" customHeight="1">
      <c r="C95" s="323"/>
      <c r="D95" s="323"/>
      <c r="E95" s="323"/>
      <c r="F95" s="323"/>
      <c r="G95" s="323"/>
      <c r="H95" s="323"/>
    </row>
  </sheetData>
  <mergeCells count="57">
    <mergeCell ref="B6:G6"/>
    <mergeCell ref="B1:G1"/>
    <mergeCell ref="B2:G2"/>
    <mergeCell ref="B3:G3"/>
    <mergeCell ref="B4:G4"/>
    <mergeCell ref="B5:G5"/>
    <mergeCell ref="C38:F38"/>
    <mergeCell ref="B7:G7"/>
    <mergeCell ref="B8:G9"/>
    <mergeCell ref="B10:E10"/>
    <mergeCell ref="B11:C13"/>
    <mergeCell ref="C14:G14"/>
    <mergeCell ref="C29:G29"/>
    <mergeCell ref="C32:G32"/>
    <mergeCell ref="C34:G34"/>
    <mergeCell ref="D35:F35"/>
    <mergeCell ref="C36:F36"/>
    <mergeCell ref="C37:F37"/>
    <mergeCell ref="C64:G64"/>
    <mergeCell ref="C39:G39"/>
    <mergeCell ref="C40:C42"/>
    <mergeCell ref="D40:D42"/>
    <mergeCell ref="F40:F41"/>
    <mergeCell ref="C55:F55"/>
    <mergeCell ref="C58:F58"/>
    <mergeCell ref="C59:F59"/>
    <mergeCell ref="C60:F60"/>
    <mergeCell ref="C61:G61"/>
    <mergeCell ref="C62:G62"/>
    <mergeCell ref="C63:G63"/>
    <mergeCell ref="I75:J75"/>
    <mergeCell ref="C65:G65"/>
    <mergeCell ref="C66:G66"/>
    <mergeCell ref="C67:G67"/>
    <mergeCell ref="C68:G68"/>
    <mergeCell ref="C69:G69"/>
    <mergeCell ref="C70:G70"/>
    <mergeCell ref="C81:G81"/>
    <mergeCell ref="C71:G71"/>
    <mergeCell ref="C72:G72"/>
    <mergeCell ref="C73:G73"/>
    <mergeCell ref="C74:G74"/>
    <mergeCell ref="C75:G75"/>
    <mergeCell ref="C76:G76"/>
    <mergeCell ref="C77:G77"/>
    <mergeCell ref="C78:G78"/>
    <mergeCell ref="C79:G79"/>
    <mergeCell ref="C80:G80"/>
    <mergeCell ref="C93:H93"/>
    <mergeCell ref="C94:H94"/>
    <mergeCell ref="C95:H95"/>
    <mergeCell ref="C85:H85"/>
    <mergeCell ref="C86:H86"/>
    <mergeCell ref="C87:H87"/>
    <mergeCell ref="C88:H88"/>
    <mergeCell ref="C89:H89"/>
    <mergeCell ref="C90:H90"/>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D60F0D-D121-4C3F-8045-D5F7BA378890}">
  <dimension ref="A1:AB32"/>
  <sheetViews>
    <sheetView topLeftCell="A5" zoomScale="60" zoomScaleNormal="60" workbookViewId="0">
      <selection activeCell="A5" sqref="A5:AB5"/>
    </sheetView>
  </sheetViews>
  <sheetFormatPr defaultColWidth="10.140625" defaultRowHeight="18"/>
  <cols>
    <col min="1" max="1" width="49.42578125" style="129" customWidth="1"/>
    <col min="2" max="13" width="3.42578125" style="129" customWidth="1"/>
    <col min="14" max="14" width="113.42578125" style="129" customWidth="1"/>
    <col min="15" max="15" width="17" style="151" customWidth="1"/>
    <col min="16" max="17" width="16.42578125" style="151" customWidth="1"/>
    <col min="18" max="18" width="17.42578125" style="151" customWidth="1"/>
    <col min="19" max="21" width="20.140625" style="151" customWidth="1"/>
    <col min="22" max="25" width="17.42578125" style="151" customWidth="1"/>
    <col min="26" max="26" width="15.28515625" style="151" bestFit="1" customWidth="1"/>
    <col min="27" max="27" width="17.42578125" style="151" customWidth="1"/>
    <col min="28" max="28" width="18.5703125" style="151" customWidth="1"/>
    <col min="29" max="224" width="10.140625" style="129"/>
    <col min="225" max="225" width="36.42578125" style="129" customWidth="1"/>
    <col min="226" max="249" width="3.42578125" style="129" customWidth="1"/>
    <col min="250" max="250" width="44.140625" style="129" customWidth="1"/>
    <col min="251" max="268" width="9.85546875" style="129" customWidth="1"/>
    <col min="269" max="480" width="10.140625" style="129"/>
    <col min="481" max="481" width="36.42578125" style="129" customWidth="1"/>
    <col min="482" max="505" width="3.42578125" style="129" customWidth="1"/>
    <col min="506" max="506" width="44.140625" style="129" customWidth="1"/>
    <col min="507" max="524" width="9.85546875" style="129" customWidth="1"/>
    <col min="525" max="736" width="10.140625" style="129"/>
    <col min="737" max="737" width="36.42578125" style="129" customWidth="1"/>
    <col min="738" max="761" width="3.42578125" style="129" customWidth="1"/>
    <col min="762" max="762" width="44.140625" style="129" customWidth="1"/>
    <col min="763" max="780" width="9.85546875" style="129" customWidth="1"/>
    <col min="781" max="992" width="10.140625" style="129"/>
    <col min="993" max="993" width="36.42578125" style="129" customWidth="1"/>
    <col min="994" max="1017" width="3.42578125" style="129" customWidth="1"/>
    <col min="1018" max="1018" width="44.140625" style="129" customWidth="1"/>
    <col min="1019" max="1036" width="9.85546875" style="129" customWidth="1"/>
    <col min="1037" max="1248" width="10.140625" style="129"/>
    <col min="1249" max="1249" width="36.42578125" style="129" customWidth="1"/>
    <col min="1250" max="1273" width="3.42578125" style="129" customWidth="1"/>
    <col min="1274" max="1274" width="44.140625" style="129" customWidth="1"/>
    <col min="1275" max="1292" width="9.85546875" style="129" customWidth="1"/>
    <col min="1293" max="1504" width="10.140625" style="129"/>
    <col min="1505" max="1505" width="36.42578125" style="129" customWidth="1"/>
    <col min="1506" max="1529" width="3.42578125" style="129" customWidth="1"/>
    <col min="1530" max="1530" width="44.140625" style="129" customWidth="1"/>
    <col min="1531" max="1548" width="9.85546875" style="129" customWidth="1"/>
    <col min="1549" max="1760" width="10.140625" style="129"/>
    <col min="1761" max="1761" width="36.42578125" style="129" customWidth="1"/>
    <col min="1762" max="1785" width="3.42578125" style="129" customWidth="1"/>
    <col min="1786" max="1786" width="44.140625" style="129" customWidth="1"/>
    <col min="1787" max="1804" width="9.85546875" style="129" customWidth="1"/>
    <col min="1805" max="2016" width="10.140625" style="129"/>
    <col min="2017" max="2017" width="36.42578125" style="129" customWidth="1"/>
    <col min="2018" max="2041" width="3.42578125" style="129" customWidth="1"/>
    <col min="2042" max="2042" width="44.140625" style="129" customWidth="1"/>
    <col min="2043" max="2060" width="9.85546875" style="129" customWidth="1"/>
    <col min="2061" max="2272" width="10.140625" style="129"/>
    <col min="2273" max="2273" width="36.42578125" style="129" customWidth="1"/>
    <col min="2274" max="2297" width="3.42578125" style="129" customWidth="1"/>
    <col min="2298" max="2298" width="44.140625" style="129" customWidth="1"/>
    <col min="2299" max="2316" width="9.85546875" style="129" customWidth="1"/>
    <col min="2317" max="2528" width="10.140625" style="129"/>
    <col min="2529" max="2529" width="36.42578125" style="129" customWidth="1"/>
    <col min="2530" max="2553" width="3.42578125" style="129" customWidth="1"/>
    <col min="2554" max="2554" width="44.140625" style="129" customWidth="1"/>
    <col min="2555" max="2572" width="9.85546875" style="129" customWidth="1"/>
    <col min="2573" max="2784" width="10.140625" style="129"/>
    <col min="2785" max="2785" width="36.42578125" style="129" customWidth="1"/>
    <col min="2786" max="2809" width="3.42578125" style="129" customWidth="1"/>
    <col min="2810" max="2810" width="44.140625" style="129" customWidth="1"/>
    <col min="2811" max="2828" width="9.85546875" style="129" customWidth="1"/>
    <col min="2829" max="3040" width="10.140625" style="129"/>
    <col min="3041" max="3041" width="36.42578125" style="129" customWidth="1"/>
    <col min="3042" max="3065" width="3.42578125" style="129" customWidth="1"/>
    <col min="3066" max="3066" width="44.140625" style="129" customWidth="1"/>
    <col min="3067" max="3084" width="9.85546875" style="129" customWidth="1"/>
    <col min="3085" max="3296" width="10.140625" style="129"/>
    <col min="3297" max="3297" width="36.42578125" style="129" customWidth="1"/>
    <col min="3298" max="3321" width="3.42578125" style="129" customWidth="1"/>
    <col min="3322" max="3322" width="44.140625" style="129" customWidth="1"/>
    <col min="3323" max="3340" width="9.85546875" style="129" customWidth="1"/>
    <col min="3341" max="3552" width="10.140625" style="129"/>
    <col min="3553" max="3553" width="36.42578125" style="129" customWidth="1"/>
    <col min="3554" max="3577" width="3.42578125" style="129" customWidth="1"/>
    <col min="3578" max="3578" width="44.140625" style="129" customWidth="1"/>
    <col min="3579" max="3596" width="9.85546875" style="129" customWidth="1"/>
    <col min="3597" max="3808" width="10.140625" style="129"/>
    <col min="3809" max="3809" width="36.42578125" style="129" customWidth="1"/>
    <col min="3810" max="3833" width="3.42578125" style="129" customWidth="1"/>
    <col min="3834" max="3834" width="44.140625" style="129" customWidth="1"/>
    <col min="3835" max="3852" width="9.85546875" style="129" customWidth="1"/>
    <col min="3853" max="4064" width="10.140625" style="129"/>
    <col min="4065" max="4065" width="36.42578125" style="129" customWidth="1"/>
    <col min="4066" max="4089" width="3.42578125" style="129" customWidth="1"/>
    <col min="4090" max="4090" width="44.140625" style="129" customWidth="1"/>
    <col min="4091" max="4108" width="9.85546875" style="129" customWidth="1"/>
    <col min="4109" max="4320" width="10.140625" style="129"/>
    <col min="4321" max="4321" width="36.42578125" style="129" customWidth="1"/>
    <col min="4322" max="4345" width="3.42578125" style="129" customWidth="1"/>
    <col min="4346" max="4346" width="44.140625" style="129" customWidth="1"/>
    <col min="4347" max="4364" width="9.85546875" style="129" customWidth="1"/>
    <col min="4365" max="4576" width="10.140625" style="129"/>
    <col min="4577" max="4577" width="36.42578125" style="129" customWidth="1"/>
    <col min="4578" max="4601" width="3.42578125" style="129" customWidth="1"/>
    <col min="4602" max="4602" width="44.140625" style="129" customWidth="1"/>
    <col min="4603" max="4620" width="9.85546875" style="129" customWidth="1"/>
    <col min="4621" max="4832" width="10.140625" style="129"/>
    <col min="4833" max="4833" width="36.42578125" style="129" customWidth="1"/>
    <col min="4834" max="4857" width="3.42578125" style="129" customWidth="1"/>
    <col min="4858" max="4858" width="44.140625" style="129" customWidth="1"/>
    <col min="4859" max="4876" width="9.85546875" style="129" customWidth="1"/>
    <col min="4877" max="5088" width="10.140625" style="129"/>
    <col min="5089" max="5089" width="36.42578125" style="129" customWidth="1"/>
    <col min="5090" max="5113" width="3.42578125" style="129" customWidth="1"/>
    <col min="5114" max="5114" width="44.140625" style="129" customWidth="1"/>
    <col min="5115" max="5132" width="9.85546875" style="129" customWidth="1"/>
    <col min="5133" max="5344" width="10.140625" style="129"/>
    <col min="5345" max="5345" width="36.42578125" style="129" customWidth="1"/>
    <col min="5346" max="5369" width="3.42578125" style="129" customWidth="1"/>
    <col min="5370" max="5370" width="44.140625" style="129" customWidth="1"/>
    <col min="5371" max="5388" width="9.85546875" style="129" customWidth="1"/>
    <col min="5389" max="5600" width="10.140625" style="129"/>
    <col min="5601" max="5601" width="36.42578125" style="129" customWidth="1"/>
    <col min="5602" max="5625" width="3.42578125" style="129" customWidth="1"/>
    <col min="5626" max="5626" width="44.140625" style="129" customWidth="1"/>
    <col min="5627" max="5644" width="9.85546875" style="129" customWidth="1"/>
    <col min="5645" max="5856" width="10.140625" style="129"/>
    <col min="5857" max="5857" width="36.42578125" style="129" customWidth="1"/>
    <col min="5858" max="5881" width="3.42578125" style="129" customWidth="1"/>
    <col min="5882" max="5882" width="44.140625" style="129" customWidth="1"/>
    <col min="5883" max="5900" width="9.85546875" style="129" customWidth="1"/>
    <col min="5901" max="6112" width="10.140625" style="129"/>
    <col min="6113" max="6113" width="36.42578125" style="129" customWidth="1"/>
    <col min="6114" max="6137" width="3.42578125" style="129" customWidth="1"/>
    <col min="6138" max="6138" width="44.140625" style="129" customWidth="1"/>
    <col min="6139" max="6156" width="9.85546875" style="129" customWidth="1"/>
    <col min="6157" max="6368" width="10.140625" style="129"/>
    <col min="6369" max="6369" width="36.42578125" style="129" customWidth="1"/>
    <col min="6370" max="6393" width="3.42578125" style="129" customWidth="1"/>
    <col min="6394" max="6394" width="44.140625" style="129" customWidth="1"/>
    <col min="6395" max="6412" width="9.85546875" style="129" customWidth="1"/>
    <col min="6413" max="6624" width="10.140625" style="129"/>
    <col min="6625" max="6625" width="36.42578125" style="129" customWidth="1"/>
    <col min="6626" max="6649" width="3.42578125" style="129" customWidth="1"/>
    <col min="6650" max="6650" width="44.140625" style="129" customWidth="1"/>
    <col min="6651" max="6668" width="9.85546875" style="129" customWidth="1"/>
    <col min="6669" max="6880" width="10.140625" style="129"/>
    <col min="6881" max="6881" width="36.42578125" style="129" customWidth="1"/>
    <col min="6882" max="6905" width="3.42578125" style="129" customWidth="1"/>
    <col min="6906" max="6906" width="44.140625" style="129" customWidth="1"/>
    <col min="6907" max="6924" width="9.85546875" style="129" customWidth="1"/>
    <col min="6925" max="7136" width="10.140625" style="129"/>
    <col min="7137" max="7137" width="36.42578125" style="129" customWidth="1"/>
    <col min="7138" max="7161" width="3.42578125" style="129" customWidth="1"/>
    <col min="7162" max="7162" width="44.140625" style="129" customWidth="1"/>
    <col min="7163" max="7180" width="9.85546875" style="129" customWidth="1"/>
    <col min="7181" max="7392" width="10.140625" style="129"/>
    <col min="7393" max="7393" width="36.42578125" style="129" customWidth="1"/>
    <col min="7394" max="7417" width="3.42578125" style="129" customWidth="1"/>
    <col min="7418" max="7418" width="44.140625" style="129" customWidth="1"/>
    <col min="7419" max="7436" width="9.85546875" style="129" customWidth="1"/>
    <col min="7437" max="7648" width="10.140625" style="129"/>
    <col min="7649" max="7649" width="36.42578125" style="129" customWidth="1"/>
    <col min="7650" max="7673" width="3.42578125" style="129" customWidth="1"/>
    <col min="7674" max="7674" width="44.140625" style="129" customWidth="1"/>
    <col min="7675" max="7692" width="9.85546875" style="129" customWidth="1"/>
    <col min="7693" max="7904" width="10.140625" style="129"/>
    <col min="7905" max="7905" width="36.42578125" style="129" customWidth="1"/>
    <col min="7906" max="7929" width="3.42578125" style="129" customWidth="1"/>
    <col min="7930" max="7930" width="44.140625" style="129" customWidth="1"/>
    <col min="7931" max="7948" width="9.85546875" style="129" customWidth="1"/>
    <col min="7949" max="8160" width="10.140625" style="129"/>
    <col min="8161" max="8161" width="36.42578125" style="129" customWidth="1"/>
    <col min="8162" max="8185" width="3.42578125" style="129" customWidth="1"/>
    <col min="8186" max="8186" width="44.140625" style="129" customWidth="1"/>
    <col min="8187" max="8204" width="9.85546875" style="129" customWidth="1"/>
    <col min="8205" max="8416" width="10.140625" style="129"/>
    <col min="8417" max="8417" width="36.42578125" style="129" customWidth="1"/>
    <col min="8418" max="8441" width="3.42578125" style="129" customWidth="1"/>
    <col min="8442" max="8442" width="44.140625" style="129" customWidth="1"/>
    <col min="8443" max="8460" width="9.85546875" style="129" customWidth="1"/>
    <col min="8461" max="8672" width="10.140625" style="129"/>
    <col min="8673" max="8673" width="36.42578125" style="129" customWidth="1"/>
    <col min="8674" max="8697" width="3.42578125" style="129" customWidth="1"/>
    <col min="8698" max="8698" width="44.140625" style="129" customWidth="1"/>
    <col min="8699" max="8716" width="9.85546875" style="129" customWidth="1"/>
    <col min="8717" max="8928" width="10.140625" style="129"/>
    <col min="8929" max="8929" width="36.42578125" style="129" customWidth="1"/>
    <col min="8930" max="8953" width="3.42578125" style="129" customWidth="1"/>
    <col min="8954" max="8954" width="44.140625" style="129" customWidth="1"/>
    <col min="8955" max="8972" width="9.85546875" style="129" customWidth="1"/>
    <col min="8973" max="9184" width="10.140625" style="129"/>
    <col min="9185" max="9185" width="36.42578125" style="129" customWidth="1"/>
    <col min="9186" max="9209" width="3.42578125" style="129" customWidth="1"/>
    <col min="9210" max="9210" width="44.140625" style="129" customWidth="1"/>
    <col min="9211" max="9228" width="9.85546875" style="129" customWidth="1"/>
    <col min="9229" max="9440" width="10.140625" style="129"/>
    <col min="9441" max="9441" width="36.42578125" style="129" customWidth="1"/>
    <col min="9442" max="9465" width="3.42578125" style="129" customWidth="1"/>
    <col min="9466" max="9466" width="44.140625" style="129" customWidth="1"/>
    <col min="9467" max="9484" width="9.85546875" style="129" customWidth="1"/>
    <col min="9485" max="9696" width="10.140625" style="129"/>
    <col min="9697" max="9697" width="36.42578125" style="129" customWidth="1"/>
    <col min="9698" max="9721" width="3.42578125" style="129" customWidth="1"/>
    <col min="9722" max="9722" width="44.140625" style="129" customWidth="1"/>
    <col min="9723" max="9740" width="9.85546875" style="129" customWidth="1"/>
    <col min="9741" max="9952" width="10.140625" style="129"/>
    <col min="9953" max="9953" width="36.42578125" style="129" customWidth="1"/>
    <col min="9954" max="9977" width="3.42578125" style="129" customWidth="1"/>
    <col min="9978" max="9978" width="44.140625" style="129" customWidth="1"/>
    <col min="9979" max="9996" width="9.85546875" style="129" customWidth="1"/>
    <col min="9997" max="10208" width="10.140625" style="129"/>
    <col min="10209" max="10209" width="36.42578125" style="129" customWidth="1"/>
    <col min="10210" max="10233" width="3.42578125" style="129" customWidth="1"/>
    <col min="10234" max="10234" width="44.140625" style="129" customWidth="1"/>
    <col min="10235" max="10252" width="9.85546875" style="129" customWidth="1"/>
    <col min="10253" max="10464" width="10.140625" style="129"/>
    <col min="10465" max="10465" width="36.42578125" style="129" customWidth="1"/>
    <col min="10466" max="10489" width="3.42578125" style="129" customWidth="1"/>
    <col min="10490" max="10490" width="44.140625" style="129" customWidth="1"/>
    <col min="10491" max="10508" width="9.85546875" style="129" customWidth="1"/>
    <col min="10509" max="10720" width="10.140625" style="129"/>
    <col min="10721" max="10721" width="36.42578125" style="129" customWidth="1"/>
    <col min="10722" max="10745" width="3.42578125" style="129" customWidth="1"/>
    <col min="10746" max="10746" width="44.140625" style="129" customWidth="1"/>
    <col min="10747" max="10764" width="9.85546875" style="129" customWidth="1"/>
    <col min="10765" max="10976" width="10.140625" style="129"/>
    <col min="10977" max="10977" width="36.42578125" style="129" customWidth="1"/>
    <col min="10978" max="11001" width="3.42578125" style="129" customWidth="1"/>
    <col min="11002" max="11002" width="44.140625" style="129" customWidth="1"/>
    <col min="11003" max="11020" width="9.85546875" style="129" customWidth="1"/>
    <col min="11021" max="11232" width="10.140625" style="129"/>
    <col min="11233" max="11233" width="36.42578125" style="129" customWidth="1"/>
    <col min="11234" max="11257" width="3.42578125" style="129" customWidth="1"/>
    <col min="11258" max="11258" width="44.140625" style="129" customWidth="1"/>
    <col min="11259" max="11276" width="9.85546875" style="129" customWidth="1"/>
    <col min="11277" max="11488" width="10.140625" style="129"/>
    <col min="11489" max="11489" width="36.42578125" style="129" customWidth="1"/>
    <col min="11490" max="11513" width="3.42578125" style="129" customWidth="1"/>
    <col min="11514" max="11514" width="44.140625" style="129" customWidth="1"/>
    <col min="11515" max="11532" width="9.85546875" style="129" customWidth="1"/>
    <col min="11533" max="11744" width="10.140625" style="129"/>
    <col min="11745" max="11745" width="36.42578125" style="129" customWidth="1"/>
    <col min="11746" max="11769" width="3.42578125" style="129" customWidth="1"/>
    <col min="11770" max="11770" width="44.140625" style="129" customWidth="1"/>
    <col min="11771" max="11788" width="9.85546875" style="129" customWidth="1"/>
    <col min="11789" max="12000" width="10.140625" style="129"/>
    <col min="12001" max="12001" width="36.42578125" style="129" customWidth="1"/>
    <col min="12002" max="12025" width="3.42578125" style="129" customWidth="1"/>
    <col min="12026" max="12026" width="44.140625" style="129" customWidth="1"/>
    <col min="12027" max="12044" width="9.85546875" style="129" customWidth="1"/>
    <col min="12045" max="12256" width="10.140625" style="129"/>
    <col min="12257" max="12257" width="36.42578125" style="129" customWidth="1"/>
    <col min="12258" max="12281" width="3.42578125" style="129" customWidth="1"/>
    <col min="12282" max="12282" width="44.140625" style="129" customWidth="1"/>
    <col min="12283" max="12300" width="9.85546875" style="129" customWidth="1"/>
    <col min="12301" max="12512" width="10.140625" style="129"/>
    <col min="12513" max="12513" width="36.42578125" style="129" customWidth="1"/>
    <col min="12514" max="12537" width="3.42578125" style="129" customWidth="1"/>
    <col min="12538" max="12538" width="44.140625" style="129" customWidth="1"/>
    <col min="12539" max="12556" width="9.85546875" style="129" customWidth="1"/>
    <col min="12557" max="12768" width="10.140625" style="129"/>
    <col min="12769" max="12769" width="36.42578125" style="129" customWidth="1"/>
    <col min="12770" max="12793" width="3.42578125" style="129" customWidth="1"/>
    <col min="12794" max="12794" width="44.140625" style="129" customWidth="1"/>
    <col min="12795" max="12812" width="9.85546875" style="129" customWidth="1"/>
    <col min="12813" max="13024" width="10.140625" style="129"/>
    <col min="13025" max="13025" width="36.42578125" style="129" customWidth="1"/>
    <col min="13026" max="13049" width="3.42578125" style="129" customWidth="1"/>
    <col min="13050" max="13050" width="44.140625" style="129" customWidth="1"/>
    <col min="13051" max="13068" width="9.85546875" style="129" customWidth="1"/>
    <col min="13069" max="13280" width="10.140625" style="129"/>
    <col min="13281" max="13281" width="36.42578125" style="129" customWidth="1"/>
    <col min="13282" max="13305" width="3.42578125" style="129" customWidth="1"/>
    <col min="13306" max="13306" width="44.140625" style="129" customWidth="1"/>
    <col min="13307" max="13324" width="9.85546875" style="129" customWidth="1"/>
    <col min="13325" max="13536" width="10.140625" style="129"/>
    <col min="13537" max="13537" width="36.42578125" style="129" customWidth="1"/>
    <col min="13538" max="13561" width="3.42578125" style="129" customWidth="1"/>
    <col min="13562" max="13562" width="44.140625" style="129" customWidth="1"/>
    <col min="13563" max="13580" width="9.85546875" style="129" customWidth="1"/>
    <col min="13581" max="13792" width="10.140625" style="129"/>
    <col min="13793" max="13793" width="36.42578125" style="129" customWidth="1"/>
    <col min="13794" max="13817" width="3.42578125" style="129" customWidth="1"/>
    <col min="13818" max="13818" width="44.140625" style="129" customWidth="1"/>
    <col min="13819" max="13836" width="9.85546875" style="129" customWidth="1"/>
    <col min="13837" max="14048" width="10.140625" style="129"/>
    <col min="14049" max="14049" width="36.42578125" style="129" customWidth="1"/>
    <col min="14050" max="14073" width="3.42578125" style="129" customWidth="1"/>
    <col min="14074" max="14074" width="44.140625" style="129" customWidth="1"/>
    <col min="14075" max="14092" width="9.85546875" style="129" customWidth="1"/>
    <col min="14093" max="14304" width="10.140625" style="129"/>
    <col min="14305" max="14305" width="36.42578125" style="129" customWidth="1"/>
    <col min="14306" max="14329" width="3.42578125" style="129" customWidth="1"/>
    <col min="14330" max="14330" width="44.140625" style="129" customWidth="1"/>
    <col min="14331" max="14348" width="9.85546875" style="129" customWidth="1"/>
    <col min="14349" max="14560" width="10.140625" style="129"/>
    <col min="14561" max="14561" width="36.42578125" style="129" customWidth="1"/>
    <col min="14562" max="14585" width="3.42578125" style="129" customWidth="1"/>
    <col min="14586" max="14586" width="44.140625" style="129" customWidth="1"/>
    <col min="14587" max="14604" width="9.85546875" style="129" customWidth="1"/>
    <col min="14605" max="14816" width="10.140625" style="129"/>
    <col min="14817" max="14817" width="36.42578125" style="129" customWidth="1"/>
    <col min="14818" max="14841" width="3.42578125" style="129" customWidth="1"/>
    <col min="14842" max="14842" width="44.140625" style="129" customWidth="1"/>
    <col min="14843" max="14860" width="9.85546875" style="129" customWidth="1"/>
    <col min="14861" max="15072" width="10.140625" style="129"/>
    <col min="15073" max="15073" width="36.42578125" style="129" customWidth="1"/>
    <col min="15074" max="15097" width="3.42578125" style="129" customWidth="1"/>
    <col min="15098" max="15098" width="44.140625" style="129" customWidth="1"/>
    <col min="15099" max="15116" width="9.85546875" style="129" customWidth="1"/>
    <col min="15117" max="15328" width="10.140625" style="129"/>
    <col min="15329" max="15329" width="36.42578125" style="129" customWidth="1"/>
    <col min="15330" max="15353" width="3.42578125" style="129" customWidth="1"/>
    <col min="15354" max="15354" width="44.140625" style="129" customWidth="1"/>
    <col min="15355" max="15372" width="9.85546875" style="129" customWidth="1"/>
    <col min="15373" max="15584" width="10.140625" style="129"/>
    <col min="15585" max="15585" width="36.42578125" style="129" customWidth="1"/>
    <col min="15586" max="15609" width="3.42578125" style="129" customWidth="1"/>
    <col min="15610" max="15610" width="44.140625" style="129" customWidth="1"/>
    <col min="15611" max="15628" width="9.85546875" style="129" customWidth="1"/>
    <col min="15629" max="15840" width="10.140625" style="129"/>
    <col min="15841" max="15841" width="36.42578125" style="129" customWidth="1"/>
    <col min="15842" max="15865" width="3.42578125" style="129" customWidth="1"/>
    <col min="15866" max="15866" width="44.140625" style="129" customWidth="1"/>
    <col min="15867" max="15884" width="9.85546875" style="129" customWidth="1"/>
    <col min="15885" max="16096" width="10.140625" style="129"/>
    <col min="16097" max="16097" width="36.42578125" style="129" customWidth="1"/>
    <col min="16098" max="16121" width="3.42578125" style="129" customWidth="1"/>
    <col min="16122" max="16122" width="44.140625" style="129" customWidth="1"/>
    <col min="16123" max="16140" width="9.85546875" style="129" customWidth="1"/>
    <col min="16141" max="16384" width="10.140625" style="129"/>
  </cols>
  <sheetData>
    <row r="1" spans="1:28" ht="11.25" customHeight="1" thickTop="1">
      <c r="A1" s="386" t="s">
        <v>0</v>
      </c>
      <c r="B1" s="387"/>
      <c r="C1" s="387"/>
      <c r="D1" s="387"/>
      <c r="E1" s="387"/>
      <c r="F1" s="387"/>
      <c r="G1" s="387"/>
      <c r="H1" s="387"/>
      <c r="I1" s="387"/>
      <c r="J1" s="387"/>
      <c r="K1" s="387"/>
      <c r="L1" s="387"/>
      <c r="M1" s="387"/>
      <c r="N1" s="387"/>
      <c r="O1" s="387"/>
      <c r="P1" s="387"/>
      <c r="Q1" s="387"/>
      <c r="R1" s="387"/>
      <c r="S1" s="387"/>
      <c r="T1" s="387"/>
      <c r="U1" s="387"/>
      <c r="V1" s="387"/>
      <c r="W1" s="387"/>
      <c r="X1" s="387"/>
      <c r="Y1" s="387"/>
      <c r="Z1" s="387"/>
      <c r="AA1" s="387"/>
      <c r="AB1" s="387"/>
    </row>
    <row r="2" spans="1:28" ht="20.100000000000001" customHeight="1">
      <c r="A2" s="384" t="s">
        <v>1</v>
      </c>
      <c r="B2" s="385"/>
      <c r="C2" s="385"/>
      <c r="D2" s="385"/>
      <c r="E2" s="385"/>
      <c r="F2" s="385"/>
      <c r="G2" s="385"/>
      <c r="H2" s="385"/>
      <c r="I2" s="385"/>
      <c r="J2" s="385"/>
      <c r="K2" s="385"/>
      <c r="L2" s="385"/>
      <c r="M2" s="385"/>
      <c r="N2" s="385"/>
      <c r="O2" s="385"/>
      <c r="P2" s="385"/>
      <c r="Q2" s="385"/>
      <c r="R2" s="385"/>
      <c r="S2" s="385"/>
      <c r="T2" s="385"/>
      <c r="U2" s="385"/>
      <c r="V2" s="385"/>
      <c r="W2" s="385"/>
      <c r="X2" s="385"/>
      <c r="Y2" s="385"/>
      <c r="Z2" s="385"/>
      <c r="AA2" s="385"/>
      <c r="AB2" s="385"/>
    </row>
    <row r="3" spans="1:28" ht="20.100000000000001" customHeight="1">
      <c r="A3" s="384" t="s">
        <v>106</v>
      </c>
      <c r="B3" s="385"/>
      <c r="C3" s="385"/>
      <c r="D3" s="385"/>
      <c r="E3" s="385"/>
      <c r="F3" s="385"/>
      <c r="G3" s="385"/>
      <c r="H3" s="385"/>
      <c r="I3" s="385"/>
      <c r="J3" s="385"/>
      <c r="K3" s="385"/>
      <c r="L3" s="385"/>
      <c r="M3" s="385"/>
      <c r="N3" s="385"/>
      <c r="O3" s="385"/>
      <c r="P3" s="385"/>
      <c r="Q3" s="385"/>
      <c r="R3" s="385"/>
      <c r="S3" s="385"/>
      <c r="T3" s="385"/>
      <c r="U3" s="385"/>
      <c r="V3" s="385"/>
      <c r="W3" s="385"/>
      <c r="X3" s="385"/>
      <c r="Y3" s="385"/>
      <c r="Z3" s="385"/>
      <c r="AA3" s="385"/>
      <c r="AB3" s="385"/>
    </row>
    <row r="4" spans="1:28" ht="16.5" customHeight="1">
      <c r="A4" s="384" t="s">
        <v>4</v>
      </c>
      <c r="B4" s="385"/>
      <c r="C4" s="385"/>
      <c r="D4" s="385"/>
      <c r="E4" s="385"/>
      <c r="F4" s="385"/>
      <c r="G4" s="385"/>
      <c r="H4" s="385"/>
      <c r="I4" s="385"/>
      <c r="J4" s="385"/>
      <c r="K4" s="385"/>
      <c r="L4" s="385"/>
      <c r="M4" s="385"/>
      <c r="N4" s="385"/>
      <c r="O4" s="385"/>
      <c r="P4" s="385"/>
      <c r="Q4" s="385"/>
      <c r="R4" s="385"/>
      <c r="S4" s="385"/>
      <c r="T4" s="385"/>
      <c r="U4" s="385"/>
      <c r="V4" s="385"/>
      <c r="W4" s="385"/>
      <c r="X4" s="385"/>
      <c r="Y4" s="385"/>
      <c r="Z4" s="385"/>
      <c r="AA4" s="385"/>
      <c r="AB4" s="385"/>
    </row>
    <row r="5" spans="1:28" ht="30" customHeight="1">
      <c r="A5" s="384" t="s">
        <v>6</v>
      </c>
      <c r="B5" s="385"/>
      <c r="C5" s="385"/>
      <c r="D5" s="385"/>
      <c r="E5" s="385"/>
      <c r="F5" s="385"/>
      <c r="G5" s="385"/>
      <c r="H5" s="385"/>
      <c r="I5" s="385"/>
      <c r="J5" s="385"/>
      <c r="K5" s="385"/>
      <c r="L5" s="385"/>
      <c r="M5" s="385"/>
      <c r="N5" s="385"/>
      <c r="O5" s="385"/>
      <c r="P5" s="385"/>
      <c r="Q5" s="385"/>
      <c r="R5" s="385"/>
      <c r="S5" s="385"/>
      <c r="T5" s="385"/>
      <c r="U5" s="385"/>
      <c r="V5" s="385"/>
      <c r="W5" s="385"/>
      <c r="X5" s="385"/>
      <c r="Y5" s="385"/>
      <c r="Z5" s="385"/>
      <c r="AA5" s="385"/>
      <c r="AB5" s="385"/>
    </row>
    <row r="6" spans="1:28" ht="21" customHeight="1">
      <c r="A6" s="130"/>
      <c r="B6" s="131"/>
      <c r="C6" s="131"/>
      <c r="D6" s="131"/>
      <c r="E6" s="131"/>
      <c r="F6" s="131"/>
      <c r="G6" s="131"/>
      <c r="H6" s="131"/>
      <c r="I6" s="131"/>
      <c r="J6" s="131"/>
      <c r="K6" s="131"/>
      <c r="L6" s="131"/>
      <c r="M6" s="131"/>
      <c r="N6" s="131"/>
      <c r="O6" s="131"/>
      <c r="P6" s="131"/>
      <c r="Q6" s="131"/>
      <c r="R6" s="131"/>
      <c r="S6" s="131"/>
      <c r="T6" s="131"/>
      <c r="U6" s="131"/>
      <c r="V6" s="131"/>
      <c r="W6" s="131"/>
      <c r="X6" s="131"/>
      <c r="Y6" s="131"/>
      <c r="Z6" s="131"/>
      <c r="AA6" s="131"/>
      <c r="AB6" s="131"/>
    </row>
    <row r="7" spans="1:28" ht="20.100000000000001" customHeight="1">
      <c r="A7" s="391" t="s">
        <v>107</v>
      </c>
      <c r="B7" s="392"/>
      <c r="C7" s="392"/>
      <c r="D7" s="392"/>
      <c r="E7" s="392"/>
      <c r="F7" s="392"/>
      <c r="G7" s="392"/>
      <c r="H7" s="392"/>
      <c r="I7" s="392"/>
      <c r="J7" s="392"/>
      <c r="K7" s="392"/>
      <c r="L7" s="392"/>
      <c r="M7" s="392"/>
      <c r="N7" s="392"/>
      <c r="O7" s="133"/>
      <c r="P7" s="133"/>
      <c r="Q7" s="133"/>
      <c r="R7" s="133"/>
      <c r="S7" s="133"/>
      <c r="T7" s="133"/>
      <c r="U7" s="133"/>
      <c r="V7" s="133"/>
      <c r="W7" s="133"/>
      <c r="X7" s="133"/>
      <c r="Y7" s="133"/>
      <c r="Z7" s="133"/>
      <c r="AA7" s="133"/>
      <c r="AB7" s="133"/>
    </row>
    <row r="8" spans="1:28" ht="37.5" customHeight="1">
      <c r="A8" s="132"/>
      <c r="B8" s="133"/>
      <c r="C8" s="133"/>
      <c r="D8" s="133"/>
      <c r="E8" s="133"/>
      <c r="F8" s="133"/>
      <c r="G8" s="133"/>
      <c r="H8" s="133"/>
      <c r="I8" s="133"/>
      <c r="J8" s="133"/>
      <c r="K8" s="133"/>
      <c r="L8" s="133"/>
      <c r="M8" s="133"/>
      <c r="N8" s="133"/>
      <c r="O8" s="133"/>
      <c r="P8" s="133"/>
      <c r="Q8" s="133"/>
      <c r="R8" s="133"/>
      <c r="S8" s="133"/>
      <c r="T8" s="133"/>
      <c r="U8" s="133"/>
      <c r="V8" s="133"/>
      <c r="W8" s="133"/>
      <c r="X8" s="133"/>
      <c r="Y8" s="133"/>
      <c r="Z8" s="133"/>
      <c r="AA8" s="133"/>
      <c r="AB8" s="133"/>
    </row>
    <row r="9" spans="1:28" ht="14.1" customHeight="1" thickBot="1">
      <c r="A9" s="134"/>
      <c r="B9" s="135"/>
      <c r="C9" s="135"/>
      <c r="D9" s="135"/>
      <c r="E9" s="135"/>
      <c r="F9" s="135"/>
      <c r="G9" s="135"/>
      <c r="H9" s="135"/>
      <c r="I9" s="135"/>
      <c r="J9" s="135"/>
      <c r="K9" s="135"/>
      <c r="L9" s="135"/>
      <c r="M9" s="135"/>
      <c r="N9" s="136"/>
      <c r="O9" s="137"/>
      <c r="P9" s="138"/>
      <c r="Q9" s="138"/>
      <c r="R9" s="138"/>
      <c r="S9" s="138"/>
      <c r="T9" s="138"/>
      <c r="U9" s="138"/>
      <c r="V9" s="138"/>
      <c r="W9" s="138"/>
      <c r="X9" s="138"/>
      <c r="Y9" s="138"/>
      <c r="Z9" s="138"/>
      <c r="AA9" s="138"/>
      <c r="AB9" s="138"/>
    </row>
    <row r="10" spans="1:28" ht="50.1" customHeight="1" thickTop="1">
      <c r="A10" s="402" t="s">
        <v>108</v>
      </c>
      <c r="B10" s="405" t="s">
        <v>109</v>
      </c>
      <c r="C10" s="406"/>
      <c r="D10" s="406"/>
      <c r="E10" s="139">
        <v>1</v>
      </c>
      <c r="F10" s="405" t="s">
        <v>109</v>
      </c>
      <c r="G10" s="406"/>
      <c r="H10" s="406"/>
      <c r="I10" s="139">
        <v>2</v>
      </c>
      <c r="J10" s="405" t="s">
        <v>109</v>
      </c>
      <c r="K10" s="406"/>
      <c r="L10" s="406"/>
      <c r="M10" s="139">
        <v>3</v>
      </c>
      <c r="N10" s="393" t="s">
        <v>110</v>
      </c>
      <c r="O10" s="396" t="s">
        <v>111</v>
      </c>
      <c r="P10" s="397"/>
      <c r="Q10" s="397"/>
      <c r="R10" s="397"/>
      <c r="S10" s="397"/>
      <c r="T10" s="397"/>
      <c r="U10" s="397"/>
      <c r="V10" s="397"/>
      <c r="W10" s="397"/>
      <c r="X10" s="397"/>
      <c r="Y10" s="397"/>
      <c r="Z10" s="397"/>
      <c r="AA10" s="397"/>
      <c r="AB10" s="398"/>
    </row>
    <row r="11" spans="1:28" ht="50.1" customHeight="1" thickBot="1">
      <c r="A11" s="403"/>
      <c r="B11" s="140">
        <v>1</v>
      </c>
      <c r="C11" s="141">
        <v>2</v>
      </c>
      <c r="D11" s="141">
        <v>3</v>
      </c>
      <c r="E11" s="142">
        <v>4</v>
      </c>
      <c r="F11" s="140">
        <v>1</v>
      </c>
      <c r="G11" s="141">
        <v>2</v>
      </c>
      <c r="H11" s="141">
        <v>3</v>
      </c>
      <c r="I11" s="142">
        <v>4</v>
      </c>
      <c r="J11" s="140">
        <v>1</v>
      </c>
      <c r="K11" s="141">
        <v>2</v>
      </c>
      <c r="L11" s="141">
        <v>3</v>
      </c>
      <c r="M11" s="142">
        <v>4</v>
      </c>
      <c r="N11" s="394"/>
      <c r="O11" s="143">
        <v>1</v>
      </c>
      <c r="P11" s="143">
        <v>2</v>
      </c>
      <c r="Q11" s="143">
        <v>2</v>
      </c>
      <c r="R11" s="143">
        <v>2</v>
      </c>
      <c r="S11" s="143">
        <v>2</v>
      </c>
      <c r="T11" s="143">
        <v>1</v>
      </c>
      <c r="U11" s="143">
        <v>1</v>
      </c>
      <c r="V11" s="143">
        <v>1</v>
      </c>
      <c r="W11" s="143">
        <v>1</v>
      </c>
      <c r="X11" s="143">
        <v>1</v>
      </c>
      <c r="Y11" s="143">
        <v>1</v>
      </c>
      <c r="Z11" s="281">
        <v>1</v>
      </c>
      <c r="AA11" s="281">
        <v>2</v>
      </c>
      <c r="AB11" s="283">
        <v>2</v>
      </c>
    </row>
    <row r="12" spans="1:28" ht="93" customHeight="1" thickTop="1" thickBot="1">
      <c r="A12" s="404"/>
      <c r="B12" s="399"/>
      <c r="C12" s="400"/>
      <c r="D12" s="400"/>
      <c r="E12" s="401"/>
      <c r="F12" s="399"/>
      <c r="G12" s="400"/>
      <c r="H12" s="400"/>
      <c r="I12" s="401"/>
      <c r="J12" s="399"/>
      <c r="K12" s="400"/>
      <c r="L12" s="400"/>
      <c r="M12" s="401"/>
      <c r="N12" s="395"/>
      <c r="O12" s="280" t="s">
        <v>26</v>
      </c>
      <c r="P12" s="280" t="s">
        <v>112</v>
      </c>
      <c r="Q12" s="280" t="s">
        <v>113</v>
      </c>
      <c r="R12" s="280" t="s">
        <v>114</v>
      </c>
      <c r="S12" s="280" t="s">
        <v>115</v>
      </c>
      <c r="T12" s="280" t="s">
        <v>32</v>
      </c>
      <c r="U12" s="280" t="s">
        <v>116</v>
      </c>
      <c r="V12" s="261" t="s">
        <v>117</v>
      </c>
      <c r="W12" s="261" t="s">
        <v>118</v>
      </c>
      <c r="X12" s="261" t="s">
        <v>36</v>
      </c>
      <c r="Y12" s="261" t="s">
        <v>39</v>
      </c>
      <c r="Z12" s="282" t="s">
        <v>119</v>
      </c>
      <c r="AA12" s="283" t="s">
        <v>41</v>
      </c>
      <c r="AB12" s="144" t="s">
        <v>120</v>
      </c>
    </row>
    <row r="13" spans="1:28" ht="187.35" customHeight="1" thickBot="1">
      <c r="A13" s="145" t="s">
        <v>121</v>
      </c>
      <c r="B13" s="146">
        <v>1</v>
      </c>
      <c r="C13" s="147">
        <v>1</v>
      </c>
      <c r="D13" s="147">
        <v>1</v>
      </c>
      <c r="E13" s="148"/>
      <c r="F13" s="146"/>
      <c r="G13" s="147"/>
      <c r="H13" s="147"/>
      <c r="I13" s="148"/>
      <c r="J13" s="146"/>
      <c r="K13" s="147"/>
      <c r="L13" s="147"/>
      <c r="M13" s="148"/>
      <c r="N13" s="149" t="s">
        <v>122</v>
      </c>
      <c r="O13" s="150">
        <v>0.2</v>
      </c>
      <c r="P13" s="150">
        <v>0.3</v>
      </c>
      <c r="Q13" s="150">
        <v>0.3</v>
      </c>
      <c r="R13" s="150">
        <v>0.3</v>
      </c>
      <c r="S13" s="150">
        <v>0.3</v>
      </c>
      <c r="T13" s="150">
        <v>0.15</v>
      </c>
      <c r="U13" s="150">
        <v>0.05</v>
      </c>
      <c r="V13" s="150" t="s">
        <v>123</v>
      </c>
      <c r="W13" s="150" t="s">
        <v>123</v>
      </c>
      <c r="X13" s="150" t="s">
        <v>123</v>
      </c>
      <c r="Y13" s="150" t="s">
        <v>123</v>
      </c>
      <c r="Z13" s="150" t="s">
        <v>123</v>
      </c>
      <c r="AA13" s="150">
        <v>0</v>
      </c>
      <c r="AB13" s="150">
        <v>0</v>
      </c>
    </row>
    <row r="14" spans="1:28" ht="18.75" thickBot="1">
      <c r="A14" s="152" t="s">
        <v>124</v>
      </c>
      <c r="B14" s="153"/>
      <c r="C14" s="154"/>
      <c r="D14" s="154"/>
      <c r="E14" s="155"/>
      <c r="F14" s="153"/>
      <c r="G14" s="154"/>
      <c r="H14" s="154"/>
      <c r="I14" s="156"/>
      <c r="J14" s="153"/>
      <c r="K14" s="154"/>
      <c r="L14" s="154"/>
      <c r="M14" s="156"/>
      <c r="N14" s="157"/>
      <c r="O14" s="150"/>
      <c r="P14" s="150"/>
      <c r="Q14" s="150"/>
      <c r="R14" s="150"/>
      <c r="S14" s="150"/>
      <c r="T14" s="150"/>
      <c r="U14" s="150"/>
      <c r="V14" s="150"/>
      <c r="W14" s="150"/>
      <c r="X14" s="150"/>
      <c r="Y14" s="150"/>
      <c r="Z14" s="150"/>
      <c r="AA14" s="150"/>
      <c r="AB14" s="150"/>
    </row>
    <row r="15" spans="1:28" ht="177.75" customHeight="1" thickBot="1">
      <c r="A15" s="158" t="s">
        <v>125</v>
      </c>
      <c r="B15" s="159">
        <v>1</v>
      </c>
      <c r="C15" s="160">
        <v>1</v>
      </c>
      <c r="D15" s="160">
        <v>1</v>
      </c>
      <c r="E15" s="161">
        <v>1</v>
      </c>
      <c r="F15" s="159">
        <v>1</v>
      </c>
      <c r="G15" s="160">
        <v>1</v>
      </c>
      <c r="H15" s="160">
        <v>1</v>
      </c>
      <c r="I15" s="162">
        <v>1</v>
      </c>
      <c r="J15" s="159">
        <v>1</v>
      </c>
      <c r="K15" s="160">
        <v>1</v>
      </c>
      <c r="L15" s="160">
        <v>1</v>
      </c>
      <c r="M15" s="162">
        <v>1</v>
      </c>
      <c r="N15" s="149" t="s">
        <v>126</v>
      </c>
      <c r="O15" s="150">
        <v>1.2</v>
      </c>
      <c r="P15" s="150">
        <v>4</v>
      </c>
      <c r="Q15" s="150">
        <v>4</v>
      </c>
      <c r="R15" s="150">
        <v>4</v>
      </c>
      <c r="S15" s="150">
        <v>4</v>
      </c>
      <c r="T15" s="150">
        <v>2</v>
      </c>
      <c r="U15" s="150">
        <v>0.5</v>
      </c>
      <c r="V15" s="150" t="s">
        <v>123</v>
      </c>
      <c r="W15" s="150" t="s">
        <v>123</v>
      </c>
      <c r="X15" s="150" t="s">
        <v>123</v>
      </c>
      <c r="Y15" s="150" t="s">
        <v>123</v>
      </c>
      <c r="Z15" s="150" t="s">
        <v>123</v>
      </c>
      <c r="AA15" s="150">
        <v>4.3</v>
      </c>
      <c r="AB15" s="150">
        <v>4.3</v>
      </c>
    </row>
    <row r="16" spans="1:28" ht="135" customHeight="1" thickBot="1">
      <c r="A16" s="163" t="s">
        <v>127</v>
      </c>
      <c r="B16" s="153">
        <v>1</v>
      </c>
      <c r="C16" s="154">
        <v>1</v>
      </c>
      <c r="D16" s="154">
        <v>1</v>
      </c>
      <c r="E16" s="155">
        <v>1</v>
      </c>
      <c r="F16" s="153">
        <v>1</v>
      </c>
      <c r="G16" s="154">
        <v>1</v>
      </c>
      <c r="H16" s="154">
        <v>1</v>
      </c>
      <c r="I16" s="156">
        <v>1</v>
      </c>
      <c r="J16" s="153">
        <v>1</v>
      </c>
      <c r="K16" s="154">
        <v>1</v>
      </c>
      <c r="L16" s="154">
        <v>1</v>
      </c>
      <c r="M16" s="156">
        <v>1</v>
      </c>
      <c r="N16" s="149" t="s">
        <v>128</v>
      </c>
      <c r="O16" s="150">
        <v>0.1</v>
      </c>
      <c r="P16" s="150">
        <v>0.4</v>
      </c>
      <c r="Q16" s="150">
        <v>0.4</v>
      </c>
      <c r="R16" s="150">
        <v>0.4</v>
      </c>
      <c r="S16" s="150">
        <v>0.4</v>
      </c>
      <c r="T16" s="150">
        <v>0.2</v>
      </c>
      <c r="U16" s="150">
        <v>0.05</v>
      </c>
      <c r="V16" s="150" t="s">
        <v>123</v>
      </c>
      <c r="W16" s="150" t="s">
        <v>123</v>
      </c>
      <c r="X16" s="150" t="s">
        <v>123</v>
      </c>
      <c r="Y16" s="150" t="s">
        <v>123</v>
      </c>
      <c r="Z16" s="150" t="s">
        <v>123</v>
      </c>
      <c r="AA16" s="150">
        <v>0.4</v>
      </c>
      <c r="AB16" s="150">
        <v>0.4</v>
      </c>
    </row>
    <row r="17" spans="1:28" ht="135" customHeight="1" thickBot="1">
      <c r="A17" s="163" t="s">
        <v>129</v>
      </c>
      <c r="B17" s="153"/>
      <c r="C17" s="154"/>
      <c r="D17" s="154"/>
      <c r="E17" s="156">
        <v>1</v>
      </c>
      <c r="F17" s="153"/>
      <c r="G17" s="154"/>
      <c r="H17" s="154" t="s">
        <v>130</v>
      </c>
      <c r="I17" s="156">
        <v>1</v>
      </c>
      <c r="J17" s="153"/>
      <c r="K17" s="154"/>
      <c r="L17" s="154" t="s">
        <v>130</v>
      </c>
      <c r="M17" s="156">
        <v>1</v>
      </c>
      <c r="N17" s="149" t="s">
        <v>131</v>
      </c>
      <c r="O17" s="150">
        <v>0.1</v>
      </c>
      <c r="P17" s="150">
        <v>0.3</v>
      </c>
      <c r="Q17" s="150">
        <v>0.3</v>
      </c>
      <c r="R17" s="150">
        <v>0.3</v>
      </c>
      <c r="S17" s="150">
        <v>0.3</v>
      </c>
      <c r="T17" s="150">
        <v>0.15</v>
      </c>
      <c r="U17" s="150">
        <v>0.1</v>
      </c>
      <c r="V17" s="150" t="s">
        <v>123</v>
      </c>
      <c r="W17" s="150" t="s">
        <v>123</v>
      </c>
      <c r="X17" s="150" t="s">
        <v>123</v>
      </c>
      <c r="Y17" s="150" t="s">
        <v>123</v>
      </c>
      <c r="Z17" s="150" t="s">
        <v>123</v>
      </c>
      <c r="AA17" s="150">
        <v>0.3</v>
      </c>
      <c r="AB17" s="150">
        <v>0.3</v>
      </c>
    </row>
    <row r="18" spans="1:28" ht="96.75" customHeight="1" thickBot="1">
      <c r="A18" s="163" t="s">
        <v>132</v>
      </c>
      <c r="B18" s="153">
        <v>1</v>
      </c>
      <c r="C18" s="154">
        <v>1</v>
      </c>
      <c r="D18" s="154">
        <v>1</v>
      </c>
      <c r="E18" s="155">
        <v>1</v>
      </c>
      <c r="F18" s="153">
        <v>1</v>
      </c>
      <c r="G18" s="154">
        <v>1</v>
      </c>
      <c r="H18" s="154">
        <v>1</v>
      </c>
      <c r="I18" s="156">
        <v>1</v>
      </c>
      <c r="J18" s="153">
        <v>1</v>
      </c>
      <c r="K18" s="154">
        <v>1</v>
      </c>
      <c r="L18" s="154">
        <v>1</v>
      </c>
      <c r="M18" s="156">
        <v>1</v>
      </c>
      <c r="N18" s="149" t="s">
        <v>133</v>
      </c>
      <c r="O18" s="150">
        <v>0.1</v>
      </c>
      <c r="P18" s="150">
        <v>0.3</v>
      </c>
      <c r="Q18" s="150">
        <v>0.3</v>
      </c>
      <c r="R18" s="150">
        <v>0.3</v>
      </c>
      <c r="S18" s="150">
        <v>0.3</v>
      </c>
      <c r="T18" s="150">
        <v>0.15</v>
      </c>
      <c r="U18" s="150">
        <v>0</v>
      </c>
      <c r="V18" s="150" t="s">
        <v>123</v>
      </c>
      <c r="W18" s="150" t="s">
        <v>123</v>
      </c>
      <c r="X18" s="150" t="s">
        <v>123</v>
      </c>
      <c r="Y18" s="150" t="s">
        <v>123</v>
      </c>
      <c r="Z18" s="150" t="s">
        <v>123</v>
      </c>
      <c r="AA18" s="150">
        <v>0.3</v>
      </c>
      <c r="AB18" s="150">
        <v>0.3</v>
      </c>
    </row>
    <row r="19" spans="1:28" ht="80.25" customHeight="1" thickBot="1">
      <c r="A19" s="163" t="s">
        <v>134</v>
      </c>
      <c r="B19" s="153"/>
      <c r="C19" s="154"/>
      <c r="D19" s="154"/>
      <c r="E19" s="155"/>
      <c r="F19" s="153"/>
      <c r="G19" s="154"/>
      <c r="H19" s="154"/>
      <c r="I19" s="156"/>
      <c r="J19" s="153"/>
      <c r="K19" s="154"/>
      <c r="L19" s="154"/>
      <c r="M19" s="156">
        <v>1</v>
      </c>
      <c r="N19" s="149" t="s">
        <v>135</v>
      </c>
      <c r="O19" s="150">
        <v>0.1</v>
      </c>
      <c r="P19" s="150">
        <v>0.3</v>
      </c>
      <c r="Q19" s="150">
        <v>0.3</v>
      </c>
      <c r="R19" s="150">
        <v>0.3</v>
      </c>
      <c r="S19" s="150">
        <v>0.3</v>
      </c>
      <c r="T19" s="150">
        <v>0.15</v>
      </c>
      <c r="U19" s="150">
        <v>0</v>
      </c>
      <c r="V19" s="150" t="s">
        <v>123</v>
      </c>
      <c r="W19" s="150" t="s">
        <v>123</v>
      </c>
      <c r="X19" s="150" t="s">
        <v>123</v>
      </c>
      <c r="Y19" s="150" t="s">
        <v>123</v>
      </c>
      <c r="Z19" s="150" t="s">
        <v>123</v>
      </c>
      <c r="AA19" s="150">
        <v>0.3</v>
      </c>
      <c r="AB19" s="150">
        <v>0.3</v>
      </c>
    </row>
    <row r="20" spans="1:28" ht="141.75" customHeight="1" thickBot="1">
      <c r="A20" s="163" t="s">
        <v>136</v>
      </c>
      <c r="B20" s="159"/>
      <c r="C20" s="160"/>
      <c r="D20" s="160"/>
      <c r="E20" s="164"/>
      <c r="F20" s="165"/>
      <c r="G20" s="166"/>
      <c r="H20" s="166"/>
      <c r="I20" s="167" t="s">
        <v>130</v>
      </c>
      <c r="J20" s="165"/>
      <c r="K20" s="166"/>
      <c r="L20" s="166"/>
      <c r="M20" s="156">
        <v>1</v>
      </c>
      <c r="N20" s="149" t="s">
        <v>137</v>
      </c>
      <c r="O20" s="150">
        <v>0.05</v>
      </c>
      <c r="P20" s="150">
        <v>0.2</v>
      </c>
      <c r="Q20" s="150">
        <v>0.2</v>
      </c>
      <c r="R20" s="150">
        <v>0.2</v>
      </c>
      <c r="S20" s="150">
        <v>0.2</v>
      </c>
      <c r="T20" s="150">
        <v>0.1</v>
      </c>
      <c r="U20" s="150">
        <v>0.1</v>
      </c>
      <c r="V20" s="150" t="s">
        <v>123</v>
      </c>
      <c r="W20" s="150" t="s">
        <v>123</v>
      </c>
      <c r="X20" s="150" t="s">
        <v>123</v>
      </c>
      <c r="Y20" s="150" t="s">
        <v>123</v>
      </c>
      <c r="Z20" s="150" t="s">
        <v>123</v>
      </c>
      <c r="AA20" s="150">
        <v>0.2</v>
      </c>
      <c r="AB20" s="150">
        <v>0.2</v>
      </c>
    </row>
    <row r="21" spans="1:28" ht="150.75" customHeight="1" thickBot="1">
      <c r="A21" s="168" t="s">
        <v>138</v>
      </c>
      <c r="B21" s="159"/>
      <c r="C21" s="160"/>
      <c r="D21" s="160"/>
      <c r="E21" s="161"/>
      <c r="F21" s="159"/>
      <c r="G21" s="160"/>
      <c r="H21" s="160"/>
      <c r="I21" s="162" t="s">
        <v>130</v>
      </c>
      <c r="J21" s="159"/>
      <c r="K21" s="160"/>
      <c r="L21" s="160"/>
      <c r="M21" s="156">
        <v>1</v>
      </c>
      <c r="N21" s="149" t="s">
        <v>139</v>
      </c>
      <c r="O21" s="150">
        <v>0.15</v>
      </c>
      <c r="P21" s="150">
        <v>0.2</v>
      </c>
      <c r="Q21" s="150">
        <v>0.2</v>
      </c>
      <c r="R21" s="150">
        <v>0.2</v>
      </c>
      <c r="S21" s="150">
        <v>0.2</v>
      </c>
      <c r="T21" s="150">
        <v>0.1</v>
      </c>
      <c r="U21" s="150">
        <v>0.2</v>
      </c>
      <c r="V21" s="150" t="s">
        <v>123</v>
      </c>
      <c r="W21" s="150" t="s">
        <v>123</v>
      </c>
      <c r="X21" s="150" t="s">
        <v>123</v>
      </c>
      <c r="Y21" s="150" t="s">
        <v>123</v>
      </c>
      <c r="Z21" s="150" t="s">
        <v>123</v>
      </c>
      <c r="AA21" s="150">
        <v>0.2</v>
      </c>
      <c r="AB21" s="150">
        <v>0.2</v>
      </c>
    </row>
    <row r="22" spans="1:28" ht="20.100000000000001" customHeight="1" thickTop="1" thickBot="1">
      <c r="A22" s="169"/>
      <c r="B22" s="388"/>
      <c r="C22" s="389"/>
      <c r="D22" s="389"/>
      <c r="E22" s="389"/>
      <c r="F22" s="389"/>
      <c r="G22" s="389"/>
      <c r="H22" s="389"/>
      <c r="I22" s="389"/>
      <c r="J22" s="389"/>
      <c r="K22" s="389"/>
      <c r="L22" s="389"/>
      <c r="M22" s="389"/>
      <c r="N22" s="170" t="s">
        <v>140</v>
      </c>
      <c r="O22" s="171">
        <v>2.0000000000000004</v>
      </c>
      <c r="P22" s="171">
        <v>6</v>
      </c>
      <c r="Q22" s="171">
        <v>6</v>
      </c>
      <c r="R22" s="171">
        <v>6</v>
      </c>
      <c r="S22" s="171">
        <v>6</v>
      </c>
      <c r="T22" s="171">
        <v>3</v>
      </c>
      <c r="U22" s="171">
        <v>1</v>
      </c>
      <c r="V22" s="390" t="s">
        <v>141</v>
      </c>
      <c r="W22" s="390"/>
      <c r="X22" s="390"/>
      <c r="Y22" s="390"/>
      <c r="Z22" s="390"/>
      <c r="AA22" s="171">
        <v>6</v>
      </c>
      <c r="AB22" s="171">
        <v>6</v>
      </c>
    </row>
    <row r="23" spans="1:28" s="151" customFormat="1" ht="18.75" thickTop="1">
      <c r="A23" s="129"/>
      <c r="B23" s="129"/>
      <c r="C23" s="129"/>
      <c r="D23" s="129"/>
      <c r="E23" s="129"/>
      <c r="F23" s="129"/>
      <c r="G23" s="129"/>
      <c r="H23" s="129"/>
      <c r="I23" s="129"/>
      <c r="J23" s="129"/>
      <c r="K23" s="129"/>
      <c r="L23" s="129"/>
      <c r="M23" s="129"/>
      <c r="N23" s="129"/>
      <c r="O23" s="233"/>
      <c r="P23" s="233"/>
      <c r="Q23" s="233"/>
      <c r="R23" s="233"/>
      <c r="S23" s="233"/>
      <c r="T23" s="233"/>
      <c r="U23" s="233"/>
      <c r="V23" s="233"/>
      <c r="W23" s="233"/>
      <c r="X23" s="233"/>
      <c r="Y23" s="233"/>
      <c r="Z23" s="233"/>
      <c r="AA23" s="233"/>
      <c r="AB23" s="233"/>
    </row>
    <row r="27" spans="1:28">
      <c r="O27" s="262"/>
      <c r="P27" s="262"/>
      <c r="Q27" s="262"/>
      <c r="R27" s="262"/>
      <c r="S27" s="262"/>
      <c r="T27" s="262"/>
      <c r="U27" s="262"/>
      <c r="V27" s="234"/>
      <c r="W27" s="234"/>
      <c r="X27" s="234"/>
      <c r="Y27" s="234"/>
      <c r="Z27" s="234"/>
      <c r="AA27" s="234"/>
      <c r="AB27" s="262"/>
    </row>
    <row r="28" spans="1:28">
      <c r="R28" s="234"/>
    </row>
    <row r="32" spans="1:28">
      <c r="S32" s="321"/>
    </row>
  </sheetData>
  <mergeCells count="17">
    <mergeCell ref="B22:M22"/>
    <mergeCell ref="V22:Z22"/>
    <mergeCell ref="A7:N7"/>
    <mergeCell ref="N10:N12"/>
    <mergeCell ref="O10:AB10"/>
    <mergeCell ref="B12:E12"/>
    <mergeCell ref="F12:I12"/>
    <mergeCell ref="J12:M12"/>
    <mergeCell ref="A10:A12"/>
    <mergeCell ref="B10:D10"/>
    <mergeCell ref="F10:H10"/>
    <mergeCell ref="J10:L10"/>
    <mergeCell ref="A5:AB5"/>
    <mergeCell ref="A1:AB1"/>
    <mergeCell ref="A2:AB2"/>
    <mergeCell ref="A3:AB3"/>
    <mergeCell ref="A4:AB4"/>
  </mergeCells>
  <conditionalFormatting sqref="B13:M21">
    <cfRule type="cellIs" dxfId="7" priority="5" stopIfTrue="1" operator="equal">
      <formula>1</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063371-5C1F-40BF-9478-1875A30363F2}">
  <dimension ref="A1:J106"/>
  <sheetViews>
    <sheetView topLeftCell="A12" zoomScale="65" zoomScaleNormal="140" workbookViewId="0">
      <pane ySplit="5" topLeftCell="A17" activePane="bottomLeft" state="frozen"/>
      <selection pane="bottomLeft" activeCell="H41" sqref="H41"/>
      <selection activeCell="B12" sqref="B12"/>
    </sheetView>
  </sheetViews>
  <sheetFormatPr defaultColWidth="11.42578125" defaultRowHeight="15"/>
  <cols>
    <col min="1" max="3" width="11.42578125" style="7"/>
    <col min="4" max="4" width="50.5703125" style="7" customWidth="1"/>
    <col min="5" max="7" width="11.42578125" style="7"/>
    <col min="8" max="8" width="16.85546875" style="7" customWidth="1"/>
    <col min="9" max="9" width="16.5703125" style="7" bestFit="1" customWidth="1"/>
    <col min="10" max="10" width="18.42578125" style="7" bestFit="1" customWidth="1"/>
    <col min="11" max="16384" width="11.42578125" style="7"/>
  </cols>
  <sheetData>
    <row r="1" spans="1:9" ht="17.25" thickBot="1">
      <c r="A1" s="1"/>
      <c r="B1" s="2"/>
      <c r="C1" s="3"/>
      <c r="D1" s="3"/>
      <c r="E1" s="3"/>
      <c r="F1" s="4"/>
      <c r="G1" s="5"/>
      <c r="H1" s="6"/>
      <c r="I1" s="5"/>
    </row>
    <row r="2" spans="1:9" ht="17.25" thickTop="1">
      <c r="A2" s="1"/>
      <c r="B2" s="8"/>
      <c r="C2" s="9"/>
      <c r="D2" s="444" t="s">
        <v>0</v>
      </c>
      <c r="E2" s="444"/>
      <c r="F2" s="444"/>
      <c r="G2" s="444"/>
      <c r="H2" s="444"/>
      <c r="I2" s="10"/>
    </row>
    <row r="3" spans="1:9" ht="18">
      <c r="A3" s="1"/>
      <c r="B3" s="11"/>
      <c r="C3" s="12"/>
      <c r="D3" s="445" t="s">
        <v>1</v>
      </c>
      <c r="E3" s="445"/>
      <c r="F3" s="445"/>
      <c r="G3" s="445"/>
      <c r="H3" s="445"/>
      <c r="I3" s="13"/>
    </row>
    <row r="4" spans="1:9" ht="16.5">
      <c r="A4" s="1"/>
      <c r="B4" s="11"/>
      <c r="C4" s="12"/>
      <c r="D4" s="446" t="s">
        <v>142</v>
      </c>
      <c r="E4" s="446"/>
      <c r="F4" s="446"/>
      <c r="G4" s="446"/>
      <c r="H4" s="446"/>
      <c r="I4" s="13"/>
    </row>
    <row r="5" spans="1:9" ht="16.5">
      <c r="A5" s="1"/>
      <c r="B5" s="11"/>
      <c r="C5" s="15"/>
      <c r="D5" s="446"/>
      <c r="E5" s="446"/>
      <c r="F5" s="446"/>
      <c r="G5" s="446"/>
      <c r="H5" s="446"/>
      <c r="I5" s="13"/>
    </row>
    <row r="6" spans="1:9" ht="16.5">
      <c r="A6" s="1"/>
      <c r="B6" s="11"/>
      <c r="C6" s="15"/>
      <c r="D6" s="446"/>
      <c r="E6" s="446"/>
      <c r="F6" s="446"/>
      <c r="G6" s="446"/>
      <c r="H6" s="446"/>
      <c r="I6" s="13"/>
    </row>
    <row r="7" spans="1:9" ht="16.5">
      <c r="A7" s="1"/>
      <c r="B7" s="11"/>
      <c r="C7" s="15"/>
      <c r="D7" s="446"/>
      <c r="E7" s="446"/>
      <c r="F7" s="446"/>
      <c r="G7" s="446"/>
      <c r="H7" s="446"/>
      <c r="I7" s="13"/>
    </row>
    <row r="8" spans="1:9" ht="16.5">
      <c r="A8" s="1"/>
      <c r="B8" s="11"/>
      <c r="C8" s="15"/>
      <c r="D8" s="446"/>
      <c r="E8" s="446"/>
      <c r="F8" s="446"/>
      <c r="G8" s="446"/>
      <c r="H8" s="446"/>
      <c r="I8" s="13"/>
    </row>
    <row r="9" spans="1:9" ht="16.5">
      <c r="A9" s="1"/>
      <c r="B9" s="11"/>
      <c r="C9" s="15"/>
      <c r="D9" s="14"/>
      <c r="E9" s="14"/>
      <c r="F9" s="14"/>
      <c r="G9" s="14"/>
      <c r="H9" s="16"/>
      <c r="I9" s="13"/>
    </row>
    <row r="10" spans="1:9" ht="16.5">
      <c r="A10" s="1"/>
      <c r="B10" s="11"/>
      <c r="C10" s="15"/>
      <c r="D10" s="17" t="s">
        <v>143</v>
      </c>
      <c r="E10" s="15"/>
      <c r="F10" s="15"/>
      <c r="G10" s="18" t="s">
        <v>144</v>
      </c>
      <c r="H10" s="19">
        <v>8</v>
      </c>
      <c r="I10" s="13"/>
    </row>
    <row r="11" spans="1:9" ht="17.25" thickBot="1">
      <c r="A11" s="1"/>
      <c r="B11" s="11"/>
      <c r="C11" s="20"/>
      <c r="D11" s="21"/>
      <c r="E11" s="21"/>
      <c r="F11" s="21"/>
      <c r="G11" s="21"/>
      <c r="H11" s="22"/>
      <c r="I11" s="13"/>
    </row>
    <row r="12" spans="1:9" ht="16.5">
      <c r="A12" s="1"/>
      <c r="B12" s="11"/>
      <c r="C12" s="426" t="s">
        <v>145</v>
      </c>
      <c r="D12" s="447" t="s">
        <v>9</v>
      </c>
      <c r="E12" s="23" t="s">
        <v>10</v>
      </c>
      <c r="F12" s="23" t="s">
        <v>11</v>
      </c>
      <c r="G12" s="23" t="s">
        <v>12</v>
      </c>
      <c r="H12" s="24" t="s">
        <v>13</v>
      </c>
      <c r="I12" s="13"/>
    </row>
    <row r="13" spans="1:9" ht="16.5">
      <c r="A13" s="1"/>
      <c r="B13" s="11"/>
      <c r="C13" s="427"/>
      <c r="D13" s="448"/>
      <c r="E13" s="25" t="s">
        <v>14</v>
      </c>
      <c r="F13" s="25" t="s">
        <v>15</v>
      </c>
      <c r="G13" s="25" t="s">
        <v>16</v>
      </c>
      <c r="H13" s="26" t="s">
        <v>17</v>
      </c>
      <c r="I13" s="13"/>
    </row>
    <row r="14" spans="1:9" ht="17.25" thickBot="1">
      <c r="A14" s="1"/>
      <c r="B14" s="11"/>
      <c r="C14" s="27" t="s">
        <v>18</v>
      </c>
      <c r="D14" s="449"/>
      <c r="E14" s="28" t="s">
        <v>19</v>
      </c>
      <c r="F14" s="28" t="s">
        <v>20</v>
      </c>
      <c r="G14" s="28" t="s">
        <v>146</v>
      </c>
      <c r="H14" s="29" t="s">
        <v>147</v>
      </c>
      <c r="I14" s="13"/>
    </row>
    <row r="15" spans="1:9" ht="16.5">
      <c r="A15" s="1"/>
      <c r="B15" s="11"/>
      <c r="C15" s="436" t="s">
        <v>23</v>
      </c>
      <c r="D15" s="437"/>
      <c r="E15" s="437"/>
      <c r="F15" s="437"/>
      <c r="G15" s="437"/>
      <c r="H15" s="438"/>
      <c r="I15" s="13"/>
    </row>
    <row r="16" spans="1:9" ht="16.5">
      <c r="A16" s="1"/>
      <c r="B16" s="11"/>
      <c r="C16" s="450" t="s">
        <v>25</v>
      </c>
      <c r="D16" s="451"/>
      <c r="E16" s="451"/>
      <c r="F16" s="451"/>
      <c r="G16" s="451"/>
      <c r="H16" s="452"/>
      <c r="I16" s="13"/>
    </row>
    <row r="17" spans="1:9" ht="16.5">
      <c r="A17" s="1"/>
      <c r="B17" s="11"/>
      <c r="C17" s="30">
        <v>1</v>
      </c>
      <c r="D17" s="31" t="s">
        <v>148</v>
      </c>
      <c r="E17" s="32">
        <f>Hoja2!C4</f>
        <v>7900000</v>
      </c>
      <c r="F17" s="106">
        <v>500000</v>
      </c>
      <c r="G17" s="33">
        <v>8</v>
      </c>
      <c r="H17" s="34">
        <f>C17*(E17+F17)*G17</f>
        <v>67200000</v>
      </c>
      <c r="I17" s="13"/>
    </row>
    <row r="18" spans="1:9" ht="16.5">
      <c r="A18" s="1"/>
      <c r="B18" s="11"/>
      <c r="C18" s="30">
        <v>1</v>
      </c>
      <c r="D18" s="31" t="s">
        <v>149</v>
      </c>
      <c r="E18" s="32">
        <f>Hoja2!B5</f>
        <v>6000000</v>
      </c>
      <c r="F18" s="32">
        <v>400000</v>
      </c>
      <c r="G18" s="33">
        <v>8</v>
      </c>
      <c r="H18" s="34">
        <f>C18*(E18+F18)*G18</f>
        <v>51200000</v>
      </c>
      <c r="I18" s="13"/>
    </row>
    <row r="19" spans="1:9" ht="16.5">
      <c r="A19" s="1"/>
      <c r="B19" s="11"/>
      <c r="C19" s="30">
        <v>1</v>
      </c>
      <c r="D19" s="31" t="s">
        <v>150</v>
      </c>
      <c r="E19" s="32">
        <v>6000000</v>
      </c>
      <c r="F19" s="32">
        <v>400000</v>
      </c>
      <c r="G19" s="33">
        <v>8</v>
      </c>
      <c r="H19" s="34">
        <f t="shared" ref="H19:H38" si="0">C19*(E19+F19)*G19</f>
        <v>51200000</v>
      </c>
      <c r="I19" s="13"/>
    </row>
    <row r="20" spans="1:9" ht="16.5">
      <c r="A20" s="1"/>
      <c r="B20" s="11"/>
      <c r="C20" s="30">
        <v>1</v>
      </c>
      <c r="D20" s="31" t="s">
        <v>151</v>
      </c>
      <c r="E20" s="32">
        <f>Hoja2!B7</f>
        <v>6000000</v>
      </c>
      <c r="F20" s="32">
        <v>400000</v>
      </c>
      <c r="G20" s="33">
        <v>8</v>
      </c>
      <c r="H20" s="34">
        <f t="shared" si="0"/>
        <v>51200000</v>
      </c>
      <c r="I20" s="13"/>
    </row>
    <row r="21" spans="1:9" ht="16.5">
      <c r="A21" s="1"/>
      <c r="B21" s="11"/>
      <c r="C21" s="30">
        <v>1</v>
      </c>
      <c r="D21" s="31" t="s">
        <v>152</v>
      </c>
      <c r="E21" s="32">
        <v>6000000</v>
      </c>
      <c r="F21" s="32">
        <v>400000</v>
      </c>
      <c r="G21" s="33">
        <v>8</v>
      </c>
      <c r="H21" s="34">
        <f t="shared" si="0"/>
        <v>51200000</v>
      </c>
      <c r="I21" s="13"/>
    </row>
    <row r="22" spans="1:9" ht="16.5">
      <c r="A22" s="1"/>
      <c r="B22" s="35"/>
      <c r="C22" s="30">
        <v>1</v>
      </c>
      <c r="D22" s="31" t="s">
        <v>153</v>
      </c>
      <c r="E22" s="32">
        <v>6000000</v>
      </c>
      <c r="F22" s="32">
        <v>400000</v>
      </c>
      <c r="G22" s="33">
        <v>8</v>
      </c>
      <c r="H22" s="34">
        <f t="shared" si="0"/>
        <v>51200000</v>
      </c>
      <c r="I22" s="13"/>
    </row>
    <row r="23" spans="1:9" ht="16.5">
      <c r="A23" s="1"/>
      <c r="B23" s="35"/>
      <c r="C23" s="30">
        <v>1</v>
      </c>
      <c r="D23" s="31" t="s">
        <v>154</v>
      </c>
      <c r="E23" s="32">
        <v>6000000</v>
      </c>
      <c r="F23" s="32">
        <v>400000</v>
      </c>
      <c r="G23" s="33">
        <v>8</v>
      </c>
      <c r="H23" s="34">
        <f t="shared" si="0"/>
        <v>51200000</v>
      </c>
      <c r="I23" s="13"/>
    </row>
    <row r="24" spans="1:9" ht="16.5">
      <c r="A24" s="1"/>
      <c r="B24" s="35"/>
      <c r="C24" s="30">
        <v>1</v>
      </c>
      <c r="D24" s="31" t="s">
        <v>155</v>
      </c>
      <c r="E24" s="32">
        <v>4000000</v>
      </c>
      <c r="F24" s="32">
        <v>300000</v>
      </c>
      <c r="G24" s="33">
        <v>8</v>
      </c>
      <c r="H24" s="34">
        <f t="shared" si="0"/>
        <v>34400000</v>
      </c>
      <c r="I24" s="13"/>
    </row>
    <row r="25" spans="1:9" ht="16.5">
      <c r="A25" s="1"/>
      <c r="B25" s="35"/>
      <c r="C25" s="30">
        <v>1</v>
      </c>
      <c r="D25" s="31" t="s">
        <v>156</v>
      </c>
      <c r="E25" s="32">
        <v>4000000</v>
      </c>
      <c r="F25" s="32">
        <v>300000</v>
      </c>
      <c r="G25" s="33">
        <v>8</v>
      </c>
      <c r="H25" s="34">
        <f t="shared" si="0"/>
        <v>34400000</v>
      </c>
      <c r="I25" s="13"/>
    </row>
    <row r="26" spans="1:9" ht="16.5">
      <c r="A26" s="1"/>
      <c r="B26" s="35"/>
      <c r="C26" s="30">
        <v>1</v>
      </c>
      <c r="D26" s="31" t="s">
        <v>157</v>
      </c>
      <c r="E26" s="32">
        <v>4000000</v>
      </c>
      <c r="F26" s="32">
        <v>300000</v>
      </c>
      <c r="G26" s="33">
        <v>8</v>
      </c>
      <c r="H26" s="34">
        <f t="shared" si="0"/>
        <v>34400000</v>
      </c>
      <c r="I26" s="13"/>
    </row>
    <row r="27" spans="1:9" ht="16.5">
      <c r="A27" s="1"/>
      <c r="B27" s="35"/>
      <c r="C27" s="30">
        <v>1</v>
      </c>
      <c r="D27" s="31" t="s">
        <v>158</v>
      </c>
      <c r="E27" s="32">
        <v>4550000</v>
      </c>
      <c r="F27" s="32"/>
      <c r="G27" s="33">
        <v>4</v>
      </c>
      <c r="H27" s="34">
        <f>C27*(E27+F27)*G27</f>
        <v>18200000</v>
      </c>
      <c r="I27" s="13"/>
    </row>
    <row r="28" spans="1:9" ht="16.5">
      <c r="A28" s="1"/>
      <c r="B28" s="35"/>
      <c r="C28" s="30">
        <v>1</v>
      </c>
      <c r="D28" s="31" t="s">
        <v>159</v>
      </c>
      <c r="E28" s="32">
        <v>4550000</v>
      </c>
      <c r="F28" s="32"/>
      <c r="G28" s="33">
        <v>8</v>
      </c>
      <c r="H28" s="34">
        <f t="shared" si="0"/>
        <v>36400000</v>
      </c>
      <c r="I28" s="13"/>
    </row>
    <row r="29" spans="1:9" ht="16.5">
      <c r="A29" s="1"/>
      <c r="B29" s="35"/>
      <c r="C29" s="30">
        <v>1</v>
      </c>
      <c r="D29" s="31" t="s">
        <v>160</v>
      </c>
      <c r="E29" s="32">
        <v>4550000</v>
      </c>
      <c r="F29" s="32"/>
      <c r="G29" s="33">
        <v>8</v>
      </c>
      <c r="H29" s="34">
        <f t="shared" si="0"/>
        <v>36400000</v>
      </c>
      <c r="I29" s="13"/>
    </row>
    <row r="30" spans="1:9" ht="16.5">
      <c r="A30" s="1"/>
      <c r="B30" s="35"/>
      <c r="C30" s="30">
        <v>1</v>
      </c>
      <c r="D30" s="31" t="s">
        <v>161</v>
      </c>
      <c r="E30" s="32">
        <v>4550000</v>
      </c>
      <c r="F30" s="32"/>
      <c r="G30" s="33">
        <v>8</v>
      </c>
      <c r="H30" s="34">
        <f t="shared" si="0"/>
        <v>36400000</v>
      </c>
      <c r="I30" s="13"/>
    </row>
    <row r="31" spans="1:9" ht="16.5">
      <c r="A31" s="1"/>
      <c r="B31" s="35"/>
      <c r="C31" s="30">
        <v>1</v>
      </c>
      <c r="D31" s="31" t="s">
        <v>162</v>
      </c>
      <c r="E31" s="32">
        <v>4550000</v>
      </c>
      <c r="F31" s="32"/>
      <c r="G31" s="33">
        <v>8</v>
      </c>
      <c r="H31" s="34">
        <f>C31*(E31+F31)*G31</f>
        <v>36400000</v>
      </c>
      <c r="I31" s="13"/>
    </row>
    <row r="32" spans="1:9" ht="16.5">
      <c r="A32" s="1"/>
      <c r="B32" s="35"/>
      <c r="C32" s="30">
        <v>1</v>
      </c>
      <c r="D32" s="31" t="s">
        <v>163</v>
      </c>
      <c r="E32" s="32">
        <v>4550000</v>
      </c>
      <c r="F32" s="32"/>
      <c r="G32" s="33">
        <v>3</v>
      </c>
      <c r="H32" s="34">
        <f t="shared" si="0"/>
        <v>13650000</v>
      </c>
      <c r="I32" s="13"/>
    </row>
    <row r="33" spans="1:9" ht="16.5">
      <c r="A33" s="1"/>
      <c r="B33" s="35"/>
      <c r="C33" s="30">
        <v>1</v>
      </c>
      <c r="D33" s="31" t="s">
        <v>164</v>
      </c>
      <c r="E33" s="32">
        <v>7180000</v>
      </c>
      <c r="F33" s="32"/>
      <c r="G33" s="33">
        <v>4</v>
      </c>
      <c r="H33" s="34">
        <f t="shared" si="0"/>
        <v>28720000</v>
      </c>
      <c r="I33" s="13"/>
    </row>
    <row r="34" spans="1:9" ht="16.5">
      <c r="A34" s="1"/>
      <c r="B34" s="35"/>
      <c r="C34" s="30">
        <v>1</v>
      </c>
      <c r="D34" s="31" t="s">
        <v>165</v>
      </c>
      <c r="E34" s="32">
        <v>7180000</v>
      </c>
      <c r="F34" s="32"/>
      <c r="G34" s="33">
        <v>4</v>
      </c>
      <c r="H34" s="34">
        <f t="shared" si="0"/>
        <v>28720000</v>
      </c>
      <c r="I34" s="13"/>
    </row>
    <row r="35" spans="1:9" ht="16.5">
      <c r="A35" s="1"/>
      <c r="B35" s="35"/>
      <c r="C35" s="30">
        <v>1</v>
      </c>
      <c r="D35" s="31" t="s">
        <v>36</v>
      </c>
      <c r="E35" s="32">
        <v>7180000</v>
      </c>
      <c r="F35" s="32"/>
      <c r="G35" s="33">
        <v>4</v>
      </c>
      <c r="H35" s="34">
        <f t="shared" si="0"/>
        <v>28720000</v>
      </c>
      <c r="I35" s="13"/>
    </row>
    <row r="36" spans="1:9" ht="16.5">
      <c r="A36" s="1"/>
      <c r="B36" s="35"/>
      <c r="C36" s="30">
        <v>1</v>
      </c>
      <c r="D36" s="31" t="s">
        <v>39</v>
      </c>
      <c r="E36" s="32">
        <v>7180000</v>
      </c>
      <c r="F36" s="32"/>
      <c r="G36" s="33">
        <v>4</v>
      </c>
      <c r="H36" s="34">
        <f t="shared" si="0"/>
        <v>28720000</v>
      </c>
      <c r="I36" s="13"/>
    </row>
    <row r="37" spans="1:9" ht="16.5">
      <c r="A37" s="1"/>
      <c r="B37" s="35"/>
      <c r="C37" s="30">
        <v>1</v>
      </c>
      <c r="D37" s="31" t="s">
        <v>166</v>
      </c>
      <c r="E37" s="32">
        <v>7180000</v>
      </c>
      <c r="F37" s="32"/>
      <c r="G37" s="33">
        <v>4</v>
      </c>
      <c r="H37" s="34">
        <f t="shared" si="0"/>
        <v>28720000</v>
      </c>
      <c r="I37" s="13"/>
    </row>
    <row r="38" spans="1:9" ht="16.5">
      <c r="A38" s="1"/>
      <c r="B38" s="35"/>
      <c r="C38" s="30">
        <v>1</v>
      </c>
      <c r="D38" s="31" t="s">
        <v>167</v>
      </c>
      <c r="E38" s="32">
        <v>7180000</v>
      </c>
      <c r="F38" s="32"/>
      <c r="G38" s="33">
        <v>4</v>
      </c>
      <c r="H38" s="34">
        <f t="shared" si="0"/>
        <v>28720000</v>
      </c>
      <c r="I38" s="13"/>
    </row>
    <row r="39" spans="1:9" ht="16.5">
      <c r="A39" s="1"/>
      <c r="B39" s="35"/>
      <c r="C39" s="450" t="s">
        <v>168</v>
      </c>
      <c r="D39" s="451" t="s">
        <v>40</v>
      </c>
      <c r="E39" s="451"/>
      <c r="F39" s="451"/>
      <c r="G39" s="451">
        <v>0.13</v>
      </c>
      <c r="H39" s="452">
        <v>0</v>
      </c>
      <c r="I39" s="13"/>
    </row>
    <row r="40" spans="1:9" ht="16.5">
      <c r="A40" s="1"/>
      <c r="B40" s="35"/>
      <c r="C40" s="30">
        <v>3</v>
      </c>
      <c r="D40" s="31" t="s">
        <v>41</v>
      </c>
      <c r="E40" s="32">
        <v>2290000</v>
      </c>
      <c r="F40" s="32">
        <v>300000</v>
      </c>
      <c r="G40" s="33">
        <v>8</v>
      </c>
      <c r="H40" s="34">
        <f>C40*(E40+F40)*G40</f>
        <v>62160000</v>
      </c>
      <c r="I40" s="13"/>
    </row>
    <row r="41" spans="1:9" ht="16.5">
      <c r="A41" s="1"/>
      <c r="B41" s="35"/>
      <c r="C41" s="30">
        <v>3</v>
      </c>
      <c r="D41" s="31" t="s">
        <v>169</v>
      </c>
      <c r="E41" s="32">
        <v>2290000</v>
      </c>
      <c r="F41" s="32">
        <v>300000</v>
      </c>
      <c r="G41" s="33">
        <v>8</v>
      </c>
      <c r="H41" s="34">
        <f>C41*(E41+F41)*G41</f>
        <v>62160000</v>
      </c>
      <c r="I41" s="13"/>
    </row>
    <row r="42" spans="1:9" ht="16.5">
      <c r="A42" s="1"/>
      <c r="B42" s="35"/>
      <c r="C42" s="30">
        <v>6</v>
      </c>
      <c r="D42" s="31" t="s">
        <v>170</v>
      </c>
      <c r="E42" s="32">
        <v>2290000</v>
      </c>
      <c r="F42" s="32">
        <v>300000</v>
      </c>
      <c r="G42" s="33">
        <v>8</v>
      </c>
      <c r="H42" s="34">
        <f t="shared" ref="H42:H49" si="1">C42*(E42+F42)*G42</f>
        <v>124320000</v>
      </c>
      <c r="I42" s="13"/>
    </row>
    <row r="43" spans="1:9" ht="16.5">
      <c r="A43" s="1"/>
      <c r="B43" s="35"/>
      <c r="C43" s="30">
        <v>3</v>
      </c>
      <c r="D43" s="31" t="s">
        <v>171</v>
      </c>
      <c r="E43" s="32">
        <v>2290000</v>
      </c>
      <c r="F43" s="32">
        <v>300000</v>
      </c>
      <c r="G43" s="33">
        <v>8</v>
      </c>
      <c r="H43" s="34">
        <f t="shared" si="1"/>
        <v>62160000</v>
      </c>
      <c r="I43" s="13"/>
    </row>
    <row r="44" spans="1:9" ht="16.5">
      <c r="A44" s="1"/>
      <c r="B44" s="35"/>
      <c r="C44" s="30">
        <v>1</v>
      </c>
      <c r="D44" s="31" t="s">
        <v>172</v>
      </c>
      <c r="E44" s="32">
        <v>2290000</v>
      </c>
      <c r="F44" s="32">
        <v>300000</v>
      </c>
      <c r="G44" s="33">
        <v>8</v>
      </c>
      <c r="H44" s="34">
        <f t="shared" si="1"/>
        <v>20720000</v>
      </c>
      <c r="I44" s="13"/>
    </row>
    <row r="45" spans="1:9" ht="16.5">
      <c r="A45" s="1"/>
      <c r="B45" s="35"/>
      <c r="C45" s="30">
        <v>1</v>
      </c>
      <c r="D45" s="111" t="s">
        <v>173</v>
      </c>
      <c r="E45" s="32">
        <v>2290000</v>
      </c>
      <c r="F45" s="32">
        <v>300000</v>
      </c>
      <c r="G45" s="33">
        <v>8</v>
      </c>
      <c r="H45" s="34">
        <f t="shared" si="1"/>
        <v>20720000</v>
      </c>
      <c r="I45" s="13"/>
    </row>
    <row r="46" spans="1:9" ht="16.5">
      <c r="A46" s="1"/>
      <c r="B46" s="35"/>
      <c r="C46" s="30">
        <v>1</v>
      </c>
      <c r="D46" s="31" t="s">
        <v>174</v>
      </c>
      <c r="E46" s="32">
        <v>2290000</v>
      </c>
      <c r="F46" s="32">
        <v>300000</v>
      </c>
      <c r="G46" s="33">
        <v>8</v>
      </c>
      <c r="H46" s="34">
        <f t="shared" si="1"/>
        <v>20720000</v>
      </c>
      <c r="I46" s="13"/>
    </row>
    <row r="47" spans="1:9" ht="16.5">
      <c r="A47" s="1"/>
      <c r="B47" s="35"/>
      <c r="C47" s="30">
        <v>1</v>
      </c>
      <c r="D47" s="31" t="s">
        <v>175</v>
      </c>
      <c r="E47" s="32">
        <v>1500000</v>
      </c>
      <c r="F47" s="32"/>
      <c r="G47" s="33">
        <v>8</v>
      </c>
      <c r="H47" s="34">
        <f t="shared" si="1"/>
        <v>12000000</v>
      </c>
      <c r="I47" s="13"/>
    </row>
    <row r="48" spans="1:9" ht="16.5">
      <c r="A48" s="1"/>
      <c r="B48" s="35"/>
      <c r="C48" s="30">
        <v>1</v>
      </c>
      <c r="D48" s="31" t="s">
        <v>176</v>
      </c>
      <c r="E48" s="32">
        <v>1500000</v>
      </c>
      <c r="F48" s="32"/>
      <c r="G48" s="33">
        <v>8</v>
      </c>
      <c r="H48" s="34">
        <f t="shared" si="1"/>
        <v>12000000</v>
      </c>
      <c r="I48" s="13"/>
    </row>
    <row r="49" spans="1:9" ht="16.5">
      <c r="A49" s="1"/>
      <c r="B49" s="35"/>
      <c r="C49" s="36">
        <v>1</v>
      </c>
      <c r="D49" s="31" t="s">
        <v>177</v>
      </c>
      <c r="E49" s="32">
        <v>1210000</v>
      </c>
      <c r="F49" s="32"/>
      <c r="G49" s="33">
        <v>8</v>
      </c>
      <c r="H49" s="34">
        <f t="shared" si="1"/>
        <v>9680000</v>
      </c>
      <c r="I49" s="13"/>
    </row>
    <row r="50" spans="1:9" ht="16.5">
      <c r="A50" s="1"/>
      <c r="B50" s="35"/>
      <c r="C50" s="36">
        <v>6</v>
      </c>
      <c r="D50" s="31" t="s">
        <v>178</v>
      </c>
      <c r="E50" s="32">
        <v>1250000</v>
      </c>
      <c r="F50" s="32"/>
      <c r="G50" s="33">
        <v>8</v>
      </c>
      <c r="H50" s="34">
        <f>C50*(E50+F50)*G50</f>
        <v>60000000</v>
      </c>
      <c r="I50" s="13"/>
    </row>
    <row r="51" spans="1:9" ht="16.5">
      <c r="A51" s="1"/>
      <c r="B51" s="35"/>
      <c r="C51" s="450" t="s">
        <v>179</v>
      </c>
      <c r="D51" s="451" t="s">
        <v>40</v>
      </c>
      <c r="E51" s="451"/>
      <c r="F51" s="451"/>
      <c r="G51" s="451">
        <v>0.13</v>
      </c>
      <c r="H51" s="452">
        <v>0</v>
      </c>
      <c r="I51" s="13"/>
    </row>
    <row r="52" spans="1:9" ht="17.25" thickBot="1">
      <c r="A52" s="1"/>
      <c r="B52" s="35"/>
      <c r="C52" s="105">
        <v>1</v>
      </c>
      <c r="D52" s="453" t="s">
        <v>180</v>
      </c>
      <c r="E52" s="454"/>
      <c r="F52" s="454"/>
      <c r="G52" s="455"/>
      <c r="H52" s="108">
        <v>76000000</v>
      </c>
      <c r="I52" s="13"/>
    </row>
    <row r="53" spans="1:9" ht="16.5">
      <c r="A53" s="1"/>
      <c r="B53" s="35"/>
      <c r="C53" s="442" t="s">
        <v>181</v>
      </c>
      <c r="D53" s="443"/>
      <c r="E53" s="443"/>
      <c r="F53" s="443"/>
      <c r="G53" s="443"/>
      <c r="H53" s="37">
        <f>SUM(H17:H38)+SUM(H40:H50)+H52</f>
        <v>1370010000</v>
      </c>
      <c r="I53" s="13"/>
    </row>
    <row r="54" spans="1:9" ht="16.5">
      <c r="A54" s="1"/>
      <c r="B54" s="35"/>
      <c r="C54" s="417" t="s">
        <v>182</v>
      </c>
      <c r="D54" s="418"/>
      <c r="E54" s="418"/>
      <c r="F54" s="418"/>
      <c r="G54" s="418"/>
      <c r="H54" s="38">
        <v>2.36</v>
      </c>
      <c r="I54" s="13"/>
    </row>
    <row r="55" spans="1:9" ht="17.25" thickBot="1">
      <c r="A55" s="1"/>
      <c r="B55" s="35"/>
      <c r="C55" s="419" t="s">
        <v>183</v>
      </c>
      <c r="D55" s="420"/>
      <c r="E55" s="420"/>
      <c r="F55" s="420"/>
      <c r="G55" s="420"/>
      <c r="H55" s="39">
        <f>H53*H54</f>
        <v>3233223600</v>
      </c>
      <c r="I55" s="13"/>
    </row>
    <row r="56" spans="1:9" ht="17.25" thickBot="1">
      <c r="A56" s="1"/>
      <c r="B56" s="35"/>
      <c r="C56" s="40"/>
      <c r="D56" s="40"/>
      <c r="E56" s="40"/>
      <c r="F56" s="40"/>
      <c r="G56" s="40"/>
      <c r="H56" s="41"/>
      <c r="I56" s="13"/>
    </row>
    <row r="57" spans="1:9" ht="16.5">
      <c r="A57" s="1"/>
      <c r="B57" s="35"/>
      <c r="C57" s="426" t="s">
        <v>184</v>
      </c>
      <c r="D57" s="428" t="s">
        <v>53</v>
      </c>
      <c r="E57" s="431" t="s">
        <v>54</v>
      </c>
      <c r="F57" s="23" t="s">
        <v>55</v>
      </c>
      <c r="G57" s="434" t="s">
        <v>56</v>
      </c>
      <c r="H57" s="24" t="s">
        <v>13</v>
      </c>
      <c r="I57" s="13"/>
    </row>
    <row r="58" spans="1:9" ht="16.5">
      <c r="A58" s="1"/>
      <c r="B58" s="35"/>
      <c r="C58" s="427"/>
      <c r="D58" s="429"/>
      <c r="E58" s="432"/>
      <c r="F58" s="25" t="s">
        <v>57</v>
      </c>
      <c r="G58" s="435"/>
      <c r="H58" s="26" t="s">
        <v>17</v>
      </c>
      <c r="I58" s="13"/>
    </row>
    <row r="59" spans="1:9" ht="17.25" thickBot="1">
      <c r="A59" s="1"/>
      <c r="B59" s="35"/>
      <c r="C59" s="27" t="s">
        <v>59</v>
      </c>
      <c r="D59" s="430"/>
      <c r="E59" s="433"/>
      <c r="F59" s="28" t="s">
        <v>185</v>
      </c>
      <c r="G59" s="28" t="s">
        <v>186</v>
      </c>
      <c r="H59" s="29" t="s">
        <v>187</v>
      </c>
      <c r="I59" s="13"/>
    </row>
    <row r="60" spans="1:9" ht="16.5">
      <c r="A60" s="1"/>
      <c r="B60" s="35"/>
      <c r="C60" s="436" t="s">
        <v>188</v>
      </c>
      <c r="D60" s="437"/>
      <c r="E60" s="437"/>
      <c r="F60" s="437"/>
      <c r="G60" s="437"/>
      <c r="H60" s="438"/>
      <c r="I60" s="13"/>
    </row>
    <row r="61" spans="1:9" ht="16.5">
      <c r="A61" s="1"/>
      <c r="B61" s="35"/>
      <c r="C61" s="439" t="s">
        <v>61</v>
      </c>
      <c r="D61" s="440"/>
      <c r="E61" s="440"/>
      <c r="F61" s="440"/>
      <c r="G61" s="440"/>
      <c r="H61" s="441"/>
      <c r="I61" s="13"/>
    </row>
    <row r="62" spans="1:9" ht="16.5">
      <c r="A62" s="1"/>
      <c r="B62" s="35"/>
      <c r="C62" s="42">
        <v>1</v>
      </c>
      <c r="D62" s="43" t="s">
        <v>62</v>
      </c>
      <c r="E62" s="44" t="s">
        <v>63</v>
      </c>
      <c r="F62" s="32">
        <v>235000</v>
      </c>
      <c r="G62" s="33">
        <v>24</v>
      </c>
      <c r="H62" s="34">
        <f>C62*F62*G62</f>
        <v>5640000</v>
      </c>
      <c r="I62" s="13"/>
    </row>
    <row r="63" spans="1:9" ht="16.5">
      <c r="A63" s="1"/>
      <c r="B63" s="35"/>
      <c r="C63" s="439" t="s">
        <v>64</v>
      </c>
      <c r="D63" s="440"/>
      <c r="E63" s="440"/>
      <c r="F63" s="440"/>
      <c r="G63" s="440"/>
      <c r="H63" s="441"/>
      <c r="I63" s="13"/>
    </row>
    <row r="64" spans="1:9" ht="40.5">
      <c r="A64" s="1"/>
      <c r="B64" s="35"/>
      <c r="C64" s="107">
        <v>4</v>
      </c>
      <c r="D64" s="43" t="s">
        <v>189</v>
      </c>
      <c r="E64" s="44" t="s">
        <v>190</v>
      </c>
      <c r="F64" s="32">
        <v>5050000</v>
      </c>
      <c r="G64" s="33">
        <v>8</v>
      </c>
      <c r="H64" s="34">
        <f>C64*F64*G64</f>
        <v>161600000</v>
      </c>
      <c r="I64" s="13"/>
    </row>
    <row r="65" spans="1:10" ht="27">
      <c r="A65" s="1"/>
      <c r="B65" s="35"/>
      <c r="C65" s="107">
        <v>2</v>
      </c>
      <c r="D65" s="43" t="s">
        <v>191</v>
      </c>
      <c r="E65" s="44" t="s">
        <v>190</v>
      </c>
      <c r="F65" s="32">
        <v>5050000</v>
      </c>
      <c r="G65" s="33">
        <v>8</v>
      </c>
      <c r="H65" s="34">
        <f>C65*F65*G65</f>
        <v>80800000</v>
      </c>
      <c r="I65" s="13"/>
    </row>
    <row r="66" spans="1:10" ht="16.5">
      <c r="A66" s="1"/>
      <c r="B66" s="35"/>
      <c r="C66" s="42">
        <v>1</v>
      </c>
      <c r="D66" s="43" t="s">
        <v>192</v>
      </c>
      <c r="E66" s="44" t="s">
        <v>190</v>
      </c>
      <c r="F66" s="32">
        <v>2490000</v>
      </c>
      <c r="G66" s="33">
        <v>8</v>
      </c>
      <c r="H66" s="34">
        <f>C66*F66*G66</f>
        <v>19920000</v>
      </c>
      <c r="I66" s="13"/>
    </row>
    <row r="67" spans="1:10" ht="16.5">
      <c r="A67" s="1"/>
      <c r="B67" s="35"/>
      <c r="C67" s="42">
        <v>1</v>
      </c>
      <c r="D67" s="43" t="s">
        <v>193</v>
      </c>
      <c r="E67" s="44" t="s">
        <v>190</v>
      </c>
      <c r="F67" s="32">
        <v>2600000</v>
      </c>
      <c r="G67" s="33">
        <v>8</v>
      </c>
      <c r="H67" s="34">
        <f>C67*F67*G67</f>
        <v>20800000</v>
      </c>
      <c r="I67" s="13"/>
    </row>
    <row r="68" spans="1:10" ht="16.5">
      <c r="A68" s="1"/>
      <c r="B68" s="35"/>
      <c r="C68" s="112">
        <v>1</v>
      </c>
      <c r="D68" s="113" t="s">
        <v>194</v>
      </c>
      <c r="E68" s="114" t="s">
        <v>190</v>
      </c>
      <c r="F68" s="115">
        <f>Hoja2!B51</f>
        <v>1800000</v>
      </c>
      <c r="G68" s="116">
        <v>8</v>
      </c>
      <c r="H68" s="117">
        <f>C68*F68*G68</f>
        <v>14400000</v>
      </c>
      <c r="I68" s="13"/>
    </row>
    <row r="69" spans="1:10" ht="16.5">
      <c r="A69" s="1"/>
      <c r="B69" s="35"/>
      <c r="C69" s="439" t="s">
        <v>71</v>
      </c>
      <c r="D69" s="440"/>
      <c r="E69" s="440"/>
      <c r="F69" s="440"/>
      <c r="G69" s="440"/>
      <c r="H69" s="441"/>
      <c r="I69" s="13"/>
    </row>
    <row r="70" spans="1:10" ht="40.5">
      <c r="A70" s="1"/>
      <c r="B70" s="35"/>
      <c r="C70" s="42">
        <v>1</v>
      </c>
      <c r="D70" s="43" t="s">
        <v>195</v>
      </c>
      <c r="E70" s="44" t="s">
        <v>77</v>
      </c>
      <c r="F70" s="32">
        <v>2300000</v>
      </c>
      <c r="G70" s="33">
        <v>8</v>
      </c>
      <c r="H70" s="34">
        <f>C70*F70*G70</f>
        <v>18400000</v>
      </c>
      <c r="I70" s="13"/>
    </row>
    <row r="71" spans="1:10" ht="40.5">
      <c r="A71" s="1"/>
      <c r="B71" s="35"/>
      <c r="C71" s="42">
        <v>1</v>
      </c>
      <c r="D71" s="43" t="s">
        <v>196</v>
      </c>
      <c r="E71" s="44" t="s">
        <v>77</v>
      </c>
      <c r="F71" s="32">
        <v>875000</v>
      </c>
      <c r="G71" s="33">
        <v>8</v>
      </c>
      <c r="H71" s="34">
        <f>C71*F71*G71</f>
        <v>7000000</v>
      </c>
      <c r="I71" s="13"/>
    </row>
    <row r="72" spans="1:10" ht="40.5">
      <c r="A72" s="1"/>
      <c r="B72" s="35"/>
      <c r="C72" s="112">
        <v>1</v>
      </c>
      <c r="D72" s="113" t="s">
        <v>197</v>
      </c>
      <c r="E72" s="44" t="s">
        <v>77</v>
      </c>
      <c r="F72" s="115">
        <v>1800000</v>
      </c>
      <c r="G72" s="116">
        <v>8</v>
      </c>
      <c r="H72" s="117">
        <f>C72*F72*G72</f>
        <v>14400000</v>
      </c>
      <c r="I72" s="13"/>
    </row>
    <row r="73" spans="1:10" ht="41.25" thickBot="1">
      <c r="A73" s="1"/>
      <c r="B73" s="35"/>
      <c r="C73" s="42">
        <v>1</v>
      </c>
      <c r="D73" s="43" t="s">
        <v>198</v>
      </c>
      <c r="E73" s="44" t="s">
        <v>77</v>
      </c>
      <c r="F73" s="32">
        <v>875000</v>
      </c>
      <c r="G73" s="33">
        <v>8</v>
      </c>
      <c r="H73" s="34">
        <f>C73*F73*G73</f>
        <v>7000000</v>
      </c>
      <c r="I73" s="13"/>
    </row>
    <row r="74" spans="1:10" ht="16.5">
      <c r="A74" s="1"/>
      <c r="B74" s="35"/>
      <c r="C74" s="442" t="s">
        <v>199</v>
      </c>
      <c r="D74" s="443"/>
      <c r="E74" s="443"/>
      <c r="F74" s="443"/>
      <c r="G74" s="443"/>
      <c r="H74" s="45">
        <f>H62+SUM(H64:H68)+SUM(H70:H73)</f>
        <v>349960000</v>
      </c>
      <c r="I74" s="13"/>
    </row>
    <row r="75" spans="1:10" ht="16.5">
      <c r="A75" s="1"/>
      <c r="B75" s="35"/>
      <c r="C75" s="417" t="s">
        <v>200</v>
      </c>
      <c r="D75" s="418"/>
      <c r="E75" s="418"/>
      <c r="F75" s="418"/>
      <c r="G75" s="418"/>
      <c r="H75" s="46">
        <f>H55+H74</f>
        <v>3583183600</v>
      </c>
      <c r="I75" s="13"/>
    </row>
    <row r="76" spans="1:10" ht="16.5">
      <c r="A76" s="1"/>
      <c r="B76" s="35"/>
      <c r="C76" s="424" t="s">
        <v>201</v>
      </c>
      <c r="D76" s="425"/>
      <c r="E76" s="425"/>
      <c r="F76" s="425"/>
      <c r="G76" s="425"/>
      <c r="H76" s="47">
        <f>ROUND(70825729.9137846+62000000,0)</f>
        <v>132825730</v>
      </c>
      <c r="I76" s="13"/>
    </row>
    <row r="77" spans="1:10" ht="16.5">
      <c r="A77" s="1"/>
      <c r="B77" s="35"/>
      <c r="C77" s="417" t="s">
        <v>202</v>
      </c>
      <c r="D77" s="418"/>
      <c r="E77" s="418"/>
      <c r="F77" s="418"/>
      <c r="G77" s="418"/>
      <c r="H77" s="46">
        <f>H75+H76</f>
        <v>3716009330</v>
      </c>
      <c r="I77" s="13"/>
    </row>
    <row r="78" spans="1:10" ht="16.5">
      <c r="A78" s="1"/>
      <c r="B78" s="35"/>
      <c r="C78" s="417" t="s">
        <v>203</v>
      </c>
      <c r="D78" s="418"/>
      <c r="E78" s="418"/>
      <c r="F78" s="418"/>
      <c r="G78" s="418"/>
      <c r="H78" s="46">
        <f>ROUND(H77*0.19,0)</f>
        <v>706041773</v>
      </c>
      <c r="I78" s="13"/>
    </row>
    <row r="79" spans="1:10" ht="17.25" thickBot="1">
      <c r="A79" s="1"/>
      <c r="B79" s="35"/>
      <c r="C79" s="419" t="s">
        <v>83</v>
      </c>
      <c r="D79" s="420"/>
      <c r="E79" s="420"/>
      <c r="F79" s="420"/>
      <c r="G79" s="420"/>
      <c r="H79" s="104">
        <f>H77+H78</f>
        <v>4422051103</v>
      </c>
      <c r="I79" s="109">
        <f>5100000000-H79</f>
        <v>677948897</v>
      </c>
      <c r="J79" s="48"/>
    </row>
    <row r="80" spans="1:10" ht="16.5">
      <c r="A80" s="49"/>
      <c r="B80" s="35"/>
      <c r="C80" s="50"/>
      <c r="D80" s="51"/>
      <c r="E80" s="51"/>
      <c r="F80" s="51"/>
      <c r="G80" s="51"/>
      <c r="H80" s="52"/>
      <c r="I80" s="13"/>
    </row>
    <row r="81" spans="1:9" ht="16.5">
      <c r="A81" s="49"/>
      <c r="B81" s="11"/>
      <c r="C81" s="421" t="s">
        <v>84</v>
      </c>
      <c r="D81" s="422"/>
      <c r="E81" s="422"/>
      <c r="F81" s="422"/>
      <c r="G81" s="422"/>
      <c r="H81" s="423"/>
      <c r="I81" s="13"/>
    </row>
    <row r="82" spans="1:9" ht="25.5">
      <c r="A82" s="53" t="s">
        <v>204</v>
      </c>
      <c r="B82" s="11"/>
      <c r="C82" s="414" t="s">
        <v>205</v>
      </c>
      <c r="D82" s="415"/>
      <c r="E82" s="415"/>
      <c r="F82" s="415"/>
      <c r="G82" s="415"/>
      <c r="H82" s="416"/>
      <c r="I82" s="13"/>
    </row>
    <row r="83" spans="1:9" ht="25.5">
      <c r="A83" s="53" t="s">
        <v>206</v>
      </c>
      <c r="B83" s="11"/>
      <c r="C83" s="414" t="s">
        <v>207</v>
      </c>
      <c r="D83" s="415"/>
      <c r="E83" s="415"/>
      <c r="F83" s="415"/>
      <c r="G83" s="415"/>
      <c r="H83" s="416"/>
      <c r="I83" s="13"/>
    </row>
    <row r="84" spans="1:9" ht="16.5">
      <c r="A84" s="53"/>
      <c r="B84" s="11"/>
      <c r="C84" s="414" t="s">
        <v>87</v>
      </c>
      <c r="D84" s="415"/>
      <c r="E84" s="415"/>
      <c r="F84" s="415"/>
      <c r="G84" s="415"/>
      <c r="H84" s="416"/>
      <c r="I84" s="13"/>
    </row>
    <row r="85" spans="1:9" ht="51">
      <c r="A85" s="53" t="s">
        <v>208</v>
      </c>
      <c r="B85" s="11"/>
      <c r="C85" s="414" t="s">
        <v>209</v>
      </c>
      <c r="D85" s="415"/>
      <c r="E85" s="415"/>
      <c r="F85" s="415"/>
      <c r="G85" s="415"/>
      <c r="H85" s="416"/>
      <c r="I85" s="13"/>
    </row>
    <row r="86" spans="1:9" ht="25.5">
      <c r="A86" s="53" t="s">
        <v>210</v>
      </c>
      <c r="B86" s="11"/>
      <c r="C86" s="414" t="s">
        <v>211</v>
      </c>
      <c r="D86" s="415"/>
      <c r="E86" s="415"/>
      <c r="F86" s="415"/>
      <c r="G86" s="415"/>
      <c r="H86" s="416"/>
      <c r="I86" s="13"/>
    </row>
    <row r="87" spans="1:9" ht="16.5">
      <c r="A87" s="53">
        <v>1</v>
      </c>
      <c r="B87" s="11"/>
      <c r="C87" s="414" t="s">
        <v>212</v>
      </c>
      <c r="D87" s="415"/>
      <c r="E87" s="415"/>
      <c r="F87" s="415"/>
      <c r="G87" s="415"/>
      <c r="H87" s="416"/>
      <c r="I87" s="13"/>
    </row>
    <row r="88" spans="1:9" ht="16.5">
      <c r="A88" s="53">
        <v>1</v>
      </c>
      <c r="B88" s="11"/>
      <c r="C88" s="414" t="s">
        <v>213</v>
      </c>
      <c r="D88" s="415"/>
      <c r="E88" s="415"/>
      <c r="F88" s="415"/>
      <c r="G88" s="415"/>
      <c r="H88" s="416"/>
      <c r="I88" s="13"/>
    </row>
    <row r="89" spans="1:9" ht="38.25">
      <c r="A89" s="53" t="s">
        <v>214</v>
      </c>
      <c r="B89" s="11"/>
      <c r="C89" s="414" t="s">
        <v>215</v>
      </c>
      <c r="D89" s="415"/>
      <c r="E89" s="415"/>
      <c r="F89" s="415"/>
      <c r="G89" s="415"/>
      <c r="H89" s="416"/>
      <c r="I89" s="13"/>
    </row>
    <row r="90" spans="1:9" ht="25.5">
      <c r="A90" s="53" t="s">
        <v>216</v>
      </c>
      <c r="B90" s="11"/>
      <c r="C90" s="414" t="s">
        <v>217</v>
      </c>
      <c r="D90" s="415"/>
      <c r="E90" s="415"/>
      <c r="F90" s="415"/>
      <c r="G90" s="415"/>
      <c r="H90" s="416"/>
      <c r="I90" s="13"/>
    </row>
    <row r="91" spans="1:9" ht="16.5">
      <c r="A91" s="53">
        <v>110</v>
      </c>
      <c r="B91" s="11"/>
      <c r="C91" s="414" t="s">
        <v>94</v>
      </c>
      <c r="D91" s="415"/>
      <c r="E91" s="415"/>
      <c r="F91" s="415"/>
      <c r="G91" s="415"/>
      <c r="H91" s="416"/>
      <c r="I91" s="13"/>
    </row>
    <row r="92" spans="1:9" ht="25.5">
      <c r="A92" s="53" t="s">
        <v>218</v>
      </c>
      <c r="B92" s="11"/>
      <c r="C92" s="414" t="s">
        <v>219</v>
      </c>
      <c r="D92" s="415"/>
      <c r="E92" s="415"/>
      <c r="F92" s="415"/>
      <c r="G92" s="415"/>
      <c r="H92" s="416"/>
      <c r="I92" s="13"/>
    </row>
    <row r="93" spans="1:9" ht="25.5">
      <c r="A93" s="53" t="s">
        <v>220</v>
      </c>
      <c r="B93" s="11"/>
      <c r="C93" s="414" t="s">
        <v>221</v>
      </c>
      <c r="D93" s="415"/>
      <c r="E93" s="415"/>
      <c r="F93" s="415"/>
      <c r="G93" s="415"/>
      <c r="H93" s="416"/>
      <c r="I93" s="13"/>
    </row>
    <row r="94" spans="1:9" ht="25.5">
      <c r="A94" s="53" t="s">
        <v>222</v>
      </c>
      <c r="B94" s="11"/>
      <c r="C94" s="414" t="s">
        <v>223</v>
      </c>
      <c r="D94" s="415"/>
      <c r="E94" s="415"/>
      <c r="F94" s="415"/>
      <c r="G94" s="415"/>
      <c r="H94" s="416"/>
      <c r="I94" s="13"/>
    </row>
    <row r="95" spans="1:9" ht="25.5">
      <c r="A95" s="53" t="s">
        <v>224</v>
      </c>
      <c r="B95" s="11"/>
      <c r="C95" s="414" t="s">
        <v>225</v>
      </c>
      <c r="D95" s="415"/>
      <c r="E95" s="415"/>
      <c r="F95" s="415"/>
      <c r="G95" s="415"/>
      <c r="H95" s="416"/>
      <c r="I95" s="13"/>
    </row>
    <row r="96" spans="1:9" ht="39" thickBot="1">
      <c r="A96" s="53" t="s">
        <v>226</v>
      </c>
      <c r="B96" s="11"/>
      <c r="C96" s="407" t="s">
        <v>227</v>
      </c>
      <c r="D96" s="408"/>
      <c r="E96" s="408"/>
      <c r="F96" s="408"/>
      <c r="G96" s="408"/>
      <c r="H96" s="409"/>
      <c r="I96" s="13"/>
    </row>
    <row r="97" spans="1:9" ht="16.5">
      <c r="A97" s="53"/>
      <c r="B97" s="11"/>
      <c r="C97" s="59"/>
      <c r="D97" s="60"/>
      <c r="E97" s="60"/>
      <c r="F97" s="60"/>
      <c r="G97" s="60"/>
      <c r="H97" s="61"/>
      <c r="I97" s="13"/>
    </row>
    <row r="98" spans="1:9" ht="16.5">
      <c r="A98" s="53"/>
      <c r="B98" s="11"/>
      <c r="C98" s="62" t="s">
        <v>228</v>
      </c>
      <c r="D98" s="55"/>
      <c r="E98" s="55"/>
      <c r="F98" s="55"/>
      <c r="G98" s="55"/>
      <c r="H98" s="56"/>
      <c r="I98" s="13"/>
    </row>
    <row r="99" spans="1:9" ht="16.5">
      <c r="A99" s="53"/>
      <c r="B99" s="11"/>
      <c r="C99" s="54"/>
      <c r="D99" s="55"/>
      <c r="E99" s="55"/>
      <c r="F99" s="55"/>
      <c r="G99" s="55"/>
      <c r="H99" s="56"/>
      <c r="I99" s="13"/>
    </row>
    <row r="100" spans="1:9" ht="16.5">
      <c r="A100" s="53"/>
      <c r="B100" s="11"/>
      <c r="C100" s="54"/>
      <c r="D100" s="55"/>
      <c r="E100" s="55"/>
      <c r="F100" s="55"/>
      <c r="G100" s="55"/>
      <c r="H100" s="56"/>
      <c r="I100" s="13"/>
    </row>
    <row r="101" spans="1:9" ht="16.5">
      <c r="A101" s="53"/>
      <c r="B101" s="11"/>
      <c r="C101" s="54"/>
      <c r="D101" s="55"/>
      <c r="E101" s="55"/>
      <c r="F101" s="55"/>
      <c r="G101" s="55"/>
      <c r="H101" s="56"/>
      <c r="I101" s="13"/>
    </row>
    <row r="102" spans="1:9" ht="16.5">
      <c r="A102" s="53"/>
      <c r="B102" s="11"/>
      <c r="C102" s="54"/>
      <c r="D102" s="55"/>
      <c r="E102" s="55"/>
      <c r="F102" s="63"/>
      <c r="G102" s="63"/>
      <c r="H102" s="64"/>
      <c r="I102" s="13"/>
    </row>
    <row r="103" spans="1:9" ht="16.5">
      <c r="A103" s="53"/>
      <c r="B103" s="11"/>
      <c r="C103" s="410" t="s">
        <v>229</v>
      </c>
      <c r="D103" s="411"/>
      <c r="E103" s="55"/>
      <c r="F103" s="412" t="s">
        <v>230</v>
      </c>
      <c r="G103" s="412"/>
      <c r="H103" s="413"/>
      <c r="I103" s="13"/>
    </row>
    <row r="104" spans="1:9" ht="17.25" thickBot="1">
      <c r="A104" s="53"/>
      <c r="B104" s="11"/>
      <c r="C104" s="65"/>
      <c r="D104" s="66"/>
      <c r="E104" s="57"/>
      <c r="F104" s="57"/>
      <c r="G104" s="57"/>
      <c r="H104" s="58"/>
      <c r="I104" s="13"/>
    </row>
    <row r="105" spans="1:9" ht="17.25" thickBot="1">
      <c r="A105" s="1"/>
      <c r="B105" s="67"/>
      <c r="C105" s="68"/>
      <c r="D105" s="68"/>
      <c r="E105" s="68"/>
      <c r="F105" s="69"/>
      <c r="G105" s="70"/>
      <c r="H105" s="71"/>
      <c r="I105" s="72"/>
    </row>
    <row r="106" spans="1:9" ht="15.75" thickTop="1"/>
  </sheetData>
  <mergeCells count="46">
    <mergeCell ref="C54:G54"/>
    <mergeCell ref="D2:H2"/>
    <mergeCell ref="D3:H3"/>
    <mergeCell ref="D4:H4"/>
    <mergeCell ref="D5:H8"/>
    <mergeCell ref="C12:C13"/>
    <mergeCell ref="D12:D14"/>
    <mergeCell ref="C15:H15"/>
    <mergeCell ref="C16:H16"/>
    <mergeCell ref="C39:H39"/>
    <mergeCell ref="C51:H51"/>
    <mergeCell ref="C53:G53"/>
    <mergeCell ref="D52:G52"/>
    <mergeCell ref="C76:G76"/>
    <mergeCell ref="C55:G55"/>
    <mergeCell ref="C57:C58"/>
    <mergeCell ref="D57:D59"/>
    <mergeCell ref="E57:E59"/>
    <mergeCell ref="G57:G58"/>
    <mergeCell ref="C60:H60"/>
    <mergeCell ref="C61:H61"/>
    <mergeCell ref="C63:H63"/>
    <mergeCell ref="C69:H69"/>
    <mergeCell ref="C74:G74"/>
    <mergeCell ref="C75:G75"/>
    <mergeCell ref="C89:H89"/>
    <mergeCell ref="C77:G77"/>
    <mergeCell ref="C78:G78"/>
    <mergeCell ref="C79:G79"/>
    <mergeCell ref="C81:H81"/>
    <mergeCell ref="C82:H82"/>
    <mergeCell ref="C83:H83"/>
    <mergeCell ref="C84:H84"/>
    <mergeCell ref="C85:H85"/>
    <mergeCell ref="C86:H86"/>
    <mergeCell ref="C87:H87"/>
    <mergeCell ref="C88:H88"/>
    <mergeCell ref="C96:H96"/>
    <mergeCell ref="C103:D103"/>
    <mergeCell ref="F103:H103"/>
    <mergeCell ref="C90:H90"/>
    <mergeCell ref="C91:H91"/>
    <mergeCell ref="C92:H92"/>
    <mergeCell ref="C93:H93"/>
    <mergeCell ref="C94:H94"/>
    <mergeCell ref="C95:H9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085FC0-944C-4113-9DAA-46C0C38E6FCD}">
  <dimension ref="A1:BU36"/>
  <sheetViews>
    <sheetView topLeftCell="A18" zoomScale="85" zoomScaleNormal="85" workbookViewId="0">
      <selection activeCell="AU14" sqref="AU14:AU21"/>
    </sheetView>
  </sheetViews>
  <sheetFormatPr defaultColWidth="11.42578125" defaultRowHeight="16.5"/>
  <cols>
    <col min="1" max="1" width="40.5703125" style="73" customWidth="1"/>
    <col min="2" max="33" width="3.5703125" style="73" customWidth="1"/>
    <col min="34" max="34" width="42.42578125" style="73" customWidth="1"/>
    <col min="35" max="42" width="13" style="75" customWidth="1"/>
    <col min="43" max="43" width="13" style="73" customWidth="1"/>
    <col min="44" max="44" width="18" style="73" customWidth="1"/>
    <col min="45" max="56" width="13" style="73" customWidth="1"/>
    <col min="57" max="57" width="6" style="73" customWidth="1"/>
    <col min="58" max="283" width="11.42578125" style="73"/>
    <col min="284" max="284" width="40.5703125" style="73" customWidth="1"/>
    <col min="285" max="300" width="3.5703125" style="73" customWidth="1"/>
    <col min="301" max="301" width="33.140625" style="73" customWidth="1"/>
    <col min="302" max="307" width="6.42578125" style="73" customWidth="1"/>
    <col min="308" max="309" width="7.5703125" style="73" customWidth="1"/>
    <col min="310" max="312" width="6.42578125" style="73" customWidth="1"/>
    <col min="313" max="313" width="6" style="73" customWidth="1"/>
    <col min="314" max="539" width="11.42578125" style="73"/>
    <col min="540" max="540" width="40.5703125" style="73" customWidth="1"/>
    <col min="541" max="556" width="3.5703125" style="73" customWidth="1"/>
    <col min="557" max="557" width="33.140625" style="73" customWidth="1"/>
    <col min="558" max="563" width="6.42578125" style="73" customWidth="1"/>
    <col min="564" max="565" width="7.5703125" style="73" customWidth="1"/>
    <col min="566" max="568" width="6.42578125" style="73" customWidth="1"/>
    <col min="569" max="569" width="6" style="73" customWidth="1"/>
    <col min="570" max="795" width="11.42578125" style="73"/>
    <col min="796" max="796" width="40.5703125" style="73" customWidth="1"/>
    <col min="797" max="812" width="3.5703125" style="73" customWidth="1"/>
    <col min="813" max="813" width="33.140625" style="73" customWidth="1"/>
    <col min="814" max="819" width="6.42578125" style="73" customWidth="1"/>
    <col min="820" max="821" width="7.5703125" style="73" customWidth="1"/>
    <col min="822" max="824" width="6.42578125" style="73" customWidth="1"/>
    <col min="825" max="825" width="6" style="73" customWidth="1"/>
    <col min="826" max="1051" width="11.42578125" style="73"/>
    <col min="1052" max="1052" width="40.5703125" style="73" customWidth="1"/>
    <col min="1053" max="1068" width="3.5703125" style="73" customWidth="1"/>
    <col min="1069" max="1069" width="33.140625" style="73" customWidth="1"/>
    <col min="1070" max="1075" width="6.42578125" style="73" customWidth="1"/>
    <col min="1076" max="1077" width="7.5703125" style="73" customWidth="1"/>
    <col min="1078" max="1080" width="6.42578125" style="73" customWidth="1"/>
    <col min="1081" max="1081" width="6" style="73" customWidth="1"/>
    <col min="1082" max="1307" width="11.42578125" style="73"/>
    <col min="1308" max="1308" width="40.5703125" style="73" customWidth="1"/>
    <col min="1309" max="1324" width="3.5703125" style="73" customWidth="1"/>
    <col min="1325" max="1325" width="33.140625" style="73" customWidth="1"/>
    <col min="1326" max="1331" width="6.42578125" style="73" customWidth="1"/>
    <col min="1332" max="1333" width="7.5703125" style="73" customWidth="1"/>
    <col min="1334" max="1336" width="6.42578125" style="73" customWidth="1"/>
    <col min="1337" max="1337" width="6" style="73" customWidth="1"/>
    <col min="1338" max="1563" width="11.42578125" style="73"/>
    <col min="1564" max="1564" width="40.5703125" style="73" customWidth="1"/>
    <col min="1565" max="1580" width="3.5703125" style="73" customWidth="1"/>
    <col min="1581" max="1581" width="33.140625" style="73" customWidth="1"/>
    <col min="1582" max="1587" width="6.42578125" style="73" customWidth="1"/>
    <col min="1588" max="1589" width="7.5703125" style="73" customWidth="1"/>
    <col min="1590" max="1592" width="6.42578125" style="73" customWidth="1"/>
    <col min="1593" max="1593" width="6" style="73" customWidth="1"/>
    <col min="1594" max="1819" width="11.42578125" style="73"/>
    <col min="1820" max="1820" width="40.5703125" style="73" customWidth="1"/>
    <col min="1821" max="1836" width="3.5703125" style="73" customWidth="1"/>
    <col min="1837" max="1837" width="33.140625" style="73" customWidth="1"/>
    <col min="1838" max="1843" width="6.42578125" style="73" customWidth="1"/>
    <col min="1844" max="1845" width="7.5703125" style="73" customWidth="1"/>
    <col min="1846" max="1848" width="6.42578125" style="73" customWidth="1"/>
    <col min="1849" max="1849" width="6" style="73" customWidth="1"/>
    <col min="1850" max="2075" width="11.42578125" style="73"/>
    <col min="2076" max="2076" width="40.5703125" style="73" customWidth="1"/>
    <col min="2077" max="2092" width="3.5703125" style="73" customWidth="1"/>
    <col min="2093" max="2093" width="33.140625" style="73" customWidth="1"/>
    <col min="2094" max="2099" width="6.42578125" style="73" customWidth="1"/>
    <col min="2100" max="2101" width="7.5703125" style="73" customWidth="1"/>
    <col min="2102" max="2104" width="6.42578125" style="73" customWidth="1"/>
    <col min="2105" max="2105" width="6" style="73" customWidth="1"/>
    <col min="2106" max="2331" width="11.42578125" style="73"/>
    <col min="2332" max="2332" width="40.5703125" style="73" customWidth="1"/>
    <col min="2333" max="2348" width="3.5703125" style="73" customWidth="1"/>
    <col min="2349" max="2349" width="33.140625" style="73" customWidth="1"/>
    <col min="2350" max="2355" width="6.42578125" style="73" customWidth="1"/>
    <col min="2356" max="2357" width="7.5703125" style="73" customWidth="1"/>
    <col min="2358" max="2360" width="6.42578125" style="73" customWidth="1"/>
    <col min="2361" max="2361" width="6" style="73" customWidth="1"/>
    <col min="2362" max="2587" width="11.42578125" style="73"/>
    <col min="2588" max="2588" width="40.5703125" style="73" customWidth="1"/>
    <col min="2589" max="2604" width="3.5703125" style="73" customWidth="1"/>
    <col min="2605" max="2605" width="33.140625" style="73" customWidth="1"/>
    <col min="2606" max="2611" width="6.42578125" style="73" customWidth="1"/>
    <col min="2612" max="2613" width="7.5703125" style="73" customWidth="1"/>
    <col min="2614" max="2616" width="6.42578125" style="73" customWidth="1"/>
    <col min="2617" max="2617" width="6" style="73" customWidth="1"/>
    <col min="2618" max="2843" width="11.42578125" style="73"/>
    <col min="2844" max="2844" width="40.5703125" style="73" customWidth="1"/>
    <col min="2845" max="2860" width="3.5703125" style="73" customWidth="1"/>
    <col min="2861" max="2861" width="33.140625" style="73" customWidth="1"/>
    <col min="2862" max="2867" width="6.42578125" style="73" customWidth="1"/>
    <col min="2868" max="2869" width="7.5703125" style="73" customWidth="1"/>
    <col min="2870" max="2872" width="6.42578125" style="73" customWidth="1"/>
    <col min="2873" max="2873" width="6" style="73" customWidth="1"/>
    <col min="2874" max="3099" width="11.42578125" style="73"/>
    <col min="3100" max="3100" width="40.5703125" style="73" customWidth="1"/>
    <col min="3101" max="3116" width="3.5703125" style="73" customWidth="1"/>
    <col min="3117" max="3117" width="33.140625" style="73" customWidth="1"/>
    <col min="3118" max="3123" width="6.42578125" style="73" customWidth="1"/>
    <col min="3124" max="3125" width="7.5703125" style="73" customWidth="1"/>
    <col min="3126" max="3128" width="6.42578125" style="73" customWidth="1"/>
    <col min="3129" max="3129" width="6" style="73" customWidth="1"/>
    <col min="3130" max="3355" width="11.42578125" style="73"/>
    <col min="3356" max="3356" width="40.5703125" style="73" customWidth="1"/>
    <col min="3357" max="3372" width="3.5703125" style="73" customWidth="1"/>
    <col min="3373" max="3373" width="33.140625" style="73" customWidth="1"/>
    <col min="3374" max="3379" width="6.42578125" style="73" customWidth="1"/>
    <col min="3380" max="3381" width="7.5703125" style="73" customWidth="1"/>
    <col min="3382" max="3384" width="6.42578125" style="73" customWidth="1"/>
    <col min="3385" max="3385" width="6" style="73" customWidth="1"/>
    <col min="3386" max="3611" width="11.42578125" style="73"/>
    <col min="3612" max="3612" width="40.5703125" style="73" customWidth="1"/>
    <col min="3613" max="3628" width="3.5703125" style="73" customWidth="1"/>
    <col min="3629" max="3629" width="33.140625" style="73" customWidth="1"/>
    <col min="3630" max="3635" width="6.42578125" style="73" customWidth="1"/>
    <col min="3636" max="3637" width="7.5703125" style="73" customWidth="1"/>
    <col min="3638" max="3640" width="6.42578125" style="73" customWidth="1"/>
    <col min="3641" max="3641" width="6" style="73" customWidth="1"/>
    <col min="3642" max="3867" width="11.42578125" style="73"/>
    <col min="3868" max="3868" width="40.5703125" style="73" customWidth="1"/>
    <col min="3869" max="3884" width="3.5703125" style="73" customWidth="1"/>
    <col min="3885" max="3885" width="33.140625" style="73" customWidth="1"/>
    <col min="3886" max="3891" width="6.42578125" style="73" customWidth="1"/>
    <col min="3892" max="3893" width="7.5703125" style="73" customWidth="1"/>
    <col min="3894" max="3896" width="6.42578125" style="73" customWidth="1"/>
    <col min="3897" max="3897" width="6" style="73" customWidth="1"/>
    <col min="3898" max="4123" width="11.42578125" style="73"/>
    <col min="4124" max="4124" width="40.5703125" style="73" customWidth="1"/>
    <col min="4125" max="4140" width="3.5703125" style="73" customWidth="1"/>
    <col min="4141" max="4141" width="33.140625" style="73" customWidth="1"/>
    <col min="4142" max="4147" width="6.42578125" style="73" customWidth="1"/>
    <col min="4148" max="4149" width="7.5703125" style="73" customWidth="1"/>
    <col min="4150" max="4152" width="6.42578125" style="73" customWidth="1"/>
    <col min="4153" max="4153" width="6" style="73" customWidth="1"/>
    <col min="4154" max="4379" width="11.42578125" style="73"/>
    <col min="4380" max="4380" width="40.5703125" style="73" customWidth="1"/>
    <col min="4381" max="4396" width="3.5703125" style="73" customWidth="1"/>
    <col min="4397" max="4397" width="33.140625" style="73" customWidth="1"/>
    <col min="4398" max="4403" width="6.42578125" style="73" customWidth="1"/>
    <col min="4404" max="4405" width="7.5703125" style="73" customWidth="1"/>
    <col min="4406" max="4408" width="6.42578125" style="73" customWidth="1"/>
    <col min="4409" max="4409" width="6" style="73" customWidth="1"/>
    <col min="4410" max="4635" width="11.42578125" style="73"/>
    <col min="4636" max="4636" width="40.5703125" style="73" customWidth="1"/>
    <col min="4637" max="4652" width="3.5703125" style="73" customWidth="1"/>
    <col min="4653" max="4653" width="33.140625" style="73" customWidth="1"/>
    <col min="4654" max="4659" width="6.42578125" style="73" customWidth="1"/>
    <col min="4660" max="4661" width="7.5703125" style="73" customWidth="1"/>
    <col min="4662" max="4664" width="6.42578125" style="73" customWidth="1"/>
    <col min="4665" max="4665" width="6" style="73" customWidth="1"/>
    <col min="4666" max="4891" width="11.42578125" style="73"/>
    <col min="4892" max="4892" width="40.5703125" style="73" customWidth="1"/>
    <col min="4893" max="4908" width="3.5703125" style="73" customWidth="1"/>
    <col min="4909" max="4909" width="33.140625" style="73" customWidth="1"/>
    <col min="4910" max="4915" width="6.42578125" style="73" customWidth="1"/>
    <col min="4916" max="4917" width="7.5703125" style="73" customWidth="1"/>
    <col min="4918" max="4920" width="6.42578125" style="73" customWidth="1"/>
    <col min="4921" max="4921" width="6" style="73" customWidth="1"/>
    <col min="4922" max="5147" width="11.42578125" style="73"/>
    <col min="5148" max="5148" width="40.5703125" style="73" customWidth="1"/>
    <col min="5149" max="5164" width="3.5703125" style="73" customWidth="1"/>
    <col min="5165" max="5165" width="33.140625" style="73" customWidth="1"/>
    <col min="5166" max="5171" width="6.42578125" style="73" customWidth="1"/>
    <col min="5172" max="5173" width="7.5703125" style="73" customWidth="1"/>
    <col min="5174" max="5176" width="6.42578125" style="73" customWidth="1"/>
    <col min="5177" max="5177" width="6" style="73" customWidth="1"/>
    <col min="5178" max="5403" width="11.42578125" style="73"/>
    <col min="5404" max="5404" width="40.5703125" style="73" customWidth="1"/>
    <col min="5405" max="5420" width="3.5703125" style="73" customWidth="1"/>
    <col min="5421" max="5421" width="33.140625" style="73" customWidth="1"/>
    <col min="5422" max="5427" width="6.42578125" style="73" customWidth="1"/>
    <col min="5428" max="5429" width="7.5703125" style="73" customWidth="1"/>
    <col min="5430" max="5432" width="6.42578125" style="73" customWidth="1"/>
    <col min="5433" max="5433" width="6" style="73" customWidth="1"/>
    <col min="5434" max="5659" width="11.42578125" style="73"/>
    <col min="5660" max="5660" width="40.5703125" style="73" customWidth="1"/>
    <col min="5661" max="5676" width="3.5703125" style="73" customWidth="1"/>
    <col min="5677" max="5677" width="33.140625" style="73" customWidth="1"/>
    <col min="5678" max="5683" width="6.42578125" style="73" customWidth="1"/>
    <col min="5684" max="5685" width="7.5703125" style="73" customWidth="1"/>
    <col min="5686" max="5688" width="6.42578125" style="73" customWidth="1"/>
    <col min="5689" max="5689" width="6" style="73" customWidth="1"/>
    <col min="5690" max="5915" width="11.42578125" style="73"/>
    <col min="5916" max="5916" width="40.5703125" style="73" customWidth="1"/>
    <col min="5917" max="5932" width="3.5703125" style="73" customWidth="1"/>
    <col min="5933" max="5933" width="33.140625" style="73" customWidth="1"/>
    <col min="5934" max="5939" width="6.42578125" style="73" customWidth="1"/>
    <col min="5940" max="5941" width="7.5703125" style="73" customWidth="1"/>
    <col min="5942" max="5944" width="6.42578125" style="73" customWidth="1"/>
    <col min="5945" max="5945" width="6" style="73" customWidth="1"/>
    <col min="5946" max="6171" width="11.42578125" style="73"/>
    <col min="6172" max="6172" width="40.5703125" style="73" customWidth="1"/>
    <col min="6173" max="6188" width="3.5703125" style="73" customWidth="1"/>
    <col min="6189" max="6189" width="33.140625" style="73" customWidth="1"/>
    <col min="6190" max="6195" width="6.42578125" style="73" customWidth="1"/>
    <col min="6196" max="6197" width="7.5703125" style="73" customWidth="1"/>
    <col min="6198" max="6200" width="6.42578125" style="73" customWidth="1"/>
    <col min="6201" max="6201" width="6" style="73" customWidth="1"/>
    <col min="6202" max="6427" width="11.42578125" style="73"/>
    <col min="6428" max="6428" width="40.5703125" style="73" customWidth="1"/>
    <col min="6429" max="6444" width="3.5703125" style="73" customWidth="1"/>
    <col min="6445" max="6445" width="33.140625" style="73" customWidth="1"/>
    <col min="6446" max="6451" width="6.42578125" style="73" customWidth="1"/>
    <col min="6452" max="6453" width="7.5703125" style="73" customWidth="1"/>
    <col min="6454" max="6456" width="6.42578125" style="73" customWidth="1"/>
    <col min="6457" max="6457" width="6" style="73" customWidth="1"/>
    <col min="6458" max="6683" width="11.42578125" style="73"/>
    <col min="6684" max="6684" width="40.5703125" style="73" customWidth="1"/>
    <col min="6685" max="6700" width="3.5703125" style="73" customWidth="1"/>
    <col min="6701" max="6701" width="33.140625" style="73" customWidth="1"/>
    <col min="6702" max="6707" width="6.42578125" style="73" customWidth="1"/>
    <col min="6708" max="6709" width="7.5703125" style="73" customWidth="1"/>
    <col min="6710" max="6712" width="6.42578125" style="73" customWidth="1"/>
    <col min="6713" max="6713" width="6" style="73" customWidth="1"/>
    <col min="6714" max="6939" width="11.42578125" style="73"/>
    <col min="6940" max="6940" width="40.5703125" style="73" customWidth="1"/>
    <col min="6941" max="6956" width="3.5703125" style="73" customWidth="1"/>
    <col min="6957" max="6957" width="33.140625" style="73" customWidth="1"/>
    <col min="6958" max="6963" width="6.42578125" style="73" customWidth="1"/>
    <col min="6964" max="6965" width="7.5703125" style="73" customWidth="1"/>
    <col min="6966" max="6968" width="6.42578125" style="73" customWidth="1"/>
    <col min="6969" max="6969" width="6" style="73" customWidth="1"/>
    <col min="6970" max="7195" width="11.42578125" style="73"/>
    <col min="7196" max="7196" width="40.5703125" style="73" customWidth="1"/>
    <col min="7197" max="7212" width="3.5703125" style="73" customWidth="1"/>
    <col min="7213" max="7213" width="33.140625" style="73" customWidth="1"/>
    <col min="7214" max="7219" width="6.42578125" style="73" customWidth="1"/>
    <col min="7220" max="7221" width="7.5703125" style="73" customWidth="1"/>
    <col min="7222" max="7224" width="6.42578125" style="73" customWidth="1"/>
    <col min="7225" max="7225" width="6" style="73" customWidth="1"/>
    <col min="7226" max="7451" width="11.42578125" style="73"/>
    <col min="7452" max="7452" width="40.5703125" style="73" customWidth="1"/>
    <col min="7453" max="7468" width="3.5703125" style="73" customWidth="1"/>
    <col min="7469" max="7469" width="33.140625" style="73" customWidth="1"/>
    <col min="7470" max="7475" width="6.42578125" style="73" customWidth="1"/>
    <col min="7476" max="7477" width="7.5703125" style="73" customWidth="1"/>
    <col min="7478" max="7480" width="6.42578125" style="73" customWidth="1"/>
    <col min="7481" max="7481" width="6" style="73" customWidth="1"/>
    <col min="7482" max="7707" width="11.42578125" style="73"/>
    <col min="7708" max="7708" width="40.5703125" style="73" customWidth="1"/>
    <col min="7709" max="7724" width="3.5703125" style="73" customWidth="1"/>
    <col min="7725" max="7725" width="33.140625" style="73" customWidth="1"/>
    <col min="7726" max="7731" width="6.42578125" style="73" customWidth="1"/>
    <col min="7732" max="7733" width="7.5703125" style="73" customWidth="1"/>
    <col min="7734" max="7736" width="6.42578125" style="73" customWidth="1"/>
    <col min="7737" max="7737" width="6" style="73" customWidth="1"/>
    <col min="7738" max="7963" width="11.42578125" style="73"/>
    <col min="7964" max="7964" width="40.5703125" style="73" customWidth="1"/>
    <col min="7965" max="7980" width="3.5703125" style="73" customWidth="1"/>
    <col min="7981" max="7981" width="33.140625" style="73" customWidth="1"/>
    <col min="7982" max="7987" width="6.42578125" style="73" customWidth="1"/>
    <col min="7988" max="7989" width="7.5703125" style="73" customWidth="1"/>
    <col min="7990" max="7992" width="6.42578125" style="73" customWidth="1"/>
    <col min="7993" max="7993" width="6" style="73" customWidth="1"/>
    <col min="7994" max="8219" width="11.42578125" style="73"/>
    <col min="8220" max="8220" width="40.5703125" style="73" customWidth="1"/>
    <col min="8221" max="8236" width="3.5703125" style="73" customWidth="1"/>
    <col min="8237" max="8237" width="33.140625" style="73" customWidth="1"/>
    <col min="8238" max="8243" width="6.42578125" style="73" customWidth="1"/>
    <col min="8244" max="8245" width="7.5703125" style="73" customWidth="1"/>
    <col min="8246" max="8248" width="6.42578125" style="73" customWidth="1"/>
    <col min="8249" max="8249" width="6" style="73" customWidth="1"/>
    <col min="8250" max="8475" width="11.42578125" style="73"/>
    <col min="8476" max="8476" width="40.5703125" style="73" customWidth="1"/>
    <col min="8477" max="8492" width="3.5703125" style="73" customWidth="1"/>
    <col min="8493" max="8493" width="33.140625" style="73" customWidth="1"/>
    <col min="8494" max="8499" width="6.42578125" style="73" customWidth="1"/>
    <col min="8500" max="8501" width="7.5703125" style="73" customWidth="1"/>
    <col min="8502" max="8504" width="6.42578125" style="73" customWidth="1"/>
    <col min="8505" max="8505" width="6" style="73" customWidth="1"/>
    <col min="8506" max="8731" width="11.42578125" style="73"/>
    <col min="8732" max="8732" width="40.5703125" style="73" customWidth="1"/>
    <col min="8733" max="8748" width="3.5703125" style="73" customWidth="1"/>
    <col min="8749" max="8749" width="33.140625" style="73" customWidth="1"/>
    <col min="8750" max="8755" width="6.42578125" style="73" customWidth="1"/>
    <col min="8756" max="8757" width="7.5703125" style="73" customWidth="1"/>
    <col min="8758" max="8760" width="6.42578125" style="73" customWidth="1"/>
    <col min="8761" max="8761" width="6" style="73" customWidth="1"/>
    <col min="8762" max="8987" width="11.42578125" style="73"/>
    <col min="8988" max="8988" width="40.5703125" style="73" customWidth="1"/>
    <col min="8989" max="9004" width="3.5703125" style="73" customWidth="1"/>
    <col min="9005" max="9005" width="33.140625" style="73" customWidth="1"/>
    <col min="9006" max="9011" width="6.42578125" style="73" customWidth="1"/>
    <col min="9012" max="9013" width="7.5703125" style="73" customWidth="1"/>
    <col min="9014" max="9016" width="6.42578125" style="73" customWidth="1"/>
    <col min="9017" max="9017" width="6" style="73" customWidth="1"/>
    <col min="9018" max="9243" width="11.42578125" style="73"/>
    <col min="9244" max="9244" width="40.5703125" style="73" customWidth="1"/>
    <col min="9245" max="9260" width="3.5703125" style="73" customWidth="1"/>
    <col min="9261" max="9261" width="33.140625" style="73" customWidth="1"/>
    <col min="9262" max="9267" width="6.42578125" style="73" customWidth="1"/>
    <col min="9268" max="9269" width="7.5703125" style="73" customWidth="1"/>
    <col min="9270" max="9272" width="6.42578125" style="73" customWidth="1"/>
    <col min="9273" max="9273" width="6" style="73" customWidth="1"/>
    <col min="9274" max="9499" width="11.42578125" style="73"/>
    <col min="9500" max="9500" width="40.5703125" style="73" customWidth="1"/>
    <col min="9501" max="9516" width="3.5703125" style="73" customWidth="1"/>
    <col min="9517" max="9517" width="33.140625" style="73" customWidth="1"/>
    <col min="9518" max="9523" width="6.42578125" style="73" customWidth="1"/>
    <col min="9524" max="9525" width="7.5703125" style="73" customWidth="1"/>
    <col min="9526" max="9528" width="6.42578125" style="73" customWidth="1"/>
    <col min="9529" max="9529" width="6" style="73" customWidth="1"/>
    <col min="9530" max="9755" width="11.42578125" style="73"/>
    <col min="9756" max="9756" width="40.5703125" style="73" customWidth="1"/>
    <col min="9757" max="9772" width="3.5703125" style="73" customWidth="1"/>
    <col min="9773" max="9773" width="33.140625" style="73" customWidth="1"/>
    <col min="9774" max="9779" width="6.42578125" style="73" customWidth="1"/>
    <col min="9780" max="9781" width="7.5703125" style="73" customWidth="1"/>
    <col min="9782" max="9784" width="6.42578125" style="73" customWidth="1"/>
    <col min="9785" max="9785" width="6" style="73" customWidth="1"/>
    <col min="9786" max="10011" width="11.42578125" style="73"/>
    <col min="10012" max="10012" width="40.5703125" style="73" customWidth="1"/>
    <col min="10013" max="10028" width="3.5703125" style="73" customWidth="1"/>
    <col min="10029" max="10029" width="33.140625" style="73" customWidth="1"/>
    <col min="10030" max="10035" width="6.42578125" style="73" customWidth="1"/>
    <col min="10036" max="10037" width="7.5703125" style="73" customWidth="1"/>
    <col min="10038" max="10040" width="6.42578125" style="73" customWidth="1"/>
    <col min="10041" max="10041" width="6" style="73" customWidth="1"/>
    <col min="10042" max="10267" width="11.42578125" style="73"/>
    <col min="10268" max="10268" width="40.5703125" style="73" customWidth="1"/>
    <col min="10269" max="10284" width="3.5703125" style="73" customWidth="1"/>
    <col min="10285" max="10285" width="33.140625" style="73" customWidth="1"/>
    <col min="10286" max="10291" width="6.42578125" style="73" customWidth="1"/>
    <col min="10292" max="10293" width="7.5703125" style="73" customWidth="1"/>
    <col min="10294" max="10296" width="6.42578125" style="73" customWidth="1"/>
    <col min="10297" max="10297" width="6" style="73" customWidth="1"/>
    <col min="10298" max="10523" width="11.42578125" style="73"/>
    <col min="10524" max="10524" width="40.5703125" style="73" customWidth="1"/>
    <col min="10525" max="10540" width="3.5703125" style="73" customWidth="1"/>
    <col min="10541" max="10541" width="33.140625" style="73" customWidth="1"/>
    <col min="10542" max="10547" width="6.42578125" style="73" customWidth="1"/>
    <col min="10548" max="10549" width="7.5703125" style="73" customWidth="1"/>
    <col min="10550" max="10552" width="6.42578125" style="73" customWidth="1"/>
    <col min="10553" max="10553" width="6" style="73" customWidth="1"/>
    <col min="10554" max="10779" width="11.42578125" style="73"/>
    <col min="10780" max="10780" width="40.5703125" style="73" customWidth="1"/>
    <col min="10781" max="10796" width="3.5703125" style="73" customWidth="1"/>
    <col min="10797" max="10797" width="33.140625" style="73" customWidth="1"/>
    <col min="10798" max="10803" width="6.42578125" style="73" customWidth="1"/>
    <col min="10804" max="10805" width="7.5703125" style="73" customWidth="1"/>
    <col min="10806" max="10808" width="6.42578125" style="73" customWidth="1"/>
    <col min="10809" max="10809" width="6" style="73" customWidth="1"/>
    <col min="10810" max="11035" width="11.42578125" style="73"/>
    <col min="11036" max="11036" width="40.5703125" style="73" customWidth="1"/>
    <col min="11037" max="11052" width="3.5703125" style="73" customWidth="1"/>
    <col min="11053" max="11053" width="33.140625" style="73" customWidth="1"/>
    <col min="11054" max="11059" width="6.42578125" style="73" customWidth="1"/>
    <col min="11060" max="11061" width="7.5703125" style="73" customWidth="1"/>
    <col min="11062" max="11064" width="6.42578125" style="73" customWidth="1"/>
    <col min="11065" max="11065" width="6" style="73" customWidth="1"/>
    <col min="11066" max="11291" width="11.42578125" style="73"/>
    <col min="11292" max="11292" width="40.5703125" style="73" customWidth="1"/>
    <col min="11293" max="11308" width="3.5703125" style="73" customWidth="1"/>
    <col min="11309" max="11309" width="33.140625" style="73" customWidth="1"/>
    <col min="11310" max="11315" width="6.42578125" style="73" customWidth="1"/>
    <col min="11316" max="11317" width="7.5703125" style="73" customWidth="1"/>
    <col min="11318" max="11320" width="6.42578125" style="73" customWidth="1"/>
    <col min="11321" max="11321" width="6" style="73" customWidth="1"/>
    <col min="11322" max="11547" width="11.42578125" style="73"/>
    <col min="11548" max="11548" width="40.5703125" style="73" customWidth="1"/>
    <col min="11549" max="11564" width="3.5703125" style="73" customWidth="1"/>
    <col min="11565" max="11565" width="33.140625" style="73" customWidth="1"/>
    <col min="11566" max="11571" width="6.42578125" style="73" customWidth="1"/>
    <col min="11572" max="11573" width="7.5703125" style="73" customWidth="1"/>
    <col min="11574" max="11576" width="6.42578125" style="73" customWidth="1"/>
    <col min="11577" max="11577" width="6" style="73" customWidth="1"/>
    <col min="11578" max="11803" width="11.42578125" style="73"/>
    <col min="11804" max="11804" width="40.5703125" style="73" customWidth="1"/>
    <col min="11805" max="11820" width="3.5703125" style="73" customWidth="1"/>
    <col min="11821" max="11821" width="33.140625" style="73" customWidth="1"/>
    <col min="11822" max="11827" width="6.42578125" style="73" customWidth="1"/>
    <col min="11828" max="11829" width="7.5703125" style="73" customWidth="1"/>
    <col min="11830" max="11832" width="6.42578125" style="73" customWidth="1"/>
    <col min="11833" max="11833" width="6" style="73" customWidth="1"/>
    <col min="11834" max="12059" width="11.42578125" style="73"/>
    <col min="12060" max="12060" width="40.5703125" style="73" customWidth="1"/>
    <col min="12061" max="12076" width="3.5703125" style="73" customWidth="1"/>
    <col min="12077" max="12077" width="33.140625" style="73" customWidth="1"/>
    <col min="12078" max="12083" width="6.42578125" style="73" customWidth="1"/>
    <col min="12084" max="12085" width="7.5703125" style="73" customWidth="1"/>
    <col min="12086" max="12088" width="6.42578125" style="73" customWidth="1"/>
    <col min="12089" max="12089" width="6" style="73" customWidth="1"/>
    <col min="12090" max="12315" width="11.42578125" style="73"/>
    <col min="12316" max="12316" width="40.5703125" style="73" customWidth="1"/>
    <col min="12317" max="12332" width="3.5703125" style="73" customWidth="1"/>
    <col min="12333" max="12333" width="33.140625" style="73" customWidth="1"/>
    <col min="12334" max="12339" width="6.42578125" style="73" customWidth="1"/>
    <col min="12340" max="12341" width="7.5703125" style="73" customWidth="1"/>
    <col min="12342" max="12344" width="6.42578125" style="73" customWidth="1"/>
    <col min="12345" max="12345" width="6" style="73" customWidth="1"/>
    <col min="12346" max="12571" width="11.42578125" style="73"/>
    <col min="12572" max="12572" width="40.5703125" style="73" customWidth="1"/>
    <col min="12573" max="12588" width="3.5703125" style="73" customWidth="1"/>
    <col min="12589" max="12589" width="33.140625" style="73" customWidth="1"/>
    <col min="12590" max="12595" width="6.42578125" style="73" customWidth="1"/>
    <col min="12596" max="12597" width="7.5703125" style="73" customWidth="1"/>
    <col min="12598" max="12600" width="6.42578125" style="73" customWidth="1"/>
    <col min="12601" max="12601" width="6" style="73" customWidth="1"/>
    <col min="12602" max="12827" width="11.42578125" style="73"/>
    <col min="12828" max="12828" width="40.5703125" style="73" customWidth="1"/>
    <col min="12829" max="12844" width="3.5703125" style="73" customWidth="1"/>
    <col min="12845" max="12845" width="33.140625" style="73" customWidth="1"/>
    <col min="12846" max="12851" width="6.42578125" style="73" customWidth="1"/>
    <col min="12852" max="12853" width="7.5703125" style="73" customWidth="1"/>
    <col min="12854" max="12856" width="6.42578125" style="73" customWidth="1"/>
    <col min="12857" max="12857" width="6" style="73" customWidth="1"/>
    <col min="12858" max="13083" width="11.42578125" style="73"/>
    <col min="13084" max="13084" width="40.5703125" style="73" customWidth="1"/>
    <col min="13085" max="13100" width="3.5703125" style="73" customWidth="1"/>
    <col min="13101" max="13101" width="33.140625" style="73" customWidth="1"/>
    <col min="13102" max="13107" width="6.42578125" style="73" customWidth="1"/>
    <col min="13108" max="13109" width="7.5703125" style="73" customWidth="1"/>
    <col min="13110" max="13112" width="6.42578125" style="73" customWidth="1"/>
    <col min="13113" max="13113" width="6" style="73" customWidth="1"/>
    <col min="13114" max="13339" width="11.42578125" style="73"/>
    <col min="13340" max="13340" width="40.5703125" style="73" customWidth="1"/>
    <col min="13341" max="13356" width="3.5703125" style="73" customWidth="1"/>
    <col min="13357" max="13357" width="33.140625" style="73" customWidth="1"/>
    <col min="13358" max="13363" width="6.42578125" style="73" customWidth="1"/>
    <col min="13364" max="13365" width="7.5703125" style="73" customWidth="1"/>
    <col min="13366" max="13368" width="6.42578125" style="73" customWidth="1"/>
    <col min="13369" max="13369" width="6" style="73" customWidth="1"/>
    <col min="13370" max="13595" width="11.42578125" style="73"/>
    <col min="13596" max="13596" width="40.5703125" style="73" customWidth="1"/>
    <col min="13597" max="13612" width="3.5703125" style="73" customWidth="1"/>
    <col min="13613" max="13613" width="33.140625" style="73" customWidth="1"/>
    <col min="13614" max="13619" width="6.42578125" style="73" customWidth="1"/>
    <col min="13620" max="13621" width="7.5703125" style="73" customWidth="1"/>
    <col min="13622" max="13624" width="6.42578125" style="73" customWidth="1"/>
    <col min="13625" max="13625" width="6" style="73" customWidth="1"/>
    <col min="13626" max="13851" width="11.42578125" style="73"/>
    <col min="13852" max="13852" width="40.5703125" style="73" customWidth="1"/>
    <col min="13853" max="13868" width="3.5703125" style="73" customWidth="1"/>
    <col min="13869" max="13869" width="33.140625" style="73" customWidth="1"/>
    <col min="13870" max="13875" width="6.42578125" style="73" customWidth="1"/>
    <col min="13876" max="13877" width="7.5703125" style="73" customWidth="1"/>
    <col min="13878" max="13880" width="6.42578125" style="73" customWidth="1"/>
    <col min="13881" max="13881" width="6" style="73" customWidth="1"/>
    <col min="13882" max="14107" width="11.42578125" style="73"/>
    <col min="14108" max="14108" width="40.5703125" style="73" customWidth="1"/>
    <col min="14109" max="14124" width="3.5703125" style="73" customWidth="1"/>
    <col min="14125" max="14125" width="33.140625" style="73" customWidth="1"/>
    <col min="14126" max="14131" width="6.42578125" style="73" customWidth="1"/>
    <col min="14132" max="14133" width="7.5703125" style="73" customWidth="1"/>
    <col min="14134" max="14136" width="6.42578125" style="73" customWidth="1"/>
    <col min="14137" max="14137" width="6" style="73" customWidth="1"/>
    <col min="14138" max="14363" width="11.42578125" style="73"/>
    <col min="14364" max="14364" width="40.5703125" style="73" customWidth="1"/>
    <col min="14365" max="14380" width="3.5703125" style="73" customWidth="1"/>
    <col min="14381" max="14381" width="33.140625" style="73" customWidth="1"/>
    <col min="14382" max="14387" width="6.42578125" style="73" customWidth="1"/>
    <col min="14388" max="14389" width="7.5703125" style="73" customWidth="1"/>
    <col min="14390" max="14392" width="6.42578125" style="73" customWidth="1"/>
    <col min="14393" max="14393" width="6" style="73" customWidth="1"/>
    <col min="14394" max="14619" width="11.42578125" style="73"/>
    <col min="14620" max="14620" width="40.5703125" style="73" customWidth="1"/>
    <col min="14621" max="14636" width="3.5703125" style="73" customWidth="1"/>
    <col min="14637" max="14637" width="33.140625" style="73" customWidth="1"/>
    <col min="14638" max="14643" width="6.42578125" style="73" customWidth="1"/>
    <col min="14644" max="14645" width="7.5703125" style="73" customWidth="1"/>
    <col min="14646" max="14648" width="6.42578125" style="73" customWidth="1"/>
    <col min="14649" max="14649" width="6" style="73" customWidth="1"/>
    <col min="14650" max="14875" width="11.42578125" style="73"/>
    <col min="14876" max="14876" width="40.5703125" style="73" customWidth="1"/>
    <col min="14877" max="14892" width="3.5703125" style="73" customWidth="1"/>
    <col min="14893" max="14893" width="33.140625" style="73" customWidth="1"/>
    <col min="14894" max="14899" width="6.42578125" style="73" customWidth="1"/>
    <col min="14900" max="14901" width="7.5703125" style="73" customWidth="1"/>
    <col min="14902" max="14904" width="6.42578125" style="73" customWidth="1"/>
    <col min="14905" max="14905" width="6" style="73" customWidth="1"/>
    <col min="14906" max="15131" width="11.42578125" style="73"/>
    <col min="15132" max="15132" width="40.5703125" style="73" customWidth="1"/>
    <col min="15133" max="15148" width="3.5703125" style="73" customWidth="1"/>
    <col min="15149" max="15149" width="33.140625" style="73" customWidth="1"/>
    <col min="15150" max="15155" width="6.42578125" style="73" customWidth="1"/>
    <col min="15156" max="15157" width="7.5703125" style="73" customWidth="1"/>
    <col min="15158" max="15160" width="6.42578125" style="73" customWidth="1"/>
    <col min="15161" max="15161" width="6" style="73" customWidth="1"/>
    <col min="15162" max="15387" width="11.42578125" style="73"/>
    <col min="15388" max="15388" width="40.5703125" style="73" customWidth="1"/>
    <col min="15389" max="15404" width="3.5703125" style="73" customWidth="1"/>
    <col min="15405" max="15405" width="33.140625" style="73" customWidth="1"/>
    <col min="15406" max="15411" width="6.42578125" style="73" customWidth="1"/>
    <col min="15412" max="15413" width="7.5703125" style="73" customWidth="1"/>
    <col min="15414" max="15416" width="6.42578125" style="73" customWidth="1"/>
    <col min="15417" max="15417" width="6" style="73" customWidth="1"/>
    <col min="15418" max="15643" width="11.42578125" style="73"/>
    <col min="15644" max="15644" width="40.5703125" style="73" customWidth="1"/>
    <col min="15645" max="15660" width="3.5703125" style="73" customWidth="1"/>
    <col min="15661" max="15661" width="33.140625" style="73" customWidth="1"/>
    <col min="15662" max="15667" width="6.42578125" style="73" customWidth="1"/>
    <col min="15668" max="15669" width="7.5703125" style="73" customWidth="1"/>
    <col min="15670" max="15672" width="6.42578125" style="73" customWidth="1"/>
    <col min="15673" max="15673" width="6" style="73" customWidth="1"/>
    <col min="15674" max="15899" width="11.42578125" style="73"/>
    <col min="15900" max="15900" width="40.5703125" style="73" customWidth="1"/>
    <col min="15901" max="15916" width="3.5703125" style="73" customWidth="1"/>
    <col min="15917" max="15917" width="33.140625" style="73" customWidth="1"/>
    <col min="15918" max="15923" width="6.42578125" style="73" customWidth="1"/>
    <col min="15924" max="15925" width="7.5703125" style="73" customWidth="1"/>
    <col min="15926" max="15928" width="6.42578125" style="73" customWidth="1"/>
    <col min="15929" max="15929" width="6" style="73" customWidth="1"/>
    <col min="15930" max="16155" width="11.42578125" style="73"/>
    <col min="16156" max="16156" width="40.5703125" style="73" customWidth="1"/>
    <col min="16157" max="16172" width="3.5703125" style="73" customWidth="1"/>
    <col min="16173" max="16173" width="33.140625" style="73" customWidth="1"/>
    <col min="16174" max="16179" width="6.42578125" style="73" customWidth="1"/>
    <col min="16180" max="16181" width="7.5703125" style="73" customWidth="1"/>
    <col min="16182" max="16184" width="6.42578125" style="73" customWidth="1"/>
    <col min="16185" max="16185" width="6" style="73" customWidth="1"/>
    <col min="16186" max="16384" width="11.42578125" style="73"/>
  </cols>
  <sheetData>
    <row r="1" spans="1:73">
      <c r="A1" s="470" t="s">
        <v>0</v>
      </c>
      <c r="B1" s="470"/>
      <c r="C1" s="470"/>
      <c r="D1" s="470"/>
      <c r="E1" s="470"/>
      <c r="F1" s="470"/>
      <c r="G1" s="470"/>
      <c r="H1" s="470"/>
      <c r="I1" s="470"/>
      <c r="J1" s="470"/>
      <c r="K1" s="470"/>
      <c r="L1" s="470"/>
      <c r="M1" s="470"/>
      <c r="N1" s="470"/>
      <c r="O1" s="470"/>
      <c r="P1" s="470"/>
      <c r="Q1" s="470"/>
      <c r="R1" s="470"/>
      <c r="S1" s="470"/>
      <c r="T1" s="470"/>
      <c r="U1" s="470"/>
      <c r="V1" s="470"/>
      <c r="W1" s="470"/>
      <c r="X1" s="470"/>
      <c r="Y1" s="470"/>
      <c r="Z1" s="470"/>
      <c r="AA1" s="470"/>
      <c r="AB1" s="470"/>
      <c r="AC1" s="470"/>
      <c r="AD1" s="470"/>
      <c r="AE1" s="470"/>
      <c r="AF1" s="470"/>
      <c r="AG1" s="470"/>
      <c r="AH1" s="470"/>
      <c r="AI1" s="470"/>
      <c r="AJ1" s="470"/>
      <c r="AK1" s="470"/>
      <c r="AL1" s="470"/>
      <c r="AM1" s="470"/>
      <c r="AN1" s="470"/>
      <c r="AO1" s="470"/>
      <c r="AP1" s="470"/>
      <c r="AQ1" s="470"/>
      <c r="AR1" s="470"/>
      <c r="AS1" s="470"/>
      <c r="AT1" s="470"/>
      <c r="AU1" s="470"/>
      <c r="AV1" s="470"/>
      <c r="AW1" s="470"/>
      <c r="AX1" s="470"/>
      <c r="AY1" s="470"/>
      <c r="AZ1" s="470"/>
      <c r="BA1" s="470"/>
      <c r="BB1" s="470"/>
      <c r="BC1" s="470"/>
      <c r="BD1" s="470"/>
      <c r="BE1" s="470"/>
    </row>
    <row r="2" spans="1:73">
      <c r="A2" s="470" t="s">
        <v>1</v>
      </c>
      <c r="B2" s="470"/>
      <c r="C2" s="470"/>
      <c r="D2" s="470"/>
      <c r="E2" s="470"/>
      <c r="F2" s="470"/>
      <c r="G2" s="470"/>
      <c r="H2" s="470"/>
      <c r="I2" s="470"/>
      <c r="J2" s="470"/>
      <c r="K2" s="470"/>
      <c r="L2" s="470"/>
      <c r="M2" s="470"/>
      <c r="N2" s="470"/>
      <c r="O2" s="470"/>
      <c r="P2" s="470"/>
      <c r="Q2" s="470"/>
      <c r="R2" s="470"/>
      <c r="S2" s="470"/>
      <c r="T2" s="470"/>
      <c r="U2" s="470"/>
      <c r="V2" s="470"/>
      <c r="W2" s="470"/>
      <c r="X2" s="470"/>
      <c r="Y2" s="470"/>
      <c r="Z2" s="470"/>
      <c r="AA2" s="470"/>
      <c r="AB2" s="470"/>
      <c r="AC2" s="470"/>
      <c r="AD2" s="470"/>
      <c r="AE2" s="470"/>
      <c r="AF2" s="470"/>
      <c r="AG2" s="470"/>
      <c r="AH2" s="470"/>
      <c r="AI2" s="470"/>
      <c r="AJ2" s="470"/>
      <c r="AK2" s="470"/>
      <c r="AL2" s="470"/>
      <c r="AM2" s="470"/>
      <c r="AN2" s="470"/>
      <c r="AO2" s="470"/>
      <c r="AP2" s="470"/>
      <c r="AQ2" s="470"/>
      <c r="AR2" s="470"/>
      <c r="AS2" s="470"/>
      <c r="AT2" s="470"/>
      <c r="AU2" s="470"/>
      <c r="AV2" s="470"/>
      <c r="AW2" s="470"/>
      <c r="AX2" s="470"/>
      <c r="AY2" s="470"/>
      <c r="AZ2" s="470"/>
      <c r="BA2" s="470"/>
      <c r="BB2" s="470"/>
      <c r="BC2" s="470"/>
      <c r="BD2" s="470"/>
      <c r="BE2" s="470"/>
    </row>
    <row r="3" spans="1:73">
      <c r="A3" s="470" t="s">
        <v>231</v>
      </c>
      <c r="B3" s="470"/>
      <c r="C3" s="470"/>
      <c r="D3" s="470"/>
      <c r="E3" s="470"/>
      <c r="F3" s="470"/>
      <c r="G3" s="470"/>
      <c r="H3" s="470"/>
      <c r="I3" s="470"/>
      <c r="J3" s="470"/>
      <c r="K3" s="470"/>
      <c r="L3" s="470"/>
      <c r="M3" s="470"/>
      <c r="N3" s="470"/>
      <c r="O3" s="470"/>
      <c r="P3" s="470"/>
      <c r="Q3" s="470"/>
      <c r="R3" s="470"/>
      <c r="S3" s="470"/>
      <c r="T3" s="470"/>
      <c r="U3" s="470"/>
      <c r="V3" s="470"/>
      <c r="W3" s="470"/>
      <c r="X3" s="470"/>
      <c r="Y3" s="470"/>
      <c r="Z3" s="470"/>
      <c r="AA3" s="470"/>
      <c r="AB3" s="470"/>
      <c r="AC3" s="470"/>
      <c r="AD3" s="470"/>
      <c r="AE3" s="470"/>
      <c r="AF3" s="470"/>
      <c r="AG3" s="470"/>
      <c r="AH3" s="470"/>
      <c r="AI3" s="470"/>
      <c r="AJ3" s="470"/>
      <c r="AK3" s="470"/>
      <c r="AL3" s="470"/>
      <c r="AM3" s="470"/>
      <c r="AN3" s="470"/>
      <c r="AO3" s="470"/>
      <c r="AP3" s="470"/>
      <c r="AQ3" s="470"/>
      <c r="AR3" s="470"/>
      <c r="AS3" s="470"/>
      <c r="AT3" s="470"/>
      <c r="AU3" s="470"/>
      <c r="AV3" s="470"/>
      <c r="AW3" s="470"/>
      <c r="AX3" s="470"/>
      <c r="AY3" s="470"/>
      <c r="AZ3" s="470"/>
      <c r="BA3" s="470"/>
      <c r="BB3" s="470"/>
      <c r="BC3" s="470"/>
      <c r="BD3" s="470"/>
      <c r="BE3" s="470"/>
    </row>
    <row r="4" spans="1:73">
      <c r="A4" s="470" t="s">
        <v>232</v>
      </c>
      <c r="B4" s="470"/>
      <c r="C4" s="470"/>
      <c r="D4" s="470"/>
      <c r="E4" s="470"/>
      <c r="F4" s="470"/>
      <c r="G4" s="470"/>
      <c r="H4" s="470"/>
      <c r="I4" s="470"/>
      <c r="J4" s="470"/>
      <c r="K4" s="470"/>
      <c r="L4" s="470"/>
      <c r="M4" s="470"/>
      <c r="N4" s="470"/>
      <c r="O4" s="470"/>
      <c r="P4" s="470"/>
      <c r="Q4" s="470"/>
      <c r="R4" s="470"/>
      <c r="S4" s="470"/>
      <c r="T4" s="470"/>
      <c r="U4" s="470"/>
      <c r="V4" s="470"/>
      <c r="W4" s="470"/>
      <c r="X4" s="470"/>
      <c r="Y4" s="470"/>
      <c r="Z4" s="470"/>
      <c r="AA4" s="470"/>
      <c r="AB4" s="470"/>
      <c r="AC4" s="470"/>
      <c r="AD4" s="470"/>
      <c r="AE4" s="470"/>
      <c r="AF4" s="470"/>
      <c r="AG4" s="470"/>
      <c r="AH4" s="470"/>
      <c r="AI4" s="470"/>
      <c r="AJ4" s="470"/>
      <c r="AK4" s="470"/>
      <c r="AL4" s="470"/>
      <c r="AM4" s="470"/>
      <c r="AN4" s="470"/>
      <c r="AO4" s="470"/>
      <c r="AP4" s="470"/>
      <c r="AQ4" s="470"/>
      <c r="AR4" s="470"/>
      <c r="AS4" s="470"/>
      <c r="AT4" s="470"/>
      <c r="AU4" s="470"/>
      <c r="AV4" s="470"/>
      <c r="AW4" s="470"/>
      <c r="AX4" s="470"/>
      <c r="AY4" s="470"/>
      <c r="AZ4" s="470"/>
      <c r="BA4" s="470"/>
      <c r="BB4" s="470"/>
      <c r="BC4" s="470"/>
      <c r="BD4" s="470"/>
      <c r="BE4" s="470"/>
    </row>
    <row r="5" spans="1:73">
      <c r="A5" s="469"/>
      <c r="B5" s="469"/>
      <c r="C5" s="469"/>
      <c r="D5" s="469"/>
      <c r="E5" s="469"/>
      <c r="F5" s="469"/>
      <c r="G5" s="469"/>
      <c r="H5" s="469"/>
      <c r="I5" s="469"/>
      <c r="J5" s="469"/>
      <c r="K5" s="469"/>
      <c r="L5" s="469"/>
      <c r="M5" s="469"/>
      <c r="N5" s="469"/>
      <c r="O5" s="469"/>
      <c r="P5" s="469"/>
      <c r="Q5" s="469"/>
      <c r="R5" s="469"/>
      <c r="S5" s="469"/>
      <c r="T5" s="469"/>
      <c r="U5" s="469"/>
      <c r="V5" s="469"/>
      <c r="W5" s="469"/>
      <c r="X5" s="469"/>
      <c r="Y5" s="469"/>
      <c r="Z5" s="469"/>
      <c r="AA5" s="469"/>
      <c r="AB5" s="469"/>
      <c r="AC5" s="469"/>
      <c r="AD5" s="469"/>
      <c r="AE5" s="469"/>
      <c r="AF5" s="469"/>
      <c r="AG5" s="469"/>
      <c r="AH5" s="469"/>
      <c r="AI5" s="469"/>
      <c r="AJ5" s="469"/>
      <c r="AK5" s="469"/>
      <c r="AL5" s="469"/>
      <c r="AM5" s="469"/>
      <c r="AN5" s="469"/>
      <c r="AO5" s="469"/>
      <c r="AP5" s="469"/>
      <c r="AQ5" s="469"/>
      <c r="AR5" s="469"/>
      <c r="AS5" s="469"/>
      <c r="AT5" s="469"/>
      <c r="AU5" s="469"/>
      <c r="AV5" s="469"/>
      <c r="AW5" s="469"/>
      <c r="AX5" s="469"/>
      <c r="AY5" s="469"/>
      <c r="AZ5" s="469"/>
      <c r="BA5" s="469"/>
      <c r="BB5" s="469"/>
      <c r="BC5" s="469"/>
      <c r="BD5" s="469"/>
      <c r="BE5" s="469"/>
    </row>
    <row r="6" spans="1:73">
      <c r="A6" s="469"/>
      <c r="B6" s="469"/>
      <c r="C6" s="469"/>
      <c r="D6" s="469"/>
      <c r="E6" s="469"/>
      <c r="F6" s="469"/>
      <c r="G6" s="469"/>
      <c r="H6" s="469"/>
      <c r="I6" s="469"/>
      <c r="J6" s="469"/>
      <c r="K6" s="469"/>
      <c r="L6" s="469"/>
      <c r="M6" s="469"/>
      <c r="N6" s="469"/>
      <c r="O6" s="469"/>
      <c r="P6" s="469"/>
      <c r="Q6" s="469"/>
      <c r="R6" s="469"/>
      <c r="S6" s="469"/>
      <c r="T6" s="469"/>
      <c r="U6" s="469"/>
      <c r="V6" s="469"/>
      <c r="W6" s="469"/>
      <c r="X6" s="469"/>
      <c r="Y6" s="469"/>
      <c r="Z6" s="469"/>
      <c r="AA6" s="469"/>
      <c r="AB6" s="469"/>
      <c r="AC6" s="469"/>
      <c r="AD6" s="469"/>
      <c r="AE6" s="469"/>
      <c r="AF6" s="469"/>
      <c r="AG6" s="469"/>
      <c r="AH6" s="469"/>
      <c r="AI6" s="469"/>
      <c r="AJ6" s="469"/>
      <c r="AK6" s="469"/>
      <c r="AL6" s="469"/>
      <c r="AM6" s="469"/>
      <c r="AN6" s="469"/>
      <c r="AO6" s="469"/>
      <c r="AP6" s="469"/>
      <c r="AQ6" s="469"/>
      <c r="AR6" s="469"/>
      <c r="AS6" s="469"/>
      <c r="AT6" s="469"/>
      <c r="AU6" s="469"/>
      <c r="AV6" s="469"/>
      <c r="AW6" s="469"/>
      <c r="AX6" s="469"/>
      <c r="AY6" s="469"/>
      <c r="AZ6" s="469"/>
      <c r="BA6" s="469"/>
      <c r="BB6" s="469"/>
      <c r="BC6" s="469"/>
      <c r="BD6" s="469"/>
      <c r="BE6" s="469"/>
    </row>
    <row r="7" spans="1:73">
      <c r="A7" s="463" t="s">
        <v>107</v>
      </c>
      <c r="B7" s="463"/>
      <c r="C7" s="463"/>
      <c r="D7" s="463"/>
      <c r="E7" s="463"/>
      <c r="F7" s="463"/>
      <c r="G7" s="463"/>
      <c r="H7" s="463"/>
      <c r="I7" s="463"/>
      <c r="J7" s="463"/>
      <c r="K7" s="463"/>
      <c r="L7" s="463"/>
      <c r="M7" s="463"/>
      <c r="N7" s="463"/>
      <c r="O7" s="463"/>
      <c r="P7" s="463"/>
      <c r="Q7" s="463"/>
      <c r="R7" s="463"/>
      <c r="S7" s="463"/>
      <c r="T7" s="463"/>
      <c r="U7" s="463"/>
      <c r="V7" s="463"/>
      <c r="W7" s="463"/>
      <c r="X7" s="463"/>
      <c r="Y7" s="463"/>
      <c r="Z7" s="463"/>
      <c r="AA7" s="463"/>
      <c r="AB7" s="463"/>
      <c r="AC7" s="463"/>
      <c r="AD7" s="463"/>
      <c r="AE7" s="463"/>
      <c r="AF7" s="463"/>
      <c r="AG7" s="463"/>
      <c r="AH7" s="463"/>
      <c r="AI7" s="463"/>
      <c r="AJ7" s="463"/>
      <c r="AK7" s="463"/>
      <c r="AL7" s="463"/>
      <c r="AM7" s="463"/>
      <c r="AN7" s="463"/>
      <c r="AO7" s="463"/>
      <c r="AP7" s="463"/>
      <c r="AQ7" s="463"/>
      <c r="AR7" s="463"/>
      <c r="AS7" s="463"/>
      <c r="AT7" s="463"/>
      <c r="AU7" s="463"/>
      <c r="AV7" s="463"/>
      <c r="AW7" s="463"/>
      <c r="AX7" s="463"/>
      <c r="AY7" s="463"/>
      <c r="AZ7" s="463"/>
      <c r="BA7" s="463"/>
      <c r="BB7" s="463"/>
      <c r="BC7" s="463"/>
      <c r="BD7" s="463"/>
      <c r="BE7" s="463"/>
    </row>
    <row r="8" spans="1:73">
      <c r="A8" s="463"/>
      <c r="B8" s="463"/>
      <c r="C8" s="463"/>
      <c r="D8" s="463"/>
      <c r="E8" s="463"/>
      <c r="F8" s="463"/>
      <c r="G8" s="463"/>
      <c r="H8" s="463"/>
      <c r="I8" s="463"/>
      <c r="J8" s="463"/>
      <c r="K8" s="463"/>
      <c r="L8" s="463"/>
      <c r="M8" s="463"/>
      <c r="N8" s="463"/>
      <c r="O8" s="463"/>
      <c r="P8" s="463"/>
      <c r="Q8" s="463"/>
      <c r="R8" s="463"/>
      <c r="S8" s="463"/>
      <c r="T8" s="463"/>
      <c r="U8" s="463"/>
      <c r="V8" s="463"/>
      <c r="W8" s="463"/>
      <c r="X8" s="463"/>
      <c r="Y8" s="463"/>
      <c r="Z8" s="463"/>
      <c r="AA8" s="463"/>
      <c r="AB8" s="463"/>
      <c r="AC8" s="463"/>
      <c r="AD8" s="463"/>
      <c r="AE8" s="463"/>
      <c r="AF8" s="463"/>
      <c r="AG8" s="463"/>
      <c r="AH8" s="463"/>
      <c r="AI8" s="463"/>
      <c r="AJ8" s="463"/>
      <c r="AK8" s="463"/>
      <c r="AL8" s="463"/>
      <c r="AM8" s="463"/>
      <c r="AN8" s="463"/>
      <c r="AO8" s="463"/>
      <c r="AP8" s="463"/>
      <c r="AQ8" s="463"/>
      <c r="AR8" s="463"/>
      <c r="AS8" s="463"/>
      <c r="AT8" s="463"/>
      <c r="AU8" s="463"/>
      <c r="AV8" s="463"/>
      <c r="AW8" s="463"/>
      <c r="AX8" s="463"/>
      <c r="AY8" s="463"/>
      <c r="AZ8" s="463"/>
      <c r="BA8" s="463"/>
      <c r="BB8" s="463"/>
      <c r="BC8" s="463"/>
      <c r="BD8" s="463"/>
      <c r="BE8" s="463"/>
    </row>
    <row r="9" spans="1:73">
      <c r="AI9" s="74"/>
      <c r="AJ9" s="74"/>
      <c r="AK9" s="74"/>
      <c r="AL9" s="74"/>
      <c r="AS9" s="76"/>
      <c r="AT9" s="76"/>
      <c r="AU9" s="76"/>
      <c r="AV9" s="76"/>
      <c r="AW9" s="76"/>
      <c r="AX9" s="76"/>
      <c r="AY9" s="76"/>
      <c r="AZ9" s="76"/>
      <c r="BA9" s="76"/>
      <c r="BB9" s="76"/>
      <c r="BC9" s="76"/>
      <c r="BD9" s="76"/>
      <c r="BE9" s="76"/>
    </row>
    <row r="10" spans="1:73">
      <c r="A10" s="461" t="s">
        <v>108</v>
      </c>
      <c r="B10" s="464">
        <v>1</v>
      </c>
      <c r="C10" s="465"/>
      <c r="D10" s="465"/>
      <c r="E10" s="466"/>
      <c r="F10" s="464">
        <v>2</v>
      </c>
      <c r="G10" s="465"/>
      <c r="H10" s="465"/>
      <c r="I10" s="466"/>
      <c r="J10" s="464">
        <v>3</v>
      </c>
      <c r="K10" s="465"/>
      <c r="L10" s="465"/>
      <c r="M10" s="466"/>
      <c r="N10" s="464">
        <v>4</v>
      </c>
      <c r="O10" s="465"/>
      <c r="P10" s="465"/>
      <c r="Q10" s="466"/>
      <c r="R10" s="464">
        <v>5</v>
      </c>
      <c r="S10" s="465"/>
      <c r="T10" s="465"/>
      <c r="U10" s="466"/>
      <c r="V10" s="464">
        <v>6</v>
      </c>
      <c r="W10" s="465"/>
      <c r="X10" s="465"/>
      <c r="Y10" s="466"/>
      <c r="Z10" s="464">
        <v>7</v>
      </c>
      <c r="AA10" s="465"/>
      <c r="AB10" s="465"/>
      <c r="AC10" s="466"/>
      <c r="AD10" s="464">
        <v>8</v>
      </c>
      <c r="AE10" s="465"/>
      <c r="AF10" s="465"/>
      <c r="AG10" s="466"/>
      <c r="AH10" s="467" t="s">
        <v>110</v>
      </c>
      <c r="AI10" s="468" t="s">
        <v>111</v>
      </c>
      <c r="AJ10" s="468"/>
      <c r="AK10" s="468"/>
      <c r="AL10" s="468"/>
      <c r="AM10" s="468"/>
      <c r="AN10" s="468"/>
      <c r="AO10" s="468"/>
      <c r="AP10" s="468"/>
      <c r="AQ10" s="468"/>
      <c r="AR10" s="468"/>
      <c r="AS10" s="468"/>
      <c r="AT10" s="468"/>
      <c r="AU10" s="468"/>
      <c r="AV10" s="468"/>
      <c r="AW10" s="468"/>
      <c r="AX10" s="468"/>
      <c r="AY10" s="468"/>
      <c r="AZ10" s="468"/>
      <c r="BA10" s="468"/>
      <c r="BB10" s="468"/>
      <c r="BC10" s="468"/>
      <c r="BD10" s="468"/>
      <c r="BE10" s="77"/>
    </row>
    <row r="11" spans="1:73">
      <c r="A11" s="461"/>
      <c r="B11" s="78">
        <v>1</v>
      </c>
      <c r="C11" s="78">
        <v>2</v>
      </c>
      <c r="D11" s="78">
        <v>3</v>
      </c>
      <c r="E11" s="78">
        <v>4</v>
      </c>
      <c r="F11" s="78">
        <v>1</v>
      </c>
      <c r="G11" s="78">
        <v>2</v>
      </c>
      <c r="H11" s="78">
        <v>3</v>
      </c>
      <c r="I11" s="78">
        <v>4</v>
      </c>
      <c r="J11" s="78">
        <v>1</v>
      </c>
      <c r="K11" s="78">
        <v>2</v>
      </c>
      <c r="L11" s="78">
        <v>3</v>
      </c>
      <c r="M11" s="78">
        <v>4</v>
      </c>
      <c r="N11" s="78">
        <v>1</v>
      </c>
      <c r="O11" s="78">
        <v>2</v>
      </c>
      <c r="P11" s="78">
        <v>3</v>
      </c>
      <c r="Q11" s="78">
        <v>4</v>
      </c>
      <c r="R11" s="78">
        <v>1</v>
      </c>
      <c r="S11" s="78">
        <v>2</v>
      </c>
      <c r="T11" s="78">
        <v>3</v>
      </c>
      <c r="U11" s="78">
        <v>4</v>
      </c>
      <c r="V11" s="78">
        <v>1</v>
      </c>
      <c r="W11" s="78">
        <v>2</v>
      </c>
      <c r="X11" s="78">
        <v>3</v>
      </c>
      <c r="Y11" s="78">
        <v>4</v>
      </c>
      <c r="Z11" s="78">
        <v>1</v>
      </c>
      <c r="AA11" s="78">
        <v>2</v>
      </c>
      <c r="AB11" s="78">
        <v>3</v>
      </c>
      <c r="AC11" s="78">
        <v>4</v>
      </c>
      <c r="AD11" s="78">
        <v>1</v>
      </c>
      <c r="AE11" s="78">
        <v>2</v>
      </c>
      <c r="AF11" s="78">
        <v>3</v>
      </c>
      <c r="AG11" s="78">
        <v>4</v>
      </c>
      <c r="AH11" s="467"/>
      <c r="AI11" s="462" t="s">
        <v>148</v>
      </c>
      <c r="AJ11" s="462" t="s">
        <v>233</v>
      </c>
      <c r="AK11" s="462" t="s">
        <v>150</v>
      </c>
      <c r="AL11" s="462" t="s">
        <v>151</v>
      </c>
      <c r="AM11" s="462" t="s">
        <v>152</v>
      </c>
      <c r="AN11" s="462" t="s">
        <v>153</v>
      </c>
      <c r="AO11" s="462" t="s">
        <v>154</v>
      </c>
      <c r="AP11" s="462" t="s">
        <v>234</v>
      </c>
      <c r="AQ11" s="462" t="s">
        <v>156</v>
      </c>
      <c r="AR11" s="462" t="s">
        <v>157</v>
      </c>
      <c r="AS11" s="462" t="s">
        <v>158</v>
      </c>
      <c r="AT11" s="462" t="s">
        <v>159</v>
      </c>
      <c r="AU11" s="462" t="s">
        <v>160</v>
      </c>
      <c r="AV11" s="462" t="s">
        <v>161</v>
      </c>
      <c r="AW11" s="462" t="s">
        <v>162</v>
      </c>
      <c r="AX11" s="462" t="s">
        <v>163</v>
      </c>
      <c r="AY11" s="462" t="s">
        <v>164</v>
      </c>
      <c r="AZ11" s="462" t="s">
        <v>165</v>
      </c>
      <c r="BA11" s="462" t="s">
        <v>36</v>
      </c>
      <c r="BB11" s="462" t="s">
        <v>39</v>
      </c>
      <c r="BC11" s="462" t="s">
        <v>166</v>
      </c>
      <c r="BD11" s="462" t="s">
        <v>167</v>
      </c>
      <c r="BE11" s="79"/>
    </row>
    <row r="12" spans="1:73" s="75" customFormat="1" ht="34.35" customHeight="1">
      <c r="A12" s="461"/>
      <c r="B12" s="461"/>
      <c r="C12" s="461"/>
      <c r="D12" s="461"/>
      <c r="E12" s="461"/>
      <c r="F12" s="461"/>
      <c r="G12" s="461"/>
      <c r="H12" s="461"/>
      <c r="I12" s="461"/>
      <c r="J12" s="461"/>
      <c r="K12" s="461"/>
      <c r="L12" s="461"/>
      <c r="M12" s="461"/>
      <c r="N12" s="461"/>
      <c r="O12" s="461"/>
      <c r="P12" s="461"/>
      <c r="Q12" s="461"/>
      <c r="R12" s="461"/>
      <c r="S12" s="461"/>
      <c r="T12" s="461"/>
      <c r="U12" s="461"/>
      <c r="V12" s="461"/>
      <c r="W12" s="461"/>
      <c r="X12" s="461"/>
      <c r="Y12" s="461"/>
      <c r="Z12" s="461"/>
      <c r="AA12" s="461"/>
      <c r="AB12" s="461"/>
      <c r="AC12" s="461"/>
      <c r="AD12" s="461"/>
      <c r="AE12" s="461"/>
      <c r="AF12" s="461"/>
      <c r="AG12" s="461"/>
      <c r="AH12" s="467"/>
      <c r="AI12" s="462"/>
      <c r="AJ12" s="462"/>
      <c r="AK12" s="462"/>
      <c r="AL12" s="462"/>
      <c r="AM12" s="462"/>
      <c r="AN12" s="462"/>
      <c r="AO12" s="462"/>
      <c r="AP12" s="462"/>
      <c r="AQ12" s="462"/>
      <c r="AR12" s="462"/>
      <c r="AS12" s="462"/>
      <c r="AT12" s="462"/>
      <c r="AU12" s="462"/>
      <c r="AV12" s="462"/>
      <c r="AW12" s="462"/>
      <c r="AX12" s="462"/>
      <c r="AY12" s="462"/>
      <c r="AZ12" s="462"/>
      <c r="BA12" s="462"/>
      <c r="BB12" s="462"/>
      <c r="BC12" s="462"/>
      <c r="BD12" s="462"/>
      <c r="BE12" s="79"/>
    </row>
    <row r="13" spans="1:73">
      <c r="A13" s="80" t="s">
        <v>235</v>
      </c>
      <c r="B13" s="81"/>
      <c r="C13" s="81"/>
      <c r="D13" s="81"/>
      <c r="E13" s="81"/>
      <c r="F13" s="81"/>
      <c r="G13" s="81"/>
      <c r="H13" s="81"/>
      <c r="I13" s="81"/>
      <c r="J13" s="81"/>
      <c r="K13" s="81"/>
      <c r="L13" s="81"/>
      <c r="M13" s="81"/>
      <c r="N13" s="81"/>
      <c r="O13" s="81"/>
      <c r="P13" s="81"/>
      <c r="Q13" s="81"/>
      <c r="R13" s="81"/>
      <c r="S13" s="81"/>
      <c r="T13" s="81"/>
      <c r="U13" s="81"/>
      <c r="V13" s="81"/>
      <c r="W13" s="81"/>
      <c r="X13" s="81"/>
      <c r="Y13" s="81"/>
      <c r="Z13" s="81"/>
      <c r="AA13" s="81"/>
      <c r="AB13" s="81"/>
      <c r="AC13" s="81"/>
      <c r="AD13" s="81"/>
      <c r="AE13" s="81"/>
      <c r="AF13" s="81"/>
      <c r="AG13" s="81"/>
      <c r="AH13" s="82"/>
      <c r="AI13" s="83"/>
      <c r="AJ13" s="83"/>
      <c r="AK13" s="83"/>
      <c r="AL13" s="83"/>
      <c r="AM13" s="83"/>
      <c r="AN13" s="83"/>
      <c r="AO13" s="83"/>
      <c r="AP13" s="83"/>
      <c r="AQ13" s="83"/>
      <c r="AR13" s="83"/>
      <c r="AS13" s="83"/>
      <c r="AT13" s="83"/>
      <c r="AU13" s="83"/>
      <c r="AV13" s="83"/>
      <c r="AW13" s="83"/>
      <c r="AX13" s="83"/>
      <c r="AY13" s="83"/>
      <c r="AZ13" s="83"/>
      <c r="BA13" s="83"/>
      <c r="BB13" s="83"/>
      <c r="BC13" s="83"/>
      <c r="BD13" s="83"/>
      <c r="BE13" s="84"/>
    </row>
    <row r="14" spans="1:73" ht="165.75">
      <c r="A14" s="80" t="s">
        <v>236</v>
      </c>
      <c r="B14" s="81">
        <v>1</v>
      </c>
      <c r="C14" s="81">
        <v>1</v>
      </c>
      <c r="D14" s="81">
        <v>1</v>
      </c>
      <c r="E14" s="81">
        <v>1</v>
      </c>
      <c r="F14" s="81">
        <v>1</v>
      </c>
      <c r="G14" s="81">
        <v>1</v>
      </c>
      <c r="H14" s="81">
        <v>1</v>
      </c>
      <c r="I14" s="81">
        <v>1</v>
      </c>
      <c r="J14" s="81">
        <v>1</v>
      </c>
      <c r="K14" s="81">
        <v>1</v>
      </c>
      <c r="L14" s="81">
        <v>1</v>
      </c>
      <c r="M14" s="81">
        <v>1</v>
      </c>
      <c r="N14" s="81">
        <v>1</v>
      </c>
      <c r="O14" s="81">
        <v>1</v>
      </c>
      <c r="P14" s="81">
        <v>1</v>
      </c>
      <c r="Q14" s="81">
        <v>1</v>
      </c>
      <c r="R14" s="81">
        <v>1</v>
      </c>
      <c r="S14" s="81">
        <v>1</v>
      </c>
      <c r="T14" s="81">
        <v>1</v>
      </c>
      <c r="U14" s="81">
        <v>1</v>
      </c>
      <c r="V14" s="81">
        <v>1</v>
      </c>
      <c r="W14" s="81">
        <v>1</v>
      </c>
      <c r="X14" s="81">
        <v>1</v>
      </c>
      <c r="Y14" s="81">
        <v>1</v>
      </c>
      <c r="Z14" s="81">
        <v>1</v>
      </c>
      <c r="AA14" s="81">
        <v>1</v>
      </c>
      <c r="AB14" s="81">
        <v>1</v>
      </c>
      <c r="AC14" s="81">
        <v>1</v>
      </c>
      <c r="AD14" s="81">
        <v>1</v>
      </c>
      <c r="AE14" s="81">
        <v>1</v>
      </c>
      <c r="AF14" s="81">
        <v>1</v>
      </c>
      <c r="AG14" s="81">
        <v>1</v>
      </c>
      <c r="AH14" s="85" t="s">
        <v>237</v>
      </c>
      <c r="AI14" s="83">
        <v>4</v>
      </c>
      <c r="AJ14" s="83">
        <v>4</v>
      </c>
      <c r="AK14" s="83">
        <v>4</v>
      </c>
      <c r="AL14" s="83">
        <v>4</v>
      </c>
      <c r="AM14" s="83">
        <v>4</v>
      </c>
      <c r="AN14" s="83">
        <v>4</v>
      </c>
      <c r="AO14" s="83">
        <v>4</v>
      </c>
      <c r="AP14" s="83">
        <v>4</v>
      </c>
      <c r="AQ14" s="83">
        <v>4</v>
      </c>
      <c r="AR14" s="83">
        <v>4</v>
      </c>
      <c r="AS14" s="83">
        <v>1.6</v>
      </c>
      <c r="AT14" s="83">
        <v>4</v>
      </c>
      <c r="AU14" s="83">
        <v>4</v>
      </c>
      <c r="AV14" s="83">
        <v>4</v>
      </c>
      <c r="AW14" s="83">
        <v>4</v>
      </c>
      <c r="AX14" s="83">
        <v>1.6</v>
      </c>
      <c r="AY14" s="83">
        <v>1.6</v>
      </c>
      <c r="AZ14" s="83">
        <v>1.6</v>
      </c>
      <c r="BA14" s="83">
        <v>1.6</v>
      </c>
      <c r="BB14" s="83">
        <v>1.6</v>
      </c>
      <c r="BC14" s="83">
        <v>1.6</v>
      </c>
      <c r="BD14" s="83">
        <v>1.6</v>
      </c>
      <c r="BE14" s="86"/>
      <c r="BF14" s="87"/>
      <c r="BH14" s="88"/>
      <c r="BI14" s="88"/>
      <c r="BJ14" s="88"/>
      <c r="BK14" s="88"/>
      <c r="BL14" s="88"/>
      <c r="BM14" s="88"/>
      <c r="BN14" s="88"/>
      <c r="BO14" s="88"/>
      <c r="BP14" s="88"/>
      <c r="BQ14" s="88"/>
      <c r="BR14" s="88"/>
      <c r="BS14" s="88"/>
      <c r="BT14" s="88"/>
      <c r="BU14" s="88"/>
    </row>
    <row r="15" spans="1:73" ht="114.75">
      <c r="A15" s="80" t="s">
        <v>238</v>
      </c>
      <c r="B15" s="81">
        <v>1</v>
      </c>
      <c r="C15" s="81">
        <v>1</v>
      </c>
      <c r="D15" s="81">
        <v>1</v>
      </c>
      <c r="E15" s="81">
        <v>1</v>
      </c>
      <c r="F15" s="81">
        <v>1</v>
      </c>
      <c r="G15" s="81">
        <v>1</v>
      </c>
      <c r="H15" s="81">
        <v>1</v>
      </c>
      <c r="I15" s="81">
        <v>1</v>
      </c>
      <c r="J15" s="81">
        <v>1</v>
      </c>
      <c r="K15" s="81">
        <v>1</v>
      </c>
      <c r="L15" s="81">
        <v>1</v>
      </c>
      <c r="M15" s="81">
        <v>1</v>
      </c>
      <c r="N15" s="81">
        <v>1</v>
      </c>
      <c r="O15" s="81">
        <v>1</v>
      </c>
      <c r="P15" s="81">
        <v>1</v>
      </c>
      <c r="Q15" s="81">
        <v>1</v>
      </c>
      <c r="R15" s="81">
        <v>1</v>
      </c>
      <c r="S15" s="81">
        <v>1</v>
      </c>
      <c r="T15" s="81">
        <v>1</v>
      </c>
      <c r="U15" s="81">
        <v>1</v>
      </c>
      <c r="V15" s="81">
        <v>1</v>
      </c>
      <c r="W15" s="81">
        <v>1</v>
      </c>
      <c r="X15" s="81">
        <v>1</v>
      </c>
      <c r="Y15" s="81">
        <v>1</v>
      </c>
      <c r="Z15" s="81">
        <v>1</v>
      </c>
      <c r="AA15" s="81">
        <v>1</v>
      </c>
      <c r="AB15" s="81">
        <v>1</v>
      </c>
      <c r="AC15" s="81">
        <v>1</v>
      </c>
      <c r="AD15" s="81">
        <v>1</v>
      </c>
      <c r="AE15" s="81">
        <v>1</v>
      </c>
      <c r="AF15" s="81">
        <v>1</v>
      </c>
      <c r="AG15" s="81">
        <v>1</v>
      </c>
      <c r="AH15" s="85" t="s">
        <v>239</v>
      </c>
      <c r="AI15" s="83">
        <v>0.8</v>
      </c>
      <c r="AJ15" s="83">
        <v>0.8</v>
      </c>
      <c r="AK15" s="83">
        <v>0.8</v>
      </c>
      <c r="AL15" s="83">
        <v>0.8</v>
      </c>
      <c r="AM15" s="83">
        <v>0.8</v>
      </c>
      <c r="AN15" s="83">
        <v>0.8</v>
      </c>
      <c r="AO15" s="83">
        <v>0.8</v>
      </c>
      <c r="AP15" s="83">
        <v>0.8</v>
      </c>
      <c r="AQ15" s="83">
        <v>0.8</v>
      </c>
      <c r="AR15" s="83">
        <v>0.8</v>
      </c>
      <c r="AS15" s="83" t="s">
        <v>240</v>
      </c>
      <c r="AT15" s="83">
        <v>0.8</v>
      </c>
      <c r="AU15" s="83">
        <v>0.8</v>
      </c>
      <c r="AV15" s="83">
        <v>0.8</v>
      </c>
      <c r="AW15" s="83">
        <v>0.8</v>
      </c>
      <c r="AX15" s="83" t="s">
        <v>240</v>
      </c>
      <c r="AY15" s="83" t="s">
        <v>240</v>
      </c>
      <c r="AZ15" s="83" t="s">
        <v>240</v>
      </c>
      <c r="BA15" s="83" t="s">
        <v>240</v>
      </c>
      <c r="BB15" s="83" t="s">
        <v>240</v>
      </c>
      <c r="BC15" s="83" t="s">
        <v>240</v>
      </c>
      <c r="BD15" s="83" t="s">
        <v>240</v>
      </c>
      <c r="BE15" s="86"/>
      <c r="BF15" s="87"/>
    </row>
    <row r="16" spans="1:73" ht="165.75">
      <c r="A16" s="80" t="s">
        <v>241</v>
      </c>
      <c r="B16" s="81"/>
      <c r="C16" s="81"/>
      <c r="D16" s="81"/>
      <c r="E16" s="81">
        <v>1</v>
      </c>
      <c r="F16" s="81"/>
      <c r="G16" s="81"/>
      <c r="H16" s="81" t="s">
        <v>130</v>
      </c>
      <c r="I16" s="81">
        <v>1</v>
      </c>
      <c r="J16" s="81"/>
      <c r="K16" s="81" t="s">
        <v>130</v>
      </c>
      <c r="L16" s="81" t="s">
        <v>130</v>
      </c>
      <c r="M16" s="81">
        <v>1</v>
      </c>
      <c r="N16" s="81"/>
      <c r="O16" s="81" t="s">
        <v>130</v>
      </c>
      <c r="P16" s="81" t="s">
        <v>130</v>
      </c>
      <c r="Q16" s="81">
        <v>1</v>
      </c>
      <c r="R16" s="81"/>
      <c r="S16" s="81"/>
      <c r="T16" s="81"/>
      <c r="U16" s="81">
        <v>1</v>
      </c>
      <c r="V16" s="81"/>
      <c r="W16" s="81"/>
      <c r="X16" s="81" t="s">
        <v>130</v>
      </c>
      <c r="Y16" s="81">
        <v>1</v>
      </c>
      <c r="Z16" s="81"/>
      <c r="AA16" s="81" t="s">
        <v>130</v>
      </c>
      <c r="AB16" s="81" t="s">
        <v>130</v>
      </c>
      <c r="AC16" s="81">
        <v>1</v>
      </c>
      <c r="AD16" s="81"/>
      <c r="AE16" s="81" t="s">
        <v>130</v>
      </c>
      <c r="AF16" s="81" t="s">
        <v>130</v>
      </c>
      <c r="AG16" s="81">
        <v>1</v>
      </c>
      <c r="AH16" s="85" t="s">
        <v>237</v>
      </c>
      <c r="AI16" s="83">
        <v>0.8</v>
      </c>
      <c r="AJ16" s="83">
        <v>0.8</v>
      </c>
      <c r="AK16" s="83">
        <v>0.8</v>
      </c>
      <c r="AL16" s="83">
        <v>0.8</v>
      </c>
      <c r="AM16" s="83">
        <v>0.8</v>
      </c>
      <c r="AN16" s="83">
        <v>0.8</v>
      </c>
      <c r="AO16" s="83">
        <v>0.8</v>
      </c>
      <c r="AP16" s="83">
        <v>0.8</v>
      </c>
      <c r="AQ16" s="83">
        <v>0.8</v>
      </c>
      <c r="AR16" s="83">
        <v>0.8</v>
      </c>
      <c r="AS16" s="89">
        <v>0.8</v>
      </c>
      <c r="AT16" s="89">
        <v>0.8</v>
      </c>
      <c r="AU16" s="89">
        <v>0.8</v>
      </c>
      <c r="AV16" s="83">
        <v>0.8</v>
      </c>
      <c r="AW16" s="83">
        <v>0.8</v>
      </c>
      <c r="AX16" s="89">
        <v>0.4</v>
      </c>
      <c r="AY16" s="89">
        <v>0.8</v>
      </c>
      <c r="AZ16" s="89">
        <v>0.8</v>
      </c>
      <c r="BA16" s="89">
        <v>0.8</v>
      </c>
      <c r="BB16" s="89">
        <v>0.8</v>
      </c>
      <c r="BC16" s="89">
        <v>0.8</v>
      </c>
      <c r="BD16" s="89">
        <v>0.8</v>
      </c>
      <c r="BE16" s="86"/>
      <c r="BF16" s="87"/>
    </row>
    <row r="17" spans="1:58" ht="114.75">
      <c r="A17" s="80" t="s">
        <v>242</v>
      </c>
      <c r="B17" s="81">
        <v>1</v>
      </c>
      <c r="C17" s="81">
        <v>1</v>
      </c>
      <c r="D17" s="81">
        <v>1</v>
      </c>
      <c r="E17" s="81">
        <v>1</v>
      </c>
      <c r="F17" s="81">
        <v>1</v>
      </c>
      <c r="G17" s="81">
        <v>1</v>
      </c>
      <c r="H17" s="81">
        <v>1</v>
      </c>
      <c r="I17" s="81">
        <v>1</v>
      </c>
      <c r="J17" s="81">
        <v>1</v>
      </c>
      <c r="K17" s="81">
        <v>1</v>
      </c>
      <c r="L17" s="81">
        <v>1</v>
      </c>
      <c r="M17" s="81">
        <v>1</v>
      </c>
      <c r="N17" s="81">
        <v>1</v>
      </c>
      <c r="O17" s="81">
        <v>1</v>
      </c>
      <c r="P17" s="81">
        <v>1</v>
      </c>
      <c r="Q17" s="81">
        <v>1</v>
      </c>
      <c r="R17" s="81">
        <v>1</v>
      </c>
      <c r="S17" s="81">
        <v>1</v>
      </c>
      <c r="T17" s="81">
        <v>1</v>
      </c>
      <c r="U17" s="81">
        <v>1</v>
      </c>
      <c r="V17" s="81">
        <v>1</v>
      </c>
      <c r="W17" s="81">
        <v>1</v>
      </c>
      <c r="X17" s="81">
        <v>1</v>
      </c>
      <c r="Y17" s="81">
        <v>1</v>
      </c>
      <c r="Z17" s="81">
        <v>1</v>
      </c>
      <c r="AA17" s="81">
        <v>1</v>
      </c>
      <c r="AB17" s="81">
        <v>1</v>
      </c>
      <c r="AC17" s="81">
        <v>1</v>
      </c>
      <c r="AD17" s="81">
        <v>1</v>
      </c>
      <c r="AE17" s="81">
        <v>1</v>
      </c>
      <c r="AF17" s="81">
        <v>1</v>
      </c>
      <c r="AG17" s="81">
        <v>1</v>
      </c>
      <c r="AH17" s="85" t="s">
        <v>243</v>
      </c>
      <c r="AI17" s="83">
        <v>0.8</v>
      </c>
      <c r="AJ17" s="83">
        <v>0.8</v>
      </c>
      <c r="AK17" s="83">
        <v>0.8</v>
      </c>
      <c r="AL17" s="83">
        <v>0.8</v>
      </c>
      <c r="AM17" s="83">
        <v>0.8</v>
      </c>
      <c r="AN17" s="83">
        <v>0.8</v>
      </c>
      <c r="AO17" s="83">
        <v>0.8</v>
      </c>
      <c r="AP17" s="83">
        <v>0.8</v>
      </c>
      <c r="AQ17" s="83">
        <v>0.8</v>
      </c>
      <c r="AR17" s="83">
        <v>0.8</v>
      </c>
      <c r="AS17" s="89">
        <v>0.4</v>
      </c>
      <c r="AT17" s="89">
        <v>0.8</v>
      </c>
      <c r="AU17" s="89">
        <v>0.8</v>
      </c>
      <c r="AV17" s="83">
        <v>0.8</v>
      </c>
      <c r="AW17" s="83">
        <v>0.8</v>
      </c>
      <c r="AX17" s="89">
        <v>0.4</v>
      </c>
      <c r="AY17" s="89">
        <v>0.4</v>
      </c>
      <c r="AZ17" s="89">
        <v>0.4</v>
      </c>
      <c r="BA17" s="89">
        <v>0.4</v>
      </c>
      <c r="BB17" s="89">
        <v>0.4</v>
      </c>
      <c r="BC17" s="89">
        <v>0.4</v>
      </c>
      <c r="BD17" s="89">
        <v>0.4</v>
      </c>
      <c r="BE17" s="86"/>
      <c r="BF17" s="87"/>
    </row>
    <row r="18" spans="1:58" ht="114.75">
      <c r="A18" s="80" t="s">
        <v>244</v>
      </c>
      <c r="B18" s="81"/>
      <c r="C18" s="81"/>
      <c r="D18" s="81"/>
      <c r="E18" s="81"/>
      <c r="F18" s="81"/>
      <c r="G18" s="81"/>
      <c r="H18" s="81"/>
      <c r="I18" s="81"/>
      <c r="J18" s="81"/>
      <c r="K18" s="81"/>
      <c r="L18" s="81"/>
      <c r="M18" s="81">
        <v>1</v>
      </c>
      <c r="N18" s="81"/>
      <c r="O18" s="81"/>
      <c r="P18" s="81"/>
      <c r="R18" s="81"/>
      <c r="S18" s="81"/>
      <c r="T18" s="81"/>
      <c r="U18" s="81"/>
      <c r="V18" s="81"/>
      <c r="W18" s="81"/>
      <c r="X18" s="81"/>
      <c r="Y18" s="81">
        <v>1</v>
      </c>
      <c r="Z18" s="81"/>
      <c r="AA18" s="81"/>
      <c r="AB18" s="81"/>
      <c r="AC18" s="81"/>
      <c r="AD18" s="81"/>
      <c r="AE18" s="81"/>
      <c r="AF18" s="81"/>
      <c r="AG18" s="81"/>
      <c r="AH18" s="85" t="s">
        <v>243</v>
      </c>
      <c r="AI18" s="83">
        <v>0.4</v>
      </c>
      <c r="AJ18" s="83">
        <v>0.4</v>
      </c>
      <c r="AK18" s="83">
        <v>0.4</v>
      </c>
      <c r="AL18" s="83">
        <v>0.4</v>
      </c>
      <c r="AM18" s="83">
        <v>0.4</v>
      </c>
      <c r="AN18" s="83">
        <v>0.4</v>
      </c>
      <c r="AO18" s="83">
        <v>0.4</v>
      </c>
      <c r="AP18" s="83">
        <v>0.4</v>
      </c>
      <c r="AQ18" s="83">
        <v>0.4</v>
      </c>
      <c r="AR18" s="83">
        <v>0.4</v>
      </c>
      <c r="AS18" s="89">
        <v>0.4</v>
      </c>
      <c r="AT18" s="89">
        <v>0.4</v>
      </c>
      <c r="AU18" s="89">
        <v>0.4</v>
      </c>
      <c r="AV18" s="83">
        <v>0.4</v>
      </c>
      <c r="AW18" s="83">
        <v>0.4</v>
      </c>
      <c r="AX18" s="89">
        <v>0.4</v>
      </c>
      <c r="AY18" s="89">
        <v>0.4</v>
      </c>
      <c r="AZ18" s="89">
        <v>0.4</v>
      </c>
      <c r="BA18" s="89">
        <v>0.4</v>
      </c>
      <c r="BB18" s="89">
        <v>0.4</v>
      </c>
      <c r="BC18" s="89">
        <v>0.4</v>
      </c>
      <c r="BD18" s="89">
        <v>0.4</v>
      </c>
      <c r="BE18" s="86"/>
      <c r="BF18" s="87"/>
    </row>
    <row r="19" spans="1:58" ht="114.75">
      <c r="A19" s="80" t="s">
        <v>245</v>
      </c>
      <c r="B19" s="81"/>
      <c r="C19" s="81"/>
      <c r="D19" s="81"/>
      <c r="E19" s="81"/>
      <c r="F19" s="81"/>
      <c r="G19" s="81"/>
      <c r="H19" s="81"/>
      <c r="I19" s="81" t="s">
        <v>130</v>
      </c>
      <c r="J19" s="81"/>
      <c r="K19" s="81"/>
      <c r="L19" s="81"/>
      <c r="M19" s="81" t="s">
        <v>130</v>
      </c>
      <c r="N19" s="81"/>
      <c r="O19" s="81"/>
      <c r="P19" s="81"/>
      <c r="Q19" s="81"/>
      <c r="R19" s="81"/>
      <c r="S19" s="81"/>
      <c r="T19" s="81"/>
      <c r="U19" s="81"/>
      <c r="V19" s="81"/>
      <c r="W19" s="81"/>
      <c r="X19" s="81"/>
      <c r="Y19" s="81" t="s">
        <v>130</v>
      </c>
      <c r="Z19" s="81"/>
      <c r="AA19" s="81"/>
      <c r="AB19" s="81"/>
      <c r="AC19" s="81" t="s">
        <v>130</v>
      </c>
      <c r="AD19" s="81"/>
      <c r="AE19" s="81"/>
      <c r="AF19" s="81"/>
      <c r="AG19" s="81"/>
      <c r="AH19" s="85" t="s">
        <v>246</v>
      </c>
      <c r="AI19" s="83">
        <v>0.4</v>
      </c>
      <c r="AJ19" s="83">
        <v>0.4</v>
      </c>
      <c r="AK19" s="83">
        <v>0.4</v>
      </c>
      <c r="AL19" s="83">
        <v>0.4</v>
      </c>
      <c r="AM19" s="83">
        <v>0.4</v>
      </c>
      <c r="AN19" s="83">
        <v>0.4</v>
      </c>
      <c r="AO19" s="83">
        <v>0.4</v>
      </c>
      <c r="AP19" s="83">
        <v>0.4</v>
      </c>
      <c r="AQ19" s="83">
        <v>0.4</v>
      </c>
      <c r="AR19" s="83">
        <v>0.4</v>
      </c>
      <c r="AS19" s="89">
        <v>0.4</v>
      </c>
      <c r="AT19" s="89">
        <v>0.4</v>
      </c>
      <c r="AU19" s="89">
        <v>0.4</v>
      </c>
      <c r="AV19" s="83">
        <v>0.4</v>
      </c>
      <c r="AW19" s="83">
        <v>0.4</v>
      </c>
      <c r="AX19" s="89">
        <v>0.2</v>
      </c>
      <c r="AY19" s="89">
        <v>0.4</v>
      </c>
      <c r="AZ19" s="89">
        <v>0.4</v>
      </c>
      <c r="BA19" s="89">
        <v>0.4</v>
      </c>
      <c r="BB19" s="89">
        <v>0.4</v>
      </c>
      <c r="BC19" s="89">
        <v>0.4</v>
      </c>
      <c r="BD19" s="89">
        <v>0.4</v>
      </c>
      <c r="BE19" s="86"/>
      <c r="BF19" s="87"/>
    </row>
    <row r="20" spans="1:58" ht="114.75">
      <c r="A20" s="80" t="s">
        <v>247</v>
      </c>
      <c r="B20" s="81"/>
      <c r="C20" s="81"/>
      <c r="D20" s="81"/>
      <c r="E20" s="81"/>
      <c r="F20" s="81"/>
      <c r="G20" s="81"/>
      <c r="H20" s="81"/>
      <c r="I20" s="81"/>
      <c r="J20" s="81"/>
      <c r="K20" s="81"/>
      <c r="L20" s="81"/>
      <c r="M20" s="81"/>
      <c r="N20" s="81"/>
      <c r="O20" s="81"/>
      <c r="P20" s="81"/>
      <c r="Q20" s="81"/>
      <c r="R20" s="81"/>
      <c r="S20" s="81"/>
      <c r="T20" s="81"/>
      <c r="U20" s="81"/>
      <c r="V20" s="81"/>
      <c r="W20" s="81"/>
      <c r="X20" s="81"/>
      <c r="Y20" s="81"/>
      <c r="Z20" s="81"/>
      <c r="AA20" s="81"/>
      <c r="AB20" s="81"/>
      <c r="AC20" s="81"/>
      <c r="AD20" s="81"/>
      <c r="AE20" s="81"/>
      <c r="AF20" s="81"/>
      <c r="AG20" s="81"/>
      <c r="AH20" s="85" t="s">
        <v>243</v>
      </c>
      <c r="AI20" s="83">
        <v>0.8</v>
      </c>
      <c r="AJ20" s="83">
        <v>0.8</v>
      </c>
      <c r="AK20" s="83">
        <v>0.8</v>
      </c>
      <c r="AL20" s="83">
        <v>0.8</v>
      </c>
      <c r="AM20" s="83">
        <v>0.8</v>
      </c>
      <c r="AN20" s="83">
        <v>0.8</v>
      </c>
      <c r="AO20" s="83">
        <v>0.8</v>
      </c>
      <c r="AP20" s="83">
        <v>0.8</v>
      </c>
      <c r="AQ20" s="83">
        <v>0.8</v>
      </c>
      <c r="AR20" s="83">
        <v>0.8</v>
      </c>
      <c r="AS20" s="89">
        <v>0.4</v>
      </c>
      <c r="AT20" s="89">
        <v>0.8</v>
      </c>
      <c r="AU20" s="89">
        <v>0.8</v>
      </c>
      <c r="AV20" s="83">
        <v>0.8</v>
      </c>
      <c r="AW20" s="83">
        <v>0.8</v>
      </c>
      <c r="AX20" s="89">
        <v>0</v>
      </c>
      <c r="AY20" s="89">
        <v>0.4</v>
      </c>
      <c r="AZ20" s="89">
        <v>0.4</v>
      </c>
      <c r="BA20" s="89">
        <v>0.4</v>
      </c>
      <c r="BB20" s="89">
        <v>0.4</v>
      </c>
      <c r="BC20" s="89">
        <v>0.4</v>
      </c>
      <c r="BD20" s="89">
        <v>0.4</v>
      </c>
      <c r="BE20" s="86"/>
      <c r="BF20" s="87"/>
    </row>
    <row r="21" spans="1:58">
      <c r="A21" s="90" t="s">
        <v>130</v>
      </c>
      <c r="B21" s="459" t="s">
        <v>130</v>
      </c>
      <c r="C21" s="459"/>
      <c r="D21" s="459"/>
      <c r="E21" s="459"/>
      <c r="F21" s="459"/>
      <c r="G21" s="459"/>
      <c r="H21" s="459"/>
      <c r="I21" s="459"/>
      <c r="J21" s="459"/>
      <c r="K21" s="459"/>
      <c r="L21" s="459"/>
      <c r="M21" s="459"/>
      <c r="N21" s="459"/>
      <c r="O21" s="459"/>
      <c r="P21" s="459"/>
      <c r="Q21" s="459"/>
      <c r="R21" s="459" t="s">
        <v>130</v>
      </c>
      <c r="S21" s="459"/>
      <c r="T21" s="459"/>
      <c r="U21" s="459"/>
      <c r="V21" s="459"/>
      <c r="W21" s="459"/>
      <c r="X21" s="459"/>
      <c r="Y21" s="459"/>
      <c r="Z21" s="459"/>
      <c r="AA21" s="459"/>
      <c r="AB21" s="459"/>
      <c r="AC21" s="459"/>
      <c r="AD21" s="459"/>
      <c r="AE21" s="459"/>
      <c r="AF21" s="459"/>
      <c r="AG21" s="459"/>
      <c r="AH21" s="91" t="s">
        <v>248</v>
      </c>
      <c r="AI21" s="92">
        <v>8</v>
      </c>
      <c r="AJ21" s="92">
        <v>8</v>
      </c>
      <c r="AK21" s="92">
        <v>8</v>
      </c>
      <c r="AL21" s="92">
        <v>8</v>
      </c>
      <c r="AM21" s="92">
        <v>8</v>
      </c>
      <c r="AN21" s="92">
        <v>8</v>
      </c>
      <c r="AO21" s="92">
        <v>8</v>
      </c>
      <c r="AP21" s="92">
        <v>8</v>
      </c>
      <c r="AQ21" s="92">
        <v>8</v>
      </c>
      <c r="AR21" s="92">
        <v>8</v>
      </c>
      <c r="AS21" s="92">
        <v>4</v>
      </c>
      <c r="AT21" s="92">
        <v>8</v>
      </c>
      <c r="AU21" s="92">
        <v>8</v>
      </c>
      <c r="AV21" s="92">
        <v>8</v>
      </c>
      <c r="AW21" s="92">
        <v>8</v>
      </c>
      <c r="AX21" s="92">
        <v>3</v>
      </c>
      <c r="AY21" s="92">
        <v>4</v>
      </c>
      <c r="AZ21" s="92">
        <v>4</v>
      </c>
      <c r="BA21" s="92">
        <v>4</v>
      </c>
      <c r="BB21" s="92">
        <v>4</v>
      </c>
      <c r="BC21" s="92">
        <v>4</v>
      </c>
      <c r="BD21" s="92">
        <v>4</v>
      </c>
      <c r="BE21" s="93"/>
      <c r="BF21" s="94"/>
    </row>
    <row r="22" spans="1:58" hidden="1">
      <c r="A22" s="95"/>
      <c r="B22" s="460"/>
      <c r="C22" s="460"/>
      <c r="D22" s="460"/>
      <c r="E22" s="460"/>
      <c r="F22" s="460"/>
      <c r="G22" s="460"/>
      <c r="H22" s="460"/>
      <c r="I22" s="460"/>
      <c r="J22" s="460"/>
      <c r="K22" s="460"/>
      <c r="L22" s="460"/>
      <c r="M22" s="460"/>
      <c r="N22" s="460"/>
      <c r="O22" s="460"/>
      <c r="P22" s="460"/>
      <c r="Q22" s="460"/>
      <c r="R22" s="460"/>
      <c r="S22" s="460"/>
      <c r="T22" s="460"/>
      <c r="U22" s="460"/>
      <c r="V22" s="460"/>
      <c r="W22" s="460"/>
      <c r="X22" s="460"/>
      <c r="Y22" s="460"/>
      <c r="Z22" s="460"/>
      <c r="AA22" s="460"/>
      <c r="AB22" s="460"/>
      <c r="AC22" s="460"/>
      <c r="AD22" s="460"/>
      <c r="AE22" s="460"/>
      <c r="AF22" s="460"/>
      <c r="AG22" s="460"/>
      <c r="AH22" s="91" t="s">
        <v>140</v>
      </c>
      <c r="AI22" s="92">
        <v>8</v>
      </c>
      <c r="AJ22" s="92">
        <v>8</v>
      </c>
      <c r="AK22" s="92">
        <v>8</v>
      </c>
      <c r="AL22" s="92">
        <v>8</v>
      </c>
      <c r="AM22" s="92">
        <v>8</v>
      </c>
      <c r="AN22" s="92">
        <v>8</v>
      </c>
      <c r="AO22" s="92">
        <v>8</v>
      </c>
      <c r="AP22" s="92">
        <v>8</v>
      </c>
      <c r="AQ22" s="92">
        <v>8</v>
      </c>
      <c r="AR22" s="92">
        <v>8</v>
      </c>
      <c r="AS22" s="92">
        <v>4</v>
      </c>
      <c r="AT22" s="92">
        <v>8</v>
      </c>
      <c r="AU22" s="92">
        <v>8</v>
      </c>
      <c r="AV22" s="92">
        <v>8</v>
      </c>
      <c r="AW22" s="92">
        <v>8</v>
      </c>
      <c r="AX22" s="92">
        <v>3</v>
      </c>
      <c r="AY22" s="92">
        <v>4</v>
      </c>
      <c r="AZ22" s="92">
        <v>4</v>
      </c>
      <c r="BA22" s="92">
        <v>4</v>
      </c>
      <c r="BB22" s="92">
        <v>4</v>
      </c>
      <c r="BC22" s="92">
        <v>4</v>
      </c>
      <c r="BD22" s="92">
        <v>4</v>
      </c>
      <c r="BE22" s="96"/>
    </row>
    <row r="23" spans="1:58" hidden="1">
      <c r="AH23" s="73" t="s">
        <v>130</v>
      </c>
      <c r="AI23" s="97" t="s">
        <v>249</v>
      </c>
      <c r="AJ23" s="97" t="s">
        <v>249</v>
      </c>
      <c r="AK23" s="97" t="s">
        <v>249</v>
      </c>
      <c r="AL23" s="97" t="s">
        <v>249</v>
      </c>
      <c r="AM23" s="97" t="s">
        <v>249</v>
      </c>
      <c r="AN23" s="97" t="s">
        <v>249</v>
      </c>
      <c r="AO23" s="97" t="s">
        <v>249</v>
      </c>
      <c r="AP23" s="97" t="s">
        <v>249</v>
      </c>
      <c r="AQ23" s="97" t="s">
        <v>249</v>
      </c>
      <c r="AR23" s="97" t="s">
        <v>249</v>
      </c>
      <c r="AS23" s="97" t="s">
        <v>249</v>
      </c>
      <c r="AT23" s="97" t="s">
        <v>250</v>
      </c>
      <c r="AU23" s="97" t="s">
        <v>250</v>
      </c>
      <c r="AV23" s="97" t="s">
        <v>249</v>
      </c>
      <c r="AW23" s="97" t="s">
        <v>249</v>
      </c>
      <c r="AX23" s="97" t="s">
        <v>249</v>
      </c>
      <c r="AY23" s="97" t="s">
        <v>249</v>
      </c>
      <c r="AZ23" s="97" t="s">
        <v>249</v>
      </c>
      <c r="BA23" s="97" t="s">
        <v>249</v>
      </c>
      <c r="BB23" s="97" t="s">
        <v>249</v>
      </c>
      <c r="BC23" s="97" t="s">
        <v>249</v>
      </c>
      <c r="BD23" s="97" t="s">
        <v>249</v>
      </c>
    </row>
    <row r="24" spans="1:58">
      <c r="AQ24" s="75"/>
      <c r="AR24" s="75"/>
      <c r="AS24" s="75"/>
      <c r="AT24" s="75"/>
      <c r="AU24" s="75"/>
      <c r="AV24" s="75"/>
      <c r="AW24" s="75"/>
      <c r="AX24" s="75"/>
      <c r="AY24" s="75"/>
      <c r="AZ24" s="75"/>
      <c r="BA24" s="75"/>
      <c r="BB24" s="75"/>
      <c r="BC24" s="75"/>
      <c r="BD24" s="75"/>
    </row>
    <row r="26" spans="1:58">
      <c r="A26" s="98"/>
      <c r="B26" s="99"/>
      <c r="C26" s="99"/>
      <c r="D26" s="100"/>
      <c r="E26" s="101"/>
      <c r="F26" s="101"/>
      <c r="R26" s="99"/>
      <c r="S26" s="99"/>
      <c r="T26" s="100"/>
      <c r="U26" s="101"/>
      <c r="V26" s="101"/>
      <c r="AI26" s="86"/>
      <c r="AJ26" s="86"/>
      <c r="AK26" s="86"/>
      <c r="AL26" s="86"/>
      <c r="AM26" s="86"/>
      <c r="AN26" s="86"/>
      <c r="AO26" s="86"/>
      <c r="AP26" s="86"/>
      <c r="AQ26" s="86"/>
      <c r="AR26" s="86"/>
      <c r="AS26" s="86"/>
      <c r="AT26" s="86"/>
      <c r="AU26" s="86"/>
      <c r="AV26" s="86"/>
      <c r="AW26" s="86"/>
      <c r="AX26" s="86"/>
      <c r="AY26" s="86"/>
      <c r="AZ26" s="86"/>
      <c r="BA26" s="86"/>
      <c r="BB26" s="86"/>
      <c r="BC26" s="86"/>
      <c r="BD26" s="86"/>
    </row>
    <row r="27" spans="1:58">
      <c r="A27" s="456"/>
      <c r="B27" s="456"/>
      <c r="C27" s="456"/>
      <c r="D27" s="456"/>
      <c r="E27" s="456"/>
      <c r="F27" s="456"/>
      <c r="G27" s="456"/>
      <c r="H27" s="456"/>
      <c r="N27" s="102"/>
      <c r="O27" s="102"/>
      <c r="P27" s="102"/>
      <c r="Q27" s="102"/>
      <c r="Z27" s="102"/>
      <c r="AA27" s="102"/>
      <c r="AB27" s="102"/>
      <c r="AC27" s="102"/>
      <c r="AI27" s="86"/>
      <c r="AJ27" s="86"/>
      <c r="AK27" s="86"/>
      <c r="AL27" s="86"/>
      <c r="AM27" s="86"/>
      <c r="AN27" s="86"/>
      <c r="AO27" s="86"/>
      <c r="AP27" s="86"/>
      <c r="AQ27" s="86"/>
      <c r="AR27" s="86"/>
      <c r="AS27" s="86"/>
      <c r="AT27" s="86"/>
      <c r="AU27" s="86"/>
      <c r="AV27" s="86"/>
      <c r="AW27" s="86"/>
      <c r="AX27" s="86"/>
      <c r="AY27" s="86"/>
      <c r="AZ27" s="86"/>
      <c r="BA27" s="86"/>
      <c r="BB27" s="86"/>
      <c r="BC27" s="86"/>
      <c r="BD27" s="86"/>
    </row>
    <row r="28" spans="1:58">
      <c r="A28" s="457" t="s">
        <v>251</v>
      </c>
      <c r="B28" s="457"/>
      <c r="C28" s="457"/>
      <c r="D28" s="457"/>
      <c r="E28" s="457"/>
      <c r="F28" s="457"/>
      <c r="G28" s="457"/>
      <c r="H28" s="457"/>
      <c r="R28" s="458" t="s">
        <v>230</v>
      </c>
      <c r="S28" s="458"/>
      <c r="T28" s="458"/>
      <c r="U28" s="458"/>
      <c r="V28" s="458"/>
      <c r="W28" s="458"/>
      <c r="X28" s="458"/>
      <c r="Y28" s="458"/>
      <c r="AI28" s="86"/>
      <c r="AJ28" s="86"/>
      <c r="AK28" s="86"/>
      <c r="AL28" s="86"/>
      <c r="AM28" s="86"/>
      <c r="AN28" s="86"/>
      <c r="AO28" s="86"/>
      <c r="AP28" s="86"/>
      <c r="AQ28" s="86"/>
      <c r="AR28" s="86"/>
      <c r="AS28" s="86"/>
      <c r="AT28" s="86"/>
      <c r="AU28" s="86"/>
      <c r="AV28" s="86"/>
      <c r="AW28" s="86"/>
      <c r="AX28" s="86"/>
      <c r="AY28" s="86"/>
      <c r="AZ28" s="86"/>
      <c r="BA28" s="86"/>
      <c r="BB28" s="86"/>
      <c r="BC28" s="86"/>
      <c r="BD28" s="86"/>
    </row>
    <row r="29" spans="1:58">
      <c r="AI29" s="86"/>
      <c r="AJ29" s="86"/>
      <c r="AK29" s="86"/>
      <c r="AL29" s="86"/>
      <c r="AM29" s="86"/>
      <c r="AN29" s="86"/>
      <c r="AO29" s="86"/>
      <c r="AP29" s="86"/>
      <c r="AQ29" s="86"/>
      <c r="AR29" s="86"/>
      <c r="AS29" s="86"/>
      <c r="AT29" s="86"/>
      <c r="AU29" s="86"/>
      <c r="AV29" s="86"/>
      <c r="AW29" s="86"/>
      <c r="AX29" s="86"/>
      <c r="AY29" s="86"/>
      <c r="AZ29" s="86"/>
      <c r="BA29" s="86"/>
      <c r="BB29" s="86"/>
      <c r="BC29" s="86"/>
      <c r="BD29" s="86"/>
    </row>
    <row r="30" spans="1:58">
      <c r="AI30" s="86"/>
      <c r="AJ30" s="86"/>
      <c r="AK30" s="86"/>
      <c r="AL30" s="86"/>
      <c r="AM30" s="86"/>
      <c r="AN30" s="86"/>
      <c r="AO30" s="86"/>
      <c r="AP30" s="86"/>
      <c r="AQ30" s="86"/>
      <c r="AR30" s="86"/>
      <c r="AS30" s="86"/>
      <c r="AT30" s="86"/>
      <c r="AU30" s="86"/>
      <c r="AV30" s="86"/>
      <c r="AW30" s="86"/>
      <c r="AX30" s="86"/>
      <c r="AY30" s="86"/>
      <c r="AZ30" s="86"/>
      <c r="BA30" s="86"/>
      <c r="BB30" s="86"/>
      <c r="BC30" s="86"/>
      <c r="BD30" s="86"/>
    </row>
    <row r="31" spans="1:58">
      <c r="AI31" s="86"/>
      <c r="AJ31" s="86"/>
      <c r="AK31" s="86"/>
      <c r="AL31" s="86"/>
      <c r="AM31" s="86"/>
      <c r="AN31" s="86"/>
      <c r="AO31" s="86"/>
      <c r="AP31" s="86"/>
      <c r="AQ31" s="86"/>
      <c r="AR31" s="86"/>
      <c r="AS31" s="86"/>
      <c r="AT31" s="86"/>
      <c r="AU31" s="86"/>
      <c r="AV31" s="86"/>
      <c r="AW31" s="86"/>
      <c r="AX31" s="86"/>
      <c r="AY31" s="86"/>
      <c r="AZ31" s="86"/>
      <c r="BA31" s="86"/>
      <c r="BB31" s="86"/>
      <c r="BC31" s="86"/>
      <c r="BD31" s="86"/>
    </row>
    <row r="32" spans="1:58">
      <c r="AI32" s="86"/>
      <c r="AJ32" s="86"/>
      <c r="AK32" s="86"/>
      <c r="AL32" s="86"/>
      <c r="AM32" s="86"/>
      <c r="AN32" s="86"/>
      <c r="AO32" s="86"/>
      <c r="AP32" s="86"/>
      <c r="AQ32" s="86"/>
      <c r="AR32" s="86"/>
      <c r="AS32" s="86"/>
      <c r="AT32" s="86"/>
      <c r="AU32" s="86"/>
      <c r="AV32" s="86"/>
      <c r="AW32" s="86"/>
      <c r="AX32" s="86"/>
      <c r="AY32" s="86"/>
      <c r="AZ32" s="86"/>
      <c r="BA32" s="86"/>
      <c r="BB32" s="86"/>
      <c r="BC32" s="86"/>
      <c r="BD32" s="86"/>
    </row>
    <row r="33" spans="35:56">
      <c r="AI33" s="86"/>
      <c r="AJ33" s="86"/>
      <c r="AK33" s="86"/>
      <c r="AL33" s="86"/>
      <c r="AM33" s="86"/>
      <c r="AN33" s="86"/>
      <c r="AO33" s="86"/>
      <c r="AP33" s="86"/>
      <c r="AQ33" s="86"/>
      <c r="AR33" s="86"/>
      <c r="AS33" s="86"/>
      <c r="AT33" s="86"/>
      <c r="AU33" s="86"/>
      <c r="AV33" s="86"/>
      <c r="AW33" s="86"/>
      <c r="AX33" s="86"/>
      <c r="AY33" s="86"/>
      <c r="AZ33" s="86"/>
      <c r="BA33" s="86"/>
      <c r="BB33" s="86"/>
      <c r="BC33" s="86"/>
      <c r="BD33" s="86"/>
    </row>
    <row r="34" spans="35:56">
      <c r="AI34" s="103"/>
      <c r="AJ34" s="103"/>
      <c r="AK34" s="103"/>
      <c r="AL34" s="103"/>
      <c r="AM34" s="103"/>
      <c r="AN34" s="103"/>
      <c r="AO34" s="103"/>
      <c r="AP34" s="103"/>
      <c r="AQ34" s="103"/>
      <c r="AR34" s="103"/>
      <c r="AS34" s="103"/>
      <c r="AT34" s="103"/>
      <c r="AU34" s="103"/>
      <c r="AV34" s="103"/>
      <c r="AW34" s="103"/>
      <c r="AX34" s="103"/>
      <c r="AY34" s="103"/>
      <c r="AZ34" s="103"/>
      <c r="BA34" s="103"/>
      <c r="BB34" s="103"/>
      <c r="BC34" s="103"/>
      <c r="BD34" s="103"/>
    </row>
    <row r="35" spans="35:56">
      <c r="AI35" s="86"/>
      <c r="AJ35" s="86"/>
      <c r="AL35" s="86"/>
    </row>
    <row r="36" spans="35:56">
      <c r="AI36" s="86"/>
      <c r="AJ36" s="86"/>
      <c r="AL36" s="86"/>
    </row>
  </sheetData>
  <mergeCells count="55">
    <mergeCell ref="A6:BE6"/>
    <mergeCell ref="A1:BE1"/>
    <mergeCell ref="A2:BE2"/>
    <mergeCell ref="A3:BE3"/>
    <mergeCell ref="A4:BE4"/>
    <mergeCell ref="A5:BE5"/>
    <mergeCell ref="A7:BE8"/>
    <mergeCell ref="A10:A12"/>
    <mergeCell ref="B10:E10"/>
    <mergeCell ref="F10:I10"/>
    <mergeCell ref="J10:M10"/>
    <mergeCell ref="N10:Q10"/>
    <mergeCell ref="R10:U10"/>
    <mergeCell ref="V10:Y10"/>
    <mergeCell ref="Z10:AC10"/>
    <mergeCell ref="AD10:AG10"/>
    <mergeCell ref="AR11:AR12"/>
    <mergeCell ref="AH10:AH12"/>
    <mergeCell ref="AI10:BD10"/>
    <mergeCell ref="AI11:AI12"/>
    <mergeCell ref="AJ11:AJ12"/>
    <mergeCell ref="AK11:AK12"/>
    <mergeCell ref="AL11:AL12"/>
    <mergeCell ref="AM11:AM12"/>
    <mergeCell ref="AN11:AN12"/>
    <mergeCell ref="AO11:AO12"/>
    <mergeCell ref="AP11:AP12"/>
    <mergeCell ref="AQ11:AQ12"/>
    <mergeCell ref="BD11:BD12"/>
    <mergeCell ref="AS11:AS12"/>
    <mergeCell ref="AT11:AT12"/>
    <mergeCell ref="AU11:AU12"/>
    <mergeCell ref="AV11:AV12"/>
    <mergeCell ref="AW11:AW12"/>
    <mergeCell ref="AX11:AX12"/>
    <mergeCell ref="AY11:AY12"/>
    <mergeCell ref="AZ11:AZ12"/>
    <mergeCell ref="BA11:BA12"/>
    <mergeCell ref="BB11:BB12"/>
    <mergeCell ref="BC11:BC12"/>
    <mergeCell ref="Z12:AC12"/>
    <mergeCell ref="AD12:AG12"/>
    <mergeCell ref="B12:E12"/>
    <mergeCell ref="F12:I12"/>
    <mergeCell ref="J12:M12"/>
    <mergeCell ref="N12:Q12"/>
    <mergeCell ref="R12:U12"/>
    <mergeCell ref="V12:Y12"/>
    <mergeCell ref="A27:H27"/>
    <mergeCell ref="A28:H28"/>
    <mergeCell ref="R28:Y28"/>
    <mergeCell ref="B21:Q21"/>
    <mergeCell ref="R21:AG21"/>
    <mergeCell ref="B22:Q22"/>
    <mergeCell ref="R22:AG22"/>
  </mergeCells>
  <conditionalFormatting sqref="B13:M13 B21 AH21">
    <cfRule type="cellIs" dxfId="6" priority="28" stopIfTrue="1" operator="equal">
      <formula>1</formula>
    </cfRule>
  </conditionalFormatting>
  <conditionalFormatting sqref="B13:AG13">
    <cfRule type="cellIs" dxfId="5" priority="27" stopIfTrue="1" operator="equal">
      <formula>1</formula>
    </cfRule>
  </conditionalFormatting>
  <conditionalFormatting sqref="B14:AG17 B18:P18 R18:AG18 B19:AG20">
    <cfRule type="cellIs" dxfId="4" priority="18" operator="equal">
      <formula>1</formula>
    </cfRule>
  </conditionalFormatting>
  <conditionalFormatting sqref="N13:AG13">
    <cfRule type="cellIs" dxfId="3" priority="21" stopIfTrue="1" operator="equal">
      <formula>1</formula>
    </cfRule>
  </conditionalFormatting>
  <conditionalFormatting sqref="R21">
    <cfRule type="cellIs" dxfId="2" priority="22" stopIfTrue="1" operator="equal">
      <formula>1</formula>
    </cfRule>
  </conditionalFormatting>
  <conditionalFormatting sqref="AI14:BD20">
    <cfRule type="notContainsBlanks" dxfId="1" priority="1">
      <formula>LEN(TRIM(AI14))&gt;0</formula>
    </cfRule>
  </conditionalFormatting>
  <conditionalFormatting sqref="AV14:AV16">
    <cfRule type="notContainsBlanks" dxfId="0" priority="23">
      <formula>LEN(TRIM(AV14))&gt;0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80FD83-8236-42EC-B205-6A05E99E233B}">
  <dimension ref="A1:C55"/>
  <sheetViews>
    <sheetView workbookViewId="0">
      <selection activeCell="A3" sqref="A3:C54"/>
    </sheetView>
  </sheetViews>
  <sheetFormatPr defaultColWidth="11.5703125" defaultRowHeight="15"/>
  <cols>
    <col min="1" max="1" width="31.42578125" customWidth="1"/>
    <col min="2" max="2" width="26.5703125" customWidth="1"/>
    <col min="3" max="3" width="24.42578125" customWidth="1"/>
  </cols>
  <sheetData>
    <row r="1" spans="1:3" ht="15.75" thickBot="1">
      <c r="A1" s="118" t="s">
        <v>252</v>
      </c>
      <c r="B1" s="471" t="s">
        <v>253</v>
      </c>
      <c r="C1" s="472"/>
    </row>
    <row r="2" spans="1:3" ht="29.1" customHeight="1" thickBot="1">
      <c r="A2" s="119"/>
      <c r="B2" s="473" t="s">
        <v>254</v>
      </c>
      <c r="C2" s="474"/>
    </row>
    <row r="3" spans="1:3">
      <c r="A3" s="121" t="s">
        <v>252</v>
      </c>
      <c r="B3" s="122" t="s">
        <v>255</v>
      </c>
      <c r="C3" s="123" t="s">
        <v>256</v>
      </c>
    </row>
    <row r="4" spans="1:3">
      <c r="A4" s="124" t="s">
        <v>26</v>
      </c>
      <c r="B4" s="120">
        <v>7750000</v>
      </c>
      <c r="C4" s="125">
        <v>7900000</v>
      </c>
    </row>
    <row r="5" spans="1:3">
      <c r="A5" s="124" t="s">
        <v>257</v>
      </c>
      <c r="B5" s="120">
        <v>6000000</v>
      </c>
      <c r="C5" s="125">
        <v>6145000</v>
      </c>
    </row>
    <row r="6" spans="1:3">
      <c r="A6" s="124" t="s">
        <v>258</v>
      </c>
      <c r="B6" s="120">
        <v>3920000</v>
      </c>
      <c r="C6" s="125">
        <v>4050000</v>
      </c>
    </row>
    <row r="7" spans="1:3">
      <c r="A7" s="124" t="s">
        <v>259</v>
      </c>
      <c r="B7" s="120">
        <v>6000000</v>
      </c>
      <c r="C7" s="125">
        <v>6145000</v>
      </c>
    </row>
    <row r="8" spans="1:3">
      <c r="A8" s="124" t="s">
        <v>260</v>
      </c>
      <c r="B8" s="120">
        <v>3920000</v>
      </c>
      <c r="C8" s="125">
        <v>4050000</v>
      </c>
    </row>
    <row r="9" spans="1:3">
      <c r="A9" s="124" t="s">
        <v>36</v>
      </c>
      <c r="B9" s="120">
        <v>7090000</v>
      </c>
      <c r="C9" s="125">
        <v>7240000</v>
      </c>
    </row>
    <row r="10" spans="1:3" ht="24">
      <c r="A10" s="124" t="s">
        <v>261</v>
      </c>
      <c r="B10" s="120">
        <v>7090000</v>
      </c>
      <c r="C10" s="125">
        <v>7240000</v>
      </c>
    </row>
    <row r="11" spans="1:3">
      <c r="A11" s="124" t="s">
        <v>117</v>
      </c>
      <c r="B11" s="120">
        <v>7090000</v>
      </c>
      <c r="C11" s="125">
        <v>7240000</v>
      </c>
    </row>
    <row r="12" spans="1:3">
      <c r="A12" s="124" t="s">
        <v>39</v>
      </c>
      <c r="B12" s="120">
        <v>7090000</v>
      </c>
      <c r="C12" s="125">
        <v>7240000</v>
      </c>
    </row>
    <row r="13" spans="1:3">
      <c r="A13" s="124" t="s">
        <v>262</v>
      </c>
      <c r="B13" s="120">
        <v>7090000</v>
      </c>
      <c r="C13" s="125">
        <v>7240000</v>
      </c>
    </row>
    <row r="14" spans="1:3" ht="24">
      <c r="A14" s="124" t="s">
        <v>263</v>
      </c>
      <c r="B14" s="120">
        <v>7090000</v>
      </c>
      <c r="C14" s="125">
        <v>7240000</v>
      </c>
    </row>
    <row r="15" spans="1:3">
      <c r="A15" s="124" t="s">
        <v>264</v>
      </c>
      <c r="B15" s="120">
        <v>7090000</v>
      </c>
      <c r="C15" s="125">
        <v>7240000</v>
      </c>
    </row>
    <row r="16" spans="1:3">
      <c r="A16" s="124" t="s">
        <v>265</v>
      </c>
      <c r="B16" s="120">
        <v>7090000</v>
      </c>
      <c r="C16" s="125">
        <v>7240000</v>
      </c>
    </row>
    <row r="17" spans="1:3">
      <c r="A17" s="124" t="s">
        <v>266</v>
      </c>
      <c r="B17" s="120">
        <v>6000000</v>
      </c>
      <c r="C17" s="125">
        <v>6145000</v>
      </c>
    </row>
    <row r="18" spans="1:3">
      <c r="A18" s="124" t="s">
        <v>267</v>
      </c>
      <c r="B18" s="120">
        <v>6550000</v>
      </c>
      <c r="C18" s="125">
        <v>6700000</v>
      </c>
    </row>
    <row r="19" spans="1:3">
      <c r="A19" s="124" t="s">
        <v>268</v>
      </c>
      <c r="B19" s="120">
        <v>6550000</v>
      </c>
      <c r="C19" s="125">
        <v>6700000</v>
      </c>
    </row>
    <row r="20" spans="1:3">
      <c r="A20" s="124" t="s">
        <v>269</v>
      </c>
      <c r="B20" s="120">
        <v>4450000</v>
      </c>
      <c r="C20" s="125">
        <v>4600000</v>
      </c>
    </row>
    <row r="21" spans="1:3">
      <c r="A21" s="124" t="s">
        <v>30</v>
      </c>
      <c r="B21" s="120">
        <v>4450000</v>
      </c>
      <c r="C21" s="125">
        <v>4600000</v>
      </c>
    </row>
    <row r="22" spans="1:3">
      <c r="A22" s="124" t="s">
        <v>270</v>
      </c>
      <c r="B22" s="120">
        <v>4450000</v>
      </c>
      <c r="C22" s="125">
        <v>4600000</v>
      </c>
    </row>
    <row r="23" spans="1:3">
      <c r="A23" s="124" t="s">
        <v>271</v>
      </c>
      <c r="B23" s="120">
        <v>4450000</v>
      </c>
      <c r="C23" s="125">
        <v>4600000</v>
      </c>
    </row>
    <row r="24" spans="1:3" ht="24">
      <c r="A24" s="124" t="s">
        <v>31</v>
      </c>
      <c r="B24" s="120">
        <v>4450000</v>
      </c>
      <c r="C24" s="125">
        <v>4600000</v>
      </c>
    </row>
    <row r="25" spans="1:3">
      <c r="A25" s="124" t="s">
        <v>272</v>
      </c>
      <c r="B25" s="120">
        <v>4450000</v>
      </c>
      <c r="C25" s="125">
        <v>4600000</v>
      </c>
    </row>
    <row r="26" spans="1:3">
      <c r="A26" s="124" t="s">
        <v>273</v>
      </c>
      <c r="B26" s="120">
        <v>4450000</v>
      </c>
      <c r="C26" s="125">
        <v>4600000</v>
      </c>
    </row>
    <row r="27" spans="1:3">
      <c r="A27" s="124" t="s">
        <v>274</v>
      </c>
      <c r="B27" s="120">
        <v>4450000</v>
      </c>
      <c r="C27" s="125">
        <v>4600000</v>
      </c>
    </row>
    <row r="28" spans="1:3">
      <c r="A28" s="124" t="s">
        <v>275</v>
      </c>
      <c r="B28" s="120">
        <v>4450000</v>
      </c>
      <c r="C28" s="125">
        <v>4600000</v>
      </c>
    </row>
    <row r="29" spans="1:3">
      <c r="A29" s="124" t="s">
        <v>276</v>
      </c>
      <c r="B29" s="120">
        <v>4450000</v>
      </c>
      <c r="C29" s="125">
        <v>4600000</v>
      </c>
    </row>
    <row r="30" spans="1:3">
      <c r="A30" s="124" t="s">
        <v>277</v>
      </c>
      <c r="B30" s="120">
        <v>6000000</v>
      </c>
      <c r="C30" s="125">
        <v>6145000</v>
      </c>
    </row>
    <row r="31" spans="1:3">
      <c r="A31" s="124" t="s">
        <v>41</v>
      </c>
      <c r="B31" s="120">
        <v>2260000</v>
      </c>
      <c r="C31" s="125">
        <v>2290000</v>
      </c>
    </row>
    <row r="32" spans="1:3">
      <c r="A32" s="124" t="s">
        <v>278</v>
      </c>
      <c r="B32" s="120">
        <v>2370000</v>
      </c>
      <c r="C32" s="125">
        <v>2400000</v>
      </c>
    </row>
    <row r="33" spans="1:3">
      <c r="A33" s="124" t="s">
        <v>279</v>
      </c>
      <c r="B33" s="120">
        <v>2370000</v>
      </c>
      <c r="C33" s="125">
        <v>2400000</v>
      </c>
    </row>
    <row r="34" spans="1:3">
      <c r="A34" s="124" t="s">
        <v>280</v>
      </c>
      <c r="B34" s="120">
        <v>2370000</v>
      </c>
      <c r="C34" s="125">
        <v>2400000</v>
      </c>
    </row>
    <row r="35" spans="1:3">
      <c r="A35" s="124" t="s">
        <v>281</v>
      </c>
      <c r="B35" s="120">
        <v>2370000</v>
      </c>
      <c r="C35" s="125">
        <v>2400000</v>
      </c>
    </row>
    <row r="36" spans="1:3">
      <c r="A36" s="124" t="s">
        <v>120</v>
      </c>
      <c r="B36" s="120">
        <v>2260000</v>
      </c>
      <c r="C36" s="125">
        <v>2290000</v>
      </c>
    </row>
    <row r="37" spans="1:3">
      <c r="A37" s="124" t="s">
        <v>282</v>
      </c>
      <c r="B37" s="120">
        <v>1470000</v>
      </c>
      <c r="C37" s="125">
        <v>1520000</v>
      </c>
    </row>
    <row r="38" spans="1:3">
      <c r="A38" s="124" t="s">
        <v>283</v>
      </c>
      <c r="B38" s="120">
        <v>1470000</v>
      </c>
      <c r="C38" s="125">
        <v>1520000</v>
      </c>
    </row>
    <row r="39" spans="1:3">
      <c r="A39" s="124" t="s">
        <v>284</v>
      </c>
      <c r="B39" s="120">
        <v>1240000</v>
      </c>
      <c r="C39" s="125">
        <v>1250000</v>
      </c>
    </row>
    <row r="40" spans="1:3">
      <c r="A40" s="124" t="s">
        <v>177</v>
      </c>
      <c r="B40" s="120">
        <v>1200000</v>
      </c>
      <c r="C40" s="125">
        <v>1210000</v>
      </c>
    </row>
    <row r="41" spans="1:3">
      <c r="A41" s="124" t="s">
        <v>178</v>
      </c>
      <c r="B41" s="120">
        <v>1250000</v>
      </c>
      <c r="C41" s="125">
        <v>1260000</v>
      </c>
    </row>
    <row r="42" spans="1:3">
      <c r="A42" s="124" t="s">
        <v>62</v>
      </c>
      <c r="B42" s="120">
        <v>235000</v>
      </c>
      <c r="C42" s="125">
        <v>250000</v>
      </c>
    </row>
    <row r="43" spans="1:3" ht="60">
      <c r="A43" s="124" t="s">
        <v>189</v>
      </c>
      <c r="B43" s="120">
        <v>4990000</v>
      </c>
      <c r="C43" s="125">
        <v>5145000</v>
      </c>
    </row>
    <row r="44" spans="1:3" ht="72">
      <c r="A44" s="124" t="s">
        <v>285</v>
      </c>
      <c r="B44" s="120">
        <v>5650000</v>
      </c>
      <c r="C44" s="125">
        <v>5770000</v>
      </c>
    </row>
    <row r="45" spans="1:3" ht="36">
      <c r="A45" s="124" t="s">
        <v>286</v>
      </c>
      <c r="B45" s="120">
        <v>805000</v>
      </c>
      <c r="C45" s="125">
        <v>830000</v>
      </c>
    </row>
    <row r="46" spans="1:3" ht="60">
      <c r="A46" s="124" t="s">
        <v>191</v>
      </c>
      <c r="B46" s="120">
        <v>4990000</v>
      </c>
      <c r="C46" s="125">
        <v>5145000</v>
      </c>
    </row>
    <row r="47" spans="1:3">
      <c r="A47" s="124" t="s">
        <v>287</v>
      </c>
      <c r="B47" s="120">
        <v>2440000</v>
      </c>
      <c r="C47" s="125">
        <v>2550000</v>
      </c>
    </row>
    <row r="48" spans="1:3" ht="24">
      <c r="A48" s="124" t="s">
        <v>288</v>
      </c>
      <c r="B48" s="120">
        <v>6570000</v>
      </c>
      <c r="C48" s="125">
        <v>6690000</v>
      </c>
    </row>
    <row r="49" spans="1:3" ht="36">
      <c r="A49" s="124" t="s">
        <v>289</v>
      </c>
      <c r="B49" s="120">
        <v>2440000</v>
      </c>
      <c r="C49" s="125">
        <v>2550000</v>
      </c>
    </row>
    <row r="50" spans="1:3" ht="24">
      <c r="A50" s="124" t="s">
        <v>193</v>
      </c>
      <c r="B50" s="120">
        <v>595000</v>
      </c>
      <c r="C50" s="125">
        <v>610000</v>
      </c>
    </row>
    <row r="51" spans="1:3" ht="24">
      <c r="A51" s="124" t="s">
        <v>194</v>
      </c>
      <c r="B51" s="120">
        <v>1800000</v>
      </c>
      <c r="C51" s="125">
        <v>1950000</v>
      </c>
    </row>
    <row r="52" spans="1:3" ht="24">
      <c r="A52" s="124" t="s">
        <v>195</v>
      </c>
      <c r="B52" s="120">
        <v>2340000</v>
      </c>
      <c r="C52" s="125">
        <v>2490000</v>
      </c>
    </row>
    <row r="53" spans="1:3" ht="36">
      <c r="A53" s="124" t="s">
        <v>196</v>
      </c>
      <c r="B53" s="120">
        <v>905000</v>
      </c>
      <c r="C53" s="125">
        <v>980000</v>
      </c>
    </row>
    <row r="54" spans="1:3" ht="24.75" thickBot="1">
      <c r="A54" s="126" t="s">
        <v>198</v>
      </c>
      <c r="B54" s="127">
        <v>905000</v>
      </c>
      <c r="C54" s="128">
        <v>980000</v>
      </c>
    </row>
    <row r="55" spans="1:3">
      <c r="A55" s="110"/>
    </row>
  </sheetData>
  <mergeCells count="2">
    <mergeCell ref="B1:C1"/>
    <mergeCell ref="B2:C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047INV022</dc:creator>
  <cp:keywords/>
  <dc:description/>
  <cp:lastModifiedBy>Daniela Jaramillo Cardona</cp:lastModifiedBy>
  <cp:revision/>
  <dcterms:created xsi:type="dcterms:W3CDTF">2023-01-13T16:39:29Z</dcterms:created>
  <dcterms:modified xsi:type="dcterms:W3CDTF">2026-07-30T11:24:07Z</dcterms:modified>
  <cp:category/>
  <cp:contentStatus/>
</cp:coreProperties>
</file>