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javier.cortes\Desktop\Camilo Cortés\CONTRATACION 2024\CONTRATACION DIRECTA\SELECCION ABREVIADA DE MENOR CUANTIA\GOBIERNO\LOGISTICO GOBIERNO\"/>
    </mc:Choice>
  </mc:AlternateContent>
  <xr:revisionPtr revIDLastSave="0" documentId="13_ncr:1_{B7336922-11A1-43DB-B323-041A894491CC}" xr6:coauthVersionLast="47" xr6:coauthVersionMax="47" xr10:uidLastSave="{00000000-0000-0000-0000-000000000000}"/>
  <bookViews>
    <workbookView xWindow="3420" yWindow="3420" windowWidth="21600" windowHeight="11295" xr2:uid="{8C4779B0-3DE9-A541-939D-1B2A08C1DBBC}"/>
  </bookViews>
  <sheets>
    <sheet name="Hoja1" sheetId="1" r:id="rId1"/>
  </sheets>
  <definedNames>
    <definedName name="_xlnm.Print_Area" localSheetId="0">Hoja1!$A$1:$J$138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20" i="1" l="1"/>
  <c r="I120" i="1" s="1"/>
  <c r="J120" i="1" s="1"/>
  <c r="H121" i="1"/>
  <c r="I121" i="1" s="1"/>
  <c r="J121" i="1" s="1"/>
  <c r="H119" i="1"/>
  <c r="I119" i="1" s="1"/>
  <c r="J119" i="1" s="1"/>
  <c r="J122" i="1" s="1"/>
  <c r="H84" i="1" l="1"/>
  <c r="I84" i="1" s="1"/>
  <c r="H85" i="1"/>
  <c r="I85" i="1" s="1"/>
  <c r="H86" i="1"/>
  <c r="I86" i="1" s="1"/>
  <c r="H87" i="1"/>
  <c r="I87" i="1" s="1"/>
  <c r="H88" i="1"/>
  <c r="I88" i="1" s="1"/>
  <c r="H89" i="1"/>
  <c r="I89" i="1" s="1"/>
  <c r="H90" i="1"/>
  <c r="I90" i="1" s="1"/>
  <c r="H91" i="1"/>
  <c r="I91" i="1" s="1"/>
  <c r="H92" i="1"/>
  <c r="I92" i="1"/>
  <c r="H93" i="1"/>
  <c r="I93" i="1" s="1"/>
  <c r="H94" i="1"/>
  <c r="I94" i="1"/>
  <c r="H95" i="1"/>
  <c r="I95" i="1" s="1"/>
  <c r="H99" i="1"/>
  <c r="I99" i="1" s="1"/>
  <c r="H100" i="1"/>
  <c r="I100" i="1" s="1"/>
  <c r="H101" i="1"/>
  <c r="I101" i="1" s="1"/>
  <c r="H102" i="1"/>
  <c r="I102" i="1" s="1"/>
  <c r="H103" i="1"/>
  <c r="I103" i="1" s="1"/>
  <c r="H104" i="1"/>
  <c r="I104" i="1" s="1"/>
  <c r="H105" i="1"/>
  <c r="I105" i="1" s="1"/>
  <c r="H10" i="1"/>
  <c r="I10" i="1" s="1"/>
  <c r="H11" i="1"/>
  <c r="I11" i="1" s="1"/>
  <c r="H12" i="1"/>
  <c r="I12" i="1" s="1"/>
  <c r="H13" i="1"/>
  <c r="I13" i="1" s="1"/>
  <c r="H14" i="1"/>
  <c r="I14" i="1" s="1"/>
  <c r="H15" i="1"/>
  <c r="I15" i="1" s="1"/>
  <c r="H16" i="1"/>
  <c r="I16" i="1" s="1"/>
  <c r="H17" i="1"/>
  <c r="I17" i="1" s="1"/>
  <c r="H18" i="1"/>
  <c r="I18" i="1" s="1"/>
  <c r="H19" i="1"/>
  <c r="I19" i="1" s="1"/>
  <c r="H20" i="1"/>
  <c r="I20" i="1" s="1"/>
  <c r="H21" i="1"/>
  <c r="I21" i="1" s="1"/>
  <c r="H22" i="1"/>
  <c r="I22" i="1" s="1"/>
  <c r="H9" i="1"/>
  <c r="I9" i="1" s="1"/>
  <c r="H50" i="1" l="1"/>
  <c r="I50" i="1" s="1"/>
  <c r="H49" i="1"/>
  <c r="I49" i="1" s="1"/>
  <c r="H48" i="1"/>
  <c r="I48" i="1" s="1"/>
  <c r="H52" i="1"/>
  <c r="I52" i="1" s="1"/>
  <c r="H53" i="1"/>
  <c r="I53" i="1" s="1"/>
  <c r="H54" i="1"/>
  <c r="I54" i="1" s="1"/>
  <c r="H55" i="1"/>
  <c r="I55" i="1" s="1"/>
  <c r="H56" i="1"/>
  <c r="I56" i="1" s="1"/>
  <c r="H51" i="1"/>
  <c r="I51" i="1" s="1"/>
  <c r="H97" i="1"/>
  <c r="I97" i="1" s="1"/>
  <c r="H111" i="1"/>
  <c r="I111" i="1" s="1"/>
  <c r="H112" i="1"/>
  <c r="I112" i="1" s="1"/>
  <c r="H114" i="1"/>
  <c r="I114" i="1" s="1"/>
  <c r="H115" i="1"/>
  <c r="I115" i="1" s="1"/>
  <c r="H61" i="1"/>
  <c r="I61" i="1" s="1"/>
  <c r="H66" i="1"/>
  <c r="I66" i="1" s="1"/>
  <c r="H24" i="1" l="1"/>
  <c r="I24" i="1" s="1"/>
  <c r="H25" i="1"/>
  <c r="I25" i="1" s="1"/>
  <c r="H26" i="1"/>
  <c r="I26" i="1" s="1"/>
  <c r="H27" i="1"/>
  <c r="I27" i="1" s="1"/>
  <c r="H28" i="1"/>
  <c r="I28" i="1" s="1"/>
  <c r="H29" i="1"/>
  <c r="I29" i="1" s="1"/>
  <c r="H30" i="1"/>
  <c r="I30" i="1" s="1"/>
  <c r="H31" i="1"/>
  <c r="I31" i="1" s="1"/>
  <c r="H32" i="1"/>
  <c r="I32" i="1" s="1"/>
  <c r="H33" i="1"/>
  <c r="I33" i="1" s="1"/>
  <c r="H34" i="1"/>
  <c r="I34" i="1" s="1"/>
  <c r="H35" i="1"/>
  <c r="I35" i="1" s="1"/>
  <c r="H36" i="1"/>
  <c r="I36" i="1" s="1"/>
  <c r="H37" i="1"/>
  <c r="I37" i="1" s="1"/>
  <c r="H38" i="1"/>
  <c r="I38" i="1" s="1"/>
  <c r="H39" i="1"/>
  <c r="I39" i="1" s="1"/>
  <c r="H40" i="1"/>
  <c r="I40" i="1" s="1"/>
  <c r="H41" i="1"/>
  <c r="I41" i="1" s="1"/>
  <c r="H42" i="1"/>
  <c r="I42" i="1" s="1"/>
  <c r="H43" i="1"/>
  <c r="I43" i="1" s="1"/>
  <c r="H45" i="1"/>
  <c r="I45" i="1" s="1"/>
  <c r="H46" i="1"/>
  <c r="I46" i="1" s="1"/>
  <c r="H57" i="1"/>
  <c r="I57" i="1" s="1"/>
  <c r="H58" i="1"/>
  <c r="I58" i="1" s="1"/>
  <c r="H60" i="1"/>
  <c r="I60" i="1" s="1"/>
  <c r="H63" i="1"/>
  <c r="I63" i="1" s="1"/>
  <c r="H65" i="1"/>
  <c r="I65" i="1" s="1"/>
  <c r="H67" i="1"/>
  <c r="I67" i="1" s="1"/>
  <c r="H68" i="1"/>
  <c r="I68" i="1" s="1"/>
  <c r="H70" i="1"/>
  <c r="I70" i="1" s="1"/>
  <c r="H71" i="1"/>
  <c r="I71" i="1" s="1"/>
  <c r="H72" i="1"/>
  <c r="I72" i="1" s="1"/>
  <c r="H74" i="1"/>
  <c r="I74" i="1" s="1"/>
  <c r="H75" i="1"/>
  <c r="I75" i="1" s="1"/>
  <c r="H76" i="1"/>
  <c r="I76" i="1" s="1"/>
  <c r="H77" i="1"/>
  <c r="I77" i="1" s="1"/>
  <c r="H78" i="1"/>
  <c r="I78" i="1" s="1"/>
  <c r="H79" i="1"/>
  <c r="I79" i="1" s="1"/>
  <c r="H80" i="1"/>
  <c r="I80" i="1" s="1"/>
  <c r="H82" i="1"/>
  <c r="I82" i="1" s="1"/>
  <c r="H83" i="1"/>
  <c r="I83" i="1" s="1"/>
  <c r="H96" i="1"/>
  <c r="I96" i="1" s="1"/>
  <c r="H106" i="1"/>
  <c r="I106" i="1" s="1"/>
  <c r="H108" i="1"/>
  <c r="I108" i="1" s="1"/>
  <c r="H110" i="1"/>
  <c r="I110" i="1" s="1"/>
  <c r="I116" i="1" l="1"/>
  <c r="J123" i="1" s="1"/>
</calcChain>
</file>

<file path=xl/sharedStrings.xml><?xml version="1.0" encoding="utf-8"?>
<sst xmlns="http://schemas.openxmlformats.org/spreadsheetml/2006/main" count="324" uniqueCount="195">
  <si>
    <t xml:space="preserve">OBJETO: </t>
  </si>
  <si>
    <t>ITEM</t>
  </si>
  <si>
    <t>PRODUCTO O SERVICIO</t>
  </si>
  <si>
    <t>CANT</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</si>
  <si>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</si>
  <si>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</si>
  <si>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</si>
  <si>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</si>
  <si>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</si>
  <si>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</si>
  <si>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</si>
  <si>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</si>
  <si>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t>Identificación / NIT:</t>
  </si>
  <si>
    <t>Dirección:</t>
  </si>
  <si>
    <t xml:space="preserve">Tel / Celular: </t>
  </si>
  <si>
    <r>
      <rPr>
        <b/>
        <sz val="12"/>
        <rFont val="Aptos Narrow"/>
        <family val="2"/>
        <scheme val="minor"/>
      </rPr>
      <t>Nota 1:</t>
    </r>
    <r>
      <rPr>
        <sz val="12"/>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</si>
  <si>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2"/>
        <rFont val="Aptos Narrow"/>
        <scheme val="minor"/>
      </rPr>
      <t>Nota 2.</t>
    </r>
    <r>
      <rPr>
        <sz val="12"/>
        <rFont val="Aptos Narrow"/>
        <family val="2"/>
        <scheme val="minor"/>
      </rPr>
      <t xml:space="preserve"> Serán de exclusiva responsabilidad del proponente los errores u omisiones en que incurra al indicar el valor de su propuesta. </t>
    </r>
  </si>
  <si>
    <r>
      <rPr>
        <b/>
        <sz val="12"/>
        <rFont val="Aptos Narrow"/>
        <scheme val="minor"/>
      </rPr>
      <t>Nota 3.</t>
    </r>
    <r>
      <rPr>
        <sz val="12"/>
        <rFont val="Aptos Narrow"/>
        <family val="2"/>
        <scheme val="minor"/>
      </rPr>
      <t xml:space="preserve"> Los impuestos deben ir incluidos dentro de la propuesta y no como un punto o ítem diferente, deben estar en la totalidad de los costos.</t>
    </r>
  </si>
  <si>
    <t>DESCRIPCIÓN</t>
  </si>
  <si>
    <t>UNIDAD DE MEDIDA</t>
  </si>
  <si>
    <t>Unidad</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</si>
  <si>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</si>
  <si>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t>PRESTACIÓN DE SERVICIOS LOGÍSTICOS PARA LA REALIZACIÓN DE LOS DIFERENTES EVENTOS DE LAS DIRECCIONES DE LA SECRETARIA DE GOBIERNO</t>
  </si>
  <si>
    <t>Mesas</t>
  </si>
  <si>
    <t>Sillas</t>
  </si>
  <si>
    <t xml:space="preserve">Mesas con mantelería formal, rectangulares en madera, cada una para 6 personas, con individuales en yute de 38 cm de diámetro y servilleta en satén de 30x30 cm. (colores a escogencia por el supervisor del contrato). </t>
  </si>
  <si>
    <t>Centros de mesa</t>
  </si>
  <si>
    <t>Servicio de fotografía instantánea</t>
  </si>
  <si>
    <t>Materiales para actividades lúdicas creativas con NNA de 0 a 17 años Víctimas del Conflicto Armado Colombiano del Municipio</t>
  </si>
  <si>
    <t>Ganchos para ropa en madera x 20 unidades</t>
  </si>
  <si>
    <t>Caja de colores x 12 unidades suaves y cremosos de marca reconocida en el mercado.</t>
  </si>
  <si>
    <t>Tijeras punta roma acero inoxidable 5,3” pulgadas x 24 unidades</t>
  </si>
  <si>
    <t>Set de lentejuelas diferentes colores al menos 5 diferentes x 16g cada color.</t>
  </si>
  <si>
    <t>Caja Lápiz Negro N°2 Caja X12 Unidades</t>
  </si>
  <si>
    <t>Estatuilla de reconocimiento</t>
  </si>
  <si>
    <t>Estación de greca para bebidas calientes distribuidas entre tinto y agua aromática de frutas, azúcar bolsa individual 5 gramos, vasos de 4 oz (material 100% biodegradable), mezcladores, para aproximadamente 400 servicios. Incluye mesa, mantel para mesa de la estación y una persona que atienda la estación de café durante el evento.</t>
  </si>
  <si>
    <t>Impresión de fotografía</t>
  </si>
  <si>
    <t>Tarima</t>
  </si>
  <si>
    <t>Planta eléctrica</t>
  </si>
  <si>
    <t>Alquiler de tarimas en módulos de superficie negra mate o color cedro claro.
Altura Variable de 30 cm - 50 cm - 1 mt
Incluye entrega en el sitio establecido por el supervisor del contrato, instalación, desmonte y retiro de los elementos. Alquiler que deberá garantizar el día del evento.</t>
  </si>
  <si>
    <t xml:space="preserve">Estatua de reconocimiento </t>
  </si>
  <si>
    <t xml:space="preserve">Arreglos florales </t>
  </si>
  <si>
    <t>Medallas</t>
  </si>
  <si>
    <t xml:space="preserve">Carpa </t>
  </si>
  <si>
    <t xml:space="preserve">Tarima </t>
  </si>
  <si>
    <t xml:space="preserve">Medallas </t>
  </si>
  <si>
    <t>Sistema de 
sonido</t>
  </si>
  <si>
    <t>Alquiler de una carpa en lona tipo hangar de 4 Mt* 4 Mt, color blanco y estructura metálica, con laterales. 
Incluye transporte e instalación en los horarios y lugar designado previamente por el supervisor del contrato. El servicio será por un día</t>
  </si>
  <si>
    <t>Suministro e instalación de piso tipo tarima modular de mínimo 5 x 8 metros, adecuado para la realización de eventos institucionales, elaborado en estructura resistente con superficie antideslizante, que garantice estabilidad, seguridad y comodidad para el desplazamiento de los participantes.
La estructura deberá contar con soporte firme, nivelación adecuada y acabado uniforme, apto para soportar tránsito continuo de personas y la instalación de mobiliario o elementos propios del evento.
El servicio deberá incluir transporte, montaje, nivelación y desmontaje del piso tipo tarima en el lugar, fecha y hora indicados, de acuerdo con las directrices impartidas por el supervisor del contrato, garantizando condiciones óptimas de seguridad durante el desarrollo del evento.</t>
  </si>
  <si>
    <t xml:space="preserve">
Juego de condecoración conmemorativa “MEDALLA AL MÉRITO CIUDADANO DIOSA CHÍA”.
Suministro y elaboración de juego de condecoración conmemorativa “Diosa Chía”, elaborado en acrílico tipo crisical troquelado con diámetro aproximado de 90 milímetros, con acabado tridimensional realizado mediante pantógrafo, con terminado dorado a full color, de acuerdo con el diseño personalizado aprobado por el supervisor. Dicho material deberá contar con la aprobación previa de la Oficina de Prensa y Protocolo de la Alcaldía Municipal de Chía
La condecoración deberá incluir cinta para cuello en tela tipo moiré, así como joya réplica y venera, presentadas en estuche de pana o terciopelo color azul, garantizando adecuada protección y presentación del reconocimiento.
El diseño, textos y elementos gráficos deberán ajustarse al modelo suministrado y aprobado previamente por el supervisor, asegurando calidad en los acabados, fidelidad en los colores y adecuada presentación del producto final.
La Medalla al Mérito Ciudadano “DIOSA CHÍA” se concibe como una condecoración institucional de estética sobria y ceremonial, compuesta por una estrella de múltiples puntas en acabado metálico tipo plata antigua, metal, probablemente una aleación de plata u otro metal pulido, con volumen y facetas en alto relieve 3D, evocando la proyección y el prestigio del municipio. En el centro se integra un medallón circular en acabado dorado antiguo, conformado por anillos concéntricos y una corona ornamental en relieve que sugiere continuidad histórica y solemnidad. En el núcleo del medallón se destaca la luna como símbolo sagrado muisca y, sobre ella, la imagen de la Diosa Chía en estilo silueta/relieve, representando el origen ancestral de la “Ciudad de la Luna” y los valores de fertilidad, vida, arte y comunidad. 
La misma debe contar con venera de 10 x 40. 
Imagen de referencia: </t>
  </si>
  <si>
    <t xml:space="preserve">Alquiler Sistema de Sonido profesional estéreo, compuesto de 2 cabinas de 1,000W de capacidad cada una, consola de mínimo 16 canales, controlador digital gestionar las configuraciones y efectos del sistema, 2 micrófonos alámbricos tipo diadema para facilitar la movilidad, un micrófono inalámbrico de mano para presentaciones todo el cableado necesario para la señal. Además, incluye un sistema eléctrico de distribución para asegurar la distribución de energía segura y eficiente durante el evento. Incluye todos los derechos conexos para una óptima prestación cumpliendo todos los estándares relacionados así mismo el profesional para su operación.  
Dicho servicio debe incluir transporte, instalación, montaje y desmontaje. </t>
  </si>
  <si>
    <t>Sistema de sonido</t>
  </si>
  <si>
    <t>a. El salón del evento deberá contar con una infraestructura cerrada con capacidad para 150 personas. El lugar destinado para la realización del evento deberá ser de carácter rural y/o campestre, ubicado dentro de la jurisdicción del municipio de Chía (Cundinamarca), con acceso por la vía Cota–Chía, garantizando facilidad de ingreso y salida para los asistentes.
b. Tarima con dimensiones aproximadas de cuatro (4) metros de ancho por tres (3) metros de fondo y una altura entre 40-60 centímetros, adecuada para el desarrollo de conferencias, intervenciones y actividades programadas durante el evento. 
c. Baños, el sitio deberá contar con mínimo 4 baterías de baño para mujeres y 4 baterías de baño para hombres.
d. Parqueadero interno con capacidad mínima para cien (100) vehículos, garantizando orden, seguridad y comodidad para los asistentes.
e. Deberá contar con iluminación, disponer de áreas de circulación y servicios conexos que puedan ser utilizadas según las necesidades logísticas de la actividad.
Deberá garantizar las condiciones de seguridad, privacidad y contar con protocolos de emergencia y plan de seguridad y evacuación vigentes. 
El espacio deberá estar disponible por un tiempo mínimo de cinco (5) horas continuas, contadas a partir del inicio del evento, incluyendo el tiempo necesario para el desarrollo de las actividades programadas.</t>
  </si>
  <si>
    <t>Reconocimiento a veteranos: Moneda de reconocimiento</t>
  </si>
  <si>
    <t>Streaming</t>
  </si>
  <si>
    <t>Pantalla</t>
  </si>
  <si>
    <t>Arreglos florales</t>
  </si>
  <si>
    <t>Suministro de arreglos florales elaborados con flores naturales en tonos a definir por el supervisor del evento, con una altura aproximada de setenta (70) centímetros, destinados a la decoración de la tarima del evento.
Cada arreglo deberá disponerse sobre base metálica con una altura entre treinta (30) y cincuenta (50) centímetros, garantizando estabilidad, adecuada presentación y armonía con la ambientación del espacio.
El servicio deberá incluir transporte, entrega e instalación de los arreglos florales en el lugar, fecha y hora indicados por la entidad, de acuerdo con las directrices impartidas por el supervisor del contrato.</t>
  </si>
  <si>
    <t>Alquiler de calentador de ambiente tipo torre/pirámide con gas propano (GLP), diseñado para la calefacción de espacios abiertos o semiabiertos en eventos. Con una potencia térmica aproximada de 13.000 a 14.000 W (45.000 BTU), con una cobertura de hasta 20 a 25 m². Su altura es de aproximadamente 2,20 a 2,30 metros, con una base de 45 a 50 cm de diámetro, fabricado en acero con pintura electrostática para mayor durabilidad. Dispone de sistema de encendido piezoeléctrico, perilla reguladora de temperatura y válvula de seguridad con apagado automático en caso de volcamiento. Con ruedas para facilitar su transporte.</t>
  </si>
  <si>
    <t>Atril con pantalla LED frontal integrada, con altura aproximada entre 110 y 120 cm, ancho frontal entre 50 y 60 cm y fondo entre 40 y 50 cm. El equipo deberá contar con pantalla LED incorporada de aproximadamente 40 a 50 pulgadas en formato vertical, con capacidad para proyectar imagen institucional o contenido audiovisual, conexiones HDMI y/o USB, y adaptabilidad a sistema de sonido o micrófono externo, garantizando estabilidad, visibilidad y correcto funcionamiento durante el evento.</t>
  </si>
  <si>
    <t>Tarima tipo hangar</t>
  </si>
  <si>
    <t>Carpas</t>
  </si>
  <si>
    <t>El suministro e instalación de estantes para la exposición de Biblias, con las siguientes características: Estructura resistente, en madera o metal, con acabado seguro y estético, dimensiones: altura aproximada de 1,80 m a 2,00 m y ancho de 0,80 m a 1,20 m (según disponibilidad),niveles o repisas múltiples que permitan la adecuada distribución de ejemplares de diferentes tamaños, capacidad: mínimo 4 a 5 repisas por estante, soportando peso adecuado para varios libros, diseño abierto o con vitrina (según disponibilidad), que facilite la visibilidad y acceso a los ejemplares, que cuente con condiciones de seguridad: estables, con bordes seguros para evitar accidentes y garantizar la protección del material exhibido.</t>
  </si>
  <si>
    <t>Almuerzos</t>
  </si>
  <si>
    <t xml:space="preserve">Estatuilla de Diosa Chía con soporte laurel, metálico de 22 cm, sobre montado en suplemento repujado en bronce de 8 cm, en base de madera pedestal de 20 cm de altura para un total 50 cm, base en madera placa metálica con el evento, logotipos y textos institucionales, el diseño será acordado y aprobado previamente por el supervisor del evento. </t>
  </si>
  <si>
    <t>Refrigerios</t>
  </si>
  <si>
    <t>Entrega de reconocimiento</t>
  </si>
  <si>
    <r>
      <rPr>
        <b/>
        <u/>
        <sz val="10"/>
        <rFont val="Arial"/>
        <family val="2"/>
      </rPr>
      <t>NOTA</t>
    </r>
    <r>
      <rPr>
        <sz val="10"/>
        <rFont val="Arial"/>
        <family val="2"/>
      </rPr>
      <t>: Anexar esta propuesta debidamente firmada en PDF y en medio magnetico en formato excel.</t>
    </r>
  </si>
  <si>
    <t>Taller Interactivo
El proveedor será responsable del suministro de materiales pedagógicos y didácticos necesarios para el desarrollo de la actividad</t>
  </si>
  <si>
    <t>Estructura decorativa tipo árbol en madera tipo MDF con altura de 1,50 metros de alto x 80 centímetros de ancho lo cual corresponde a la copa del árbol y el tronco con un ancho de 25 cm el cual deberá ser plano y contar con base estable.</t>
  </si>
  <si>
    <t>UNIDAD</t>
  </si>
  <si>
    <t>Tarjetas o figuras en forma de hoja elaboradas en cartulina o material resistente para escritura medidas 10*7cm</t>
  </si>
  <si>
    <t>Marcadores acrílicos punta redonda 2 mm Oe-584 x 20 unidades de marca reconocida en el mercado</t>
  </si>
  <si>
    <t>Rollos de cinta pegante transparente 100m x 48mm de marca reconocida en el mercado</t>
  </si>
  <si>
    <t>Cajas de fijadores con cabeza plástica y punta afilada, para ubicar las hojas en la estructura caja x 100 unidades de aproximadamente 10 mm y 15 mm de diámetro.</t>
  </si>
  <si>
    <t>Charla magistral sobre memoria histórica, paz y reconciliación – Conferencista 1</t>
  </si>
  <si>
    <t>Se deberá realizar una charla magistral de sensibilización y motivación, orientada a fortalecer la comprensión de los participantes sobre el valor de la memoria histórica como herramienta para la no repetición, la construcción de paz y el fortalecimiento del tejido social.
La charla tendrá una duración mínima de una (1) hora e incluirá la preparación del contenido mediante presentaciones, diapositivas, videos u otros apoyos audiovisuales. Así mismo, deberá suministrar los equipos tecnológicos necesarios para su desarrollo, como mínimo computador, video beam, pantalla o telón de proyección, y garantizar el transporte de ida y regreso del conferencista al lugar del evento.</t>
  </si>
  <si>
    <t>Conducción y moderación del evento</t>
  </si>
  <si>
    <t>Se deberá desarrollar la conducción y moderación del evento durante toda su ejecución, conforme al cronograma de actividades, con manejo adecuado de audiencias masivas, aplicación del protocolo institucional y capacidad de respuesta frente a las contingencias que se presenten durante el desarrollo del evento mediante la implementación de medidas de improvisación técnica, de acuerdo con las instrucciones impartidas por el supervisor del contrato.</t>
  </si>
  <si>
    <t>Banner decorativo con lema alusivo al día de la memoria y solidaridad con las víctimas del conflicto armado</t>
  </si>
  <si>
    <t>Suministro, diseño e instalación de pendón con dimensiones aproximadas de dos puntos diez (2,10) metros de ancho por dos (2) metros de alto, destinado a la ambientación o divulgación del evento institucional. 
El insumo deberá incluir: 
•	Diagramación y diseño gráfico profesional, presentando mínimo tres (3) propuestas de diseño para revisión y aprobación por parte de la entidad.
•	Impresión en alta resolución (1440 DPI) sobre lona de 13 onzas, garantizando calidad, nitidez de imagen y fidelidad en los colores.
•	Montaje final en estructura vertical, asegurando adecuada tensión, estabilidad y correcta presentación del pendón. 
Así mismo deberá garantizar la fidelidad del color, la calidad de impresión y la estabilidad de la pieza instalada. El texto y contenido del pendón deberán ser previamente acordados y aprobados por el supervisor del contrato.
Así mismo, deberá incluir la disposición final en el lugar, fecha y hora indicados por la entidad, de acuerdo con las directrices impartidas por el supervisor del contrato.</t>
  </si>
  <si>
    <t>Sillas en madera, con espaldar y diseño rustico.</t>
  </si>
  <si>
    <t>Lugar del Evento</t>
  </si>
  <si>
    <t xml:space="preserve">a.	El salón del evento deberá contar con una infraestructura cerrada con capacidad para 100 personas.
b.	Tarima con dimensiones aproximadas de cuatro (4) metros de ancho por tres (3) metros de fondo y una altura entre 40-60 centímetros, adecuada para el desarrollo de conferencias, intervenciones y actividades programadas durante el evento. 
c.	Baños, el sitio deberá contar con mínimo 4 baterías de baño para mujeres y 4 baterías de baño para hombres.
d.	Parqueadero con capacidad mínima para 30 vehículos
e.	Deberá contar con iluminación, disponer de áreas de circulación y servicios conexos que puedan ser utilizadas según las necesidades logísticas de la actividad.
f.	Deberá estar ubicado en zona urbana y/o rural dentro de la jurisdicción del municipio de Chía, con acceso por las principales vías de circulación, a no más de 500 metros de las mismas. </t>
  </si>
  <si>
    <t>GLOBAL</t>
  </si>
  <si>
    <t>Servicio de catering
(Desayunos)</t>
  </si>
  <si>
    <t xml:space="preserve">El menú proporcionado deberá estar conformado por los siguiente: 
•	Jugo natural porción Neta de 300 ml
•	Parfait individual porción de 150 gramos.
•	Queso campesino fresco, porción de 30 gramos
•	Jamón tipo premium, Porción de 30 gramos
•	Panes a variedad con un peso total aproximado de 60 gramos cada uno.
•	Huevos revueltos porción de 100 gramos 
•	Bebida caliente (café o chocolate) en presentación de 9 onzas.
El menú deberá estar servido en presentaciones individuales, garantizando condiciones adecuadas de higiene, calidad y manipulación de alimentos., el servicio deberá incluir el reparto de alimentos a la mesa, recipientes tipo vidrio para comida y bebida, tenedores de aluminio o acero y servilletas para cada porción. </t>
  </si>
  <si>
    <t xml:space="preserve">Arreglos florales en tonos blanco y pastel para centros de mesa para decoración de 18 a 20 cm de alto por 15 de ancho con base en madera, las cuales serán utilizadas en las mesas principales del evento, de acuerdo con lo estipulado por el supervisor del evento. </t>
  </si>
  <si>
    <t>Prestación del servicio de registro y entrega de recuerdos fotográficos mediante el uso de cámara instantánea, dirigido a los asistentes del evento. El servicio deberá garantizar la toma de fotografías en un tamaño mínimo 10 cm x 15 cm, que cuente con un marco conmemorativo el cual será definido previamente por el supervisor del evento y aprobado por la Oficina de prensa y protocolo de la alcaldía municipal de chía, e impresión instantánea, con entrega directa a cada participante durante el desarrollo de la actividad. 
El proveedor será responsable de suministrar el equipo de fotografía instantánea en óptimas condiciones de funcionamiento, así como la totalidad de los insumos requeridos, incluyendo película fotográfica suficiente para cien (100) impresiones, garantizando la continuidad del servicio durante toda la jornada. Igualmente, deberá asegurar la adecuada operación del equipo, la calidad de las imágenes impresas y la entrega oportuna de las fotografías, cumpliendo con las condiciones logísticas necesarias para su correcta ejecución.</t>
  </si>
  <si>
    <t>Banner decorativo tipo araña portátil, con lema alusivo a: “Mesa de Niños, Niñas, y Adolescentes Víctimas del Conflicto Armado para el Municipio de Chía”</t>
  </si>
  <si>
    <t>Suministro, diseño e instalación de pendón con dimensiones aproximadas de dos puntos diez (2,10) metros de ancho por dos (2) metros de alto, destinado a la ambientación o divulgación del evento institucional. 
Suministro, diseño e instalación de pendón con dimensiones aproximadas de dos puntos diez (2,10) metros de ancho por dos (2) metros de alto, destinado a la ambientación o divulgación del evento institucional. 
El insumo deberá incluir:
•	Diagramación y diseño gráfico profesional, presentando mínimo tres (3) propuestas de diseño para revisión y aprobación por parte de la entidad.
•	Impresión en alta resolución (1440 DPI) sobre lona de 13 onzas, garantizando calidad, nitidez de imagen y fidelidad en los colores. 
•	Montaje final en estructura vertical, asegurando adecuada tensión, estabilidad y correcta presentación del pendón.
Así mismo,  deberá garantizar la fidelidad del color, la calidad de impresión y la estabilidad de la pieza instalada. El texto y contenido del pendón deberán ser previamente acordados y aprobados por el supervisor del contrato.
Así mismo, deberá incluir transporte, instalación y disposición final en el lugar, fecha y hora indicados por la entidad, de acuerdo con las directrices impartidas por el supervisor del contrato.</t>
  </si>
  <si>
    <t>Suministro de refrigerios</t>
  </si>
  <si>
    <t>Refrigerio: 
El refrigerio proporcionado deberá estar conformado por: 
• Pastel variado de pollo, carne o hawaiano fresco o sándwich de jamón y queso tajado o doble crema 120 gramos Aprox.
• Fruta 60 gramos Aprox.
• Bebida (Té y/o Jugo en caja tetra pack bajo en azúcar de 200 a 300 ml sabores variados de marca reconocida en el mercado nacional).
• Chocolatina de 12 gramos aprox..
Cada refrigerio deberá estar empacado en bolsa ecológica, con respectiva servilleta, el servicio deberá incluir transporte y entrega de menú en lugar del evento.</t>
  </si>
  <si>
    <t>Papel Iris Multicolor x 100 hojas</t>
  </si>
  <si>
    <t>Resma papel media carta 75gr x 500 hojas</t>
  </si>
  <si>
    <t>Resma papel fotocopia premium carta 75 gr x 500 hojas</t>
  </si>
  <si>
    <t>Escarcha líquida de 60 gramos, con excelente fijación y alta adherencia después del secado; pegante de alta pureza 100% transparente, en llamativos y brillantes colores. Con boquilla dosificadora que permita realizar trazos precisos, no tóxico, por 12 unidades, de marca reconocida en el mercado.</t>
  </si>
  <si>
    <t>Pegante en barra de 10 gr x 24 unidades, de marca reconocida en el mercado</t>
  </si>
  <si>
    <t>Pegante líquido blanco 250 gr no toxico caja por 6</t>
  </si>
  <si>
    <t>Foamy x 10 unidades, tamaño carta, 21.5 cm x 28 cm</t>
  </si>
  <si>
    <t>Marcador seco colores variados x 8 unidades</t>
  </si>
  <si>
    <t>Marcador Sharpie negro x 4 unidades</t>
  </si>
  <si>
    <t>Caja de esfero semi gel 0,7 Mm negro X 50 unidades</t>
  </si>
  <si>
    <t>Set de pinceles infantiles x3 piezas Diseño: punto, rendo y plano</t>
  </si>
  <si>
    <t>Estación de café</t>
  </si>
  <si>
    <t>Banner</t>
  </si>
  <si>
    <t>Suministro, diseño e instalación de pendón con dimensiones aproximadas de dos punto diez (2,10) metros de ancho por dos (2) metros de alto, destinado a la ambientación o divulgación del evento institucional.
 El insumo deberá incluir:
•	Diagramación y diseño gráfico profesional, presentando mínimo tres (3) propuestas de diseño para revisión y aprobación por parte de la entidad.
•	Impresión en alta resolución (1440 DPI) sobre lona de 13 onzas, garantizando calidad, nitidez de imagen y fidelidad en los colores.
•	Montaje final en estructura vertical, asegurando adecuada tensión, estabilidad y correcta presentación del pendón.
Deberá garantizar la fidelidad del color, la calidad de impresión y la estabilidad de la pieza instalada. El texto y contenido del pendón deberán ser previamente acordados y aprobados por el supervisor del contrato.
Así mismo, deberá incluir transporte, instalación y disposición final en el lugar, fecha y hora indicados por la entidad, de acuerdo con las directrices impartidas por el supervisor del contrato.</t>
  </si>
  <si>
    <t>Paneles individuales exposición tipo "muro" o "galería".</t>
  </si>
  <si>
    <t>Servicio de alquiler por tres (03) días, de 12 paneles expositores tipo "Muro" o "Galería" para 20 fotografías tamaño pliego, con estructura autoportante rectangular de mínimo 1.80 a 2.40 metros de altura x 1.00 a 1.50 metros de ancho. Los paneles deben garantizar una superficie lisa y uniforme, apta para el montaje de piezas de arte y materiales didácticos, estos deberán entregarse en perfectas condiciones estéticas (limpios, sin rayaduras, manchas, perforaciones previas o abolladuras).
Los paneles serán destinados a la configuración de espacios de exposición y estaciones de talleres de arte en eventos institucionales. La estructura debe permitir la unión modular entre paneles para crear muros continuos o ángulos, según el diseño de planta suministrado por el supervisor.
El suministro incluye el transporte (ida y vuelta), cargue, descargue y montaje en el lugar y horario establecidos por el supervisor.
El contratista debe asegurar que las bases o soportes no representen riesgo de volcamiento y no obstruyan el tránsito peatonal.
El contratista deberá realizar los ajustes necesarios durante el evento en caso de desestabilización de las estructuras.</t>
  </si>
  <si>
    <t xml:space="preserve">Alquiler Sistema de Sonido profesional estéreo, compuesto de 2 cabinas de 1,000W de capacidad cada una, consola de mínimo 16 canales, controlador digital gestionar las configuraciones y efectos del sistema, 2 micrófonos alámbricos tipo diadema para facilitar la movilidad, un micrófono inalámbrico de mano para presentaciones todo el cableado necesario para la señal. Además, incluye un sistema eléctrico de distribución para asegurar la distribución de energía segura y eficiente durante el evento. 
El servicio será por un día, el lugar y la hora será previamente acordado con el supervisor del contrato. 
Dicho servicio debe incluir transporte, instalación, montaje, desmontaje y personal de operación. </t>
  </si>
  <si>
    <t>SISTEMA</t>
  </si>
  <si>
    <t>Servicio de catering
Pasabocas Variados</t>
  </si>
  <si>
    <t>Cada servicio de pasabocas variados por persona deberá estar conformado como mínimo por los siguiente: 
5 unidades de Pasabocas salados tales como: canapés, tartaletas saladas, volovanes o preparaciones similares de tamaño tipo cóctel, adecuadas para consumo individual de 30grs. 
5 unidades de Pasabocas dulce tales como: mini tortas, brownies, galletas, tartaletas, hojaldres dulces o preparaciones equivalentes de 30grs.
2 unidades de Bebidas variadas sin alcohol de 125 ml
Así mismo deberá realizar: 
• Entrega oportuna en el lugar, fecha y hora indicados por la entidad contratante.
• Transporte de los alimentos en condiciones que conserven su calidad y temperatura adecuada. 
El menú deberá estar servido en presentaciones individuales, garantizando condiciones adecuadas de higiene, calidad y manipulación de alimentos., el servicio deberá incluir el reparto de alimentos a la mesa, recipientes tipo vidrio para comida y bebida, tenedores de aluminio o acero y servilletas para cada porción</t>
  </si>
  <si>
    <t>Estación de greca para bebidas calientes distribuidas entre tinto y agua aromática de frutas, azúcar bolsa individual 5 gramos, vasos de 4 oz (material 100% biodegradable), mezcladores para 400 servicios. Incluye mesa, mantel para mesa de la estación y una persona que atienda la estación de café durante el evento.</t>
  </si>
  <si>
    <t>Brindis</t>
  </si>
  <si>
    <t>Suministro de bebida sin alcohol  de 125 ml servida en copa para brindis conmemorativo, para el desarrollo de un evento institucional.
El servicio deberá incluir:
Una (1) copa de bebida sin alcohol por persona,
La bebida deberá ser sin alcohol , espumante sin alcohol, jugo espumoso o bebida similar apta para brindis.
La bebida deberá entregarse debidamente refrigerada y lista para el momento del brindis.
El proveedor deberá garantizar una persona que atienda el servicio en condiciones óptimas de higiene, calidad y presentación, cumpliendo con la normativa sanitaria vigente para manipulación y servicio de alimentos y bebidas</t>
  </si>
  <si>
    <t>Impresión de material institucional</t>
  </si>
  <si>
    <t>Impresión de certificaciones de participación, en tamaño carta, impresas en papel propalcote de 250 gramos, full color (4x4 tintas).
El servicio deberá incluir el transporte y la entrega del material en el lugar indicado por la entidad, conforme al cronograma establecido y a las directrices impartidas por el supervisor del contrato.
El diseño del material será suministrado por el supervisor del contrato; en consecuencia, el contratista se limitará a realizar el proceso de impresión y entrega. Dicho material deberá contar con la aprobación previa de la Oficina de Prensa y Protocolo de la Alcaldía Municipal de Chía.</t>
  </si>
  <si>
    <t>Reconocimiento a los expertos participantes en el foro de la trata de personas</t>
  </si>
  <si>
    <t>Suministrar, elaborar y entregar reconocimientos institucionales destinados a los panelistas participantes en el Foro contra la Trata de Personas, elaborados en acrílico transparente de alta calidad, con acabado pulido y base de soporte en acrílico o material de similares características que garantice su estabilidad, el cual debe tener las siguientes dimensiones aproximadas de veinte (20) centímetros de alto por quince (15) centímetros de ancho.
La pieza deberá incluir impresión o grabado del logotipo de la Alcaldía, así como detalles gráficos y fechas en color naranja.
Diagramación y diseño gráfico profesional, presentando mínimo tres (3) propuestas de diseño para revisión y aprobación por parte del supervisor.
Deberá garantizar alta calidad en los acabados, nitidez en el grabado o impresión y fidelidad en los colores, asegurando una adecuada presentación del producto final. Asimismo, deberá realizar la entrega en el lugar y fecha indicados por la entidad, conforme a las directrices impartidas por el supervisor del contrato. Dicho material deberá contar con la aprobación previa de la Oficina de Prensa y Protocolo de la Alcaldía Municipal de Chía</t>
  </si>
  <si>
    <t>Alquiler de planta eléctrica de 50KW por un día con las siguientes características mínimas: 
Frecuencia 60 Hz; voltaje: 110/220V. Motos: Diesel, 2 cilindros, 4 tiempos, refrigerado por aire: potencia del motor: 17 hp (nominal), 20 hp (máxima); velocidad del motor: 3600 rpm: arranque: eléctrico 12V-36 AH, sistema de excitación: autoexcitación con AVR sistema de Conexión: eje de rotación de conexión rígida capacidad del tanque: 50L.
Dimensiones: 1150 x 670 x 940 mm Peso neto: 295 kg, con cabina insonora, operario y combustible suficiente para 12 horas de operación. 
Incluye transporte y entrega en sitio, de acuerdo al cronograma establecido y la directriz del supervisor.</t>
  </si>
  <si>
    <t>Suministro de arreglo floral tipo corona, elaborado con flores naturales en tonos blancos y pasteles, con diámetro mínimo aproximado de un (1) metro, dispuesto sobre base de madera tipo atril, con destino al homenaje a los héroes caídos.
El arreglo deberá elaborarse con flores frescas, en óptimo estado y con adecuada presentación estética, garantizando estabilidad, firmeza y armonía con el espacio donde será ubicado.
Medida Aproximada de 1,70m de Altura por 75 Cm de Diametro
El servicio deberá incluir transporte, entrega e instalación del arreglo floral en el lugar, fecha y hora indicados por la entidad, de acuerdo con las directrices impartidas por el supervisor del contrato.</t>
  </si>
  <si>
    <t xml:space="preserve">Fabricación y entrega de una escultura conmemorativa tipo “soldado caído”, compuesta por un fusil en posición vertical con la culata apoyada sobre una base rectangular maciza, un casco militar puesto en la parte superior del fusil en posición vertical y un par de botas militares ubicada en la parte inferior al frente del fusil, todo esto en estilo realista y con detalles definidos, en color bronce, fabricación digital (Corte láser o Impresión 3D) según diseño suministrado por la entidad. 
Se deberá realizará el grabado láser de alta precisión o la impresión UV a full color, según las especificaciones del diseño entregado por la entidad (logos, textos y nombres).
Entrega de una muestra física o renderizado 3D de alta fidelidad para aprobación previa por parte del supervisor. Dicho material deberá contar con la aprobación previa de la Oficina de Prensa y Protocolo de la Alcaldía Municipal de Chía
Las piezas no deben presentar porosidad, burbujas, hilos sueltos, grietas ni deformaciones térmicas.
Se sugiere una altura aproximada de 1.50 metro (ajustable entre 1.20 y 1.50 m según recomendación técnica), con base proporcional que garantice estabilidad y sistema de anclaje seguro para instalación exterior. 
Imagen de referencia: </t>
  </si>
  <si>
    <t>Suministro, fabricación y elaboración del juego de condecoración conmemorativa "Medalla al Mérito Ciudadano Diosa Chía - Máxima Distinción Honorífica del Municipio de Chía", La Medalla al Mérito Ciudadano “DIOSA CHÍA” se concibe como una condecoración institucional de estética sobria y ceremonial, compuesta por una estrella de múltiples puntas, en el núcleo del medallón se destaca la luna como símbolo sagrado muisca y, sobre ella, la imagen de la Diosa Chía en estilo silueta/relieve, representando el origen ancestral de la “Ciudad de la Luna” y los valores de fertilidad, vida, arte y comunidad. 
Materiales y Elaboracoión: deberá ser elaborada mediante proceso de troquelado con diámetro aproximado de 90mm y acuñación en metal tipo latón CuZn10, con composición aproximada entre 87 % y 93 % de cobre (Cu) y el porcentaje restante en zinc (Zn). 
La medalla deberá presentar acabados en alto relieve tridimensional (3D) obtenidos mediante pantógrafo o acuñado de precisión, con recubrimiento metálico en acabado plata antigua para el cuerpo principal y dorado antiguo para el medallón central, protegido mediante laca sintética transparente de alta resistencia que preserve el brillo y evite procesos de oxidación o deterioro superficial. Los elementos gráficos institucionales deberán ejecutarse mediante esmalte vitrificado o esmalte tipo joyería de alta resistencia, con apariencia cristalina, garantizando estabilidad del color, brillo uniforme y adecuada adherencia al metal.
Cinta para cuello
La medalla deberá estar suspendida mediante cinta ceremonial tipo moaré (moiré) elaborada en tejido de alta calidad, con composición mínima de:
Poliéster: 26 %
Acetato: 26 %
Viscosa y/o rayón: porcentaje restante.
El ancho aproximado será entre 40 mm y 45 mm, con longitud suficiente para portar cómodamente la medalla al cuello.
La cinta deberá presentar acabado tipo seda con efecto moaré, excelente resistencia al desgaste, buena estabilidad del color y adecuada caída para uso protocolario.
Estuche
El juego completo deberá suministrarse en estuche rígido individual, forrado exteriormente en pana o terciopelo color azul institucional e interior revestido en satín o material aterciopelado, diseñado para proteger adecuadamente la medalla, y la réplica y la venera durante su almacenamiento y entrega protocolaria.
Venera
La condecoración deberá incluir venera institucional de dimensiones aproximadas de 10 mm x 40 mm, elaborada en metal con acabado acorde a la medalla principal. En su parte posterior deberá incorporar sistema de doble aguja o mecanismo equivalente que garantice una adecuada fijación al uniforme o vestuario ceremonial.
El diseño, textos y elementos gráficos deberán ajustarse al modelo suministrado y aprobado previamente por el supervisor, asegurando calidad en los acabados, fidelidad en los colores y adecuada presentación del producto final.
El Diseño deberá contar con la aprobación previa de la Oficina de Prensa y Protocolo de la Alcaldía Municipal de Chía</t>
  </si>
  <si>
    <t>Suministro, fabricación y elaboración del juego de condecoración conmemorativa "Medalla al Mérito Ciudadano Diosa Chía - Máxima Distinción Honorífica del Municipio de Chía", La Medalla al Mérito Ciudadano “DIOSA CHÍA” se concibe como una condecoración institucional de estética sobria y ceremonial, compuesta por una estrella de múltiples puntas, en el núcleo del medallón se destaca la luna como símbolo sagrado muisca y, sobre ella, la imagen de la Diosa Chía en estilo silueta/relieve, representando el origen ancestral de la “Ciudad de la Luna” y los valores de fertilidad, vida, arte y comunidad. 
Materiales y Elaboracoión: deberá ser elaborada mediante proceso de troquelado con diámetro aproximado de 90mm y acuñación en metal tipo latón CuZn10, con composición aproximada entre 87 % y 93 % de cobre (Cu) y el porcentaje restante en zinc (Zn). 
La medalla deberá presentar acabados en alto relieve tridimensional (3D) obtenidos mediante pantógrafo o acuñado de precisión, con recubrimiento metálico en acabado plata antigua para el cuerpo principal y dorado antiguo para el medallón central, protegido mediante laca sintética transparente de alta resistencia que preserve el brillo y evite procesos de oxidación o deterioro superficial. Los elementos gráficos institucionales deberán ejecutarse mediante esmalte vitrificado o esmalte tipo joyería de alta resistencia, con apariencia cristalina, garantizando estabilidad del color, brillo uniforme y adecuada adherencia al metal.
Cinta para cuello La medalla deberá estar suspendida mediante cinta ceremonial tipo moaré (moiré) elaborada en tejido de alta calidad, con composición mínima de:
Poliéster: 26 %
Acetato: 26 %
Viscosa y/o rayón: porcentaje restante. El ancho aproximado será entre 40 mm y 45 mm, con longitud suficiente para portar cómodamente la medalla al cuello. La cinta deberá presentar acabado tipo seda con efecto moaré, excelente resistencia al desgaste, buena estabilidad del color y adecuada caída para uso protocolario. - Estuche El juego completo deberá suministrarse en estuche rígido individual, forrado exteriormente en pana o terciopelo color azul institucional e interior revestido en satín o material aterciopelado, diseñado para proteger adecuadamente la medalla, y la réplica y la venera durante su almacenamiento y entrega protocolaria.
Venera
La condecoración deberá incluir venera institucional de dimensiones aproximadas de 10 mm x 40 mm, elaborada en metal con acabado acorde a la medalla principal. En su parte posterior deberá incorporar sistema de doble aguja o mecanismo equivalente que garantice una adecuada fijación al uniforme o vestuario ceremonial.
El diseño, textos y elementos gráficos deberán ajustarse al modelo suministrado y aprobado previamente por el supervisor, asegurando calidad en los acabados, fidelidad en los colores y adecuada presentación del producto final.
El Diseño deberá contar con la aprobación previa de la Oficina de Prensa y Protocolo de la Alcaldía Municipal de Chía</t>
  </si>
  <si>
    <t xml:space="preserve">Alquiler Sistema de Sonido profesional estéreo por un día, compuesto de 2 cabinas de 1,000W de capacidad cada una, consola de mínimo 16 canales, controlador digital gestionar las configuraciones y efectos del sistema, 2 micrófonos alámbricos tipo diadema para facilitar la movilidad, un micrófono inalámbrico de mano para presentaciones todo el cableado necesario para la señal. Además, incluye un sistema eléctrico de distribución para asegurar la distribución de energía segura y eficiente durante el evento. Incluye todos los derechos conexos para una óptima prestación cumpliendo todos los estándares relacionados así mismo el profesional para su operación.  
Dicho servicio debe incluir transporte, instalación, montaje y desmontaje. </t>
  </si>
  <si>
    <t>Cena Especial</t>
  </si>
  <si>
    <t>Suministro de Cena para los asistentes el menú proporcionado deberá estar conformado, como mínimo, por:
•	Tres (3) proteínas, de aproximadamente Ciento cincuenta (150) gramos cada una.
•	Dos (2) carbohidratos, de aproximadamente setenta y cinco (75) gramos cada uno.
•	Una (1) porción de vegetales, de aproximadamente cien (100) gramos.
•	Un (1) postre, de aproximadamente ciento cincuenta (150) gramos.
•	Una (1) bebida o gaseosa, de aproximadamente doscientos cincuenta (250) mililitros.
El servicio deberá incluir catering para los asistentes, así como el mobiliario necesario para el desarrollo del evento, incluyendo mesas, mantelería, cubiertos, vasos, copas, platos y demás requeridos para el servicio acordes con el tipo de evento.</t>
  </si>
  <si>
    <t xml:space="preserve">Amenización </t>
  </si>
  <si>
    <t>Desarrollar el servicio de ambientación musical en vivo para el evento, con mínimo un (1) integrante y una duración aproximada de una (1) hora, orientado a fortalecer la experiencia de los asistentes y contribuir al desarrollo protocolario, cultural y ceremonial de la actividad. El servicio deberá incluir la interpretación de un repertorio versátil acorde con la naturaleza y temática del evento, contemplando géneros como música clásica, instrumental, jazz y otros estilos afines que favorezcan la adecuada ambientación del espacio. 
Así mismo, garantizar la disponibilidad, presentación y puntual participación del intérprete, así como los elementos logísticos y técnicos requeridos para la correcta ejecución de la actividad musical.</t>
  </si>
  <si>
    <t>Suministro, fabricación y elaboración del juego de condecoración conmemorativa "Medalla al Mérito Ciudadano Diosa Chía - Máxima Distinción Honorífica del Municipio de Chía", La Medalla al Mérito Ciudadano “DIOSA CHÍA” se concibe como una condecoración institucional de estética sobria y ceremonial, compuesta por una estrella de múltiples puntas, en el núcleo del medallón se destaca la luna como símbolo sagrado muisca y, sobre ella, la imagen de la Diosa Chía en estilo silueta/relieve, representando el origen ancestral de la “Ciudad de la Luna” y los valores de fertilidad, vida, arte y comunidad.  Materiales y Elaboracoión: deberá ser elaborada mediante proceso de troquelado con diámetro aproximado de 90mm y acuñación en metal tipo latón CuZn10, con composición aproximada entre 87 % y 93 % de cobre (Cu) y el porcentaje restante en zinc (Zn).  La medalla deberá presentar acabados en alto relieve tridimensional (3D) obtenidos mediante pantógrafo o acuñado de precisión, con recubrimiento metálico en acabado plata antigua para el cuerpo principal y dorado antiguo para el medallón central, protegido mediante laca sintética transparente de alta resistencia que preserve el brillo y evite procesos de oxidación o deterioro superficial. Los elementos gráficos institucionales deberán ejecutarse mediante esmalte vitrificado o esmalte tipo joyería de alta resistencia, con apariencia cristalina, garantizando estabilidad del color, brillo uniforme y adecuada adherencia al metal.
Cinta para cuello
La medalla deberá estar suspendida mediante cinta ceremonial tipo moaré (moiré) elaborada en tejido de alta calidad, con composición mínima de:
Poliéster: 26 % Acetato: 26 %
Viscosa y/o rayón: porcentaje restante.
El ancho aproximado será entre 40 mm y 45 mm, con longitud suficiente para portar cómodamente la medalla al cuello. La cinta deberá presentar acabado tipo seda con efecto moaré, excelente resistencia al desgaste, buena estabilidad del color y adecuada caída para uso protocolario.
Estuche El juego completo deberá suministrarse en estuche rígido individual, forrado exteriormente en pana o terciopelo color azul institucional e interior revestido en satín o material aterciopelado, diseñado para proteger adecuadamente la medalla, y la réplica y la venera durante su almacenamiento y entrega protocolaria.
Venera La condecoración deberá incluir venera institucional de dimensiones aproximadas de 10 mm x 40 mm, elaborada en metal con acabado acorde a la medalla principal. En su parte posterior deberá incorporar sistema de doble aguja o mecanismo equivalente que garantice una adecuada fijación al uniforme o vestuario ceremonial.
El diseño, textos y elementos gráficos deberán ajustarse al modelo suministrado y aprobado previamente por el supervisor, asegurando calidad en los acabados, fidelidad en los colores y adecuada presentación del producto final.
El Diseño deberá contar con la aprobación previa de la Oficina de Prensa y Protocolo de la Alcaldía Municipal de Chía</t>
  </si>
  <si>
    <t>Desarrollar la conducción y moderación del evento durante toda su ejecución, conforme al cronograma de actividades, con manejo adecuado de audiencias masivas, aplicación del protocolo institucional y capacidad de respuesta frente a las contingencias que se presenten durante el desarrollo del evento mediante la implementación de medidas de improvisación técnica, de acuerdo con las instrucciones impartidas por el supervisor del contrato</t>
  </si>
  <si>
    <t>Baking decorativo.</t>
  </si>
  <si>
    <t>Suministrar un pendón con dimensiones de 2,10 metros de ancho por 2,00 metros de alto, con lema alusivo al Día Nacional de la Libertad Religiosa. El diseño y el texto deberán ser previamente concertados y aprobados por el supervisor del contrato. Asimismo, deberá realizar su instalación antes del inicio del evento y su desmontaje una vez finalizada la actividad, en el lugar, fecha y horario definidos por la Entidad.</t>
  </si>
  <si>
    <t>Suministro, elaboración y entrega de placas conmemorativas</t>
  </si>
  <si>
    <t xml:space="preserve">Suministrar, elaborar y entregar cinco (5) placas conmemorativas destinadas al reconocimiento de las organizaciones religiosas que se han destacado por su labor social y su contribución a la construcción del tejido social en el municipio de Chía.
Cada placa deberá cumplir, como mínimo, con las siguientes especificaciones técnicas:
•	Material base: madera de alta resistencia, en color a convenir con la entidad.
•	Dimensiones aproximadas: 27 cm de alto por 22 cm de ancho.
•	Acabado: superficie lisa con terminación de alta calidad, libre de imperfecciones.
•	Placa frontal: lámina metálica o material de características equivalentes, con impresión o grabado de alta resolución a full color.
•	Personalización: deberá incluir el nombre del evento, logotipos institucionales, nombre de la organización homenajeada (si aplica), mensaje de reconocimiento y demás textos suministrados por la entidad.
•	Presentación: las placas se entregarán sin estuche, debidamente protegidas para evitar deterioros durante el transporte y la entrega.
Deberá elaborar la placa con base en la imagen de referencia suministrada por la entidad. Previamente a su fabricación, deberá presentar el arte final para aprobación de la Oficina de Prensa y Protocolo de la Alcaldía Municipal de Chía. El arte deberá incluir la distribución de los elementos gráficos, colores, logotipos, tipografía y textos institucionales, así como cualquier otro componente de diseño. La producción solo podrá iniciarse una vez se cuente con la aprobación correspondiente.
Imagen de referencia: </t>
  </si>
  <si>
    <t>Realizar la grabación edición y proyección de videos, cada uno de 3 minutos a los ganadores de la convocatoria del banco proyectos de cooperación para la libertad religiosa del Municipio de Chía, grabados previo al evento. El día y hora de la grabación será acordado con el supervisor del evento conforme a la disponibilidad de los ganadores y de acuerdo con la disponibilidad del equipo de prensa y comunicaciones de la Alcaldía.</t>
  </si>
  <si>
    <t>Alquiler de pantalla led de 4 metros de ancho x 2.5 metros de alto resolución 2.9 pitch, con sus respectivos procesadores de señal, incluye transporte instalación, personal de montaje y desmontaje, personal de soporte técnico e instalación y operación para todo el evento, para la proyección de videos.</t>
  </si>
  <si>
    <t>Estación de Café</t>
  </si>
  <si>
    <t>Estación de greca para bebidas calientes distribuidas entre tinto y agua aromática de frutas, azúcar bolsa individual 5 gramos, vasos de 4 oz (material 100% biodegradable), mezcladores PARA 300. Incluye mesa, mantel para mesa de la estación y una persona que atienda la estación de café durante el evento.</t>
  </si>
  <si>
    <t>Centros de Mesa</t>
  </si>
  <si>
    <t xml:space="preserve">Centros de mesa en vidrio con arreglo floral pastel: Arreglo decorativo con altura total aproximada de 35 cm, compuesto por jarrón en vidrio transparente o ligeramente esmerilado, de forma cilíndrica o tipo campana, con acabado liso y sobrio, adecuado para eventos conmemorativos. El arreglo incluye flores naturales o artificiales de alta calidad en tonos pastel combinadas con follaje suave tipo eucalipto o ruscus, dispuestas en estructura vertical armónica que no obstruye la visibilidad entre los asistentes. </t>
  </si>
  <si>
    <t>Lugar del evento</t>
  </si>
  <si>
    <t>Mesas con mantelería formal, rectangulares en madera, cada una para 6 personas, con individuales en yute de 38 cm de diámetro y servilleta en satén de 30x30 cm. (colores a escogencia por el supervisor del contrato).</t>
  </si>
  <si>
    <t>Suministro de almuerzos el menú proporcionado deberá estar conformado, como mínimo, por: 
•	Dos (2) proteínas, de aproximadamente doscientos (200) gramos cada una.
•	Dos (2) carbohidratos, de aproximadamente setenta y cinco (75) gramos cada uno.
•	Una (1) porción de vegetales, de aproximadamente cien (100) gramos.
•	Un (1) postre, de aproximadamente ciento cincuenta (150) gramos.
•	Una (1) bebida o gaseosa, de aproximadamente doscientos cincuenta (250) mililitros.
El servicio deberá incluir catering para los asistentes, así como el mobiliario necesario para el desarrollo del evento, incluyendo mesas, mantelería, cubiertos, vasos, copas, platos y demás requeridos para el servicio acordes con el tipo de evento.</t>
  </si>
  <si>
    <t xml:space="preserve">Calentador de ambiente tipo torre </t>
  </si>
  <si>
    <t>Decoración salón con telas en techo y luces de entrada</t>
  </si>
  <si>
    <t xml:space="preserve">Decoración de un salón de eventos, la cual deberá incluir el montaje de telas en el techo y un sistema de iluminación, de igual manera iluminación en la entrada del recinto.
A continuación, detallo las especificaciones requeridas:
• Telas para el techo:
•	Instalación de cielo decorativo elaborado en tela tipo gasa, velo suizo u organza (o material de características equivalentes), color blanco.
•	Cobertura mínima de 120 m² de techo o la superficie requerida para cubrir integralmente el área principal del salón destinada al evento.
•	La disposición de las telas deberá realizarse en forma de cielo raso decorativo, con diseño en ondas, drapeado o cruzado desde el centro hacia los extremos, garantizando una adecuada tensión y acabado estético.
•	Las telas deberán instalarse mediante sistemas de fijación seguros que no afecten la infraestructura del recinto.
• Iluminación en la entrada:
Tipo de luminaria Cortina LED, micro luces LED o barras LED decorativas. Temperatura de color Blanco cálido 3000K – 3500K, potencia 10W a 30W por punto, Flujo luminoso 800 a 2.500 lúmenes por luminaria. Voltaje 110V – 120V AC o transformador a 12V/24V DC. Índice CRI ≥ 80. Ángulo de apertura 120°. Vida útil ≥ 30.000 horas. Consumo Bajo consumo energético (tecnología LED). Grado de protección IP20 (interior) o IP44 (semi exterior). Montaje Estructura tipo marco, arco o fijación perimetral. Seguridad Cableado oculto, fuentes certificadas, sin riesgo eléctrico.
</t>
  </si>
  <si>
    <t>Atril LED</t>
  </si>
  <si>
    <t>Prestación del servicio de registro y entrega de recuerdos fotográficos mediante el uso de cámara instantánea, dirigido a los asistentes del evento. El servicio deberá garantizar la toma de fotografías en un tamaño mínimo 10 cm x 15 cm, que cuente con un marco conmemorativo el cual será definido previamente por el supervisor del evento y aprobado por la Oficina de prensa y protocolo de la alcaldía municipal de chía, e impresión instantánea, con entrega directa a cada participante durante el desarrollo de la actividad. 
El proveedor será responsable de suministrar el equipo de fotografía instantánea en óptimas condiciones de funcionamiento, así como la totalidad de los insumos requeridos, incluyendo película fotográfica suficiente para de ciento cincuenta (150) impresiones, garantizando la continuidad del servicio durante toda la jornada. Igualmente, deberá asegurar la adecuada operación del equipo, la calidad de las imágenes impresas y la entrega oportuna de las fotografías, cumpliendo con las condiciones logísticas necesarias para su correcta ejecución</t>
  </si>
  <si>
    <t>Sistema de Sonido</t>
  </si>
  <si>
    <t>Sistema de Iluminación</t>
  </si>
  <si>
    <t>Instalación de en iluminación, consistente en:
16 luces tipo PAR LED: para iluminación general del escenario y ambientación de colores,2 cabezas móviles: destinadas a efectos dinámicos de luz y realce visual durante el evento y 1 consola DMX: para la correcta operación, control y programación de las luces solicitadas.</t>
  </si>
  <si>
    <t>Sistema de Backline</t>
  </si>
  <si>
    <t>Suministro e instalación de backline para el soporte técnico de las agrupaciones voluntarias que participaran en el evento, el cual deberá incluir como mínimo:
•	Un (1) amplificador de bajo, destinado al refuerzo y proyección del instrumento de cuerda grave.
•	Dos (2) amplificadores de guitarra, destinados a brindar potencia, claridad y adecuada amplificación durante la ejecución de instrumentos de cuerda eléctrica.
•	Una (1) batería acústica completa, que incluya bombo, redoblante, toms, hi-hat, platillos y el hardware necesario para su montaje y correcta ejecución.
El servicio deberá incluir transporte, instalación, pruebas de funcionamiento y disponibilidad durante el evento, garantizando el adecuado estado y funcionamiento de los equipos.</t>
  </si>
  <si>
    <t>Suministro e instalación de tarima tipo hangar con dimensiones aproximadas de doce (12) metros de ancho por seis (6) metros de fondo, destinada al desarrollo de presentaciones artísticas, intervenciones de presentadores y/o conferencistas durante el evento.
La tarima deberá contar con las siguientes características:
a. Estructura resistente y segura, adecuada para el montaje y desplazamiento de artistas, presentadores o conferencistas.
b. Barandas de seguridad y accesos adecuados, tales como escaleras o rampas, que garanticen el ingreso y salida segura de los participantes.
c. Cubierta tipo hangar o techo, que brinde protección frente a condiciones climáticas como sol o lluvia.
d. Cumplimiento de los requisitos normativos y medidas de seguridad correspondientes, incluyendo permisos, señalización, plan de contingencia y demás disposiciones exigidas por las autoridades competentes.
El servicio deberá incluir transporte, montaje, aseguramiento de la estructura y desmontaje, garantizando condiciones adecuadas de seguridad y funcionamiento durante el desarrollo del evento.</t>
  </si>
  <si>
    <t>Instalación de carpas de 4x4 metros, con las siguientes especificaciones: Con estructura metálica resistente y cubierta en lona impermeable, adecuada para la protección contra condiciones climáticas (sol o lluvia), dimensiones: 4 x 4 metros, con altura suficiente para circulación cómoda de los asistentes, color blancas, que cuente con condiciones de seguridad: debidamente ancladas o lastradas para garantizar estabilidad durante su uso.</t>
  </si>
  <si>
    <t>Instalación de carpas de 6x6 metros, con las siguientes especificaciones: Con estructura metálica resistente y cubierta en lona impermeable, adecuada para la protección contra condiciones climáticas (sol o lluvia), dimensiones: 6 x 6 metros, con altura suficiente para circulación cómoda de los asistentes, color blancas, que cuente con condiciones de seguridad: debidamente ancladas o lastradas para garantizar estabilidad durante su uso.</t>
  </si>
  <si>
    <t>Mobiliario</t>
  </si>
  <si>
    <t xml:space="preserve">Alquiler de mesas rectangulares plásticas tipo tablón de color blanco. </t>
  </si>
  <si>
    <t>Almuerzos Corrientes</t>
  </si>
  <si>
    <t>Suministro de almuerzos para personal apoyo logístico, deberá contener como mínimo:
•	Una unidad (1) de crema o sopa, según acuerdo con el supervisor del contrato
•	Una (1) proteína (cerdo, pollo, pescado o res - 200 gramos)
•	2 harinas de 120 gramos
•	Verduras 180 gramos
•	Fruta 100 gramos 
•	Una (1) bebida (jugo o bebida gaseosa 400 ml en envase individual plástico o tetrapack)
Los almuerzos deberán estar servidos en envases desechables, incluir cubiertos y servilletas. Incluye transporte y entrega en el sitio, el lugar de entrega será de acuerdo al cronograma establecido y la directriz del supervisor.</t>
  </si>
  <si>
    <t>Conferencista 2- orientado a fortalecer el reconocimiento de la historia, la identidad, los aportes y el legado de las comunidades negras, afrocolombianas, raizales y palenqueras</t>
  </si>
  <si>
    <t>Realizar un conversatorio orientado a fortalecer el reconocimiento de la historia, la identidad, los aportes y el legado de las comunidades negras, afrocolombianas, raizales y palenqueras, así como a promover la prevención del racismo, la discriminación racial y el respeto por la diversidad étnica y cultural.
La actividad deberá ser desarrollada por un conferencista perteneciente a la comunidad afrodescendiente, con experiencia en historia, cultura, derechos o temáticas afrodescendientes.
El conversatorio tendrá una duración aproximada de una (1) hora y cuarenta (40) minutos e incluirá la preparación del contenido, el desarrollo de un taller interactivo de sensibilización frente al racismo y la discriminación racial, así como los apoyos pedagógicos y audiovisuales requeridos para su ejecución. El contenido y el enfoque metodológico deberán ser previamente aprobados por el supervisor del contrato.
Así mismo deberá suministrar el material de apoyo, los equipos tecnológicos requeridos para el desarrollo de la actividad y garantizar el transporte de ida y regreso del conferencista al lugar del evento.</t>
  </si>
  <si>
    <t>Disponer de un presentador perteneciente a la comunidad afrodescendiente, con autorreconocimiento acreditado por el Ministerio del Interior y experiencia en la conducción y moderación de eventos institucionales, manejo de audiencias, aplicación del protocolo institucional y capacidad de respuesta frente a las contingencias que se presenten durante el desarrollo del evento.
La actividad deberá ejecutarse durante toda la duración del evento, conforme al cronograma de actividades y a las directrices logísticas impartidas por el supervisor del contrato, en el lugar, fecha y horario definidos por la Entidad.</t>
  </si>
  <si>
    <t>Show musical</t>
  </si>
  <si>
    <t>Disponer y coordinar la presentación de una muestra artístico-cultural con mínimo 5 integrantes que den muestra representativa de las manifestaciones tradicionales del Pacífico o del Caribe colombiano, orientada a promover el reconocimiento, la valoración y la difusión de la riqueza cultural de las comunidades negras, afrocolombianas, raizales y palenqueras (NARP), mediante una puesta en escena que integre música, danza y expresiones culturales propias de estas regiones, con una duración de 30 minutos y deberá incluir escenografía, utilería, música en vivo, luces y sonido (incluye transporte al lugar del evento).</t>
  </si>
  <si>
    <r>
      <t>Kit de pintura acrílica - e</t>
    </r>
    <r>
      <rPr>
        <sz val="9"/>
        <color theme="1"/>
        <rFont val="Arial"/>
        <family val="2"/>
      </rPr>
      <t xml:space="preserve">stuche acrílico de 40 ml x 10 unidades en diferentes colores </t>
    </r>
  </si>
  <si>
    <r>
      <rPr>
        <b/>
        <sz val="9"/>
        <rFont val="Arial"/>
        <family val="2"/>
      </rPr>
      <t>MONEDA CONMEMORATIVA “DÍA DEL VETERANO”</t>
    </r>
    <r>
      <rPr>
        <sz val="9"/>
        <rFont val="Arial"/>
        <family val="2"/>
      </rPr>
      <t xml:space="preserve">
- Tamaño: 5 cm de diámetro x 4 mm de espesor
- Baño: dorado, planteado bronce brillante o antiguo
- Detalles en alto relieve 2 caras
- Material: niquel y baño en oro 
- Colores institucionales, 
Descripción de las caras:
- Cara A (anverso): Fondo bicolor (amarillo, verde), escudo oficial del municipio de Chía al centro, rodeado por la leyenda circular “Alcaldía Municipal de Chía”, con los años “2024” y “2027” en los laterales y el texto inferior “Reconocimiento Día del Veterano 2026”.
- Cara B (reverso): Imagen en relieve de un militar de espaldas haciendo saludo militar frente a la bandera de Colombia ondeante. 
Texto circular superior:
“VETERANO”; texto inferior: “GRACIAS POR SU SERVICIO”, acompañado por estrellas decorativas.
Sin embargo, deberá presentar varias propuestas para aprobación de una por parte del supervisor del contrato. El diseño deberá contar con la aprobación previa de la Oficina de Prensa y Protocolo de la Alcaldía Municipal de Chía
Imagen de referencia:</t>
    </r>
  </si>
  <si>
    <t>Alquiler de sonido profesional compuesto por
● (Sistema de sonido line array) 12 cabinas line array 
● 4 sub bajos 
● 4 monitores piso 
● 2 cabinas para sidefill Consola digital de 32 canales Micrófonos con bases 
● 6 cajas directas 
● Cableado y sistema eléctrico 
● 1 rodie 
MICRÓFONOS 
● Kit mics batería 
● 2 SM 57 
● 3 DI Estéreo 
● 3 DI mono (o 9 mono) 
● Monitoreo de in ears 6 bodypacks para voces 
● 7 Micrófonos inalámbricos Shure o Sennheiser 
● 2 Micrófonos condensadores para amplificar coros ya sea SM137 o 2 KSM32
Debe incluir el profesional para su operación, transporte, instalación, montaje y desmontaje</t>
  </si>
  <si>
    <t>Impresión de material publicitario, con dimensiones de 70 cm de alto por 80 cm de ancho, impreso en papel propalcote de 250 gramos, full color (4x4 tintas).
El servicio deberá incluir el transporte y la entrega del material en el lugar indicado por la entidad, conforme al cronograma establecido y a las directrices impartidas por el supervisor del contrato.
El diseño del material será suministrado por el supervisor del contrato; en consecuencia, el contratista se limitará a realizar el proceso de impresión y entrega. Dicho material deberá contar con la aprobación previa de la Oficina de Prensa y Protocolo de la Alcaldía Municipal de Chía.</t>
  </si>
  <si>
    <t>Impresión de fotografía en tamaño pliego, impresión sobre papel propalcote laminado mate de 300 gramos, con alta resolución, nitidez, fidelidad en los colores y adecuada fijación de la tinta. 
Así mismo,  deberá garantizar que el material impreso cumpla con óptimas condiciones de calidad, uniformidad en la impresión y adecuada presentación, de conformidad con los diseños suministrados por la entidad. 
Asimismo, el servicio deberá incluir la entrega del material impreso en el lugar y fecha indicados por la entidad, de acuerdo con las directrices impartidas por el supervisor del contrato. Dicho material deberá contar con la aprobación previa de la Oficina de Prensa y Protocolo de la Alcaldía Municipal de Chía</t>
  </si>
  <si>
    <t>BONO O TARJETA RECARGABLE POR VALOR DE $6.000.000 SEIS MILLONES DE PESOS M/CTE. Al diligenciar este item debe tener en cuenta el IVA solo se calcula sobre el porcentaje de utilidad sobre el valor del bono.</t>
  </si>
  <si>
    <t>BONO O TARJETA RECARGABLE POR VALOR DE $4.000.000 CUATRO MILLONES DE PESOS M/CTE. Al diligenciar este item debe tener en cuenta el IVA solo se calcula sobre el porcentaje de utilidad sobre el valor del bono.</t>
  </si>
  <si>
    <t>BONO O TARJETA RECARGABLE POR VALOR DE $2.000.000 DOS MILLONES DE PESOS M/CTE. Al diligenciar este item debe tener en cuenta el IVA solo se calcula sobre el porcentaje de utilidad sobre el valor del bono.</t>
  </si>
  <si>
    <t>TOTAL LOGISTICA</t>
  </si>
  <si>
    <t>VALOR COMISIÓN (VALOR BONO X PORCENTAJE DE COMISIÓN)</t>
  </si>
  <si>
    <t>VALOR IVA SOBRE LA COMISIÓN%</t>
  </si>
  <si>
    <t>TOTAL BONOS</t>
  </si>
  <si>
    <t>VALOR TOTAL OFERTA ECONÓMICA</t>
  </si>
  <si>
    <t>1. CONMEMORACIÓN DEL DÍA DE LA MEMORARÍA Y SOLIDARIDAD CON LAS VÍCTIMAS DEL CONFLICTO ARMADO</t>
  </si>
  <si>
    <t>2. PROTOCOLO PARA LA PARTICIPACIÓN DE NIÑOS, NIÑAS Y ADOLESCENTES VÍCTIMAS DEL CONFLICTO ARMADO COLOMBIANO. GUÍA METODOLÓGICA PARA LA IMPLEMENTACIÓN DE PROCESOS DE PARTICIPACIÓN SIGNIFICATIVA.</t>
  </si>
  <si>
    <t>3. CONMEMORACIÓN INTERNACIONAL DE LA LUCHA CONTRA LA TRATA DE PERSONAS, DIRIGIDA A FORTALECER RUTAS DE PREVENCIÓN, ATENCIÓN Y SENSIBILIZACIÓN COMUNITARIA – ACTIVIDAD 1</t>
  </si>
  <si>
    <t>3. CONMEMORACIÓN INTERNACIONAL DE LA LUCHA CONTRA LA TRATA DE PERSONAS, DIRIGIDA A FORTALECER RUTAS DE PREVENCIÓN, ATENCIÓN Y SENSIBILIZACIÓN COMUNITARIA – ACTIVIDAD 2</t>
  </si>
  <si>
    <t>4. CONMEMORACIÓN DEL DÍA DEL HÉROE DE LA NACIÓN</t>
  </si>
  <si>
    <t>5. EVENTO CONMEMORATIVO DEL DÍA DE LA POLICÍA NACIONAL</t>
  </si>
  <si>
    <t>6. CONMEMORACIÓN DÍA DE LA INDEPENDENCIA NACIONAL</t>
  </si>
  <si>
    <t>7. CONMEMORACIÓN DE LA BATALLA DE BOYACÁ</t>
  </si>
  <si>
    <t>8. CONMEMORACIÓN DEL DÍA DEL VETERANO DE LA FUERZA PÚBLICA, COMO ACTO DE RECONOCIMIENTO Y MEMORIA INSTITUCIONAL</t>
  </si>
  <si>
    <t>9. CONMEMORACIÓN DEL DIA DE LIBERTAD RELIGIOSA Y DE CULTO</t>
  </si>
  <si>
    <t xml:space="preserve">10. DIA DE LA BIBLIA	</t>
  </si>
  <si>
    <t>11. JORNADAS MÓVILES DE LA CASA DE JUSTICIA, PARA GARANTIZAR ACCESO A LA JUSTICIA, ARTICULACIÓN INSTITUCIONAL Y PRESENCIA DEL ESTADO EN EL TERRITORIO</t>
  </si>
  <si>
    <t>12. DÍA DE LA AFROCOLOMBIANIDAD</t>
  </si>
  <si>
    <t>BONOS: EVENTO 3 ENTREGA DE RECONOCIMIENTOS CONMEMORACIÓN INTERNACIONAL DE LA LUCHA CONTRA LA TRATA DE PERSONAS, DIRIGIDA A FORTALECER RUTAS DE PREVENCIÓN, ATENCIÓN Y SENSIBILIZACIÓN COMUNITARIA – ACTIVIDAD 2</t>
  </si>
  <si>
    <t>Selección abreviada menor cuantía SAMC-013-2026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</si>
</sst>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80A]d&quot; de &quot;mmmm&quot; de &quot;yyyy;@"/>
    <numFmt numFmtId="165" formatCode="_-&quot;$&quot;\ * #,##0.00_-;\-&quot;$&quot;\ * #,##0.00_-;_-&quot;$&quot;\ * &quot;-&quot;_-;_-@_-"/>
  </numFmts>
  <fonts count="22" x14ac:knownFonts="1">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1"/>
      <name val="Arial"/>
      <family val="2"/>
    </font>
    <font>
      <b/>
      <sz val="12"/>
      <name val="Arial"/>
      <family val="2"/>
    </font>
    <font>
      <b/>
      <sz val="16"/>
      <name val="Arial"/>
      <family val="2"/>
    </font>
    <font>
      <b/>
      <sz val="12"/>
      <name val="Aptos Narrow"/>
      <family val="2"/>
      <scheme val="minor"/>
    </font>
    <font>
      <b/>
      <sz val="12"/>
      <color theme="1"/>
      <name val="Century Gothic"/>
      <family val="2"/>
    </font>
    <font>
      <sz val="12"/>
      <name val="Aptos Narrow"/>
      <family val="2"/>
      <scheme val="minor"/>
    </font>
    <font>
      <b/>
      <sz val="12"/>
      <name val="Aptos Narrow"/>
      <scheme val="minor"/>
    </font>
    <font>
      <sz val="12"/>
      <name val="Aptos Narrow"/>
      <scheme val="minor"/>
    </font>
    <font>
      <sz val="11"/>
      <color theme="1"/>
      <name val="Aptos Narrow"/>
      <family val="2"/>
      <scheme val="minor"/>
    </font>
    <font>
      <b/>
      <sz val="9"/>
      <color theme="1"/>
      <name val="Arial"/>
      <family val="2"/>
    </font>
    <font>
      <sz val="9"/>
      <color theme="1"/>
      <name val="Arial"/>
      <family val="2"/>
    </font>
    <font>
      <b/>
      <sz val="10"/>
      <color theme="1"/>
      <name val="Aptos Narrow"/>
      <scheme val="minor"/>
    </font>
    <font>
      <b/>
      <sz val="10"/>
      <name val="Aptos Narrow"/>
      <family val="2"/>
      <scheme val="minor"/>
    </font>
    <font>
      <b/>
      <u/>
      <sz val="10"/>
      <name val="Arial"/>
      <family val="2"/>
    </font>
    <font>
      <sz val="9"/>
      <name val="Arial"/>
      <family val="2"/>
    </font>
    <font>
      <b/>
      <sz val="9"/>
      <name val="Arial"/>
      <family val="2"/>
    </font>
    <font>
      <sz val="9"/>
      <color rgb="FF000000"/>
      <name val="Arial"/>
      <family val="2"/>
    </font>
  </fonts>
  <fills count="7">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FFFF"/>
      </patternFill>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5">
    <xf numFmtId="0" fontId="0" fillId="0" borderId="0"/>
    <xf numFmtId="0" fontId="3" fillId="0" borderId="0"/>
    <xf numFmtId="42" fontId="1" fillId="0" borderId="0" applyFont="0" applyFill="0" applyBorder="0" applyAlignment="0" applyProtection="0"/>
    <xf numFmtId="0" fontId="13" fillId="0" borderId="0"/>
    <xf numFmtId="9" fontId="1" fillId="0" borderId="0" applyFont="0" applyFill="0" applyBorder="0" applyAlignment="0" applyProtection="0"/>
  </cellStyleXfs>
  <cellXfs count="110">
    <xf numFmtId="0" fontId="0" fillId="0" borderId="0" xfId="0"/>
    <xf numFmtId="0" fontId="2" fillId="2" borderId="1" xfId="0" applyFont="1" applyFill="1" applyBorder="1" applyAlignment="1">
      <alignment vertical="center" wrapText="1"/>
    </xf>
    <xf numFmtId="0" fontId="2" fillId="2" borderId="3" xfId="0" applyFont="1" applyFill="1" applyBorder="1" applyAlignment="1">
      <alignment vertical="center" wrapText="1"/>
    </xf>
    <xf numFmtId="0" fontId="8" fillId="2" borderId="4" xfId="0" applyFont="1" applyFill="1" applyBorder="1" applyAlignment="1" applyProtection="1">
      <alignment vertical="center" wrapText="1"/>
      <protection locked="0"/>
    </xf>
    <xf numFmtId="0" fontId="10" fillId="2" borderId="3" xfId="0" applyFont="1" applyFill="1" applyBorder="1" applyAlignment="1" applyProtection="1">
      <alignment horizontal="center" vertical="center" wrapText="1"/>
      <protection locked="0"/>
    </xf>
    <xf numFmtId="0" fontId="10" fillId="2" borderId="3" xfId="0" applyFont="1" applyFill="1" applyBorder="1" applyAlignment="1">
      <alignment horizontal="center" vertical="center" wrapText="1"/>
    </xf>
    <xf numFmtId="0" fontId="0" fillId="0" borderId="0" xfId="0" applyAlignment="1">
      <alignment vertical="center"/>
    </xf>
    <xf numFmtId="42" fontId="14" fillId="0" borderId="12" xfId="2" applyFont="1" applyFill="1" applyBorder="1" applyAlignment="1">
      <alignment horizontal="center" vertical="center" wrapText="1"/>
    </xf>
    <xf numFmtId="42" fontId="0" fillId="0" borderId="0" xfId="2" applyFont="1"/>
    <xf numFmtId="165" fontId="14" fillId="0" borderId="12" xfId="2" applyNumberFormat="1" applyFont="1" applyFill="1" applyBorder="1" applyAlignment="1">
      <alignment horizontal="center" vertical="center" wrapText="1"/>
    </xf>
    <xf numFmtId="0" fontId="6" fillId="2" borderId="8" xfId="0" applyFont="1" applyFill="1" applyBorder="1" applyAlignment="1" applyProtection="1">
      <alignment vertical="center" wrapText="1"/>
      <protection locked="0"/>
    </xf>
    <xf numFmtId="0" fontId="6" fillId="2" borderId="9" xfId="0" applyFont="1" applyFill="1" applyBorder="1" applyAlignment="1" applyProtection="1">
      <alignment vertical="center" wrapText="1"/>
      <protection locked="0"/>
    </xf>
    <xf numFmtId="0" fontId="6" fillId="2" borderId="10" xfId="0" applyFont="1" applyFill="1" applyBorder="1" applyAlignment="1" applyProtection="1">
      <alignment vertical="center" wrapText="1"/>
      <protection locked="0"/>
    </xf>
    <xf numFmtId="0" fontId="14" fillId="3"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left" vertical="center" wrapText="1"/>
    </xf>
    <xf numFmtId="0" fontId="14" fillId="0" borderId="12" xfId="0" applyFont="1" applyBorder="1" applyAlignment="1">
      <alignment horizontal="center" vertical="center" wrapText="1"/>
    </xf>
    <xf numFmtId="9" fontId="14" fillId="0" borderId="12" xfId="4" applyFont="1" applyBorder="1" applyAlignment="1">
      <alignment horizontal="center" vertical="center" wrapText="1"/>
    </xf>
    <xf numFmtId="0" fontId="15" fillId="0" borderId="12" xfId="0" applyFont="1" applyBorder="1" applyAlignment="1">
      <alignment horizontal="center" vertical="center" wrapText="1"/>
    </xf>
    <xf numFmtId="0" fontId="15" fillId="0" borderId="7" xfId="0" applyFont="1" applyBorder="1" applyAlignment="1">
      <alignment horizontal="left" vertical="center" wrapText="1"/>
    </xf>
    <xf numFmtId="9" fontId="15" fillId="0" borderId="12" xfId="4" applyFont="1" applyBorder="1" applyAlignment="1">
      <alignment horizontal="center" vertical="center" wrapText="1"/>
    </xf>
    <xf numFmtId="9" fontId="15" fillId="0" borderId="12" xfId="4" applyFont="1" applyFill="1" applyBorder="1" applyAlignment="1">
      <alignment horizontal="center" vertical="center" wrapText="1"/>
    </xf>
    <xf numFmtId="0" fontId="14" fillId="0" borderId="7" xfId="0" applyFont="1" applyBorder="1" applyAlignment="1">
      <alignment vertical="center" wrapText="1"/>
    </xf>
    <xf numFmtId="0" fontId="0" fillId="0" borderId="0" xfId="0" applyAlignment="1">
      <alignment wrapText="1"/>
    </xf>
    <xf numFmtId="0" fontId="10" fillId="2" borderId="0" xfId="0" applyFont="1" applyFill="1" applyAlignment="1" applyProtection="1">
      <alignment horizontal="left" vertical="center" wrapText="1"/>
      <protection locked="0"/>
    </xf>
    <xf numFmtId="9" fontId="15" fillId="0" borderId="7" xfId="4" applyFont="1" applyBorder="1" applyAlignment="1">
      <alignment horizontal="center" vertical="center" wrapText="1"/>
    </xf>
    <xf numFmtId="42" fontId="14" fillId="0" borderId="7" xfId="2" applyFont="1" applyFill="1" applyBorder="1" applyAlignment="1">
      <alignment horizontal="center" vertical="center" wrapText="1"/>
    </xf>
    <xf numFmtId="165" fontId="14" fillId="0" borderId="7" xfId="2" applyNumberFormat="1" applyFont="1" applyFill="1" applyBorder="1" applyAlignment="1">
      <alignment horizontal="center" vertical="center" wrapText="1"/>
    </xf>
    <xf numFmtId="0" fontId="10" fillId="2" borderId="0" xfId="0" applyFont="1" applyFill="1" applyAlignment="1" applyProtection="1">
      <alignment horizontal="center" vertical="center" wrapText="1"/>
      <protection locked="0"/>
    </xf>
    <xf numFmtId="0" fontId="10" fillId="2" borderId="0" xfId="0" applyFont="1" applyFill="1" applyAlignment="1" applyProtection="1">
      <alignment vertical="center" wrapText="1"/>
      <protection locked="0"/>
    </xf>
    <xf numFmtId="0" fontId="8" fillId="2" borderId="0" xfId="0" applyFont="1" applyFill="1" applyAlignment="1" applyProtection="1">
      <alignment vertical="center" wrapText="1"/>
      <protection locked="0"/>
    </xf>
    <xf numFmtId="0" fontId="10" fillId="2" borderId="0" xfId="0" applyFont="1" applyFill="1" applyAlignment="1">
      <alignment horizontal="center" vertical="center" wrapText="1"/>
    </xf>
    <xf numFmtId="0" fontId="1" fillId="2" borderId="0" xfId="0" applyFont="1" applyFill="1" applyAlignment="1">
      <alignment vertical="center" wrapText="1"/>
    </xf>
    <xf numFmtId="0" fontId="19" fillId="0" borderId="7" xfId="0" applyFont="1" applyBorder="1" applyAlignment="1">
      <alignment horizontal="center" vertical="center"/>
    </xf>
    <xf numFmtId="0" fontId="19" fillId="0" borderId="7" xfId="0" applyFont="1" applyBorder="1" applyAlignment="1">
      <alignment vertical="center" wrapText="1"/>
    </xf>
    <xf numFmtId="0" fontId="19" fillId="0" borderId="7" xfId="0" applyFont="1" applyBorder="1" applyAlignment="1">
      <alignment vertical="top" wrapText="1"/>
    </xf>
    <xf numFmtId="0" fontId="14" fillId="4" borderId="3" xfId="0" applyFont="1" applyFill="1" applyBorder="1" applyAlignment="1">
      <alignment vertical="center" wrapText="1"/>
    </xf>
    <xf numFmtId="0" fontId="14" fillId="4" borderId="0" xfId="0" applyFont="1" applyFill="1" applyAlignment="1">
      <alignment vertical="center" wrapText="1"/>
    </xf>
    <xf numFmtId="0" fontId="14" fillId="0" borderId="0" xfId="0" applyFont="1" applyAlignment="1">
      <alignment vertical="center" wrapText="1"/>
    </xf>
    <xf numFmtId="0" fontId="21" fillId="0" borderId="7" xfId="0" applyFont="1" applyBorder="1" applyAlignment="1">
      <alignment horizontal="justify" vertical="center" wrapText="1"/>
    </xf>
    <xf numFmtId="0" fontId="15" fillId="2" borderId="7" xfId="0" applyFont="1" applyFill="1" applyBorder="1" applyAlignment="1">
      <alignment horizontal="center" vertical="center"/>
    </xf>
    <xf numFmtId="0" fontId="19" fillId="0" borderId="12" xfId="0" applyFont="1" applyBorder="1" applyAlignment="1">
      <alignment vertical="center" wrapText="1"/>
    </xf>
    <xf numFmtId="0" fontId="19" fillId="0" borderId="12" xfId="0" applyFont="1" applyBorder="1" applyAlignment="1">
      <alignment horizontal="center" vertical="center"/>
    </xf>
    <xf numFmtId="0" fontId="21" fillId="0" borderId="7" xfId="0" applyFont="1" applyBorder="1" applyAlignment="1">
      <alignment horizontal="left" vertical="center" wrapText="1"/>
    </xf>
    <xf numFmtId="0" fontId="19" fillId="0" borderId="7" xfId="0" applyFont="1" applyBorder="1" applyAlignment="1">
      <alignment horizontal="left" vertical="center" wrapText="1"/>
    </xf>
    <xf numFmtId="0" fontId="3" fillId="2" borderId="2" xfId="0" applyFont="1" applyFill="1" applyBorder="1" applyAlignment="1">
      <alignment horizontal="left" vertical="center"/>
    </xf>
    <xf numFmtId="0" fontId="4" fillId="2" borderId="0" xfId="0" applyFont="1" applyFill="1" applyAlignment="1">
      <alignment horizontal="left" vertical="center" wrapText="1"/>
    </xf>
    <xf numFmtId="0" fontId="6" fillId="2" borderId="9" xfId="0" applyFont="1" applyFill="1" applyBorder="1" applyAlignment="1" applyProtection="1">
      <alignment horizontal="left" vertical="center" wrapText="1"/>
      <protection locked="0"/>
    </xf>
    <xf numFmtId="0" fontId="19" fillId="0" borderId="12" xfId="0" applyFont="1" applyBorder="1" applyAlignment="1">
      <alignment horizontal="left" vertical="center" wrapText="1"/>
    </xf>
    <xf numFmtId="0" fontId="10" fillId="2" borderId="0" xfId="0" applyFont="1" applyFill="1" applyAlignment="1">
      <alignment horizontal="left" vertical="center" wrapText="1"/>
    </xf>
    <xf numFmtId="0" fontId="0" fillId="0" borderId="0" xfId="0" applyAlignment="1">
      <alignment horizontal="left" vertical="center"/>
    </xf>
    <xf numFmtId="0" fontId="15" fillId="6" borderId="7" xfId="0" applyFont="1" applyFill="1" applyBorder="1" applyAlignment="1">
      <alignment horizontal="left" vertical="center" wrapText="1"/>
    </xf>
    <xf numFmtId="0" fontId="0" fillId="0" borderId="3" xfId="0" applyBorder="1"/>
    <xf numFmtId="0" fontId="14" fillId="3" borderId="14" xfId="0" applyFont="1" applyFill="1" applyBorder="1" applyAlignment="1">
      <alignment horizontal="center" vertical="center" wrapText="1"/>
    </xf>
    <xf numFmtId="42" fontId="15" fillId="0" borderId="7" xfId="2" applyFont="1" applyFill="1" applyBorder="1" applyAlignment="1">
      <alignment horizontal="center" vertical="center" wrapText="1"/>
    </xf>
    <xf numFmtId="165" fontId="17" fillId="2" borderId="12" xfId="0" applyNumberFormat="1" applyFont="1" applyFill="1" applyBorder="1" applyAlignment="1" applyProtection="1">
      <alignment vertical="center" wrapText="1"/>
      <protection locked="0"/>
    </xf>
    <xf numFmtId="165" fontId="0" fillId="0" borderId="0" xfId="0" applyNumberFormat="1"/>
    <xf numFmtId="44" fontId="0" fillId="0" borderId="7" xfId="0" applyNumberFormat="1" applyBorder="1"/>
    <xf numFmtId="0" fontId="21" fillId="0" borderId="12" xfId="0" applyFont="1" applyBorder="1" applyAlignment="1">
      <alignment horizontal="justify" vertical="center" wrapText="1"/>
    </xf>
    <xf numFmtId="0" fontId="15" fillId="2" borderId="12" xfId="0" applyFont="1" applyFill="1" applyBorder="1" applyAlignment="1">
      <alignment horizontal="center" vertical="center"/>
    </xf>
    <xf numFmtId="0" fontId="10" fillId="2" borderId="3" xfId="0" applyFont="1" applyFill="1" applyBorder="1" applyAlignment="1" applyProtection="1">
      <alignment horizontal="left" vertical="center" wrapText="1"/>
      <protection locked="0"/>
    </xf>
    <xf numFmtId="0" fontId="10" fillId="2" borderId="0" xfId="0" applyFont="1" applyFill="1" applyAlignment="1" applyProtection="1">
      <alignment horizontal="left" vertical="center" wrapText="1"/>
      <protection locked="0"/>
    </xf>
    <xf numFmtId="0" fontId="10" fillId="2" borderId="4" xfId="0" applyFont="1" applyFill="1" applyBorder="1" applyAlignment="1" applyProtection="1">
      <alignment horizontal="left" vertical="center" wrapText="1"/>
      <protection locked="0"/>
    </xf>
    <xf numFmtId="0" fontId="10" fillId="2" borderId="11" xfId="0" applyFont="1" applyFill="1" applyBorder="1" applyAlignment="1" applyProtection="1">
      <alignment horizontal="left" vertical="center" wrapText="1"/>
      <protection locked="0"/>
    </xf>
    <xf numFmtId="0" fontId="10" fillId="2" borderId="5" xfId="0" applyFont="1" applyFill="1" applyBorder="1" applyAlignment="1" applyProtection="1">
      <alignment horizontal="left" vertical="center" wrapText="1"/>
      <protection locked="0"/>
    </xf>
    <xf numFmtId="0" fontId="10" fillId="2" borderId="6" xfId="0" applyFont="1" applyFill="1" applyBorder="1" applyAlignment="1" applyProtection="1">
      <alignment horizontal="left" vertical="center" wrapText="1"/>
      <protection locked="0"/>
    </xf>
    <xf numFmtId="0" fontId="10" fillId="2" borderId="3" xfId="0" applyFont="1" applyFill="1" applyBorder="1" applyAlignment="1" applyProtection="1">
      <alignment vertical="center" wrapText="1"/>
      <protection locked="0"/>
    </xf>
    <xf numFmtId="0" fontId="10" fillId="2" borderId="0" xfId="0" applyFont="1" applyFill="1" applyAlignment="1" applyProtection="1">
      <alignment vertical="center" wrapText="1"/>
      <protection locked="0"/>
    </xf>
    <xf numFmtId="0" fontId="10" fillId="2" borderId="4" xfId="0" applyFont="1" applyFill="1" applyBorder="1" applyAlignment="1" applyProtection="1">
      <alignment vertical="center" wrapText="1"/>
      <protection locked="0"/>
    </xf>
    <xf numFmtId="0" fontId="12" fillId="2" borderId="3" xfId="0" applyFont="1" applyFill="1" applyBorder="1" applyAlignment="1" applyProtection="1">
      <alignment vertical="center" wrapText="1"/>
      <protection locked="0"/>
    </xf>
    <xf numFmtId="0" fontId="12" fillId="2" borderId="0" xfId="0" applyFont="1" applyFill="1" applyAlignment="1" applyProtection="1">
      <alignment vertical="center" wrapText="1"/>
      <protection locked="0"/>
    </xf>
    <xf numFmtId="0" fontId="12" fillId="2" borderId="4" xfId="0" applyFont="1" applyFill="1" applyBorder="1" applyAlignment="1" applyProtection="1">
      <alignment vertical="center" wrapText="1"/>
      <protection locked="0"/>
    </xf>
    <xf numFmtId="0" fontId="9" fillId="2" borderId="3" xfId="0" applyFont="1" applyFill="1" applyBorder="1" applyAlignment="1">
      <alignment horizontal="left" vertical="center" wrapText="1"/>
    </xf>
    <xf numFmtId="0" fontId="9" fillId="2" borderId="0" xfId="0" applyFont="1" applyFill="1" applyAlignment="1">
      <alignment horizontal="left" vertical="center" wrapText="1"/>
    </xf>
    <xf numFmtId="0" fontId="9" fillId="2" borderId="4" xfId="0" applyFont="1" applyFill="1" applyBorder="1" applyAlignment="1">
      <alignment horizontal="left" vertical="center" wrapText="1"/>
    </xf>
    <xf numFmtId="0" fontId="12" fillId="2" borderId="3" xfId="0" applyFont="1" applyFill="1" applyBorder="1" applyAlignment="1" applyProtection="1">
      <alignment horizontal="left" vertical="center" wrapText="1"/>
      <protection locked="0"/>
    </xf>
    <xf numFmtId="0" fontId="12" fillId="2" borderId="0" xfId="0" applyFont="1" applyFill="1" applyAlignment="1" applyProtection="1">
      <alignment horizontal="left" vertical="center" wrapText="1"/>
      <protection locked="0"/>
    </xf>
    <xf numFmtId="0" fontId="12" fillId="2" borderId="4" xfId="0" applyFont="1" applyFill="1" applyBorder="1" applyAlignment="1" applyProtection="1">
      <alignment horizontal="left" vertical="center" wrapText="1"/>
      <protection locked="0"/>
    </xf>
    <xf numFmtId="0" fontId="3" fillId="5" borderId="8" xfId="1" applyFill="1" applyBorder="1" applyAlignment="1" applyProtection="1">
      <alignment horizontal="left" vertical="center" wrapText="1"/>
      <protection locked="0"/>
    </xf>
    <xf numFmtId="0" fontId="3" fillId="5" borderId="9" xfId="1" applyFill="1" applyBorder="1" applyAlignment="1" applyProtection="1">
      <alignment horizontal="left" vertical="center" wrapText="1"/>
      <protection locked="0"/>
    </xf>
    <xf numFmtId="0" fontId="3" fillId="5" borderId="10" xfId="1" applyFill="1" applyBorder="1" applyAlignment="1" applyProtection="1">
      <alignment horizontal="left" vertical="center" wrapText="1"/>
      <protection locked="0"/>
    </xf>
    <xf numFmtId="0" fontId="16" fillId="3" borderId="12" xfId="0" applyFont="1" applyFill="1" applyBorder="1" applyAlignment="1">
      <alignment horizontal="center"/>
    </xf>
    <xf numFmtId="0" fontId="14" fillId="4"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9" fillId="0" borderId="7" xfId="0" applyFont="1" applyBorder="1" applyAlignment="1">
      <alignment horizontal="left" vertical="center" wrapText="1"/>
    </xf>
    <xf numFmtId="0" fontId="19" fillId="0" borderId="12" xfId="0" applyFont="1" applyBorder="1" applyAlignment="1">
      <alignment horizontal="left" vertical="center" wrapText="1"/>
    </xf>
    <xf numFmtId="0" fontId="14" fillId="4" borderId="7" xfId="0" applyFont="1" applyFill="1" applyBorder="1" applyAlignment="1">
      <alignment horizontal="center" vertical="center" wrapText="1"/>
    </xf>
    <xf numFmtId="0" fontId="16" fillId="3" borderId="1" xfId="0" applyFont="1" applyFill="1" applyBorder="1" applyAlignment="1">
      <alignment horizontal="center"/>
    </xf>
    <xf numFmtId="0" fontId="16" fillId="3" borderId="2" xfId="0" applyFont="1" applyFill="1" applyBorder="1" applyAlignment="1">
      <alignment horizontal="center"/>
    </xf>
    <xf numFmtId="0" fontId="16" fillId="3" borderId="13" xfId="0" applyFont="1" applyFill="1" applyBorder="1" applyAlignment="1">
      <alignment horizontal="center"/>
    </xf>
    <xf numFmtId="0" fontId="16" fillId="3" borderId="7" xfId="0" applyFont="1" applyFill="1" applyBorder="1" applyAlignment="1">
      <alignment horizontal="center"/>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4"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9" fillId="0" borderId="7" xfId="0" applyFont="1" applyBorder="1" applyAlignment="1">
      <alignment horizontal="center" vertical="center"/>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0" xfId="0" applyFont="1" applyFill="1" applyBorder="1" applyAlignment="1">
      <alignment horizontal="center" vertical="center" wrapText="1"/>
    </xf>
    <xf numFmtId="164" fontId="5" fillId="0" borderId="8" xfId="0" applyNumberFormat="1" applyFont="1" applyBorder="1" applyAlignment="1">
      <alignment horizontal="center" vertical="center" wrapText="1"/>
    </xf>
    <xf numFmtId="164" fontId="5" fillId="0" borderId="9"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cellXfs>
  <cellStyles count="5">
    <cellStyle name="Moneda [0]" xfId="2" builtinId="7"/>
    <cellStyle name="Normal" xfId="0" builtinId="0"/>
    <cellStyle name="Normal 2" xfId="3" xr:uid="{C978EC65-031F-F249-A5D2-0AA55A62C818}"/>
    <cellStyle name="Normal 3 2" xfId="1" xr:uid="{3124A4BA-500E-0145-9A68-38251E990728}"/>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876300</xdr:colOff>
      <xdr:row>2</xdr:row>
      <xdr:rowOff>249615</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8</xdr:col>
      <xdr:colOff>0</xdr:colOff>
      <xdr:row>113</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113</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113</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113</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113</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113</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113</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113</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113</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113</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113</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113</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113</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113</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75" name="Rectangle 6">
          <a:extLst>
            <a:ext uri="{FF2B5EF4-FFF2-40B4-BE49-F238E27FC236}">
              <a16:creationId xmlns:a16="http://schemas.microsoft.com/office/drawing/2014/main" id="{93D3A8F0-659C-7B4C-9305-889287ADA33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76" name="Rectangle 7">
          <a:extLst>
            <a:ext uri="{FF2B5EF4-FFF2-40B4-BE49-F238E27FC236}">
              <a16:creationId xmlns:a16="http://schemas.microsoft.com/office/drawing/2014/main" id="{70462F43-A2F3-BE49-A5B3-CB5C92A6CACB}"/>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77" name="Rectangle 8">
          <a:extLst>
            <a:ext uri="{FF2B5EF4-FFF2-40B4-BE49-F238E27FC236}">
              <a16:creationId xmlns:a16="http://schemas.microsoft.com/office/drawing/2014/main" id="{0FAB7BA5-E0FB-9F4E-B894-C94F1B2BB12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78" name="Rectangle 9">
          <a:extLst>
            <a:ext uri="{FF2B5EF4-FFF2-40B4-BE49-F238E27FC236}">
              <a16:creationId xmlns:a16="http://schemas.microsoft.com/office/drawing/2014/main" id="{7E34B40A-AE3A-9147-8D37-1760046C6B91}"/>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79" name="Rectangle 10">
          <a:extLst>
            <a:ext uri="{FF2B5EF4-FFF2-40B4-BE49-F238E27FC236}">
              <a16:creationId xmlns:a16="http://schemas.microsoft.com/office/drawing/2014/main" id="{802F39B2-1115-B841-9371-DD2A875A5F7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124</xdr:row>
      <xdr:rowOff>0</xdr:rowOff>
    </xdr:from>
    <xdr:ext cx="32060" cy="132665"/>
    <xdr:sp macro="" textlink="">
      <xdr:nvSpPr>
        <xdr:cNvPr id="80" name="Rectangle 15">
          <a:extLst>
            <a:ext uri="{FF2B5EF4-FFF2-40B4-BE49-F238E27FC236}">
              <a16:creationId xmlns:a16="http://schemas.microsoft.com/office/drawing/2014/main" id="{043D4357-F3BC-564D-A6F5-6C3B415473AD}"/>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81" name="Rectangle 6">
          <a:extLst>
            <a:ext uri="{FF2B5EF4-FFF2-40B4-BE49-F238E27FC236}">
              <a16:creationId xmlns:a16="http://schemas.microsoft.com/office/drawing/2014/main" id="{EC6FBBC7-EE61-DD4C-AA8D-3AA9C9E1768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82" name="Rectangle 7">
          <a:extLst>
            <a:ext uri="{FF2B5EF4-FFF2-40B4-BE49-F238E27FC236}">
              <a16:creationId xmlns:a16="http://schemas.microsoft.com/office/drawing/2014/main" id="{F33E9684-1E5E-A346-AFD6-48BB1B56043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83" name="Rectangle 8">
          <a:extLst>
            <a:ext uri="{FF2B5EF4-FFF2-40B4-BE49-F238E27FC236}">
              <a16:creationId xmlns:a16="http://schemas.microsoft.com/office/drawing/2014/main" id="{5F8A99AD-F827-5E41-BBE7-F7145A27D4A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84" name="Rectangle 9">
          <a:extLst>
            <a:ext uri="{FF2B5EF4-FFF2-40B4-BE49-F238E27FC236}">
              <a16:creationId xmlns:a16="http://schemas.microsoft.com/office/drawing/2014/main" id="{DAD627AB-6C08-3941-8817-14AA218AA1BE}"/>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85" name="Rectangle 10">
          <a:extLst>
            <a:ext uri="{FF2B5EF4-FFF2-40B4-BE49-F238E27FC236}">
              <a16:creationId xmlns:a16="http://schemas.microsoft.com/office/drawing/2014/main" id="{F69357D0-10E5-BD46-944F-A757D5EAEE6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124</xdr:row>
      <xdr:rowOff>0</xdr:rowOff>
    </xdr:from>
    <xdr:ext cx="32060" cy="132665"/>
    <xdr:sp macro="" textlink="">
      <xdr:nvSpPr>
        <xdr:cNvPr id="86" name="Rectangle 15">
          <a:extLst>
            <a:ext uri="{FF2B5EF4-FFF2-40B4-BE49-F238E27FC236}">
              <a16:creationId xmlns:a16="http://schemas.microsoft.com/office/drawing/2014/main" id="{A77F739C-EE4B-474F-AB0D-5F450888017D}"/>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124</xdr:row>
      <xdr:rowOff>0</xdr:rowOff>
    </xdr:from>
    <xdr:ext cx="32060" cy="132665"/>
    <xdr:sp macro="" textlink="">
      <xdr:nvSpPr>
        <xdr:cNvPr id="87" name="Rectangle 17">
          <a:extLst>
            <a:ext uri="{FF2B5EF4-FFF2-40B4-BE49-F238E27FC236}">
              <a16:creationId xmlns:a16="http://schemas.microsoft.com/office/drawing/2014/main" id="{F7F47B0C-968F-C84E-B3D7-0D8A1D2D9118}"/>
            </a:ext>
          </a:extLst>
        </xdr:cNvPr>
        <xdr:cNvSpPr>
          <a:spLocks noChangeArrowheads="1"/>
        </xdr:cNvSpPr>
      </xdr:nvSpPr>
      <xdr:spPr bwMode="auto">
        <a:xfrm>
          <a:off x="45085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88" name="Rectangle 6">
          <a:extLst>
            <a:ext uri="{FF2B5EF4-FFF2-40B4-BE49-F238E27FC236}">
              <a16:creationId xmlns:a16="http://schemas.microsoft.com/office/drawing/2014/main" id="{1FD43658-9965-A241-8BA1-61710FB04FF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89" name="Rectangle 7">
          <a:extLst>
            <a:ext uri="{FF2B5EF4-FFF2-40B4-BE49-F238E27FC236}">
              <a16:creationId xmlns:a16="http://schemas.microsoft.com/office/drawing/2014/main" id="{7AD066E2-BA85-9347-9B32-BA3F2FA49C9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90" name="Rectangle 8">
          <a:extLst>
            <a:ext uri="{FF2B5EF4-FFF2-40B4-BE49-F238E27FC236}">
              <a16:creationId xmlns:a16="http://schemas.microsoft.com/office/drawing/2014/main" id="{9D480695-B983-CB45-B11E-E62B30A636B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91" name="Rectangle 9">
          <a:extLst>
            <a:ext uri="{FF2B5EF4-FFF2-40B4-BE49-F238E27FC236}">
              <a16:creationId xmlns:a16="http://schemas.microsoft.com/office/drawing/2014/main" id="{993609A5-2246-6146-AA6F-C07953B513F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92" name="Rectangle 10">
          <a:extLst>
            <a:ext uri="{FF2B5EF4-FFF2-40B4-BE49-F238E27FC236}">
              <a16:creationId xmlns:a16="http://schemas.microsoft.com/office/drawing/2014/main" id="{3DC3E415-DAAE-5E44-A349-9C05DCC7A4D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124</xdr:row>
      <xdr:rowOff>0</xdr:rowOff>
    </xdr:from>
    <xdr:ext cx="32060" cy="132665"/>
    <xdr:sp macro="" textlink="">
      <xdr:nvSpPr>
        <xdr:cNvPr id="93" name="Rectangle 15">
          <a:extLst>
            <a:ext uri="{FF2B5EF4-FFF2-40B4-BE49-F238E27FC236}">
              <a16:creationId xmlns:a16="http://schemas.microsoft.com/office/drawing/2014/main" id="{00A2725A-ABAB-3549-9FF5-2E28448FBC1E}"/>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94" name="Rectangle 6">
          <a:extLst>
            <a:ext uri="{FF2B5EF4-FFF2-40B4-BE49-F238E27FC236}">
              <a16:creationId xmlns:a16="http://schemas.microsoft.com/office/drawing/2014/main" id="{D5A4F5F4-4DFF-F847-8DCC-3D02CA7434F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95" name="Rectangle 7">
          <a:extLst>
            <a:ext uri="{FF2B5EF4-FFF2-40B4-BE49-F238E27FC236}">
              <a16:creationId xmlns:a16="http://schemas.microsoft.com/office/drawing/2014/main" id="{408B5E29-279E-2E4F-B11A-F7ECCFBAFDAB}"/>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96" name="Rectangle 8">
          <a:extLst>
            <a:ext uri="{FF2B5EF4-FFF2-40B4-BE49-F238E27FC236}">
              <a16:creationId xmlns:a16="http://schemas.microsoft.com/office/drawing/2014/main" id="{EB53FBB6-06AB-1847-A441-B3D29CD1001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97" name="Rectangle 9">
          <a:extLst>
            <a:ext uri="{FF2B5EF4-FFF2-40B4-BE49-F238E27FC236}">
              <a16:creationId xmlns:a16="http://schemas.microsoft.com/office/drawing/2014/main" id="{5E43FD44-6EA0-C741-BD53-C0CA3920CF41}"/>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98" name="Rectangle 10">
          <a:extLst>
            <a:ext uri="{FF2B5EF4-FFF2-40B4-BE49-F238E27FC236}">
              <a16:creationId xmlns:a16="http://schemas.microsoft.com/office/drawing/2014/main" id="{E3676EDF-869B-8A4A-B0E6-7DCD07B649F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124</xdr:row>
      <xdr:rowOff>0</xdr:rowOff>
    </xdr:from>
    <xdr:ext cx="32060" cy="132665"/>
    <xdr:sp macro="" textlink="">
      <xdr:nvSpPr>
        <xdr:cNvPr id="99" name="Rectangle 15">
          <a:extLst>
            <a:ext uri="{FF2B5EF4-FFF2-40B4-BE49-F238E27FC236}">
              <a16:creationId xmlns:a16="http://schemas.microsoft.com/office/drawing/2014/main" id="{CD36D44B-863F-2649-A803-EAAD03DA6821}"/>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124</xdr:row>
      <xdr:rowOff>0</xdr:rowOff>
    </xdr:from>
    <xdr:ext cx="32060" cy="132665"/>
    <xdr:sp macro="" textlink="">
      <xdr:nvSpPr>
        <xdr:cNvPr id="100" name="Rectangle 17">
          <a:extLst>
            <a:ext uri="{FF2B5EF4-FFF2-40B4-BE49-F238E27FC236}">
              <a16:creationId xmlns:a16="http://schemas.microsoft.com/office/drawing/2014/main" id="{7E1266D3-1848-DA43-B26E-DD4C54DEE9F0}"/>
            </a:ext>
          </a:extLst>
        </xdr:cNvPr>
        <xdr:cNvSpPr>
          <a:spLocks noChangeArrowheads="1"/>
        </xdr:cNvSpPr>
      </xdr:nvSpPr>
      <xdr:spPr bwMode="auto">
        <a:xfrm>
          <a:off x="45085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01" name="Rectangle 6">
          <a:extLst>
            <a:ext uri="{FF2B5EF4-FFF2-40B4-BE49-F238E27FC236}">
              <a16:creationId xmlns:a16="http://schemas.microsoft.com/office/drawing/2014/main" id="{51D5E0A1-EDB7-CE4B-A03E-850A333001A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02" name="Rectangle 7">
          <a:extLst>
            <a:ext uri="{FF2B5EF4-FFF2-40B4-BE49-F238E27FC236}">
              <a16:creationId xmlns:a16="http://schemas.microsoft.com/office/drawing/2014/main" id="{66EAAC10-5EA4-5B43-8ED2-0BE6B34050D7}"/>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03" name="Rectangle 8">
          <a:extLst>
            <a:ext uri="{FF2B5EF4-FFF2-40B4-BE49-F238E27FC236}">
              <a16:creationId xmlns:a16="http://schemas.microsoft.com/office/drawing/2014/main" id="{9CAF4FAB-B70A-9A4B-A9EC-6EAECE54ABA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04" name="Rectangle 9">
          <a:extLst>
            <a:ext uri="{FF2B5EF4-FFF2-40B4-BE49-F238E27FC236}">
              <a16:creationId xmlns:a16="http://schemas.microsoft.com/office/drawing/2014/main" id="{7D860B85-3D16-CD4C-99A6-D659E3FFAFE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05" name="Rectangle 10">
          <a:extLst>
            <a:ext uri="{FF2B5EF4-FFF2-40B4-BE49-F238E27FC236}">
              <a16:creationId xmlns:a16="http://schemas.microsoft.com/office/drawing/2014/main" id="{B5E33C64-BE08-E241-9468-4EB64AC2F67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06" name="Rectangle 6">
          <a:extLst>
            <a:ext uri="{FF2B5EF4-FFF2-40B4-BE49-F238E27FC236}">
              <a16:creationId xmlns:a16="http://schemas.microsoft.com/office/drawing/2014/main" id="{371317FE-E96E-D647-AACD-4DD01735B6C4}"/>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07" name="Rectangle 7">
          <a:extLst>
            <a:ext uri="{FF2B5EF4-FFF2-40B4-BE49-F238E27FC236}">
              <a16:creationId xmlns:a16="http://schemas.microsoft.com/office/drawing/2014/main" id="{847025DA-940E-5648-BEFF-9F1D19F73DE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08" name="Rectangle 8">
          <a:extLst>
            <a:ext uri="{FF2B5EF4-FFF2-40B4-BE49-F238E27FC236}">
              <a16:creationId xmlns:a16="http://schemas.microsoft.com/office/drawing/2014/main" id="{19B340F2-3DA7-F54B-972A-BCAA05B225D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09" name="Rectangle 9">
          <a:extLst>
            <a:ext uri="{FF2B5EF4-FFF2-40B4-BE49-F238E27FC236}">
              <a16:creationId xmlns:a16="http://schemas.microsoft.com/office/drawing/2014/main" id="{3B6D1F64-BCA2-644F-883F-66E427080D26}"/>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10" name="Rectangle 10">
          <a:extLst>
            <a:ext uri="{FF2B5EF4-FFF2-40B4-BE49-F238E27FC236}">
              <a16:creationId xmlns:a16="http://schemas.microsoft.com/office/drawing/2014/main" id="{14E6BBC1-A5AE-3F43-8CE3-AC5B179BA05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11" name="Rectangle 6">
          <a:extLst>
            <a:ext uri="{FF2B5EF4-FFF2-40B4-BE49-F238E27FC236}">
              <a16:creationId xmlns:a16="http://schemas.microsoft.com/office/drawing/2014/main" id="{5F6D40E8-BC0D-5A44-BC37-4526632B351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12" name="Rectangle 7">
          <a:extLst>
            <a:ext uri="{FF2B5EF4-FFF2-40B4-BE49-F238E27FC236}">
              <a16:creationId xmlns:a16="http://schemas.microsoft.com/office/drawing/2014/main" id="{E289439F-A688-694A-8183-EBAAAAFFF37E}"/>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13" name="Rectangle 8">
          <a:extLst>
            <a:ext uri="{FF2B5EF4-FFF2-40B4-BE49-F238E27FC236}">
              <a16:creationId xmlns:a16="http://schemas.microsoft.com/office/drawing/2014/main" id="{27C388D6-15F3-4049-81CE-42B36B7E6F1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14" name="Rectangle 9">
          <a:extLst>
            <a:ext uri="{FF2B5EF4-FFF2-40B4-BE49-F238E27FC236}">
              <a16:creationId xmlns:a16="http://schemas.microsoft.com/office/drawing/2014/main" id="{5715A3FF-0F8D-E548-A558-F26730555D1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15" name="Rectangle 10">
          <a:extLst>
            <a:ext uri="{FF2B5EF4-FFF2-40B4-BE49-F238E27FC236}">
              <a16:creationId xmlns:a16="http://schemas.microsoft.com/office/drawing/2014/main" id="{3A3A0891-7454-2C49-86AB-D0B69CBA21C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124</xdr:row>
      <xdr:rowOff>0</xdr:rowOff>
    </xdr:from>
    <xdr:ext cx="32060" cy="132665"/>
    <xdr:sp macro="" textlink="">
      <xdr:nvSpPr>
        <xdr:cNvPr id="116" name="Rectangle 15">
          <a:extLst>
            <a:ext uri="{FF2B5EF4-FFF2-40B4-BE49-F238E27FC236}">
              <a16:creationId xmlns:a16="http://schemas.microsoft.com/office/drawing/2014/main" id="{B7E30D27-B536-C242-86CA-AED3136C1294}"/>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17" name="Rectangle 6">
          <a:extLst>
            <a:ext uri="{FF2B5EF4-FFF2-40B4-BE49-F238E27FC236}">
              <a16:creationId xmlns:a16="http://schemas.microsoft.com/office/drawing/2014/main" id="{FD319CF5-C70E-4847-8148-E0654CC24E95}"/>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18" name="Rectangle 7">
          <a:extLst>
            <a:ext uri="{FF2B5EF4-FFF2-40B4-BE49-F238E27FC236}">
              <a16:creationId xmlns:a16="http://schemas.microsoft.com/office/drawing/2014/main" id="{A4959BFB-3375-A245-B6AF-64DC7653896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19" name="Rectangle 8">
          <a:extLst>
            <a:ext uri="{FF2B5EF4-FFF2-40B4-BE49-F238E27FC236}">
              <a16:creationId xmlns:a16="http://schemas.microsoft.com/office/drawing/2014/main" id="{3E757581-3991-8B4F-85E8-839A046AFAC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20" name="Rectangle 9">
          <a:extLst>
            <a:ext uri="{FF2B5EF4-FFF2-40B4-BE49-F238E27FC236}">
              <a16:creationId xmlns:a16="http://schemas.microsoft.com/office/drawing/2014/main" id="{26FF6C83-4C88-E145-B127-E150CBBBCC5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21" name="Rectangle 10">
          <a:extLst>
            <a:ext uri="{FF2B5EF4-FFF2-40B4-BE49-F238E27FC236}">
              <a16:creationId xmlns:a16="http://schemas.microsoft.com/office/drawing/2014/main" id="{882028B0-7F91-5740-AB5A-03B577EBEA4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124</xdr:row>
      <xdr:rowOff>0</xdr:rowOff>
    </xdr:from>
    <xdr:ext cx="32060" cy="132665"/>
    <xdr:sp macro="" textlink="">
      <xdr:nvSpPr>
        <xdr:cNvPr id="122" name="Rectangle 15">
          <a:extLst>
            <a:ext uri="{FF2B5EF4-FFF2-40B4-BE49-F238E27FC236}">
              <a16:creationId xmlns:a16="http://schemas.microsoft.com/office/drawing/2014/main" id="{A3BB89B9-0FDE-3841-A1D7-3012B365A53B}"/>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124</xdr:row>
      <xdr:rowOff>0</xdr:rowOff>
    </xdr:from>
    <xdr:ext cx="32060" cy="132665"/>
    <xdr:sp macro="" textlink="">
      <xdr:nvSpPr>
        <xdr:cNvPr id="123" name="Rectangle 17">
          <a:extLst>
            <a:ext uri="{FF2B5EF4-FFF2-40B4-BE49-F238E27FC236}">
              <a16:creationId xmlns:a16="http://schemas.microsoft.com/office/drawing/2014/main" id="{EBEE945A-A83A-3B4D-AE6F-051A4F6EA4BE}"/>
            </a:ext>
          </a:extLst>
        </xdr:cNvPr>
        <xdr:cNvSpPr>
          <a:spLocks noChangeArrowheads="1"/>
        </xdr:cNvSpPr>
      </xdr:nvSpPr>
      <xdr:spPr bwMode="auto">
        <a:xfrm>
          <a:off x="45085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24" name="Rectangle 6">
          <a:extLst>
            <a:ext uri="{FF2B5EF4-FFF2-40B4-BE49-F238E27FC236}">
              <a16:creationId xmlns:a16="http://schemas.microsoft.com/office/drawing/2014/main" id="{7C7C063E-153D-0D4C-AF1C-09C9A45FE5E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25" name="Rectangle 7">
          <a:extLst>
            <a:ext uri="{FF2B5EF4-FFF2-40B4-BE49-F238E27FC236}">
              <a16:creationId xmlns:a16="http://schemas.microsoft.com/office/drawing/2014/main" id="{2FD2BF65-41F4-A546-82A7-F487DA3FCF3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26" name="Rectangle 8">
          <a:extLst>
            <a:ext uri="{FF2B5EF4-FFF2-40B4-BE49-F238E27FC236}">
              <a16:creationId xmlns:a16="http://schemas.microsoft.com/office/drawing/2014/main" id="{D9206837-399D-C646-AAFC-47916D89391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27" name="Rectangle 9">
          <a:extLst>
            <a:ext uri="{FF2B5EF4-FFF2-40B4-BE49-F238E27FC236}">
              <a16:creationId xmlns:a16="http://schemas.microsoft.com/office/drawing/2014/main" id="{8FF1CAC8-D33B-6743-BE72-F9BD97FD9B6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28" name="Rectangle 10">
          <a:extLst>
            <a:ext uri="{FF2B5EF4-FFF2-40B4-BE49-F238E27FC236}">
              <a16:creationId xmlns:a16="http://schemas.microsoft.com/office/drawing/2014/main" id="{B2A6E18C-D229-324A-A15F-7DC8B0397FE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124</xdr:row>
      <xdr:rowOff>0</xdr:rowOff>
    </xdr:from>
    <xdr:ext cx="32060" cy="132665"/>
    <xdr:sp macro="" textlink="">
      <xdr:nvSpPr>
        <xdr:cNvPr id="129" name="Rectangle 15">
          <a:extLst>
            <a:ext uri="{FF2B5EF4-FFF2-40B4-BE49-F238E27FC236}">
              <a16:creationId xmlns:a16="http://schemas.microsoft.com/office/drawing/2014/main" id="{21D2F8DC-0BD2-A24A-BC29-AA52918CD6AF}"/>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30" name="Rectangle 6">
          <a:extLst>
            <a:ext uri="{FF2B5EF4-FFF2-40B4-BE49-F238E27FC236}">
              <a16:creationId xmlns:a16="http://schemas.microsoft.com/office/drawing/2014/main" id="{33010994-3CFC-8444-8076-276EEB30729E}"/>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31" name="Rectangle 7">
          <a:extLst>
            <a:ext uri="{FF2B5EF4-FFF2-40B4-BE49-F238E27FC236}">
              <a16:creationId xmlns:a16="http://schemas.microsoft.com/office/drawing/2014/main" id="{EAFDD4C9-9E74-FF49-BA4A-AF1E827DC46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32" name="Rectangle 8">
          <a:extLst>
            <a:ext uri="{FF2B5EF4-FFF2-40B4-BE49-F238E27FC236}">
              <a16:creationId xmlns:a16="http://schemas.microsoft.com/office/drawing/2014/main" id="{48613BCE-5AB7-6F42-AABF-7D6D1C5E75D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33" name="Rectangle 9">
          <a:extLst>
            <a:ext uri="{FF2B5EF4-FFF2-40B4-BE49-F238E27FC236}">
              <a16:creationId xmlns:a16="http://schemas.microsoft.com/office/drawing/2014/main" id="{0E1FBD62-4CFE-DB42-8F5B-CF15F0D24C91}"/>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34" name="Rectangle 10">
          <a:extLst>
            <a:ext uri="{FF2B5EF4-FFF2-40B4-BE49-F238E27FC236}">
              <a16:creationId xmlns:a16="http://schemas.microsoft.com/office/drawing/2014/main" id="{EAA443C1-2E1B-024B-AC75-A1F36D321BB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124</xdr:row>
      <xdr:rowOff>0</xdr:rowOff>
    </xdr:from>
    <xdr:ext cx="32060" cy="132665"/>
    <xdr:sp macro="" textlink="">
      <xdr:nvSpPr>
        <xdr:cNvPr id="135" name="Rectangle 15">
          <a:extLst>
            <a:ext uri="{FF2B5EF4-FFF2-40B4-BE49-F238E27FC236}">
              <a16:creationId xmlns:a16="http://schemas.microsoft.com/office/drawing/2014/main" id="{0C3220CF-A1DA-D64F-BD8E-630D95ED69EB}"/>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37" name="Rectangle 6">
          <a:extLst>
            <a:ext uri="{FF2B5EF4-FFF2-40B4-BE49-F238E27FC236}">
              <a16:creationId xmlns:a16="http://schemas.microsoft.com/office/drawing/2014/main" id="{3E32F928-7000-CA44-9FB4-A38DCA620626}"/>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38" name="Rectangle 7">
          <a:extLst>
            <a:ext uri="{FF2B5EF4-FFF2-40B4-BE49-F238E27FC236}">
              <a16:creationId xmlns:a16="http://schemas.microsoft.com/office/drawing/2014/main" id="{8646CD7F-DF9E-4B4B-8A5D-60FDA6333F5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39" name="Rectangle 8">
          <a:extLst>
            <a:ext uri="{FF2B5EF4-FFF2-40B4-BE49-F238E27FC236}">
              <a16:creationId xmlns:a16="http://schemas.microsoft.com/office/drawing/2014/main" id="{C6C70C12-EF71-FE4C-BBD6-F69705CBE4E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40" name="Rectangle 9">
          <a:extLst>
            <a:ext uri="{FF2B5EF4-FFF2-40B4-BE49-F238E27FC236}">
              <a16:creationId xmlns:a16="http://schemas.microsoft.com/office/drawing/2014/main" id="{BF2362DD-34C4-1E42-97D5-6FCA11085C5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41" name="Rectangle 10">
          <a:extLst>
            <a:ext uri="{FF2B5EF4-FFF2-40B4-BE49-F238E27FC236}">
              <a16:creationId xmlns:a16="http://schemas.microsoft.com/office/drawing/2014/main" id="{0CA8F9BE-C8B3-6E46-BBC6-BBC878E6722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42" name="Rectangle 6">
          <a:extLst>
            <a:ext uri="{FF2B5EF4-FFF2-40B4-BE49-F238E27FC236}">
              <a16:creationId xmlns:a16="http://schemas.microsoft.com/office/drawing/2014/main" id="{3B56692F-3BBA-5A4E-B2B6-26403D43AB1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43" name="Rectangle 7">
          <a:extLst>
            <a:ext uri="{FF2B5EF4-FFF2-40B4-BE49-F238E27FC236}">
              <a16:creationId xmlns:a16="http://schemas.microsoft.com/office/drawing/2014/main" id="{D6E139E4-27BA-EF45-87AD-F6C6DB6BC117}"/>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44" name="Rectangle 8">
          <a:extLst>
            <a:ext uri="{FF2B5EF4-FFF2-40B4-BE49-F238E27FC236}">
              <a16:creationId xmlns:a16="http://schemas.microsoft.com/office/drawing/2014/main" id="{BE31E80B-ABFF-DC44-8E23-41C57D78A8C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45" name="Rectangle 9">
          <a:extLst>
            <a:ext uri="{FF2B5EF4-FFF2-40B4-BE49-F238E27FC236}">
              <a16:creationId xmlns:a16="http://schemas.microsoft.com/office/drawing/2014/main" id="{A0C7A405-93F4-2C48-A726-3FBDA3D369B7}"/>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124</xdr:row>
      <xdr:rowOff>0</xdr:rowOff>
    </xdr:from>
    <xdr:ext cx="32060" cy="132665"/>
    <xdr:sp macro="" textlink="">
      <xdr:nvSpPr>
        <xdr:cNvPr id="146" name="Rectangle 10">
          <a:extLst>
            <a:ext uri="{FF2B5EF4-FFF2-40B4-BE49-F238E27FC236}">
              <a16:creationId xmlns:a16="http://schemas.microsoft.com/office/drawing/2014/main" id="{341533D7-5C48-2B42-80CC-A75BA28BEAA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M138"/>
  <sheetViews>
    <sheetView tabSelected="1" view="pageBreakPreview" zoomScale="89" zoomScaleNormal="89" zoomScaleSheetLayoutView="89" workbookViewId="0">
      <selection activeCell="C1" sqref="C1:I3"/>
    </sheetView>
  </sheetViews>
  <sheetFormatPr baseColWidth="10" defaultColWidth="10.875" defaultRowHeight="15.75" x14ac:dyDescent="0.25"/>
  <cols>
    <col min="1" max="1" width="6.375" customWidth="1"/>
    <col min="2" max="2" width="17.375" style="50" customWidth="1"/>
    <col min="3" max="3" width="85.125" style="6" customWidth="1"/>
    <col min="4" max="4" width="9.125" style="6" customWidth="1"/>
    <col min="5" max="5" width="5.625" bestFit="1" customWidth="1"/>
    <col min="6" max="6" width="13" customWidth="1"/>
    <col min="7" max="7" width="10.875" customWidth="1"/>
    <col min="8" max="8" width="15.625" customWidth="1"/>
    <col min="9" max="9" width="14.5" bestFit="1" customWidth="1"/>
    <col min="10" max="10" width="13.375" customWidth="1"/>
    <col min="12" max="12" width="12.375" bestFit="1" customWidth="1"/>
  </cols>
  <sheetData>
    <row r="1" spans="1:9" ht="12.95" customHeight="1" x14ac:dyDescent="0.25">
      <c r="A1" s="1"/>
      <c r="B1" s="45"/>
      <c r="C1" s="92" t="s">
        <v>194</v>
      </c>
      <c r="D1" s="93"/>
      <c r="E1" s="93"/>
      <c r="F1" s="93"/>
      <c r="G1" s="93"/>
      <c r="H1" s="93"/>
      <c r="I1" s="94"/>
    </row>
    <row r="2" spans="1:9" ht="6" customHeight="1" x14ac:dyDescent="0.25">
      <c r="A2" s="2"/>
      <c r="B2" s="46"/>
      <c r="C2" s="95"/>
      <c r="D2" s="96"/>
      <c r="E2" s="96"/>
      <c r="F2" s="96"/>
      <c r="G2" s="96"/>
      <c r="H2" s="96"/>
      <c r="I2" s="97"/>
    </row>
    <row r="3" spans="1:9" ht="23.25" x14ac:dyDescent="0.25">
      <c r="A3" s="2"/>
      <c r="B3" s="46"/>
      <c r="C3" s="98"/>
      <c r="D3" s="99"/>
      <c r="E3" s="99"/>
      <c r="F3" s="99"/>
      <c r="G3" s="99"/>
      <c r="H3" s="99"/>
      <c r="I3" s="100"/>
    </row>
    <row r="4" spans="1:9" ht="30.95" customHeight="1" x14ac:dyDescent="0.25">
      <c r="A4" s="105" t="s">
        <v>0</v>
      </c>
      <c r="B4" s="106"/>
      <c r="C4" s="107" t="s">
        <v>22</v>
      </c>
      <c r="D4" s="108"/>
      <c r="E4" s="108"/>
      <c r="F4" s="108"/>
      <c r="G4" s="108"/>
      <c r="H4" s="108"/>
      <c r="I4" s="109"/>
    </row>
    <row r="5" spans="1:9" ht="15.6" customHeight="1" x14ac:dyDescent="0.25">
      <c r="A5" s="102" t="s">
        <v>5</v>
      </c>
      <c r="B5" s="103"/>
      <c r="C5" s="103"/>
      <c r="D5" s="103"/>
      <c r="E5" s="103"/>
      <c r="F5" s="103"/>
      <c r="G5" s="103"/>
      <c r="H5" s="103"/>
      <c r="I5" s="104"/>
    </row>
    <row r="6" spans="1:9" x14ac:dyDescent="0.25">
      <c r="A6" s="10"/>
      <c r="B6" s="47"/>
      <c r="C6" s="11"/>
      <c r="D6" s="11"/>
      <c r="E6" s="11"/>
      <c r="F6" s="11"/>
      <c r="G6" s="11"/>
      <c r="H6" s="11"/>
      <c r="I6" s="12"/>
    </row>
    <row r="7" spans="1:9" ht="24" x14ac:dyDescent="0.25">
      <c r="A7" s="13" t="s">
        <v>1</v>
      </c>
      <c r="B7" s="13" t="s">
        <v>2</v>
      </c>
      <c r="C7" s="13" t="s">
        <v>18</v>
      </c>
      <c r="D7" s="13" t="s">
        <v>19</v>
      </c>
      <c r="E7" s="13" t="s">
        <v>3</v>
      </c>
      <c r="F7" s="13" t="s">
        <v>6</v>
      </c>
      <c r="G7" s="13" t="s">
        <v>4</v>
      </c>
      <c r="H7" s="13" t="s">
        <v>7</v>
      </c>
      <c r="I7" s="13" t="s">
        <v>8</v>
      </c>
    </row>
    <row r="8" spans="1:9" x14ac:dyDescent="0.25">
      <c r="A8" s="82" t="s">
        <v>180</v>
      </c>
      <c r="B8" s="83"/>
      <c r="C8" s="83"/>
      <c r="D8" s="83"/>
      <c r="E8" s="83"/>
      <c r="F8" s="83"/>
      <c r="G8" s="83"/>
      <c r="H8" s="83"/>
      <c r="I8" s="84"/>
    </row>
    <row r="9" spans="1:9" ht="52.7" customHeight="1" x14ac:dyDescent="0.25">
      <c r="A9" s="101">
        <v>1</v>
      </c>
      <c r="B9" s="85" t="s">
        <v>68</v>
      </c>
      <c r="C9" s="34" t="s">
        <v>69</v>
      </c>
      <c r="D9" s="33" t="s">
        <v>70</v>
      </c>
      <c r="E9" s="33">
        <v>1</v>
      </c>
      <c r="F9" s="16"/>
      <c r="G9" s="17"/>
      <c r="H9" s="7">
        <f>ROUND((F9*(1+G9)),0)</f>
        <v>0</v>
      </c>
      <c r="I9" s="9">
        <f>E9*H9</f>
        <v>0</v>
      </c>
    </row>
    <row r="10" spans="1:9" x14ac:dyDescent="0.25">
      <c r="A10" s="101"/>
      <c r="B10" s="85"/>
      <c r="C10" s="34" t="s">
        <v>71</v>
      </c>
      <c r="D10" s="33" t="s">
        <v>70</v>
      </c>
      <c r="E10" s="33">
        <v>100</v>
      </c>
      <c r="F10" s="16"/>
      <c r="G10" s="17"/>
      <c r="H10" s="7">
        <f t="shared" ref="H10:H22" si="0">ROUND((F10*(1+G10)),0)</f>
        <v>0</v>
      </c>
      <c r="I10" s="9">
        <f t="shared" ref="I10:I22" si="1">E10*H10</f>
        <v>0</v>
      </c>
    </row>
    <row r="11" spans="1:9" x14ac:dyDescent="0.25">
      <c r="A11" s="101"/>
      <c r="B11" s="85"/>
      <c r="C11" s="34" t="s">
        <v>72</v>
      </c>
      <c r="D11" s="33" t="s">
        <v>70</v>
      </c>
      <c r="E11" s="33">
        <v>20</v>
      </c>
      <c r="F11" s="16"/>
      <c r="G11" s="17"/>
      <c r="H11" s="7">
        <f t="shared" si="0"/>
        <v>0</v>
      </c>
      <c r="I11" s="9">
        <f t="shared" si="1"/>
        <v>0</v>
      </c>
    </row>
    <row r="12" spans="1:9" x14ac:dyDescent="0.25">
      <c r="A12" s="101"/>
      <c r="B12" s="85"/>
      <c r="C12" s="34" t="s">
        <v>73</v>
      </c>
      <c r="D12" s="33" t="s">
        <v>70</v>
      </c>
      <c r="E12" s="33">
        <v>3</v>
      </c>
      <c r="F12" s="16"/>
      <c r="G12" s="17"/>
      <c r="H12" s="7">
        <f t="shared" si="0"/>
        <v>0</v>
      </c>
      <c r="I12" s="9">
        <f t="shared" si="1"/>
        <v>0</v>
      </c>
    </row>
    <row r="13" spans="1:9" ht="24" x14ac:dyDescent="0.25">
      <c r="A13" s="101"/>
      <c r="B13" s="85"/>
      <c r="C13" s="34" t="s">
        <v>74</v>
      </c>
      <c r="D13" s="33" t="s">
        <v>70</v>
      </c>
      <c r="E13" s="33">
        <v>3</v>
      </c>
      <c r="F13" s="16"/>
      <c r="G13" s="17"/>
      <c r="H13" s="7">
        <f t="shared" si="0"/>
        <v>0</v>
      </c>
      <c r="I13" s="9">
        <f t="shared" si="1"/>
        <v>0</v>
      </c>
    </row>
    <row r="14" spans="1:9" ht="96" x14ac:dyDescent="0.25">
      <c r="A14" s="33">
        <v>2</v>
      </c>
      <c r="B14" s="44" t="s">
        <v>75</v>
      </c>
      <c r="C14" s="34" t="s">
        <v>76</v>
      </c>
      <c r="D14" s="33" t="s">
        <v>70</v>
      </c>
      <c r="E14" s="33">
        <v>1</v>
      </c>
      <c r="F14" s="16"/>
      <c r="G14" s="17"/>
      <c r="H14" s="7">
        <f t="shared" si="0"/>
        <v>0</v>
      </c>
      <c r="I14" s="9">
        <f t="shared" si="1"/>
        <v>0</v>
      </c>
    </row>
    <row r="15" spans="1:9" ht="48" x14ac:dyDescent="0.25">
      <c r="A15" s="33">
        <v>3</v>
      </c>
      <c r="B15" s="44" t="s">
        <v>77</v>
      </c>
      <c r="C15" s="34" t="s">
        <v>78</v>
      </c>
      <c r="D15" s="33" t="s">
        <v>70</v>
      </c>
      <c r="E15" s="33">
        <v>1</v>
      </c>
      <c r="F15" s="16"/>
      <c r="G15" s="17"/>
      <c r="H15" s="7">
        <f t="shared" si="0"/>
        <v>0</v>
      </c>
      <c r="I15" s="9">
        <f t="shared" si="1"/>
        <v>0</v>
      </c>
    </row>
    <row r="16" spans="1:9" ht="144" x14ac:dyDescent="0.25">
      <c r="A16" s="33">
        <v>4</v>
      </c>
      <c r="B16" s="44" t="s">
        <v>79</v>
      </c>
      <c r="C16" s="34" t="s">
        <v>80</v>
      </c>
      <c r="D16" s="33" t="s">
        <v>70</v>
      </c>
      <c r="E16" s="33">
        <v>1</v>
      </c>
      <c r="F16" s="16"/>
      <c r="G16" s="17"/>
      <c r="H16" s="7">
        <f t="shared" si="0"/>
        <v>0</v>
      </c>
      <c r="I16" s="9">
        <f t="shared" si="1"/>
        <v>0</v>
      </c>
    </row>
    <row r="17" spans="1:9" ht="52.7" customHeight="1" x14ac:dyDescent="0.25">
      <c r="A17" s="33">
        <v>5</v>
      </c>
      <c r="B17" s="44" t="s">
        <v>23</v>
      </c>
      <c r="C17" s="34" t="s">
        <v>25</v>
      </c>
      <c r="D17" s="33" t="s">
        <v>70</v>
      </c>
      <c r="E17" s="33">
        <v>17</v>
      </c>
      <c r="F17" s="16"/>
      <c r="G17" s="17"/>
      <c r="H17" s="7">
        <f t="shared" si="0"/>
        <v>0</v>
      </c>
      <c r="I17" s="9">
        <f t="shared" si="1"/>
        <v>0</v>
      </c>
    </row>
    <row r="18" spans="1:9" ht="52.7" customHeight="1" x14ac:dyDescent="0.25">
      <c r="A18" s="33">
        <v>6</v>
      </c>
      <c r="B18" s="44" t="s">
        <v>24</v>
      </c>
      <c r="C18" s="34" t="s">
        <v>81</v>
      </c>
      <c r="D18" s="33" t="s">
        <v>70</v>
      </c>
      <c r="E18" s="33">
        <v>100</v>
      </c>
      <c r="F18" s="16"/>
      <c r="G18" s="17"/>
      <c r="H18" s="7">
        <f t="shared" si="0"/>
        <v>0</v>
      </c>
      <c r="I18" s="9">
        <f t="shared" si="1"/>
        <v>0</v>
      </c>
    </row>
    <row r="19" spans="1:9" ht="120" x14ac:dyDescent="0.25">
      <c r="A19" s="33">
        <v>7</v>
      </c>
      <c r="B19" s="44" t="s">
        <v>82</v>
      </c>
      <c r="C19" s="34" t="s">
        <v>83</v>
      </c>
      <c r="D19" s="33" t="s">
        <v>84</v>
      </c>
      <c r="E19" s="33">
        <v>1</v>
      </c>
      <c r="F19" s="16"/>
      <c r="G19" s="17"/>
      <c r="H19" s="7">
        <f t="shared" si="0"/>
        <v>0</v>
      </c>
      <c r="I19" s="9">
        <f t="shared" si="1"/>
        <v>0</v>
      </c>
    </row>
    <row r="20" spans="1:9" ht="132" x14ac:dyDescent="0.25">
      <c r="A20" s="33">
        <v>8</v>
      </c>
      <c r="B20" s="44" t="s">
        <v>85</v>
      </c>
      <c r="C20" s="34" t="s">
        <v>86</v>
      </c>
      <c r="D20" s="33" t="s">
        <v>70</v>
      </c>
      <c r="E20" s="33">
        <v>100</v>
      </c>
      <c r="F20" s="16"/>
      <c r="G20" s="17"/>
      <c r="H20" s="7">
        <f t="shared" si="0"/>
        <v>0</v>
      </c>
      <c r="I20" s="9">
        <f t="shared" si="1"/>
        <v>0</v>
      </c>
    </row>
    <row r="21" spans="1:9" ht="36" x14ac:dyDescent="0.25">
      <c r="A21" s="33">
        <v>9</v>
      </c>
      <c r="B21" s="44" t="s">
        <v>26</v>
      </c>
      <c r="C21" s="34" t="s">
        <v>87</v>
      </c>
      <c r="D21" s="33" t="s">
        <v>70</v>
      </c>
      <c r="E21" s="33">
        <v>6</v>
      </c>
      <c r="F21" s="16"/>
      <c r="G21" s="17"/>
      <c r="H21" s="7">
        <f t="shared" si="0"/>
        <v>0</v>
      </c>
      <c r="I21" s="9">
        <f t="shared" si="1"/>
        <v>0</v>
      </c>
    </row>
    <row r="22" spans="1:9" ht="120" x14ac:dyDescent="0.25">
      <c r="A22" s="33">
        <v>10</v>
      </c>
      <c r="B22" s="44" t="s">
        <v>27</v>
      </c>
      <c r="C22" s="34" t="s">
        <v>88</v>
      </c>
      <c r="D22" s="33" t="s">
        <v>70</v>
      </c>
      <c r="E22" s="33">
        <v>100</v>
      </c>
      <c r="F22" s="16"/>
      <c r="G22" s="17"/>
      <c r="H22" s="7">
        <f t="shared" si="0"/>
        <v>0</v>
      </c>
      <c r="I22" s="9">
        <f t="shared" si="1"/>
        <v>0</v>
      </c>
    </row>
    <row r="23" spans="1:9" ht="26.1" customHeight="1" x14ac:dyDescent="0.25">
      <c r="A23" s="82" t="s">
        <v>181</v>
      </c>
      <c r="B23" s="83"/>
      <c r="C23" s="83"/>
      <c r="D23" s="83"/>
      <c r="E23" s="83"/>
      <c r="F23" s="83"/>
      <c r="G23" s="83"/>
      <c r="H23" s="83"/>
      <c r="I23" s="84"/>
    </row>
    <row r="24" spans="1:9" ht="168" customHeight="1" x14ac:dyDescent="0.25">
      <c r="A24" s="14">
        <v>11</v>
      </c>
      <c r="B24" s="44" t="s">
        <v>89</v>
      </c>
      <c r="C24" s="35" t="s">
        <v>90</v>
      </c>
      <c r="D24" s="33" t="s">
        <v>70</v>
      </c>
      <c r="E24" s="33">
        <v>1</v>
      </c>
      <c r="F24" s="18"/>
      <c r="G24" s="20"/>
      <c r="H24" s="7">
        <f t="shared" ref="H24:H71" si="2">ROUND((F24*(1+G24)),0)</f>
        <v>0</v>
      </c>
      <c r="I24" s="9">
        <f t="shared" ref="I24:I25" si="3">E24*H24</f>
        <v>0</v>
      </c>
    </row>
    <row r="25" spans="1:9" ht="109.7" customHeight="1" x14ac:dyDescent="0.25">
      <c r="A25" s="14">
        <v>12</v>
      </c>
      <c r="B25" s="44" t="s">
        <v>91</v>
      </c>
      <c r="C25" s="35" t="s">
        <v>92</v>
      </c>
      <c r="D25" s="33" t="s">
        <v>70</v>
      </c>
      <c r="E25" s="33">
        <v>180</v>
      </c>
      <c r="F25" s="18"/>
      <c r="G25" s="20"/>
      <c r="H25" s="7">
        <f t="shared" si="2"/>
        <v>0</v>
      </c>
      <c r="I25" s="9">
        <f t="shared" si="3"/>
        <v>0</v>
      </c>
    </row>
    <row r="26" spans="1:9" ht="15.6" customHeight="1" x14ac:dyDescent="0.25">
      <c r="A26" s="14">
        <v>13</v>
      </c>
      <c r="B26" s="85" t="s">
        <v>28</v>
      </c>
      <c r="C26" s="39" t="s">
        <v>93</v>
      </c>
      <c r="D26" s="33" t="s">
        <v>70</v>
      </c>
      <c r="E26" s="40">
        <v>4</v>
      </c>
      <c r="F26" s="18"/>
      <c r="G26" s="20"/>
      <c r="H26" s="7">
        <f t="shared" si="2"/>
        <v>0</v>
      </c>
      <c r="I26" s="9">
        <f>E26*H26</f>
        <v>0</v>
      </c>
    </row>
    <row r="27" spans="1:9" x14ac:dyDescent="0.25">
      <c r="A27" s="14">
        <v>14</v>
      </c>
      <c r="B27" s="85"/>
      <c r="C27" s="39" t="s">
        <v>94</v>
      </c>
      <c r="D27" s="33" t="s">
        <v>70</v>
      </c>
      <c r="E27" s="40">
        <v>2</v>
      </c>
      <c r="F27" s="18"/>
      <c r="G27" s="20"/>
      <c r="H27" s="7">
        <f t="shared" si="2"/>
        <v>0</v>
      </c>
      <c r="I27" s="9">
        <f t="shared" ref="I27:I80" si="4">E27*H27</f>
        <v>0</v>
      </c>
    </row>
    <row r="28" spans="1:9" x14ac:dyDescent="0.25">
      <c r="A28" s="14">
        <v>15</v>
      </c>
      <c r="B28" s="85"/>
      <c r="C28" s="39" t="s">
        <v>95</v>
      </c>
      <c r="D28" s="33" t="s">
        <v>70</v>
      </c>
      <c r="E28" s="40">
        <v>2</v>
      </c>
      <c r="F28" s="18"/>
      <c r="G28" s="20"/>
      <c r="H28" s="7">
        <f t="shared" si="2"/>
        <v>0</v>
      </c>
      <c r="I28" s="9">
        <f t="shared" si="4"/>
        <v>0</v>
      </c>
    </row>
    <row r="29" spans="1:9" x14ac:dyDescent="0.25">
      <c r="A29" s="14">
        <v>16</v>
      </c>
      <c r="B29" s="85"/>
      <c r="C29" s="39" t="s">
        <v>29</v>
      </c>
      <c r="D29" s="33" t="s">
        <v>70</v>
      </c>
      <c r="E29" s="40">
        <v>2</v>
      </c>
      <c r="F29" s="18"/>
      <c r="G29" s="20"/>
      <c r="H29" s="7">
        <f t="shared" si="2"/>
        <v>0</v>
      </c>
      <c r="I29" s="9">
        <f t="shared" si="4"/>
        <v>0</v>
      </c>
    </row>
    <row r="30" spans="1:9" ht="26.45" customHeight="1" x14ac:dyDescent="0.25">
      <c r="A30" s="14">
        <v>17</v>
      </c>
      <c r="B30" s="85"/>
      <c r="C30" s="39" t="s">
        <v>30</v>
      </c>
      <c r="D30" s="33" t="s">
        <v>70</v>
      </c>
      <c r="E30" s="40">
        <v>4</v>
      </c>
      <c r="F30" s="18"/>
      <c r="G30" s="20"/>
      <c r="H30" s="7">
        <f t="shared" si="2"/>
        <v>0</v>
      </c>
      <c r="I30" s="9">
        <f t="shared" si="4"/>
        <v>0</v>
      </c>
    </row>
    <row r="31" spans="1:9" ht="26.45" customHeight="1" x14ac:dyDescent="0.25">
      <c r="A31" s="14">
        <v>18</v>
      </c>
      <c r="B31" s="85"/>
      <c r="C31" s="39" t="s">
        <v>31</v>
      </c>
      <c r="D31" s="33" t="s">
        <v>70</v>
      </c>
      <c r="E31" s="40">
        <v>1</v>
      </c>
      <c r="F31" s="18"/>
      <c r="G31" s="20"/>
      <c r="H31" s="7">
        <f t="shared" si="2"/>
        <v>0</v>
      </c>
      <c r="I31" s="9">
        <f t="shared" si="4"/>
        <v>0</v>
      </c>
    </row>
    <row r="32" spans="1:9" ht="26.45" customHeight="1" x14ac:dyDescent="0.25">
      <c r="A32" s="14">
        <v>19</v>
      </c>
      <c r="B32" s="85"/>
      <c r="C32" s="39" t="s">
        <v>72</v>
      </c>
      <c r="D32" s="33" t="s">
        <v>70</v>
      </c>
      <c r="E32" s="40">
        <v>2</v>
      </c>
      <c r="F32" s="18"/>
      <c r="G32" s="20"/>
      <c r="H32" s="7">
        <f t="shared" si="2"/>
        <v>0</v>
      </c>
      <c r="I32" s="9">
        <f t="shared" si="4"/>
        <v>0</v>
      </c>
    </row>
    <row r="33" spans="1:10" ht="66" customHeight="1" x14ac:dyDescent="0.25">
      <c r="A33" s="14">
        <v>20</v>
      </c>
      <c r="B33" s="85"/>
      <c r="C33" s="39" t="s">
        <v>96</v>
      </c>
      <c r="D33" s="33" t="s">
        <v>70</v>
      </c>
      <c r="E33" s="40">
        <v>2</v>
      </c>
      <c r="F33" s="18"/>
      <c r="G33" s="20"/>
      <c r="H33" s="7">
        <f t="shared" si="2"/>
        <v>0</v>
      </c>
      <c r="I33" s="9">
        <f t="shared" si="4"/>
        <v>0</v>
      </c>
    </row>
    <row r="34" spans="1:10" ht="26.45" customHeight="1" x14ac:dyDescent="0.25">
      <c r="A34" s="14">
        <v>21</v>
      </c>
      <c r="B34" s="85"/>
      <c r="C34" s="39" t="s">
        <v>97</v>
      </c>
      <c r="D34" s="33" t="s">
        <v>70</v>
      </c>
      <c r="E34" s="40">
        <v>1</v>
      </c>
      <c r="F34" s="18"/>
      <c r="G34" s="20"/>
      <c r="H34" s="7">
        <f t="shared" si="2"/>
        <v>0</v>
      </c>
      <c r="I34" s="9">
        <f t="shared" si="4"/>
        <v>0</v>
      </c>
    </row>
    <row r="35" spans="1:10" x14ac:dyDescent="0.25">
      <c r="A35" s="14">
        <v>22</v>
      </c>
      <c r="B35" s="85"/>
      <c r="C35" s="39" t="s">
        <v>98</v>
      </c>
      <c r="D35" s="33" t="s">
        <v>70</v>
      </c>
      <c r="E35" s="40">
        <v>3</v>
      </c>
      <c r="F35" s="18"/>
      <c r="G35" s="20"/>
      <c r="H35" s="7">
        <f t="shared" si="2"/>
        <v>0</v>
      </c>
      <c r="I35" s="9">
        <f t="shared" si="4"/>
        <v>0</v>
      </c>
    </row>
    <row r="36" spans="1:10" x14ac:dyDescent="0.25">
      <c r="A36" s="14">
        <v>23</v>
      </c>
      <c r="B36" s="85"/>
      <c r="C36" s="39" t="s">
        <v>99</v>
      </c>
      <c r="D36" s="33" t="s">
        <v>70</v>
      </c>
      <c r="E36" s="40">
        <v>4</v>
      </c>
      <c r="F36" s="18"/>
      <c r="G36" s="20"/>
      <c r="H36" s="7">
        <f t="shared" si="2"/>
        <v>0</v>
      </c>
      <c r="I36" s="9">
        <f t="shared" si="4"/>
        <v>0</v>
      </c>
    </row>
    <row r="37" spans="1:10" x14ac:dyDescent="0.25">
      <c r="A37" s="14">
        <v>24</v>
      </c>
      <c r="B37" s="85"/>
      <c r="C37" s="39" t="s">
        <v>100</v>
      </c>
      <c r="D37" s="33" t="s">
        <v>70</v>
      </c>
      <c r="E37" s="40">
        <v>2</v>
      </c>
      <c r="F37" s="18"/>
      <c r="G37" s="20"/>
      <c r="H37" s="7">
        <f t="shared" si="2"/>
        <v>0</v>
      </c>
      <c r="I37" s="9">
        <f t="shared" si="4"/>
        <v>0</v>
      </c>
    </row>
    <row r="38" spans="1:10" x14ac:dyDescent="0.25">
      <c r="A38" s="14">
        <v>25</v>
      </c>
      <c r="B38" s="85"/>
      <c r="C38" s="39" t="s">
        <v>101</v>
      </c>
      <c r="D38" s="33" t="s">
        <v>70</v>
      </c>
      <c r="E38" s="40">
        <v>2</v>
      </c>
      <c r="F38" s="18"/>
      <c r="G38" s="20"/>
      <c r="H38" s="7">
        <f t="shared" si="2"/>
        <v>0</v>
      </c>
      <c r="I38" s="9">
        <f t="shared" si="4"/>
        <v>0</v>
      </c>
    </row>
    <row r="39" spans="1:10" x14ac:dyDescent="0.25">
      <c r="A39" s="14">
        <v>26</v>
      </c>
      <c r="B39" s="85"/>
      <c r="C39" s="39" t="s">
        <v>167</v>
      </c>
      <c r="D39" s="33" t="s">
        <v>70</v>
      </c>
      <c r="E39" s="40">
        <v>2</v>
      </c>
      <c r="F39" s="18"/>
      <c r="G39" s="20"/>
      <c r="H39" s="7">
        <f t="shared" si="2"/>
        <v>0</v>
      </c>
      <c r="I39" s="9">
        <f t="shared" si="4"/>
        <v>0</v>
      </c>
    </row>
    <row r="40" spans="1:10" ht="26.45" customHeight="1" x14ac:dyDescent="0.25">
      <c r="A40" s="14">
        <v>27</v>
      </c>
      <c r="B40" s="85"/>
      <c r="C40" s="39" t="s">
        <v>32</v>
      </c>
      <c r="D40" s="33" t="s">
        <v>70</v>
      </c>
      <c r="E40" s="40">
        <v>4</v>
      </c>
      <c r="F40" s="18"/>
      <c r="G40" s="20"/>
      <c r="H40" s="7">
        <f t="shared" si="2"/>
        <v>0</v>
      </c>
      <c r="I40" s="9">
        <f t="shared" si="4"/>
        <v>0</v>
      </c>
    </row>
    <row r="41" spans="1:10" x14ac:dyDescent="0.25">
      <c r="A41" s="14">
        <v>28</v>
      </c>
      <c r="B41" s="85"/>
      <c r="C41" s="39" t="s">
        <v>33</v>
      </c>
      <c r="D41" s="33" t="s">
        <v>70</v>
      </c>
      <c r="E41" s="40">
        <v>2</v>
      </c>
      <c r="F41" s="18"/>
      <c r="G41" s="20"/>
      <c r="H41" s="7">
        <f t="shared" si="2"/>
        <v>0</v>
      </c>
      <c r="I41" s="9">
        <f t="shared" si="4"/>
        <v>0</v>
      </c>
    </row>
    <row r="42" spans="1:10" x14ac:dyDescent="0.25">
      <c r="A42" s="14">
        <v>29</v>
      </c>
      <c r="B42" s="85"/>
      <c r="C42" s="39" t="s">
        <v>102</v>
      </c>
      <c r="D42" s="33" t="s">
        <v>70</v>
      </c>
      <c r="E42" s="40">
        <v>2</v>
      </c>
      <c r="F42" s="18"/>
      <c r="G42" s="20"/>
      <c r="H42" s="7">
        <f t="shared" si="2"/>
        <v>0</v>
      </c>
      <c r="I42" s="9">
        <f t="shared" si="4"/>
        <v>0</v>
      </c>
    </row>
    <row r="43" spans="1:10" x14ac:dyDescent="0.25">
      <c r="A43" s="18">
        <v>30</v>
      </c>
      <c r="B43" s="86"/>
      <c r="C43" s="58" t="s">
        <v>103</v>
      </c>
      <c r="D43" s="42" t="s">
        <v>70</v>
      </c>
      <c r="E43" s="59">
        <v>4</v>
      </c>
      <c r="F43" s="18"/>
      <c r="G43" s="20"/>
      <c r="H43" s="7">
        <f t="shared" si="2"/>
        <v>0</v>
      </c>
      <c r="I43" s="9">
        <f t="shared" si="4"/>
        <v>0</v>
      </c>
    </row>
    <row r="44" spans="1:10" ht="15.6" customHeight="1" x14ac:dyDescent="0.25">
      <c r="A44" s="87" t="s">
        <v>182</v>
      </c>
      <c r="B44" s="87"/>
      <c r="C44" s="87"/>
      <c r="D44" s="87"/>
      <c r="E44" s="87"/>
      <c r="F44" s="87"/>
      <c r="G44" s="87"/>
      <c r="H44" s="87"/>
      <c r="I44" s="87"/>
      <c r="J44" s="38"/>
    </row>
    <row r="45" spans="1:10" ht="51.6" customHeight="1" x14ac:dyDescent="0.25">
      <c r="A45" s="14">
        <v>31</v>
      </c>
      <c r="B45" s="44" t="s">
        <v>104</v>
      </c>
      <c r="C45" s="35" t="s">
        <v>35</v>
      </c>
      <c r="D45" s="33" t="s">
        <v>70</v>
      </c>
      <c r="E45" s="33">
        <v>1</v>
      </c>
      <c r="F45" s="18"/>
      <c r="G45" s="21"/>
      <c r="H45" s="7">
        <f t="shared" si="2"/>
        <v>0</v>
      </c>
      <c r="I45" s="9">
        <f t="shared" si="4"/>
        <v>0</v>
      </c>
    </row>
    <row r="46" spans="1:10" ht="156" x14ac:dyDescent="0.25">
      <c r="A46" s="14">
        <v>32</v>
      </c>
      <c r="B46" s="44" t="s">
        <v>105</v>
      </c>
      <c r="C46" s="35" t="s">
        <v>106</v>
      </c>
      <c r="D46" s="33" t="s">
        <v>70</v>
      </c>
      <c r="E46" s="33">
        <v>2</v>
      </c>
      <c r="F46" s="18"/>
      <c r="G46" s="20"/>
      <c r="H46" s="7">
        <f t="shared" si="2"/>
        <v>0</v>
      </c>
      <c r="I46" s="9">
        <f t="shared" si="4"/>
        <v>0</v>
      </c>
    </row>
    <row r="47" spans="1:10" ht="16.350000000000001" customHeight="1" x14ac:dyDescent="0.25">
      <c r="A47" s="82" t="s">
        <v>183</v>
      </c>
      <c r="B47" s="83"/>
      <c r="C47" s="83"/>
      <c r="D47" s="83"/>
      <c r="E47" s="83"/>
      <c r="F47" s="83"/>
      <c r="G47" s="83"/>
      <c r="H47" s="83"/>
      <c r="I47" s="84"/>
    </row>
    <row r="48" spans="1:10" s="23" customFormat="1" ht="156" x14ac:dyDescent="0.25">
      <c r="A48" s="14">
        <v>33</v>
      </c>
      <c r="B48" s="44" t="s">
        <v>107</v>
      </c>
      <c r="C48" s="34" t="s">
        <v>108</v>
      </c>
      <c r="D48" s="33" t="s">
        <v>70</v>
      </c>
      <c r="E48" s="33">
        <v>3</v>
      </c>
      <c r="F48" s="22"/>
      <c r="G48" s="22"/>
      <c r="H48" s="7">
        <f t="shared" ref="H48:H50" si="5">ROUND((F48*(1+G48)),0)</f>
        <v>0</v>
      </c>
      <c r="I48" s="9">
        <f t="shared" ref="I48:I50" si="6">E48*H48</f>
        <v>0</v>
      </c>
    </row>
    <row r="49" spans="1:13" s="23" customFormat="1" ht="84" x14ac:dyDescent="0.25">
      <c r="A49" s="14">
        <v>34</v>
      </c>
      <c r="B49" s="44" t="s">
        <v>51</v>
      </c>
      <c r="C49" s="34" t="s">
        <v>109</v>
      </c>
      <c r="D49" s="33" t="s">
        <v>110</v>
      </c>
      <c r="E49" s="33">
        <v>1</v>
      </c>
      <c r="F49" s="22"/>
      <c r="G49" s="22"/>
      <c r="H49" s="7">
        <f t="shared" si="5"/>
        <v>0</v>
      </c>
      <c r="I49" s="9">
        <f t="shared" si="6"/>
        <v>0</v>
      </c>
    </row>
    <row r="50" spans="1:13" s="23" customFormat="1" ht="144" x14ac:dyDescent="0.25">
      <c r="A50" s="14">
        <v>35</v>
      </c>
      <c r="B50" s="44" t="s">
        <v>111</v>
      </c>
      <c r="C50" s="34" t="s">
        <v>112</v>
      </c>
      <c r="D50" s="33" t="s">
        <v>70</v>
      </c>
      <c r="E50" s="33">
        <v>200</v>
      </c>
      <c r="F50" s="22"/>
      <c r="G50" s="22"/>
      <c r="H50" s="7">
        <f t="shared" si="5"/>
        <v>0</v>
      </c>
      <c r="I50" s="9">
        <f t="shared" si="6"/>
        <v>0</v>
      </c>
    </row>
    <row r="51" spans="1:13" ht="36" x14ac:dyDescent="0.25">
      <c r="A51" s="14">
        <v>36</v>
      </c>
      <c r="B51" s="44" t="s">
        <v>104</v>
      </c>
      <c r="C51" s="34" t="s">
        <v>113</v>
      </c>
      <c r="D51" s="33" t="s">
        <v>70</v>
      </c>
      <c r="E51" s="33">
        <v>1</v>
      </c>
      <c r="F51" s="18"/>
      <c r="G51" s="20"/>
      <c r="H51" s="7">
        <f t="shared" ref="H51" si="7">ROUND((F51*(1+G51)),0)</f>
        <v>0</v>
      </c>
      <c r="I51" s="9">
        <f t="shared" ref="I51" si="8">E51*H51</f>
        <v>0</v>
      </c>
    </row>
    <row r="52" spans="1:13" ht="108" x14ac:dyDescent="0.25">
      <c r="A52" s="14">
        <v>37</v>
      </c>
      <c r="B52" s="44" t="s">
        <v>114</v>
      </c>
      <c r="C52" s="34" t="s">
        <v>115</v>
      </c>
      <c r="D52" s="33" t="s">
        <v>70</v>
      </c>
      <c r="E52" s="33">
        <v>150</v>
      </c>
      <c r="F52" s="18"/>
      <c r="G52" s="20"/>
      <c r="H52" s="7">
        <f t="shared" ref="H52:H56" si="9">ROUND((F52*(1+G52)),0)</f>
        <v>0</v>
      </c>
      <c r="I52" s="9">
        <f t="shared" ref="I52:I56" si="10">E52*H52</f>
        <v>0</v>
      </c>
    </row>
    <row r="53" spans="1:13" ht="108" x14ac:dyDescent="0.25">
      <c r="A53" s="14">
        <v>38</v>
      </c>
      <c r="B53" s="44" t="s">
        <v>116</v>
      </c>
      <c r="C53" s="34" t="s">
        <v>117</v>
      </c>
      <c r="D53" s="33" t="s">
        <v>70</v>
      </c>
      <c r="E53" s="33">
        <v>20</v>
      </c>
      <c r="F53" s="18"/>
      <c r="G53" s="20"/>
      <c r="H53" s="7">
        <f t="shared" si="9"/>
        <v>0</v>
      </c>
      <c r="I53" s="9">
        <f t="shared" si="10"/>
        <v>0</v>
      </c>
    </row>
    <row r="54" spans="1:13" ht="84" x14ac:dyDescent="0.25">
      <c r="A54" s="14">
        <v>39</v>
      </c>
      <c r="B54" s="44" t="s">
        <v>116</v>
      </c>
      <c r="C54" s="34" t="s">
        <v>170</v>
      </c>
      <c r="D54" s="33" t="s">
        <v>70</v>
      </c>
      <c r="E54" s="33">
        <v>25</v>
      </c>
      <c r="F54" s="18"/>
      <c r="G54" s="21"/>
      <c r="H54" s="7">
        <f t="shared" si="9"/>
        <v>0</v>
      </c>
      <c r="I54" s="9">
        <f t="shared" si="10"/>
        <v>0</v>
      </c>
    </row>
    <row r="55" spans="1:13" ht="84" x14ac:dyDescent="0.25">
      <c r="A55" s="14">
        <v>40</v>
      </c>
      <c r="B55" s="44" t="s">
        <v>36</v>
      </c>
      <c r="C55" s="34" t="s">
        <v>171</v>
      </c>
      <c r="D55" s="33" t="s">
        <v>70</v>
      </c>
      <c r="E55" s="33">
        <v>20</v>
      </c>
      <c r="F55" s="18"/>
      <c r="G55" s="20"/>
      <c r="H55" s="7">
        <f t="shared" si="9"/>
        <v>0</v>
      </c>
      <c r="I55" s="9">
        <f t="shared" si="10"/>
        <v>0</v>
      </c>
    </row>
    <row r="56" spans="1:13" ht="168" x14ac:dyDescent="0.25">
      <c r="A56" s="14">
        <v>41</v>
      </c>
      <c r="B56" s="44" t="s">
        <v>118</v>
      </c>
      <c r="C56" s="34" t="s">
        <v>119</v>
      </c>
      <c r="D56" s="33" t="s">
        <v>70</v>
      </c>
      <c r="E56" s="33">
        <v>10</v>
      </c>
      <c r="F56" s="18"/>
      <c r="G56" s="20"/>
      <c r="H56" s="7">
        <f t="shared" si="9"/>
        <v>0</v>
      </c>
      <c r="I56" s="9">
        <f t="shared" si="10"/>
        <v>0</v>
      </c>
    </row>
    <row r="57" spans="1:13" ht="99.6" customHeight="1" x14ac:dyDescent="0.25">
      <c r="A57" s="14">
        <v>42</v>
      </c>
      <c r="B57" s="44" t="s">
        <v>38</v>
      </c>
      <c r="C57" s="34" t="s">
        <v>120</v>
      </c>
      <c r="D57" s="33" t="s">
        <v>70</v>
      </c>
      <c r="E57" s="33">
        <v>1</v>
      </c>
      <c r="F57" s="18"/>
      <c r="G57" s="20"/>
      <c r="H57" s="7">
        <f t="shared" si="2"/>
        <v>0</v>
      </c>
      <c r="I57" s="9">
        <f t="shared" si="4"/>
        <v>0</v>
      </c>
    </row>
    <row r="58" spans="1:13" ht="48" x14ac:dyDescent="0.25">
      <c r="A58" s="14">
        <v>43</v>
      </c>
      <c r="B58" s="48" t="s">
        <v>37</v>
      </c>
      <c r="C58" s="41" t="s">
        <v>39</v>
      </c>
      <c r="D58" s="42" t="s">
        <v>70</v>
      </c>
      <c r="E58" s="42">
        <v>1</v>
      </c>
      <c r="F58" s="18"/>
      <c r="G58" s="20"/>
      <c r="H58" s="7">
        <f t="shared" si="2"/>
        <v>0</v>
      </c>
      <c r="I58" s="9">
        <f t="shared" si="4"/>
        <v>0</v>
      </c>
    </row>
    <row r="59" spans="1:13" s="36" customFormat="1" ht="15.6" customHeight="1" x14ac:dyDescent="0.25">
      <c r="A59" s="87" t="s">
        <v>184</v>
      </c>
      <c r="B59" s="87"/>
      <c r="C59" s="87"/>
      <c r="D59" s="87"/>
      <c r="E59" s="87"/>
      <c r="F59" s="87"/>
      <c r="G59" s="87"/>
      <c r="H59" s="87"/>
      <c r="I59" s="87"/>
      <c r="J59" s="38"/>
      <c r="K59" s="38"/>
      <c r="L59" s="38"/>
      <c r="M59" s="37"/>
    </row>
    <row r="60" spans="1:13" ht="96" x14ac:dyDescent="0.25">
      <c r="A60" s="14">
        <v>44</v>
      </c>
      <c r="B60" s="19" t="s">
        <v>41</v>
      </c>
      <c r="C60" s="34" t="s">
        <v>121</v>
      </c>
      <c r="D60" s="14" t="s">
        <v>20</v>
      </c>
      <c r="E60" s="14">
        <v>1</v>
      </c>
      <c r="F60" s="18"/>
      <c r="G60" s="20"/>
      <c r="H60" s="7">
        <f t="shared" si="2"/>
        <v>0</v>
      </c>
      <c r="I60" s="9">
        <f t="shared" si="4"/>
        <v>0</v>
      </c>
    </row>
    <row r="61" spans="1:13" ht="156" x14ac:dyDescent="0.25">
      <c r="A61" s="14">
        <v>45</v>
      </c>
      <c r="B61" s="19" t="s">
        <v>40</v>
      </c>
      <c r="C61" s="34" t="s">
        <v>122</v>
      </c>
      <c r="D61" s="14" t="s">
        <v>20</v>
      </c>
      <c r="E61" s="14">
        <v>1</v>
      </c>
      <c r="F61" s="18"/>
      <c r="G61" s="20"/>
      <c r="H61" s="7">
        <f t="shared" ref="H61" si="11">ROUND((F61*(1+G61)),0)</f>
        <v>0</v>
      </c>
      <c r="I61" s="9">
        <f t="shared" ref="I61" si="12">E61*H61</f>
        <v>0</v>
      </c>
    </row>
    <row r="62" spans="1:13" x14ac:dyDescent="0.25">
      <c r="A62" s="82" t="s">
        <v>185</v>
      </c>
      <c r="B62" s="83"/>
      <c r="C62" s="83"/>
      <c r="D62" s="83"/>
      <c r="E62" s="83"/>
      <c r="F62" s="83"/>
      <c r="G62" s="83"/>
      <c r="H62" s="83"/>
      <c r="I62" s="84"/>
    </row>
    <row r="63" spans="1:13" ht="409.5" x14ac:dyDescent="0.25">
      <c r="A63" s="14">
        <v>46</v>
      </c>
      <c r="B63" s="19" t="s">
        <v>42</v>
      </c>
      <c r="C63" s="15" t="s">
        <v>123</v>
      </c>
      <c r="D63" s="14" t="s">
        <v>20</v>
      </c>
      <c r="E63" s="14">
        <v>15</v>
      </c>
      <c r="F63" s="18"/>
      <c r="G63" s="20"/>
      <c r="H63" s="7">
        <f t="shared" si="2"/>
        <v>0</v>
      </c>
      <c r="I63" s="9">
        <f t="shared" si="4"/>
        <v>0</v>
      </c>
    </row>
    <row r="64" spans="1:13" x14ac:dyDescent="0.25">
      <c r="A64" s="82" t="s">
        <v>186</v>
      </c>
      <c r="B64" s="83"/>
      <c r="C64" s="83"/>
      <c r="D64" s="83"/>
      <c r="E64" s="83"/>
      <c r="F64" s="83"/>
      <c r="G64" s="83"/>
      <c r="H64" s="83"/>
      <c r="I64" s="84"/>
    </row>
    <row r="65" spans="1:9" ht="58.35" customHeight="1" x14ac:dyDescent="0.25">
      <c r="A65" s="14">
        <v>47</v>
      </c>
      <c r="B65" s="19" t="s">
        <v>43</v>
      </c>
      <c r="C65" s="15" t="s">
        <v>47</v>
      </c>
      <c r="D65" s="14" t="s">
        <v>20</v>
      </c>
      <c r="E65" s="14">
        <v>1</v>
      </c>
      <c r="F65" s="18"/>
      <c r="G65" s="20"/>
      <c r="H65" s="7">
        <f t="shared" si="2"/>
        <v>0</v>
      </c>
      <c r="I65" s="9">
        <f t="shared" si="4"/>
        <v>0</v>
      </c>
    </row>
    <row r="66" spans="1:9" ht="115.35" customHeight="1" x14ac:dyDescent="0.25">
      <c r="A66" s="14">
        <v>48</v>
      </c>
      <c r="B66" s="19" t="s">
        <v>44</v>
      </c>
      <c r="C66" s="15" t="s">
        <v>48</v>
      </c>
      <c r="D66" s="14" t="s">
        <v>20</v>
      </c>
      <c r="E66" s="14">
        <v>1</v>
      </c>
      <c r="F66" s="18"/>
      <c r="G66" s="20"/>
      <c r="H66" s="7">
        <f t="shared" ref="H66" si="13">ROUND((F66*(1+G66)),0)</f>
        <v>0</v>
      </c>
      <c r="I66" s="9">
        <f t="shared" ref="I66" si="14">E66*H66</f>
        <v>0</v>
      </c>
    </row>
    <row r="67" spans="1:9" ht="240" x14ac:dyDescent="0.25">
      <c r="A67" s="14">
        <v>49</v>
      </c>
      <c r="B67" s="19" t="s">
        <v>45</v>
      </c>
      <c r="C67" s="15" t="s">
        <v>49</v>
      </c>
      <c r="D67" s="14" t="s">
        <v>20</v>
      </c>
      <c r="E67" s="14">
        <v>15</v>
      </c>
      <c r="F67" s="18"/>
      <c r="G67" s="20"/>
      <c r="H67" s="7">
        <f t="shared" si="2"/>
        <v>0</v>
      </c>
      <c r="I67" s="9">
        <f t="shared" si="4"/>
        <v>0</v>
      </c>
    </row>
    <row r="68" spans="1:9" ht="84" x14ac:dyDescent="0.25">
      <c r="A68" s="14">
        <v>50</v>
      </c>
      <c r="B68" s="19" t="s">
        <v>46</v>
      </c>
      <c r="C68" s="15" t="s">
        <v>50</v>
      </c>
      <c r="D68" s="14" t="s">
        <v>20</v>
      </c>
      <c r="E68" s="14">
        <v>1</v>
      </c>
      <c r="F68" s="18"/>
      <c r="G68" s="20"/>
      <c r="H68" s="7">
        <f t="shared" si="2"/>
        <v>0</v>
      </c>
      <c r="I68" s="9">
        <f t="shared" si="4"/>
        <v>0</v>
      </c>
    </row>
    <row r="69" spans="1:9" x14ac:dyDescent="0.25">
      <c r="A69" s="82" t="s">
        <v>187</v>
      </c>
      <c r="B69" s="83"/>
      <c r="C69" s="83"/>
      <c r="D69" s="83"/>
      <c r="E69" s="83"/>
      <c r="F69" s="83"/>
      <c r="G69" s="83"/>
      <c r="H69" s="83"/>
      <c r="I69" s="84"/>
    </row>
    <row r="70" spans="1:9" ht="105" customHeight="1" x14ac:dyDescent="0.25">
      <c r="A70" s="14">
        <v>51</v>
      </c>
      <c r="B70" s="44" t="s">
        <v>37</v>
      </c>
      <c r="C70" s="39" t="s">
        <v>48</v>
      </c>
      <c r="D70" s="33" t="s">
        <v>70</v>
      </c>
      <c r="E70" s="33">
        <v>1</v>
      </c>
      <c r="F70" s="18"/>
      <c r="G70" s="20"/>
      <c r="H70" s="7">
        <f t="shared" si="2"/>
        <v>0</v>
      </c>
      <c r="I70" s="9">
        <f t="shared" si="4"/>
        <v>0</v>
      </c>
    </row>
    <row r="71" spans="1:9" ht="227.45" customHeight="1" x14ac:dyDescent="0.25">
      <c r="A71" s="14">
        <v>52</v>
      </c>
      <c r="B71" s="19" t="s">
        <v>42</v>
      </c>
      <c r="C71" s="15" t="s">
        <v>124</v>
      </c>
      <c r="D71" s="14" t="s">
        <v>20</v>
      </c>
      <c r="E71" s="14">
        <v>30</v>
      </c>
      <c r="F71" s="18"/>
      <c r="G71" s="20"/>
      <c r="H71" s="7">
        <f t="shared" si="2"/>
        <v>0</v>
      </c>
      <c r="I71" s="9">
        <f t="shared" si="4"/>
        <v>0</v>
      </c>
    </row>
    <row r="72" spans="1:9" ht="84" x14ac:dyDescent="0.25">
      <c r="A72" s="14">
        <v>53</v>
      </c>
      <c r="B72" s="44" t="s">
        <v>51</v>
      </c>
      <c r="C72" s="43" t="s">
        <v>125</v>
      </c>
      <c r="D72" s="33" t="s">
        <v>70</v>
      </c>
      <c r="E72" s="33">
        <v>1</v>
      </c>
      <c r="F72" s="18"/>
      <c r="G72" s="20"/>
      <c r="H72" s="7">
        <f t="shared" ref="H72:H110" si="15">ROUND((F72*(1+G72)),0)</f>
        <v>0</v>
      </c>
      <c r="I72" s="9">
        <f t="shared" si="4"/>
        <v>0</v>
      </c>
    </row>
    <row r="73" spans="1:9" x14ac:dyDescent="0.25">
      <c r="A73" s="82" t="s">
        <v>188</v>
      </c>
      <c r="B73" s="83"/>
      <c r="C73" s="83"/>
      <c r="D73" s="83"/>
      <c r="E73" s="83"/>
      <c r="F73" s="83"/>
      <c r="G73" s="83"/>
      <c r="H73" s="83"/>
      <c r="I73" s="84"/>
    </row>
    <row r="74" spans="1:9" ht="48" x14ac:dyDescent="0.25">
      <c r="A74" s="14">
        <v>54</v>
      </c>
      <c r="B74" s="44" t="s">
        <v>77</v>
      </c>
      <c r="C74" s="34" t="s">
        <v>78</v>
      </c>
      <c r="D74" s="33" t="s">
        <v>70</v>
      </c>
      <c r="E74" s="33">
        <v>1</v>
      </c>
      <c r="F74" s="18"/>
      <c r="G74" s="20"/>
      <c r="H74" s="7">
        <f t="shared" si="15"/>
        <v>0</v>
      </c>
      <c r="I74" s="9">
        <f t="shared" si="4"/>
        <v>0</v>
      </c>
    </row>
    <row r="75" spans="1:9" ht="192" x14ac:dyDescent="0.25">
      <c r="A75" s="14">
        <v>55</v>
      </c>
      <c r="B75" s="44" t="s">
        <v>82</v>
      </c>
      <c r="C75" s="34" t="s">
        <v>52</v>
      </c>
      <c r="D75" s="33" t="s">
        <v>84</v>
      </c>
      <c r="E75" s="33">
        <v>1</v>
      </c>
      <c r="F75" s="18"/>
      <c r="G75" s="20"/>
      <c r="H75" s="7">
        <f t="shared" si="15"/>
        <v>0</v>
      </c>
      <c r="I75" s="9">
        <f t="shared" si="4"/>
        <v>0</v>
      </c>
    </row>
    <row r="76" spans="1:9" ht="108" x14ac:dyDescent="0.25">
      <c r="A76" s="14">
        <v>56</v>
      </c>
      <c r="B76" s="44" t="s">
        <v>126</v>
      </c>
      <c r="C76" s="35" t="s">
        <v>127</v>
      </c>
      <c r="D76" s="33" t="s">
        <v>70</v>
      </c>
      <c r="E76" s="33">
        <v>150</v>
      </c>
      <c r="F76" s="18"/>
      <c r="G76" s="20"/>
      <c r="H76" s="7">
        <f t="shared" si="15"/>
        <v>0</v>
      </c>
      <c r="I76" s="9">
        <f t="shared" si="4"/>
        <v>0</v>
      </c>
    </row>
    <row r="77" spans="1:9" ht="108" x14ac:dyDescent="0.25">
      <c r="A77" s="14">
        <v>57</v>
      </c>
      <c r="B77" s="44" t="s">
        <v>114</v>
      </c>
      <c r="C77" s="34" t="s">
        <v>115</v>
      </c>
      <c r="D77" s="33" t="s">
        <v>70</v>
      </c>
      <c r="E77" s="33">
        <v>150</v>
      </c>
      <c r="F77" s="18"/>
      <c r="G77" s="20"/>
      <c r="H77" s="7">
        <f t="shared" si="15"/>
        <v>0</v>
      </c>
      <c r="I77" s="9">
        <f t="shared" si="4"/>
        <v>0</v>
      </c>
    </row>
    <row r="78" spans="1:9" ht="84" x14ac:dyDescent="0.25">
      <c r="A78" s="14">
        <v>58</v>
      </c>
      <c r="B78" s="44" t="s">
        <v>128</v>
      </c>
      <c r="C78" s="34" t="s">
        <v>129</v>
      </c>
      <c r="D78" s="33" t="s">
        <v>70</v>
      </c>
      <c r="E78" s="33">
        <v>1</v>
      </c>
      <c r="F78" s="18"/>
      <c r="G78" s="20"/>
      <c r="H78" s="7">
        <f t="shared" si="15"/>
        <v>0</v>
      </c>
      <c r="I78" s="9">
        <f t="shared" si="4"/>
        <v>0</v>
      </c>
    </row>
    <row r="79" spans="1:9" ht="204" x14ac:dyDescent="0.25">
      <c r="A79" s="14">
        <v>59</v>
      </c>
      <c r="B79" s="44" t="s">
        <v>53</v>
      </c>
      <c r="C79" s="35" t="s">
        <v>168</v>
      </c>
      <c r="D79" s="33" t="s">
        <v>70</v>
      </c>
      <c r="E79" s="33">
        <v>120</v>
      </c>
      <c r="F79" s="18"/>
      <c r="G79" s="20"/>
      <c r="H79" s="7">
        <f t="shared" si="15"/>
        <v>0</v>
      </c>
      <c r="I79" s="9">
        <f t="shared" si="4"/>
        <v>0</v>
      </c>
    </row>
    <row r="80" spans="1:9" ht="360" x14ac:dyDescent="0.25">
      <c r="A80" s="14">
        <v>60</v>
      </c>
      <c r="B80" s="19" t="s">
        <v>42</v>
      </c>
      <c r="C80" s="15" t="s">
        <v>130</v>
      </c>
      <c r="D80" s="14" t="s">
        <v>20</v>
      </c>
      <c r="E80" s="14">
        <v>1</v>
      </c>
      <c r="F80" s="18"/>
      <c r="G80" s="20"/>
      <c r="H80" s="7">
        <f t="shared" si="15"/>
        <v>0</v>
      </c>
      <c r="I80" s="9">
        <f t="shared" si="4"/>
        <v>0</v>
      </c>
    </row>
    <row r="81" spans="1:9" x14ac:dyDescent="0.25">
      <c r="A81" s="82" t="s">
        <v>189</v>
      </c>
      <c r="B81" s="83"/>
      <c r="C81" s="83"/>
      <c r="D81" s="83"/>
      <c r="E81" s="83"/>
      <c r="F81" s="83"/>
      <c r="G81" s="83"/>
      <c r="H81" s="83"/>
      <c r="I81" s="84"/>
    </row>
    <row r="82" spans="1:9" ht="48" x14ac:dyDescent="0.25">
      <c r="A82" s="14">
        <v>61</v>
      </c>
      <c r="B82" s="44" t="s">
        <v>77</v>
      </c>
      <c r="C82" s="34" t="s">
        <v>131</v>
      </c>
      <c r="D82" s="33" t="s">
        <v>70</v>
      </c>
      <c r="E82" s="33">
        <v>1</v>
      </c>
      <c r="F82" s="18"/>
      <c r="G82" s="20"/>
      <c r="H82" s="7">
        <f t="shared" si="15"/>
        <v>0</v>
      </c>
      <c r="I82" s="9">
        <f t="shared" ref="I82:I110" si="16">E82*H82</f>
        <v>0</v>
      </c>
    </row>
    <row r="83" spans="1:9" ht="48" x14ac:dyDescent="0.25">
      <c r="A83" s="14">
        <v>62</v>
      </c>
      <c r="B83" s="44" t="s">
        <v>132</v>
      </c>
      <c r="C83" s="34" t="s">
        <v>133</v>
      </c>
      <c r="D83" s="33" t="s">
        <v>70</v>
      </c>
      <c r="E83" s="33">
        <v>1</v>
      </c>
      <c r="F83" s="18"/>
      <c r="G83" s="20"/>
      <c r="H83" s="7">
        <f t="shared" si="15"/>
        <v>0</v>
      </c>
      <c r="I83" s="9">
        <f t="shared" si="16"/>
        <v>0</v>
      </c>
    </row>
    <row r="84" spans="1:9" ht="80.45" customHeight="1" x14ac:dyDescent="0.25">
      <c r="A84" s="14">
        <v>63</v>
      </c>
      <c r="B84" s="44" t="s">
        <v>134</v>
      </c>
      <c r="C84" s="34" t="s">
        <v>135</v>
      </c>
      <c r="D84" s="33" t="s">
        <v>70</v>
      </c>
      <c r="E84" s="33">
        <v>5</v>
      </c>
      <c r="F84" s="18"/>
      <c r="G84" s="20"/>
      <c r="H84" s="7">
        <f t="shared" ref="H84:H88" si="17">ROUND((F84*(1+G84)),0)</f>
        <v>0</v>
      </c>
      <c r="I84" s="9">
        <f t="shared" ref="I84:I88" si="18">E84*H84</f>
        <v>0</v>
      </c>
    </row>
    <row r="85" spans="1:9" ht="48" x14ac:dyDescent="0.25">
      <c r="A85" s="14">
        <v>64</v>
      </c>
      <c r="B85" s="44" t="s">
        <v>54</v>
      </c>
      <c r="C85" s="34" t="s">
        <v>136</v>
      </c>
      <c r="D85" s="33" t="s">
        <v>70</v>
      </c>
      <c r="E85" s="33">
        <v>5</v>
      </c>
      <c r="F85" s="18"/>
      <c r="G85" s="20"/>
      <c r="H85" s="7">
        <f t="shared" si="17"/>
        <v>0</v>
      </c>
      <c r="I85" s="9">
        <f t="shared" si="18"/>
        <v>0</v>
      </c>
    </row>
    <row r="86" spans="1:9" ht="36" x14ac:dyDescent="0.25">
      <c r="A86" s="14">
        <v>65</v>
      </c>
      <c r="B86" s="44" t="s">
        <v>55</v>
      </c>
      <c r="C86" s="34" t="s">
        <v>137</v>
      </c>
      <c r="D86" s="33" t="s">
        <v>70</v>
      </c>
      <c r="E86" s="33">
        <v>1</v>
      </c>
      <c r="F86" s="18"/>
      <c r="G86" s="20"/>
      <c r="H86" s="7">
        <f t="shared" si="17"/>
        <v>0</v>
      </c>
      <c r="I86" s="9">
        <f t="shared" si="18"/>
        <v>0</v>
      </c>
    </row>
    <row r="87" spans="1:9" ht="36" x14ac:dyDescent="0.25">
      <c r="A87" s="14">
        <v>66</v>
      </c>
      <c r="B87" s="44" t="s">
        <v>138</v>
      </c>
      <c r="C87" s="34" t="s">
        <v>139</v>
      </c>
      <c r="D87" s="33" t="s">
        <v>70</v>
      </c>
      <c r="E87" s="33">
        <v>1</v>
      </c>
      <c r="F87" s="18"/>
      <c r="G87" s="20"/>
      <c r="H87" s="7">
        <f t="shared" si="17"/>
        <v>0</v>
      </c>
      <c r="I87" s="9">
        <f t="shared" si="18"/>
        <v>0</v>
      </c>
    </row>
    <row r="88" spans="1:9" ht="72" x14ac:dyDescent="0.25">
      <c r="A88" s="14">
        <v>67</v>
      </c>
      <c r="B88" s="44" t="s">
        <v>56</v>
      </c>
      <c r="C88" s="34" t="s">
        <v>57</v>
      </c>
      <c r="D88" s="33" t="s">
        <v>70</v>
      </c>
      <c r="E88" s="33">
        <v>2</v>
      </c>
      <c r="F88" s="18"/>
      <c r="G88" s="20"/>
      <c r="H88" s="7">
        <f t="shared" si="17"/>
        <v>0</v>
      </c>
      <c r="I88" s="9">
        <f t="shared" si="18"/>
        <v>0</v>
      </c>
    </row>
    <row r="89" spans="1:9" ht="60" x14ac:dyDescent="0.25">
      <c r="A89" s="14">
        <v>68</v>
      </c>
      <c r="B89" s="44" t="s">
        <v>140</v>
      </c>
      <c r="C89" s="34" t="s">
        <v>141</v>
      </c>
      <c r="D89" s="33" t="s">
        <v>70</v>
      </c>
      <c r="E89" s="33">
        <v>25</v>
      </c>
      <c r="F89" s="18"/>
      <c r="G89" s="20"/>
      <c r="H89" s="7">
        <f t="shared" ref="H89:H95" si="19">ROUND((F89*(1+G89)),0)</f>
        <v>0</v>
      </c>
      <c r="I89" s="9">
        <f t="shared" ref="I89:I95" si="20">E89*H89</f>
        <v>0</v>
      </c>
    </row>
    <row r="90" spans="1:9" ht="144" customHeight="1" x14ac:dyDescent="0.25">
      <c r="A90" s="14">
        <v>69</v>
      </c>
      <c r="B90" s="44" t="s">
        <v>142</v>
      </c>
      <c r="C90" s="34" t="s">
        <v>52</v>
      </c>
      <c r="D90" s="33" t="s">
        <v>84</v>
      </c>
      <c r="E90" s="33">
        <v>1</v>
      </c>
      <c r="F90" s="18"/>
      <c r="G90" s="20"/>
      <c r="H90" s="7">
        <f t="shared" si="19"/>
        <v>0</v>
      </c>
      <c r="I90" s="9">
        <f t="shared" si="20"/>
        <v>0</v>
      </c>
    </row>
    <row r="91" spans="1:9" ht="24" x14ac:dyDescent="0.25">
      <c r="A91" s="14">
        <v>70</v>
      </c>
      <c r="B91" s="44" t="s">
        <v>23</v>
      </c>
      <c r="C91" s="44" t="s">
        <v>143</v>
      </c>
      <c r="D91" s="33" t="s">
        <v>70</v>
      </c>
      <c r="E91" s="33">
        <v>25</v>
      </c>
      <c r="F91" s="18"/>
      <c r="G91" s="20"/>
      <c r="H91" s="7">
        <f t="shared" si="19"/>
        <v>0</v>
      </c>
      <c r="I91" s="9">
        <f t="shared" si="20"/>
        <v>0</v>
      </c>
    </row>
    <row r="92" spans="1:9" x14ac:dyDescent="0.25">
      <c r="A92" s="14">
        <v>71</v>
      </c>
      <c r="B92" s="44" t="s">
        <v>24</v>
      </c>
      <c r="C92" s="44" t="s">
        <v>81</v>
      </c>
      <c r="D92" s="33" t="s">
        <v>70</v>
      </c>
      <c r="E92" s="33">
        <v>150</v>
      </c>
      <c r="F92" s="18"/>
      <c r="G92" s="20"/>
      <c r="H92" s="7">
        <f t="shared" si="19"/>
        <v>0</v>
      </c>
      <c r="I92" s="9">
        <f t="shared" si="20"/>
        <v>0</v>
      </c>
    </row>
    <row r="93" spans="1:9" ht="120" x14ac:dyDescent="0.25">
      <c r="A93" s="14">
        <v>72</v>
      </c>
      <c r="B93" s="44" t="s">
        <v>63</v>
      </c>
      <c r="C93" s="44" t="s">
        <v>144</v>
      </c>
      <c r="D93" s="33" t="s">
        <v>70</v>
      </c>
      <c r="E93" s="33">
        <v>150</v>
      </c>
      <c r="F93" s="18"/>
      <c r="G93" s="20"/>
      <c r="H93" s="7">
        <f t="shared" si="19"/>
        <v>0</v>
      </c>
      <c r="I93" s="9">
        <f t="shared" si="20"/>
        <v>0</v>
      </c>
    </row>
    <row r="94" spans="1:9" ht="85.35" customHeight="1" x14ac:dyDescent="0.25">
      <c r="A94" s="14">
        <v>73</v>
      </c>
      <c r="B94" s="43" t="s">
        <v>145</v>
      </c>
      <c r="C94" s="34" t="s">
        <v>58</v>
      </c>
      <c r="D94" s="33" t="s">
        <v>70</v>
      </c>
      <c r="E94" s="33">
        <v>5</v>
      </c>
      <c r="F94" s="18"/>
      <c r="G94" s="20"/>
      <c r="H94" s="7">
        <f t="shared" si="19"/>
        <v>0</v>
      </c>
      <c r="I94" s="9">
        <f t="shared" si="20"/>
        <v>0</v>
      </c>
    </row>
    <row r="95" spans="1:9" ht="69.599999999999994" customHeight="1" x14ac:dyDescent="0.25">
      <c r="A95" s="14">
        <v>74</v>
      </c>
      <c r="B95" s="44" t="s">
        <v>146</v>
      </c>
      <c r="C95" s="34" t="s">
        <v>147</v>
      </c>
      <c r="D95" s="33" t="s">
        <v>84</v>
      </c>
      <c r="E95" s="33">
        <v>1</v>
      </c>
      <c r="F95" s="18"/>
      <c r="G95" s="20"/>
      <c r="H95" s="7">
        <f t="shared" si="19"/>
        <v>0</v>
      </c>
      <c r="I95" s="9">
        <f t="shared" si="20"/>
        <v>0</v>
      </c>
    </row>
    <row r="96" spans="1:9" ht="60" x14ac:dyDescent="0.25">
      <c r="A96" s="14">
        <v>75</v>
      </c>
      <c r="B96" s="44" t="s">
        <v>148</v>
      </c>
      <c r="C96" s="34" t="s">
        <v>59</v>
      </c>
      <c r="D96" s="33" t="s">
        <v>70</v>
      </c>
      <c r="E96" s="33">
        <v>1</v>
      </c>
      <c r="F96" s="18"/>
      <c r="G96" s="20"/>
      <c r="H96" s="7">
        <f t="shared" si="15"/>
        <v>0</v>
      </c>
      <c r="I96" s="9">
        <f t="shared" si="16"/>
        <v>0</v>
      </c>
    </row>
    <row r="97" spans="1:12" ht="132" x14ac:dyDescent="0.25">
      <c r="A97" s="14">
        <v>76</v>
      </c>
      <c r="B97" s="44" t="s">
        <v>27</v>
      </c>
      <c r="C97" s="34" t="s">
        <v>149</v>
      </c>
      <c r="D97" s="33" t="s">
        <v>70</v>
      </c>
      <c r="E97" s="33">
        <v>150</v>
      </c>
      <c r="F97" s="18"/>
      <c r="G97" s="20"/>
      <c r="H97" s="7">
        <f t="shared" ref="H97" si="21">ROUND((F97*(1+G97)),0)</f>
        <v>0</v>
      </c>
      <c r="I97" s="9">
        <f t="shared" ref="I97" si="22">E97*H97</f>
        <v>0</v>
      </c>
    </row>
    <row r="98" spans="1:12" x14ac:dyDescent="0.25">
      <c r="A98" s="82" t="s">
        <v>190</v>
      </c>
      <c r="B98" s="83"/>
      <c r="C98" s="83"/>
      <c r="D98" s="83"/>
      <c r="E98" s="83"/>
      <c r="F98" s="83"/>
      <c r="G98" s="83"/>
      <c r="H98" s="83"/>
      <c r="I98" s="84"/>
    </row>
    <row r="99" spans="1:12" ht="216" x14ac:dyDescent="0.25">
      <c r="A99" s="14">
        <v>77</v>
      </c>
      <c r="B99" s="44" t="s">
        <v>150</v>
      </c>
      <c r="C99" s="35" t="s">
        <v>169</v>
      </c>
      <c r="D99" s="33" t="s">
        <v>84</v>
      </c>
      <c r="E99" s="33">
        <v>1</v>
      </c>
      <c r="F99" s="18"/>
      <c r="G99" s="20"/>
      <c r="H99" s="7">
        <f t="shared" ref="H99:H105" si="23">ROUND((F99*(1+G99)),0)</f>
        <v>0</v>
      </c>
      <c r="I99" s="9">
        <f t="shared" ref="I99:I105" si="24">E99*H99</f>
        <v>0</v>
      </c>
    </row>
    <row r="100" spans="1:12" ht="48" x14ac:dyDescent="0.25">
      <c r="A100" s="14">
        <v>77</v>
      </c>
      <c r="B100" s="44" t="s">
        <v>151</v>
      </c>
      <c r="C100" s="35" t="s">
        <v>152</v>
      </c>
      <c r="D100" s="33" t="s">
        <v>84</v>
      </c>
      <c r="E100" s="33">
        <v>1</v>
      </c>
      <c r="F100" s="18"/>
      <c r="G100" s="20"/>
      <c r="H100" s="7">
        <f t="shared" si="23"/>
        <v>0</v>
      </c>
      <c r="I100" s="9">
        <f t="shared" si="24"/>
        <v>0</v>
      </c>
    </row>
    <row r="101" spans="1:12" ht="108" x14ac:dyDescent="0.25">
      <c r="A101" s="14">
        <v>77</v>
      </c>
      <c r="B101" s="44" t="s">
        <v>153</v>
      </c>
      <c r="C101" s="35" t="s">
        <v>154</v>
      </c>
      <c r="D101" s="33" t="s">
        <v>84</v>
      </c>
      <c r="E101" s="33">
        <v>1</v>
      </c>
      <c r="F101" s="18"/>
      <c r="G101" s="20"/>
      <c r="H101" s="7">
        <f t="shared" si="23"/>
        <v>0</v>
      </c>
      <c r="I101" s="9">
        <f t="shared" si="24"/>
        <v>0</v>
      </c>
    </row>
    <row r="102" spans="1:12" ht="156" x14ac:dyDescent="0.25">
      <c r="A102" s="14">
        <v>77</v>
      </c>
      <c r="B102" s="44" t="s">
        <v>60</v>
      </c>
      <c r="C102" s="35" t="s">
        <v>155</v>
      </c>
      <c r="D102" s="33" t="s">
        <v>70</v>
      </c>
      <c r="E102" s="33">
        <v>1</v>
      </c>
      <c r="F102" s="18"/>
      <c r="G102" s="20"/>
      <c r="H102" s="7">
        <f t="shared" si="23"/>
        <v>0</v>
      </c>
      <c r="I102" s="9">
        <f t="shared" si="24"/>
        <v>0</v>
      </c>
    </row>
    <row r="103" spans="1:12" ht="48" x14ac:dyDescent="0.25">
      <c r="A103" s="14">
        <v>77</v>
      </c>
      <c r="B103" s="44" t="s">
        <v>61</v>
      </c>
      <c r="C103" s="35" t="s">
        <v>156</v>
      </c>
      <c r="D103" s="33" t="s">
        <v>70</v>
      </c>
      <c r="E103" s="33">
        <v>5</v>
      </c>
      <c r="F103" s="18"/>
      <c r="G103" s="20"/>
      <c r="H103" s="7">
        <f t="shared" si="23"/>
        <v>0</v>
      </c>
      <c r="I103" s="9">
        <f t="shared" si="24"/>
        <v>0</v>
      </c>
    </row>
    <row r="104" spans="1:12" ht="48" x14ac:dyDescent="0.25">
      <c r="A104" s="14">
        <v>77</v>
      </c>
      <c r="B104" s="44" t="s">
        <v>61</v>
      </c>
      <c r="C104" s="35" t="s">
        <v>157</v>
      </c>
      <c r="D104" s="33" t="s">
        <v>70</v>
      </c>
      <c r="E104" s="33">
        <v>5</v>
      </c>
      <c r="F104" s="18"/>
      <c r="G104" s="20"/>
      <c r="H104" s="7">
        <f t="shared" si="23"/>
        <v>0</v>
      </c>
      <c r="I104" s="9">
        <f t="shared" si="24"/>
        <v>0</v>
      </c>
    </row>
    <row r="105" spans="1:12" ht="84" x14ac:dyDescent="0.25">
      <c r="A105" s="14">
        <v>77</v>
      </c>
      <c r="B105" s="44" t="s">
        <v>158</v>
      </c>
      <c r="C105" s="35" t="s">
        <v>62</v>
      </c>
      <c r="D105" s="33" t="s">
        <v>70</v>
      </c>
      <c r="E105" s="33">
        <v>1</v>
      </c>
      <c r="F105" s="18"/>
      <c r="G105" s="20"/>
      <c r="H105" s="7">
        <f t="shared" si="23"/>
        <v>0</v>
      </c>
      <c r="I105" s="9">
        <f t="shared" si="24"/>
        <v>0</v>
      </c>
    </row>
    <row r="106" spans="1:12" x14ac:dyDescent="0.25">
      <c r="A106" s="14">
        <v>77</v>
      </c>
      <c r="B106" s="44" t="s">
        <v>23</v>
      </c>
      <c r="C106" s="44" t="s">
        <v>159</v>
      </c>
      <c r="D106" s="33" t="s">
        <v>70</v>
      </c>
      <c r="E106" s="33">
        <v>20</v>
      </c>
      <c r="F106" s="18"/>
      <c r="G106" s="20"/>
      <c r="H106" s="7">
        <f t="shared" si="15"/>
        <v>0</v>
      </c>
      <c r="I106" s="9">
        <f t="shared" si="16"/>
        <v>0</v>
      </c>
    </row>
    <row r="107" spans="1:12" x14ac:dyDescent="0.25">
      <c r="A107" s="82" t="s">
        <v>191</v>
      </c>
      <c r="B107" s="83"/>
      <c r="C107" s="83"/>
      <c r="D107" s="83"/>
      <c r="E107" s="83"/>
      <c r="F107" s="83"/>
      <c r="G107" s="83"/>
      <c r="H107" s="83"/>
      <c r="I107" s="84"/>
    </row>
    <row r="108" spans="1:12" ht="120" customHeight="1" x14ac:dyDescent="0.25">
      <c r="A108" s="14">
        <v>78</v>
      </c>
      <c r="B108" s="44" t="s">
        <v>160</v>
      </c>
      <c r="C108" s="34" t="s">
        <v>161</v>
      </c>
      <c r="D108" s="33" t="s">
        <v>70</v>
      </c>
      <c r="E108" s="33">
        <v>300</v>
      </c>
      <c r="F108" s="18"/>
      <c r="G108" s="20"/>
      <c r="H108" s="7">
        <f t="shared" si="15"/>
        <v>0</v>
      </c>
      <c r="I108" s="9">
        <f t="shared" si="16"/>
        <v>0</v>
      </c>
    </row>
    <row r="109" spans="1:12" x14ac:dyDescent="0.25">
      <c r="A109" s="82" t="s">
        <v>192</v>
      </c>
      <c r="B109" s="83"/>
      <c r="C109" s="83"/>
      <c r="D109" s="83"/>
      <c r="E109" s="83"/>
      <c r="F109" s="83"/>
      <c r="G109" s="83"/>
      <c r="H109" s="83"/>
      <c r="I109" s="84"/>
    </row>
    <row r="110" spans="1:12" ht="84" x14ac:dyDescent="0.25">
      <c r="A110" s="14">
        <v>79</v>
      </c>
      <c r="B110" s="44" t="s">
        <v>150</v>
      </c>
      <c r="C110" s="35" t="s">
        <v>50</v>
      </c>
      <c r="D110" s="33" t="s">
        <v>70</v>
      </c>
      <c r="E110" s="33">
        <v>1</v>
      </c>
      <c r="F110" s="18"/>
      <c r="G110" s="20"/>
      <c r="H110" s="7">
        <f t="shared" si="15"/>
        <v>0</v>
      </c>
      <c r="I110" s="9">
        <f t="shared" si="16"/>
        <v>0</v>
      </c>
    </row>
    <row r="111" spans="1:12" ht="132" x14ac:dyDescent="0.25">
      <c r="A111" s="14">
        <v>80</v>
      </c>
      <c r="B111" s="44" t="s">
        <v>162</v>
      </c>
      <c r="C111" s="35" t="s">
        <v>163</v>
      </c>
      <c r="D111" s="33" t="s">
        <v>70</v>
      </c>
      <c r="E111" s="33">
        <v>1</v>
      </c>
      <c r="F111" s="18"/>
      <c r="G111" s="20"/>
      <c r="H111" s="7">
        <f t="shared" ref="H111:H115" si="25">ROUND((F111*(1+G111)),0)</f>
        <v>0</v>
      </c>
      <c r="I111" s="9">
        <f t="shared" ref="I111:I115" si="26">E111*H111</f>
        <v>0</v>
      </c>
    </row>
    <row r="112" spans="1:12" ht="72" x14ac:dyDescent="0.25">
      <c r="A112" s="14">
        <v>81</v>
      </c>
      <c r="B112" s="44" t="s">
        <v>77</v>
      </c>
      <c r="C112" s="35" t="s">
        <v>164</v>
      </c>
      <c r="D112" s="33" t="s">
        <v>70</v>
      </c>
      <c r="E112" s="33">
        <v>1</v>
      </c>
      <c r="F112" s="18"/>
      <c r="G112" s="20"/>
      <c r="H112" s="7">
        <f t="shared" si="25"/>
        <v>0</v>
      </c>
      <c r="I112" s="9">
        <f t="shared" si="26"/>
        <v>0</v>
      </c>
      <c r="L112" s="8"/>
    </row>
    <row r="113" spans="1:12" ht="36" x14ac:dyDescent="0.25">
      <c r="A113" s="14">
        <v>82</v>
      </c>
      <c r="B113" s="44" t="s">
        <v>34</v>
      </c>
      <c r="C113" s="35" t="s">
        <v>64</v>
      </c>
      <c r="D113" s="33" t="s">
        <v>70</v>
      </c>
      <c r="E113" s="33">
        <v>5</v>
      </c>
      <c r="F113" s="18"/>
      <c r="G113" s="20"/>
      <c r="H113" s="7"/>
      <c r="I113" s="9"/>
      <c r="L113" s="8"/>
    </row>
    <row r="114" spans="1:12" ht="72" x14ac:dyDescent="0.25">
      <c r="A114" s="14">
        <v>83</v>
      </c>
      <c r="B114" s="44" t="s">
        <v>165</v>
      </c>
      <c r="C114" s="35" t="s">
        <v>166</v>
      </c>
      <c r="D114" s="33" t="s">
        <v>70</v>
      </c>
      <c r="E114" s="33">
        <v>1</v>
      </c>
      <c r="F114" s="18"/>
      <c r="G114" s="20"/>
      <c r="H114" s="7">
        <f t="shared" si="25"/>
        <v>0</v>
      </c>
      <c r="I114" s="9">
        <f t="shared" si="26"/>
        <v>0</v>
      </c>
      <c r="L114" s="8"/>
    </row>
    <row r="115" spans="1:12" ht="120" x14ac:dyDescent="0.25">
      <c r="A115" s="14">
        <v>84</v>
      </c>
      <c r="B115" s="44" t="s">
        <v>65</v>
      </c>
      <c r="C115" s="35" t="s">
        <v>92</v>
      </c>
      <c r="D115" s="33" t="s">
        <v>70</v>
      </c>
      <c r="E115" s="33">
        <v>150</v>
      </c>
      <c r="F115" s="14"/>
      <c r="G115" s="25"/>
      <c r="H115" s="26">
        <f t="shared" si="25"/>
        <v>0</v>
      </c>
      <c r="I115" s="27">
        <f t="shared" si="26"/>
        <v>0</v>
      </c>
      <c r="L115" s="8"/>
    </row>
    <row r="116" spans="1:12" x14ac:dyDescent="0.25">
      <c r="A116" s="81" t="s">
        <v>175</v>
      </c>
      <c r="B116" s="81"/>
      <c r="C116" s="81"/>
      <c r="D116" s="81"/>
      <c r="E116" s="81"/>
      <c r="F116" s="81"/>
      <c r="G116" s="81"/>
      <c r="H116" s="81"/>
      <c r="I116" s="55">
        <f>SUM(I9:I115)</f>
        <v>0</v>
      </c>
      <c r="L116" s="8"/>
    </row>
    <row r="117" spans="1:12" ht="32.1" customHeight="1" x14ac:dyDescent="0.25">
      <c r="A117" s="87" t="s">
        <v>193</v>
      </c>
      <c r="B117" s="87"/>
      <c r="C117" s="87"/>
      <c r="D117" s="87"/>
      <c r="E117" s="87"/>
      <c r="F117" s="87"/>
      <c r="G117" s="87"/>
      <c r="H117" s="87"/>
      <c r="I117" s="87"/>
      <c r="J117" s="87"/>
    </row>
    <row r="118" spans="1:12" ht="72" x14ac:dyDescent="0.25">
      <c r="A118" s="13" t="s">
        <v>1</v>
      </c>
      <c r="B118" s="13" t="s">
        <v>2</v>
      </c>
      <c r="C118" s="13" t="s">
        <v>18</v>
      </c>
      <c r="D118" s="13" t="s">
        <v>19</v>
      </c>
      <c r="E118" s="13" t="s">
        <v>3</v>
      </c>
      <c r="F118" s="13" t="s">
        <v>6</v>
      </c>
      <c r="G118" s="53" t="s">
        <v>176</v>
      </c>
      <c r="H118" s="13" t="s">
        <v>177</v>
      </c>
      <c r="I118" s="13" t="s">
        <v>7</v>
      </c>
      <c r="J118" s="13" t="s">
        <v>8</v>
      </c>
    </row>
    <row r="119" spans="1:12" ht="24" x14ac:dyDescent="0.25">
      <c r="A119" s="14">
        <v>1</v>
      </c>
      <c r="B119" s="44" t="s">
        <v>66</v>
      </c>
      <c r="C119" s="51" t="s">
        <v>172</v>
      </c>
      <c r="D119" s="33" t="s">
        <v>70</v>
      </c>
      <c r="E119" s="33">
        <v>1</v>
      </c>
      <c r="F119" s="14"/>
      <c r="G119" s="54"/>
      <c r="H119" s="54">
        <f>ROUND((G119*19%),0)</f>
        <v>0</v>
      </c>
      <c r="I119" s="26">
        <f>F119+G119+H119</f>
        <v>0</v>
      </c>
      <c r="J119" s="27">
        <f>I119*E119</f>
        <v>0</v>
      </c>
    </row>
    <row r="120" spans="1:12" ht="24" x14ac:dyDescent="0.25">
      <c r="A120" s="14">
        <v>2</v>
      </c>
      <c r="B120" s="44" t="s">
        <v>66</v>
      </c>
      <c r="C120" s="51" t="s">
        <v>173</v>
      </c>
      <c r="D120" s="33" t="s">
        <v>70</v>
      </c>
      <c r="E120" s="33">
        <v>1</v>
      </c>
      <c r="F120" s="14"/>
      <c r="G120" s="54"/>
      <c r="H120" s="54">
        <f t="shared" ref="H120:H121" si="27">ROUND((G120*19%),0)</f>
        <v>0</v>
      </c>
      <c r="I120" s="26">
        <f t="shared" ref="I120:I121" si="28">F120+G120+H120</f>
        <v>0</v>
      </c>
      <c r="J120" s="27">
        <f t="shared" ref="J120:J121" si="29">I120*E120</f>
        <v>0</v>
      </c>
    </row>
    <row r="121" spans="1:12" ht="24" x14ac:dyDescent="0.25">
      <c r="A121" s="14">
        <v>3</v>
      </c>
      <c r="B121" s="44" t="s">
        <v>66</v>
      </c>
      <c r="C121" s="51" t="s">
        <v>174</v>
      </c>
      <c r="D121" s="33" t="s">
        <v>70</v>
      </c>
      <c r="E121" s="33">
        <v>1</v>
      </c>
      <c r="F121" s="14"/>
      <c r="G121" s="54"/>
      <c r="H121" s="54">
        <f t="shared" si="27"/>
        <v>0</v>
      </c>
      <c r="I121" s="26">
        <f t="shared" si="28"/>
        <v>0</v>
      </c>
      <c r="J121" s="27">
        <f t="shared" si="29"/>
        <v>0</v>
      </c>
    </row>
    <row r="122" spans="1:12" ht="15.95" customHeight="1" x14ac:dyDescent="0.25">
      <c r="A122" s="88" t="s">
        <v>178</v>
      </c>
      <c r="B122" s="89"/>
      <c r="C122" s="89"/>
      <c r="D122" s="89"/>
      <c r="E122" s="89"/>
      <c r="F122" s="89"/>
      <c r="G122" s="89"/>
      <c r="H122" s="89"/>
      <c r="I122" s="90"/>
      <c r="J122" s="56">
        <f>SUM(J119:J121)</f>
        <v>0</v>
      </c>
    </row>
    <row r="123" spans="1:12" x14ac:dyDescent="0.25">
      <c r="A123" s="91" t="s">
        <v>179</v>
      </c>
      <c r="B123" s="91"/>
      <c r="C123" s="91"/>
      <c r="D123" s="91"/>
      <c r="E123" s="91"/>
      <c r="F123" s="91"/>
      <c r="G123" s="91"/>
      <c r="H123" s="91"/>
      <c r="I123" s="91"/>
      <c r="J123" s="57">
        <f>I116+J122</f>
        <v>0</v>
      </c>
    </row>
    <row r="125" spans="1:12" x14ac:dyDescent="0.25">
      <c r="A125" s="78" t="s">
        <v>67</v>
      </c>
      <c r="B125" s="79"/>
      <c r="C125" s="79"/>
      <c r="D125" s="79"/>
      <c r="E125" s="79"/>
      <c r="F125" s="79"/>
      <c r="G125" s="79"/>
      <c r="H125" s="79"/>
      <c r="I125" s="80"/>
    </row>
    <row r="126" spans="1:12" ht="29.1" customHeight="1" x14ac:dyDescent="0.25">
      <c r="A126" s="72" t="s">
        <v>11</v>
      </c>
      <c r="B126" s="73"/>
      <c r="C126" s="73"/>
      <c r="D126" s="73"/>
      <c r="E126" s="73"/>
      <c r="F126" s="73"/>
      <c r="G126" s="73"/>
      <c r="H126" s="73"/>
      <c r="I126" s="74"/>
    </row>
    <row r="127" spans="1:12" ht="30" customHeight="1" x14ac:dyDescent="0.25">
      <c r="A127" s="72" t="s">
        <v>12</v>
      </c>
      <c r="B127" s="73"/>
      <c r="C127" s="73"/>
      <c r="D127" s="73"/>
      <c r="E127" s="73"/>
      <c r="F127" s="73"/>
      <c r="G127" s="73"/>
      <c r="H127" s="73"/>
      <c r="I127" s="74"/>
    </row>
    <row r="128" spans="1:12" ht="29.1" customHeight="1" x14ac:dyDescent="0.25">
      <c r="A128" s="72" t="s">
        <v>13</v>
      </c>
      <c r="B128" s="73"/>
      <c r="C128" s="73"/>
      <c r="D128" s="73"/>
      <c r="E128" s="73"/>
      <c r="F128" s="73"/>
      <c r="G128" s="73"/>
      <c r="H128" s="73"/>
      <c r="I128" s="74"/>
    </row>
    <row r="129" spans="1:9" ht="63" customHeight="1" x14ac:dyDescent="0.25">
      <c r="A129" s="72" t="s">
        <v>14</v>
      </c>
      <c r="B129" s="73"/>
      <c r="C129" s="73"/>
      <c r="D129" s="73"/>
      <c r="E129" s="73"/>
      <c r="F129" s="73"/>
      <c r="G129" s="73"/>
      <c r="H129" s="73"/>
      <c r="I129" s="74"/>
    </row>
    <row r="130" spans="1:9" ht="63" customHeight="1" x14ac:dyDescent="0.25">
      <c r="A130" s="4"/>
      <c r="B130" s="24"/>
      <c r="C130" s="28"/>
      <c r="D130" s="28"/>
      <c r="E130" s="28"/>
      <c r="F130" s="28"/>
      <c r="G130" s="29"/>
      <c r="H130" s="30"/>
      <c r="I130" s="3"/>
    </row>
    <row r="131" spans="1:9" x14ac:dyDescent="0.25">
      <c r="A131" s="5"/>
      <c r="B131" s="49"/>
      <c r="C131" s="31"/>
      <c r="D131" s="31"/>
      <c r="E131" s="28"/>
      <c r="F131" s="28"/>
      <c r="G131" s="29"/>
      <c r="H131" s="30"/>
      <c r="I131" s="3"/>
    </row>
    <row r="132" spans="1:9" ht="33.950000000000003" customHeight="1" x14ac:dyDescent="0.25">
      <c r="A132" s="72" t="s">
        <v>9</v>
      </c>
      <c r="B132" s="73"/>
      <c r="C132" s="31"/>
      <c r="D132" s="31"/>
      <c r="E132" s="28"/>
      <c r="F132" s="28"/>
      <c r="G132" s="29"/>
      <c r="H132" s="30"/>
      <c r="I132" s="3"/>
    </row>
    <row r="133" spans="1:9" x14ac:dyDescent="0.25">
      <c r="A133" s="52"/>
      <c r="B133" s="32"/>
      <c r="C133" s="32"/>
      <c r="D133" s="32"/>
      <c r="E133" s="29"/>
      <c r="F133" s="29"/>
      <c r="G133" s="29"/>
      <c r="H133" s="30"/>
      <c r="I133" s="3"/>
    </row>
    <row r="134" spans="1:9" x14ac:dyDescent="0.25">
      <c r="A134" s="66" t="s">
        <v>15</v>
      </c>
      <c r="B134" s="67"/>
      <c r="C134" s="67"/>
      <c r="D134" s="67"/>
      <c r="E134" s="67"/>
      <c r="F134" s="67"/>
      <c r="G134" s="67"/>
      <c r="H134" s="67"/>
      <c r="I134" s="68"/>
    </row>
    <row r="135" spans="1:9" x14ac:dyDescent="0.25">
      <c r="A135" s="69" t="s">
        <v>16</v>
      </c>
      <c r="B135" s="70"/>
      <c r="C135" s="70"/>
      <c r="D135" s="70"/>
      <c r="E135" s="70"/>
      <c r="F135" s="70"/>
      <c r="G135" s="70"/>
      <c r="H135" s="70"/>
      <c r="I135" s="71"/>
    </row>
    <row r="136" spans="1:9" x14ac:dyDescent="0.25">
      <c r="A136" s="75" t="s">
        <v>17</v>
      </c>
      <c r="B136" s="76"/>
      <c r="C136" s="76"/>
      <c r="D136" s="76"/>
      <c r="E136" s="76"/>
      <c r="F136" s="76"/>
      <c r="G136" s="76"/>
      <c r="H136" s="76"/>
      <c r="I136" s="77"/>
    </row>
    <row r="137" spans="1:9" x14ac:dyDescent="0.25">
      <c r="A137" s="60" t="s">
        <v>10</v>
      </c>
      <c r="B137" s="61"/>
      <c r="C137" s="61"/>
      <c r="D137" s="61"/>
      <c r="E137" s="61"/>
      <c r="F137" s="61"/>
      <c r="G137" s="61"/>
      <c r="H137" s="61"/>
      <c r="I137" s="62"/>
    </row>
    <row r="138" spans="1:9" x14ac:dyDescent="0.25">
      <c r="A138" s="63" t="s">
        <v>21</v>
      </c>
      <c r="B138" s="64"/>
      <c r="C138" s="64"/>
      <c r="D138" s="64"/>
      <c r="E138" s="64"/>
      <c r="F138" s="64"/>
      <c r="G138" s="64"/>
      <c r="H138" s="64"/>
      <c r="I138" s="65"/>
    </row>
  </sheetData>
  <mergeCells count="35">
    <mergeCell ref="C1:I3"/>
    <mergeCell ref="A9:A13"/>
    <mergeCell ref="B9:B13"/>
    <mergeCell ref="A5:I5"/>
    <mergeCell ref="A59:I59"/>
    <mergeCell ref="A4:B4"/>
    <mergeCell ref="C4:I4"/>
    <mergeCell ref="A23:I23"/>
    <mergeCell ref="A47:I47"/>
    <mergeCell ref="A8:I8"/>
    <mergeCell ref="A125:I125"/>
    <mergeCell ref="A116:H116"/>
    <mergeCell ref="A62:I62"/>
    <mergeCell ref="A64:I64"/>
    <mergeCell ref="B26:B43"/>
    <mergeCell ref="A44:I44"/>
    <mergeCell ref="A109:I109"/>
    <mergeCell ref="A81:I81"/>
    <mergeCell ref="A98:I98"/>
    <mergeCell ref="A107:I107"/>
    <mergeCell ref="A69:I69"/>
    <mergeCell ref="A73:I73"/>
    <mergeCell ref="A117:J117"/>
    <mergeCell ref="A122:I122"/>
    <mergeCell ref="A123:I123"/>
    <mergeCell ref="A137:I137"/>
    <mergeCell ref="A138:I138"/>
    <mergeCell ref="A134:I134"/>
    <mergeCell ref="A135:I135"/>
    <mergeCell ref="A126:I126"/>
    <mergeCell ref="A129:I129"/>
    <mergeCell ref="A128:I128"/>
    <mergeCell ref="A127:I127"/>
    <mergeCell ref="A132:B132"/>
    <mergeCell ref="A136:I136"/>
  </mergeCells>
  <pageMargins left="0.7" right="0.7" top="0.75" bottom="0.75" header="0.3" footer="0.3"/>
  <pageSetup scale="42" orientation="portrait" r:id="rId1"/>
  <headerFooter>
    <oddHeader>&amp;L&amp;"Calibri"&amp;15&amp;K000000 Información Pública Clasificada&amp;1#_x000D_</oddHeader>
  </headerFooter>
  <rowBreaks count="1" manualBreakCount="1">
    <brk id="24" max="9" man="1"/>
  </rowBreaks>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Javier Camilo Cortes Parra</cp:lastModifiedBy>
  <dcterms:created xsi:type="dcterms:W3CDTF">2025-09-25T19:18:15Z</dcterms:created>
  <dcterms:modified xsi:type="dcterms:W3CDTF">2026-07-17T16:03:55Z</dcterms:modified>
</cp:coreProperties>
</file>