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22" documentId="8_{0E15D2B5-240E-4431-8D45-16F3C08DE55A}" xr6:coauthVersionLast="47" xr6:coauthVersionMax="47" xr10:uidLastSave="{43AE0E9B-31FC-49C4-A39F-1799EEC7C047}"/>
  <bookViews>
    <workbookView xWindow="0" yWindow="0" windowWidth="2370" windowHeight="560" xr2:uid="{AD0C1D8C-00FF-43EC-87AE-B9301307EE24}"/>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RIESGOS'!$A$9:$AC$35</definedName>
    <definedName name="_xlnm.Print_Area" localSheetId="0">'MATRIZ RIESGOS'!$A$9:$AC$51</definedName>
  </definedNames>
  <calcPr calcId="191028" iterateDelta="0"/>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38" i="1" l="1"/>
  <c r="V38" i="1" s="1"/>
  <c r="W38" i="1" s="1"/>
  <c r="U38" i="1"/>
  <c r="J38" i="1"/>
  <c r="L38" i="1"/>
  <c r="M38" i="1" s="1"/>
  <c r="N38" i="1" s="1"/>
  <c r="L33" i="1"/>
  <c r="U36" i="1"/>
  <c r="V36" i="1" s="1"/>
  <c r="W36" i="1" s="1"/>
  <c r="S36" i="1"/>
  <c r="L36" i="1"/>
  <c r="M36" i="1"/>
  <c r="N36" i="1"/>
  <c r="J36" i="1"/>
  <c r="U37" i="1"/>
  <c r="S37" i="1"/>
  <c r="V37" i="1" s="1"/>
  <c r="W37" i="1" s="1"/>
  <c r="L37" i="1"/>
  <c r="J37" i="1"/>
  <c r="M37" i="1" s="1"/>
  <c r="N37" i="1" s="1"/>
  <c r="U35" i="1"/>
  <c r="S35" i="1"/>
  <c r="V35" i="1" s="1"/>
  <c r="W35" i="1" s="1"/>
  <c r="L35" i="1"/>
  <c r="J35" i="1"/>
  <c r="M35" i="1" s="1"/>
  <c r="N35" i="1" s="1"/>
  <c r="U34" i="1"/>
  <c r="S34" i="1"/>
  <c r="V34" i="1" s="1"/>
  <c r="W34" i="1" s="1"/>
  <c r="L34" i="1"/>
  <c r="J34" i="1"/>
  <c r="U33" i="1"/>
  <c r="S33" i="1"/>
  <c r="V33" i="1" s="1"/>
  <c r="W33" i="1" s="1"/>
  <c r="J33" i="1"/>
  <c r="U32" i="1"/>
  <c r="S32" i="1"/>
  <c r="V32" i="1" s="1"/>
  <c r="W32" i="1" s="1"/>
  <c r="U31" i="1"/>
  <c r="S31" i="1"/>
  <c r="V31" i="1" s="1"/>
  <c r="W31" i="1" s="1"/>
  <c r="L32" i="1"/>
  <c r="J32" i="1"/>
  <c r="M32" i="1" s="1"/>
  <c r="N32" i="1" s="1"/>
  <c r="L31" i="1"/>
  <c r="J31" i="1"/>
  <c r="M31" i="1" s="1"/>
  <c r="N31" i="1" s="1"/>
  <c r="U30" i="1"/>
  <c r="S30" i="1"/>
  <c r="V30" i="1" s="1"/>
  <c r="W30" i="1" s="1"/>
  <c r="L30" i="1"/>
  <c r="J30" i="1"/>
  <c r="M30" i="1" s="1"/>
  <c r="N30" i="1" s="1"/>
  <c r="U29" i="1"/>
  <c r="S29" i="1"/>
  <c r="V29" i="1" s="1"/>
  <c r="W29" i="1" s="1"/>
  <c r="L29" i="1"/>
  <c r="J29" i="1"/>
  <c r="M29" i="1" s="1"/>
  <c r="N29" i="1" s="1"/>
  <c r="U12" i="1"/>
  <c r="S12" i="1"/>
  <c r="V12" i="1" s="1"/>
  <c r="W12" i="1" s="1"/>
  <c r="L12" i="1"/>
  <c r="J12" i="1"/>
  <c r="U28" i="1"/>
  <c r="S28" i="1"/>
  <c r="L28" i="1"/>
  <c r="J28" i="1"/>
  <c r="U27" i="1"/>
  <c r="S27" i="1"/>
  <c r="L27" i="1"/>
  <c r="J27" i="1"/>
  <c r="U26" i="1"/>
  <c r="S26" i="1"/>
  <c r="L26" i="1"/>
  <c r="J26" i="1"/>
  <c r="U24" i="1"/>
  <c r="S24" i="1"/>
  <c r="L24" i="1"/>
  <c r="J24" i="1"/>
  <c r="U23" i="1"/>
  <c r="S23" i="1"/>
  <c r="L23" i="1"/>
  <c r="J23" i="1"/>
  <c r="U22" i="1"/>
  <c r="S22" i="1"/>
  <c r="L22" i="1"/>
  <c r="J22" i="1"/>
  <c r="U21" i="1"/>
  <c r="S21" i="1"/>
  <c r="L21" i="1"/>
  <c r="J21" i="1"/>
  <c r="U19" i="1"/>
  <c r="S19" i="1"/>
  <c r="L19" i="1"/>
  <c r="J19" i="1"/>
  <c r="U18" i="1"/>
  <c r="S18" i="1"/>
  <c r="L18" i="1"/>
  <c r="J18" i="1"/>
  <c r="U17" i="1"/>
  <c r="S17" i="1"/>
  <c r="L17" i="1"/>
  <c r="J17" i="1"/>
  <c r="U15" i="1"/>
  <c r="S15" i="1"/>
  <c r="L15" i="1"/>
  <c r="J15" i="1"/>
  <c r="U14" i="1"/>
  <c r="S14" i="1"/>
  <c r="L14" i="1"/>
  <c r="J14" i="1"/>
  <c r="M33" i="1" l="1"/>
  <c r="N33" i="1" s="1"/>
  <c r="M12" i="1"/>
  <c r="N12" i="1" s="1"/>
  <c r="M34" i="1"/>
  <c r="N34" i="1" s="1"/>
  <c r="V28" i="1"/>
  <c r="W28" i="1" s="1"/>
  <c r="M28" i="1"/>
  <c r="N28" i="1" s="1"/>
  <c r="V27" i="1"/>
  <c r="W27" i="1" s="1"/>
  <c r="M27" i="1"/>
  <c r="N27" i="1" s="1"/>
  <c r="V26" i="1"/>
  <c r="W26" i="1" s="1"/>
  <c r="M24" i="1"/>
  <c r="N24" i="1" s="1"/>
  <c r="M26" i="1"/>
  <c r="N26" i="1" s="1"/>
  <c r="V24" i="1"/>
  <c r="W24" i="1" s="1"/>
  <c r="V23" i="1"/>
  <c r="W23" i="1" s="1"/>
  <c r="M22" i="1"/>
  <c r="N22" i="1" s="1"/>
  <c r="M23" i="1"/>
  <c r="N23" i="1" s="1"/>
  <c r="V22" i="1"/>
  <c r="W22" i="1" s="1"/>
  <c r="V19" i="1"/>
  <c r="W19" i="1" s="1"/>
  <c r="M21" i="1"/>
  <c r="N21" i="1" s="1"/>
  <c r="V21" i="1"/>
  <c r="W21" i="1" s="1"/>
  <c r="M19" i="1"/>
  <c r="N19" i="1" s="1"/>
  <c r="V14" i="1"/>
  <c r="W14" i="1" s="1"/>
  <c r="V15" i="1"/>
  <c r="W15" i="1" s="1"/>
  <c r="V17" i="1"/>
  <c r="W17" i="1" s="1"/>
  <c r="V18" i="1"/>
  <c r="W18" i="1" s="1"/>
  <c r="M17" i="1"/>
  <c r="N17" i="1" s="1"/>
  <c r="M18" i="1"/>
  <c r="N18" i="1" s="1"/>
  <c r="M14" i="1"/>
  <c r="N14" i="1" s="1"/>
  <c r="M15" i="1"/>
  <c r="N15" i="1" s="1"/>
  <c r="U13" i="1"/>
  <c r="S13" i="1"/>
  <c r="L13" i="1"/>
  <c r="J13" i="1"/>
  <c r="U11" i="1"/>
  <c r="S11" i="1"/>
  <c r="L11" i="1"/>
  <c r="L16" i="1"/>
  <c r="J11" i="1"/>
  <c r="J16" i="1"/>
  <c r="M13" i="1" l="1"/>
  <c r="N13" i="1" s="1"/>
  <c r="V13" i="1"/>
  <c r="W13" i="1" s="1"/>
  <c r="M11" i="1"/>
  <c r="N11" i="1" s="1"/>
  <c r="V11" i="1"/>
  <c r="W11" i="1" s="1"/>
  <c r="U25" i="1"/>
  <c r="S25" i="1"/>
  <c r="L25" i="1"/>
  <c r="J25" i="1"/>
  <c r="U20" i="1"/>
  <c r="S20" i="1"/>
  <c r="L20" i="1"/>
  <c r="J20" i="1"/>
  <c r="U16" i="1"/>
  <c r="S16" i="1"/>
  <c r="M25" i="1" l="1"/>
  <c r="N25" i="1" s="1"/>
  <c r="M20" i="1"/>
  <c r="N20" i="1" s="1"/>
  <c r="V20" i="1"/>
  <c r="W20" i="1" s="1"/>
  <c r="V25" i="1"/>
  <c r="W25" i="1" s="1"/>
  <c r="V16" i="1"/>
  <c r="W16" i="1" s="1"/>
  <c r="M16" i="1"/>
  <c r="N16" i="1" s="1"/>
</calcChain>
</file>

<file path=xl/sharedStrings.xml><?xml version="1.0" encoding="utf-8"?>
<sst xmlns="http://schemas.openxmlformats.org/spreadsheetml/2006/main" count="639" uniqueCount="292">
  <si>
    <t>FORMATO MATRIZ DE  IDENTIFICACIÓN Y COBERTURA DE RIESGOS</t>
  </si>
  <si>
    <t>PROCESO DE CONTRATACIÓN</t>
  </si>
  <si>
    <t>Objeto contractual</t>
  </si>
  <si>
    <t>Digitalizar los folios correspondientes a providencias judiciales emitidas por distintas corporaciones de la Rama Judicial</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</si>
  <si>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</si>
  <si>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</si>
  <si>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</si>
  <si>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</si>
  <si>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</si>
  <si>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</si>
  <si>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</si>
  <si>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</si>
  <si>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</si>
  <si>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</si>
  <si>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</si>
  <si>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</si>
  <si>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</si>
  <si>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</si>
  <si>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</si>
  <si>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</si>
  <si>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</si>
  <si>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</si>
  <si>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</si>
  <si>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</si>
  <si>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</si>
  <si>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</si>
  <si>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</si>
  <si>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</si>
  <si>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</si>
  <si>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</si>
  <si>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</si>
  <si>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</si>
  <si>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INTERNO</t>
  </si>
  <si>
    <t>PLANEACIÓN</t>
  </si>
  <si>
    <t>OPERACIONALES</t>
  </si>
  <si>
    <t>Cuando se presentan fallas en la concreción de la necesidad, reflejandose en especificaciones, estudios técnicos insuficientes, en general errores en la estructuración de los estudios previos y pliegos de condiciones.</t>
  </si>
  <si>
    <t>Genera mora en el inicio del proceso de selección y con ello en la ejecución proyectada del contrato.</t>
  </si>
  <si>
    <t>PROBABLE</t>
  </si>
  <si>
    <t>MODERADO</t>
  </si>
  <si>
    <t>DEAJ</t>
  </si>
  <si>
    <t>Revisión, control y seguimiento permanente durante la identificación de la necesidad y en el proceso de planeación del proceso contractual, tanto de la unidad técnica como de la unidad de Compras, con el fin de conocer los detalles técnicos y legales que garanticen procesos eficientes tanto para la entidad como para el contratista. Los interesados en el proceso contractual deberán hacer sus comentarios respecto a los estudios previos, estudios del sector, mercado y pliego de condiciones. De ser necesario se harán las respectivas modificaciones en los documentos previos.</t>
  </si>
  <si>
    <t>IMPROBABLE</t>
  </si>
  <si>
    <t>SI</t>
  </si>
  <si>
    <t>División de estructuración y la unidad técnica responsable.</t>
  </si>
  <si>
    <t>Desde la estructuración de estudio previo</t>
  </si>
  <si>
    <t xml:space="preserve">Hasta la
fecha maxima de expedición de adendas </t>
  </si>
  <si>
    <t>El  monitoreo se realiza con el apoyo entre las unidades Compras Públicas y unidad tecnica durante la etapa de planeación.</t>
  </si>
  <si>
    <t>Semanal (Previo inicio del proceso de estructuración)</t>
  </si>
  <si>
    <t>ESPECÍFICO</t>
  </si>
  <si>
    <t>El objeto del contrato, las especificaciones tecnicas o el alcance no estén expresados  claramente</t>
  </si>
  <si>
    <t xml:space="preserve">Es posible que se presenten dificultades para el entendimiento y alcance de algunos requerimientos definidos en documento especificaciones técnicas.   </t>
  </si>
  <si>
    <t>MAYOR</t>
  </si>
  <si>
    <t>Ajustar la redacción del objeto, alcance, anexo técnico y obligaciones para el adecuado entendimiento de los proponentes. Si existiera alguna observación sobre estos verbos se ajustará hasta antes de publicar el proceso o mediante adenda.</t>
  </si>
  <si>
    <t>RARO</t>
  </si>
  <si>
    <t>INSIGNIFICANTE</t>
  </si>
  <si>
    <t>En la elaboración de los estudios previos</t>
  </si>
  <si>
    <t>Hasta la publicación de los pliegos definitivos</t>
  </si>
  <si>
    <t>Revisar y validar que las actividades fundamentales y base del proyectos esten definidas en el objeto del proyecto.</t>
  </si>
  <si>
    <t>Permanente</t>
  </si>
  <si>
    <t xml:space="preserve">Pliego de condiciones inadecuado, o requisitos del proceso imprecisos. </t>
  </si>
  <si>
    <t>Retrazos o suspensión del proceso de contratación.</t>
  </si>
  <si>
    <t>MENOR</t>
  </si>
  <si>
    <t>Revisión jurídica y técnica del Pliego de condiciones y de los requisitos de participación y evaluación del proceso de selección, y corregir de manera que garanticen la selección objetiva y transparente.</t>
  </si>
  <si>
    <t>La Unidad de Compras Publicas y demás Unidades involucradas en la Fase Preparatoria del proceso selectivo de Contratista.</t>
  </si>
  <si>
    <t>A partir de la apertura del proceso de contratación</t>
  </si>
  <si>
    <t>Semanal</t>
  </si>
  <si>
    <t>SELECCIÓN</t>
  </si>
  <si>
    <t>JURÍDICO</t>
  </si>
  <si>
    <t>Riesgo derivado de la revocatoria del acto de apertura del  proceso de selección, de presentarse alguna de las causales establecidas en el  artículo 93 de la ley 1437 de 2011, tales como:
1. Cuando sea manifiesta su oposición a la Constitución Política o a la ley.
2. Cuando no estén conformes con el
interés público o social, o atenten contra él.
3. Cuando con ellos se cause agravio injustificado a una persona.</t>
  </si>
  <si>
    <t>Restructuración y puesta en marcha nuevamente el  proceso de selección, generando retrasos en la consecución de los fines estatales.</t>
  </si>
  <si>
    <t>Revisión jurídica de todos los requerimientos de orden legal ajustando nuevamente las disposiciones del proceso de
selección fallido a estas, de tal forma que se subsane toda ausencia
normativa.</t>
  </si>
  <si>
    <t>A partir del  acto administrativo por el  cual  se revoca el  acto de apertura</t>
  </si>
  <si>
    <t>Hasta que se solventen los inconvenientes que dieron origen a la revocatoria.</t>
  </si>
  <si>
    <t>El  monitoreo se realiza con el apoyo entre la unidad  Compras Públicas y unidad tecnica durante la etapa de planeación.</t>
  </si>
  <si>
    <t>EXTERNO</t>
  </si>
  <si>
    <t>Riesgo derivado de la declaratoria de desierto.</t>
  </si>
  <si>
    <t>Retrasa la adjudicación del contrato objeto de selección, se hace necesario modificar en algunos aspectos la modalidad de selección, se retrasa la satisfacción de la necesidad.</t>
  </si>
  <si>
    <t>Revisión jurídica y técnica en la etapa de planeación de tal forma que los requisitos de participación del proceso de selección, permitan una mayor participación respetando los principios que gobiernan la actividad
contractual.</t>
  </si>
  <si>
    <t>Desde la publicación de los estudios previos</t>
  </si>
  <si>
    <t xml:space="preserve">Hasta la adjudicación del contrato </t>
  </si>
  <si>
    <t>Mediante consultas en SECOP II por la División de estructuración</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</si>
  <si>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</si>
  <si>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</si>
  <si>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</si>
  <si>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CATASTRÓFICO</t>
  </si>
  <si>
    <t>Contratista</t>
  </si>
  <si>
    <t xml:space="preserve">Verificación periodica de los reportes de otras entidades  como también consulta en la Procuraduria General de la Nación  y Contraloria General de la República  durante la ejecución del contrato </t>
  </si>
  <si>
    <t>Desde la selección del contratista</t>
  </si>
  <si>
    <t>Hasta la finalización del contrato</t>
  </si>
  <si>
    <t>Requiriendo al contratista periodicamente para que allegue el  RUP actualizado y así verificar los reportes que otras entidades hayan realizado.</t>
  </si>
  <si>
    <t xml:space="preserve">Mensual </t>
  </si>
  <si>
    <t xml:space="preserve">SELECCIÓN </t>
  </si>
  <si>
    <t>ECONÓMICO</t>
  </si>
  <si>
    <t>Precio artificialmente bajo sin justificación</t>
  </si>
  <si>
    <t>Aumento en el presupuesto oficial de la entidad, mala calidad de los productos/servicios, incumplimiento del objeto contractual</t>
  </si>
  <si>
    <t>Analizar las ofertas economicas de forma tal que se logre identificar la posible existencia de precios artificialmente bajos. De encontrar inconsistencias se debe  hacer los tratamientos de la Guía de Colombia Compra. De ser necesario, la entidad deberá solicitar explicaciones que justifique, demuestre y sustente el porqué del precio ofertado. La oferta podrá ser rechazada de no contar con una justificación valida para la entidad.</t>
  </si>
  <si>
    <t>Equipo evaluador de la División de Compras Públicas</t>
  </si>
  <si>
    <t>Desde la apertura de ofertas economicas</t>
  </si>
  <si>
    <t>Hasta la publicación del informe de evaluación economica</t>
  </si>
  <si>
    <t>Verificación de precios a partir de la Guia de Colombia Compra
Eficiente</t>
  </si>
  <si>
    <t>Una vez se reciben las ofertas económicas</t>
  </si>
  <si>
    <t>OPERACIONAL</t>
  </si>
  <si>
    <t>Reclamos de terceros sobre la selección del oferente que retrasen el perfeccionamiento del contrato.</t>
  </si>
  <si>
    <t>Genera mora en la ejecución del  contrato.</t>
  </si>
  <si>
    <t>Verificación minuciosa de los requisitos establecidos en el pliego definitivo. Se ddeberán atender las observaciones de forma oportuna</t>
  </si>
  <si>
    <t>División de estructuración y contratos</t>
  </si>
  <si>
    <t>Hasta el inicio de la ejecución del contrato</t>
  </si>
  <si>
    <t>Verificando la inofmración de SECOP II y correspondencia con solicitudes.</t>
  </si>
  <si>
    <t xml:space="preserve">CONTRACTUAL </t>
  </si>
  <si>
    <t>El  adjudicatario se rehusa a firmar el contrato.</t>
  </si>
  <si>
    <t>Se establece plazos perentorios para el perfeccionamiento y ejecución del contrato. Se puede  hacer efectiva la póliza de seriedad de la oferta, hacer los reportes necesarios y aplicar la inhabilidad a la que hace referencia el artículo 8 de la Ley 80 de 1993, así como los demás efectos de las normas de contratación pública</t>
  </si>
  <si>
    <t>División de contratos</t>
  </si>
  <si>
    <t>Desde el plazo máximo de firma del contrato</t>
  </si>
  <si>
    <t>Hata la fecha maxima para adjudicar</t>
  </si>
  <si>
    <t>Al  momento de adjudicado el contrato, el adjudicatario tiene maximo 5 días para suscribir el contrato.</t>
  </si>
  <si>
    <t>Una vez dentro de los 5 dias previos a la adjudicación del proceso contractual.</t>
  </si>
  <si>
    <t>CONTRACTUAL</t>
  </si>
  <si>
    <t>REGULATORIO</t>
  </si>
  <si>
    <t xml:space="preserve">Algún cambio normativo mediante la expedición de una medida de carácter general  que incida en la ejecución del contrato </t>
  </si>
  <si>
    <t>Afecta la ejecución del  contrato y lo lleva a asumir los sobrecostos necesarios para cumplir las nuevas obligaciones.</t>
  </si>
  <si>
    <t>DEAJ / Contratista</t>
  </si>
  <si>
    <t>Verificación periódica por parte de la Entidad del cambio normativo que pueda incidir en la actividad contractual. Se contemplará la posibilidad de modificar el contrato, sin que implique un ajuste en su objeto contractual.</t>
  </si>
  <si>
    <t>Unidad de Planeación, Unidad de Compras Públicas y Unidad técnica.</t>
  </si>
  <si>
    <t>Acaecido el cambio normativo de carácter general emanado de una autoridad extrena a las partes del contrato.</t>
  </si>
  <si>
    <t>Hasta la adjudicación del contrato</t>
  </si>
  <si>
    <t>Desde la suscripción del contrato y durante su ejecución, verificar periodicamente el  cambio normativo, tanto tributario como en otros ambitos, que a causa de medidas de carácter general emanadas por una autoridad externa incidan de forma grave y anormal  el contrato.</t>
  </si>
  <si>
    <t>Cesación de labores por parte del  personal  y/o trabajadores a cargo del  contratista a causa de la no cancelación oportuna de salarios y prestaciones sociales y demás beneficios que tengan derecho.</t>
  </si>
  <si>
    <t>Retarda o paraliza la ejecución del  contrato</t>
  </si>
  <si>
    <t>Exigir al contratista como requisito para cada pago establecido en el contrato, el  paz y salvo con el  pago de salarios y prestaciones sociales a los que esta obligado el contratista y la garantía   de pago de salarios, Prestaciones Sociales legales e indemnizaciones laborales. se aplicarán las cláusulas para conminar el cumplimiento de las obligaciones del contratistas (ej: multas, incumplimientos, caducidad, entre otras)</t>
  </si>
  <si>
    <t>Supervisor del contrato</t>
  </si>
  <si>
    <t>Desde el momento en que se presenta la situación  que afecta la ejecución adecuada del contrato.</t>
  </si>
  <si>
    <t>La supervisión del  contrato informara el avance y dificultades de la ejecución y cumplimiento de las obligaciones.</t>
  </si>
  <si>
    <t xml:space="preserve">Incumplimiento del contrato.
-El incumplimiento total o parcial del contrato, cuando el incumplimiento es imputable al contratista.                                                                                      -El cumplimiento tardío o defectuoso del contrato, cuando el incumplimiento es imputable al contratista;
-Los daños imputables al contratista por entregas parciales de los bienes, cuando el contrato no prevé entregas parciales.
</t>
  </si>
  <si>
    <t>Retardo, omision en el cumplimiento de las prestaciones debidas  o defecto en la calidad de los bienes suministrados , es decir incumplimiento del contrato.</t>
  </si>
  <si>
    <t>El supervisor deberá verificar el cumplimento de todas las obligaciones contractuales y enviar informes de presunto incumplimiento a la Unidad de Compras Publicas. Se harán efectivas las garantías y multas que den lugar como consecuencia de la falta incurrida por el contratista.</t>
  </si>
  <si>
    <t>Desde el inicio de la ejecución del contrato</t>
  </si>
  <si>
    <t xml:space="preserve">Hasta que el contratista de cumplimiento a sus obligaciones. </t>
  </si>
  <si>
    <t>La supervisión  del contrato informará el avance y dificultades de la ejecución y cumplimiento de las obligaciones.</t>
  </si>
  <si>
    <t>EJECUCIÓN</t>
  </si>
  <si>
    <t>POLITICO</t>
  </si>
  <si>
    <t>Los riesgos causados por fuerza mayor y eventos de orden público (Paros, huelgas, toque de queda)</t>
  </si>
  <si>
    <t>Retarda   o paraliza la ejecución del  contrato.</t>
  </si>
  <si>
    <t>Las partes se encargarán de monitorear permanentemente aquellas situaciones y eventos externos de orden público que puedan incidir en la ejecución del contrato.</t>
  </si>
  <si>
    <t>NATURALEZA</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</si>
  <si>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</si>
  <si>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</si>
  <si>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Las partes se encargarán de monitorear; las caracteristicas del suelo, zona geográfica y demás del sitio donde se implementara el proyecto junto con eventos externos de origen natural que puedan incidir en la ejecución del contrato</t>
  </si>
  <si>
    <t>Durante la ejecución del contrato se realizará un seguimiento de los aspectos naturales que podrían afectar la ejecución del contrato</t>
  </si>
  <si>
    <t>El contratista no da respuesta a las consultas y/o aclaraciones solicitadas por la entidad o los entes de control al contrato, por deficiencias, información o causas imputables a él</t>
  </si>
  <si>
    <t>Retraso en responder de manera oportuna a los entes corespondientes</t>
  </si>
  <si>
    <t>El supervisor realizará un seguimiento de las labores que tiene a su cargo y  efectuar requerimientos en caso que se demore en responder las solicitudes realizadas al contratista</t>
  </si>
  <si>
    <t>El Supervisión y la Unidad Encargada del proyecto.</t>
  </si>
  <si>
    <t>Desde el inicio de ejecución del contrato</t>
  </si>
  <si>
    <t>Hasta que el contratista cumpla efectivamente sus obligaciones</t>
  </si>
  <si>
    <t>La supervisión del contrato informará el avance y dificultades de la ejecución y cumplimiento de las obligaciones.</t>
  </si>
  <si>
    <t>Pérdida o sustitución de los integrantes del equipo de trabajo requerido para el desarrollo del contrato.</t>
  </si>
  <si>
    <t>Retraso el cumplimiento de las obligaciones contractuales</t>
  </si>
  <si>
    <t>El supervisor deberá aprobar el cambio del personal en un tiempo prudencial atendiendo las exigencias previstas en el Anexo Técnico</t>
  </si>
  <si>
    <t>A partir de la firma del contrato</t>
  </si>
  <si>
    <t>Hasta la liquidación del contrato</t>
  </si>
  <si>
    <t>La supervisión verificará mensualmente  el cumplimiento del personal del equipo de trabajo</t>
  </si>
  <si>
    <t>Mensual</t>
  </si>
  <si>
    <t>Aquellos Riesgos emanados de la mayor duración del contrato: consisten en la prolongación en el tiempo de la ejecución del contrato, por lo cual es necesario que el personal con que se cuenta deban seguir siendo empleados en la ejecución del mismo, lo que produce mayores costos al contratista. Estos riesgos deben ser asumidos por la parte responsable de que la ejecución del contrato se prolongue. Si es por fuerza mayor, debe resolverse de acuerdo con esta teoría.</t>
  </si>
  <si>
    <t>Retrasa el cumplimiento de las obligaciones contractuales</t>
  </si>
  <si>
    <t>A través del supervisor, y la Unidad Técnica se verificará y vigilará la ejecución contractual determinando permanentemente el cumplimiento debido a las obligaciones contractuales según cronogram de ejecución</t>
  </si>
  <si>
    <t>A partir de que se genera o presenta la necesidad de prolongar la duración del contrato.</t>
  </si>
  <si>
    <t>Hasta su culminación y consecución efectiva del contrato.</t>
  </si>
  <si>
    <t xml:space="preserve"> La supervisión del contrato realizará el monitoreo permanente del cumplimiento obligacional de tal forma que se determine o se establezca las razones que justifiquen la prolongación del contrato.</t>
  </si>
  <si>
    <t>Riesgos derivados del no pago o constitución de garantías y seguros: La constitución de garantías y seguros es obligación del contratista, tal como se establece en el pliego de condiciones; por tanto, si no los suscribe, los riesgos que se generen por su no constitución o ampliación, corren por cuenta del contratista.</t>
  </si>
  <si>
    <t>Demora en el inicio o ejecución del contrato.</t>
  </si>
  <si>
    <t>La División  de Contratos dentro de los plazos perentorios y preclusivos asegurara la suscripción , registro presupuestal y aprobación de la garantía previo a informar y autorizar el inicio del contrato. Se aplicarán las cláusulas para conminar el cumplimiento de las obligaciones del contratistas (ej: multas, incumplimientos, caducidad, entre otras).</t>
  </si>
  <si>
    <t>Desde la suscripción del contrato</t>
  </si>
  <si>
    <t>Hasta la aprobación de la garantía</t>
  </si>
  <si>
    <t>Requiriendo dentro de los plazos establecidos para suscripción y constitución de polizas el cumplimiento de tales requisitos de ejecución.</t>
  </si>
  <si>
    <t>ESPECIFICO</t>
  </si>
  <si>
    <t>OEPRACIONAL</t>
  </si>
  <si>
    <t>Calidad de digitalizacion insuficiente</t>
  </si>
  <si>
    <t>Rechazo de entregables lo cual ocasiona reprocesos y retrasos en la ejecución del contrato</t>
  </si>
  <si>
    <t>Contratista-supervisión</t>
  </si>
  <si>
    <t>El supervisor y el contratista implementarán controles de calidad interno antes de la entrega; usar escáneres industriales y personal capacitado</t>
  </si>
  <si>
    <t>La supervisión realizará un seguimiento constante a las entregas efectuadas por el contratista</t>
  </si>
  <si>
    <t xml:space="preserve">Fallas en el OCR o baja precisión </t>
  </si>
  <si>
    <t xml:space="preserve"> -Imposibilidad de busqueda efectiva
 - Rechazo de entregables que causa retrasos en el cronograma
 - Inconsistencia en los metadatos</t>
  </si>
  <si>
    <t>El supervisor y el contratista deberán validar OCR con muestro previo y usar software con alta precisión comprobada</t>
  </si>
  <si>
    <t>Subdimensionamiento del equipo de trabajo requerido para el inicio de ejcución del contrato</t>
  </si>
  <si>
    <t>Retrasos en entrega de los productos digitalizados y productos de baja calidad</t>
  </si>
  <si>
    <t xml:space="preserve">El contratista debe contar un plan de trabajo realista y contratar personal adicional si es necesario </t>
  </si>
  <si>
    <t xml:space="preserve">El supervisor revisará de manera constante el cumplimiento de los cronogramas de trabajo </t>
  </si>
  <si>
    <t>Rechazo de sitio de digitalización por parte del CENDOJ</t>
  </si>
  <si>
    <t xml:space="preserve">Imposibilidad de iniciar las actividades de digitalización </t>
  </si>
  <si>
    <t>El contratista deberá asegurar el cumplimiento de los requisitos antes de la visita por parte de los profesionales del CENDOJ y contar con conceptos técnicos vigentes</t>
  </si>
  <si>
    <t>El supervisor verificará que el contratista cuente con las medidas requeridas para que el sitio donde se efectuará la digitalización se realice sin problema</t>
  </si>
  <si>
    <t>Pérdida o daño de documentos durante el traslado</t>
  </si>
  <si>
    <t>Hasta el traslado efectivo de todos los folios para el proceso de digitalización</t>
  </si>
  <si>
    <t xml:space="preserve">El supervisor verificará que el contratista cuente con el protocolo de traslado aprobado, junto con su registro fotográfico </t>
  </si>
  <si>
    <t>Rechazo de lotes por errores en muestra</t>
  </si>
  <si>
    <t>Retrasos en la ejecución del contrato y reprocesos sin costo</t>
  </si>
  <si>
    <t>El contratista deberá contar con un control de calidad interno antes de la entrega a la Entidad y la revisión de la muestra previa</t>
  </si>
  <si>
    <t>Hasta el plazo de finalización del contrato</t>
  </si>
  <si>
    <t xml:space="preserve">El supervisor verificará que el contratista cuente con ese control de calidad interno </t>
  </si>
  <si>
    <t>Errores en metadatos del FULIJ</t>
  </si>
  <si>
    <t>Contratista / DEAJ</t>
  </si>
  <si>
    <t>Se deberá realizar una validación cruzada entre imágenes y metadatos. Además de implementar una revisión por doble persona</t>
  </si>
  <si>
    <t>El supervisor verificará que el contratista realice una validación cruzada</t>
  </si>
  <si>
    <t>Uso indebido de la información del CSJ</t>
  </si>
  <si>
    <t>Es posible que el contratista  divulgue información confidencial que se procese  el presente proceso contracutal.</t>
  </si>
  <si>
    <t>Se incluira en los estudios previos y en el pliego de condiciones las obligaciones en cuanto a confidencialidad y cuidados que debe tener el contratista con la información que procese en la presente contratación.</t>
  </si>
  <si>
    <t>Unidad técnica supervisora, contratista</t>
  </si>
  <si>
    <t>Hacer cumplir obligaciones de confidencialidad.</t>
  </si>
  <si>
    <t>TECNOLÓGICO</t>
  </si>
  <si>
    <t>Información suministrada por la entidad  errónea o incompleta</t>
  </si>
  <si>
    <t>Afecta los resultados esperados en la contratación</t>
  </si>
  <si>
    <t>La Entidad verificará las fuentes de la información recolectada antes de ser entregada al contratista.  En conjunto con el contratista se verificará la calidad de la información brindada</t>
  </si>
  <si>
    <t>NO</t>
  </si>
  <si>
    <t>Unidad encargada del proyecto y división de contratos</t>
  </si>
  <si>
    <t>Se realiza seguimiento constante a los productos de información generados en la Entidad a través de los diferentes informes</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</si>
  <si>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</si>
  <si>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</si>
  <si>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</si>
  <si>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</si>
  <si>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</si>
  <si>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</si>
  <si>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</si>
  <si>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</si>
  <si>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</si>
  <si>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</si>
  <si>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</si>
  <si>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</si>
  <si>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</si>
  <si>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</si>
  <si>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</si>
  <si>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TODAS LAS ETAPAS</t>
  </si>
  <si>
    <t>se refiere a los riesgos que sepueden presentar en cualquier etapa del proceso indistintamente.</t>
  </si>
  <si>
    <t>TIPO</t>
  </si>
  <si>
    <t>ECONÓMICOS</t>
  </si>
  <si>
    <t>Son los derivados del comportamiento del mercado, tales como la fluctuación de los precios de los insumos, desabastecimiento y especulación de los mismos, entre otros.</t>
  </si>
  <si>
    <t>SOCIALES O POLÍTICOS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</si>
  <si>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</si>
  <si>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</si>
  <si>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</si>
  <si>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</si>
  <si>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REGULATORIOS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</si>
  <si>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</si>
  <si>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</si>
  <si>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</si>
  <si>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</si>
  <si>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</si>
  <si>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</si>
  <si>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</si>
  <si>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</si>
  <si>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Raro</t>
  </si>
  <si>
    <t>Puede ocurrir excepcionalmente.</t>
  </si>
  <si>
    <t>Improbable</t>
  </si>
  <si>
    <t>Puede ocurrir ocasionalmente.</t>
  </si>
  <si>
    <t>Posible</t>
  </si>
  <si>
    <t>Puede ocurrir en cualquier momento.</t>
  </si>
  <si>
    <t>Probable</t>
  </si>
  <si>
    <t>Probablemente va a ocurrir.</t>
  </si>
  <si>
    <t>Casi cierto</t>
  </si>
  <si>
    <t>Ocurre en la mayoría de las circunstancias.</t>
  </si>
  <si>
    <t>IMPACTO</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</si>
  <si>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</si>
  <si>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</si>
  <si>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</si>
  <si>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</si>
  <si>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</si>
  <si>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</si>
  <si>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</si>
  <si>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</si>
  <si>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</si>
  <si>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</si>
  <si>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Perturba la ejecución del contrato de manera grave imposibilitando la consecución del objeto contractual</t>
  </si>
  <si>
    <t>Impacta sobre el valor del contrato en más del treinta por ciento (30%).</t>
  </si>
  <si>
    <t>Categoría</t>
  </si>
  <si>
    <t>Valoración</t>
  </si>
  <si>
    <t>Insignificante
1</t>
  </si>
  <si>
    <t>Menor
2</t>
  </si>
  <si>
    <t>Moderado
3</t>
  </si>
  <si>
    <t>Mayor
4</t>
  </si>
  <si>
    <t>Catastrófico
5</t>
  </si>
  <si>
    <t>Probabilidad</t>
  </si>
  <si>
    <r>
      <rPr>
        <b/>
        <sz val="9"/>
        <color indexed="8"/>
        <rFont val="Calibri"/>
        <family val="2"/>
      </rPr>
      <t>Raro</t>
    </r>
    <r>
      <rPr>
        <sz val="9"/>
        <color indexed="8"/>
        <rFont val="Calibri"/>
        <family val="2"/>
      </rPr>
      <t xml:space="preserve"> (puede ocurrir excepcionalmente)</t>
    </r>
  </si>
  <si>
    <r>
      <rPr>
        <b/>
        <sz val="9"/>
        <color indexed="8"/>
        <rFont val="Calibri"/>
        <family val="2"/>
      </rPr>
      <t>Improbable</t>
    </r>
    <r>
      <rPr>
        <sz val="9"/>
        <color indexed="8"/>
        <rFont val="Calibri"/>
        <family val="2"/>
      </rPr>
      <t xml:space="preserve"> (puede ocurrir ocasionalmente)</t>
    </r>
  </si>
  <si>
    <r>
      <rPr>
        <b/>
        <sz val="9"/>
        <color indexed="8"/>
        <rFont val="Calibri"/>
        <family val="2"/>
      </rPr>
      <t>Posible</t>
    </r>
    <r>
      <rPr>
        <sz val="9"/>
        <color indexed="8"/>
        <rFont val="Calibri"/>
        <family val="2"/>
      </rPr>
      <t xml:space="preserve"> (puede ocurrir en cualquier momento)</t>
    </r>
  </si>
  <si>
    <r>
      <rPr>
        <b/>
        <sz val="9"/>
        <color indexed="8"/>
        <rFont val="Calibri"/>
        <family val="2"/>
      </rPr>
      <t>Probable</t>
    </r>
    <r>
      <rPr>
        <sz val="9"/>
        <color indexed="8"/>
        <rFont val="Calibri"/>
        <family val="2"/>
      </rPr>
      <t xml:space="preserve"> (probablemente va a ocurrir)</t>
    </r>
  </si>
  <si>
    <r>
      <rPr>
        <b/>
        <sz val="9"/>
        <color indexed="8"/>
        <rFont val="Calibri"/>
        <family val="2"/>
      </rPr>
      <t xml:space="preserve">Casi cierto </t>
    </r>
    <r>
      <rPr>
        <sz val="9"/>
        <color indexed="8"/>
        <rFont val="Calibri"/>
        <family val="2"/>
      </rPr>
      <t>(ocurre en la mayoría de las circunstancias)</t>
    </r>
  </si>
  <si>
    <t>El contratista deberá contar con un registro fotográfico del retiro de la información y contar con un plan de emergencias</t>
  </si>
  <si>
    <t xml:space="preserve">Pérdida parcial o total de patrimonio jurisprudencial, afectación institucional, posibles investigaciones disciplinarias y reclamaciones patrimoniales.
Custodia documental permanente, póliza de responsabilidad, protocolo de cadena de custodia y seguimiento de trazabilidad documental.
</t>
  </si>
  <si>
    <t>Acceso no autorizado, fuga, copia o alteración de información digitalizada</t>
  </si>
  <si>
    <t xml:space="preserve">Vulneración de la confidencialidad e integridad de la información judicial.
</t>
  </si>
  <si>
    <t>Suscripción de acuerdos de confidencialidad por parte de todo el personal vinculado al proyecto.
Restricción de acceso físico y lógico exclusivamente al personal autorizado.
Implementación de controles de acceso mediante usuario y contraseña a los equipos y repositorios donde se almacenen las imágenes digitalizadas.
Registro y trazabilidad de las personas que acceden a la información.
Almacenamiento de los archivos digitalizados en medios protegidos contra modificación, borrado o acceso no autorizado.</t>
  </si>
  <si>
    <t>Seguimiento constante de la información objeto de digitalización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</si>
</sst>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Arial"/>
      <family val="2"/>
    </font>
    <font>
      <b/>
      <sz val="10"/>
      <color theme="1"/>
      <name val="Arial"/>
      <family val="2"/>
    </font>
    <font>
      <b/>
      <sz val="10"/>
      <name val="Arial"/>
      <family val="2"/>
    </font>
    <font>
      <b/>
      <sz val="14"/>
      <color theme="1"/>
      <name val="Calibri"/>
      <family val="2"/>
      <scheme val="minor"/>
    </font>
    <font>
      <sz val="9"/>
      <color theme="1"/>
      <name val="Calibri"/>
      <family val="2"/>
      <scheme val="minor"/>
    </font>
    <font>
      <b/>
      <sz val="9"/>
      <color indexed="8"/>
      <name val="Calibri"/>
      <family val="2"/>
    </font>
    <font>
      <sz val="9"/>
      <color indexed="8"/>
      <name val="Calibri"/>
      <family val="2"/>
    </font>
    <font>
      <sz val="10"/>
      <name val="Arial"/>
      <family val="2"/>
    </font>
    <font>
      <sz val="11"/>
      <name val="Arial"/>
      <family val="2"/>
    </font>
    <font>
      <sz val="10"/>
      <color theme="1"/>
      <name val="Arial"/>
    </font>
    <font>
      <sz val="10"/>
      <name val="Arial"/>
    </font>
  </fonts>
  <fills count="16">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9" tint="-0.249977111117893"/>
        <bgColor indexed="64"/>
      </patternFill>
    </fill>
    <fill>
      <patternFill patternType="solid">
        <fgColor theme="7"/>
        <bgColor indexed="64"/>
      </patternFill>
    </fill>
    <fill>
      <patternFill patternType="solid">
        <fgColor theme="5"/>
        <bgColor indexed="64"/>
      </patternFill>
    </fill>
    <fill>
      <patternFill patternType="solid">
        <fgColor rgb="FFCC0000"/>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2" fillId="0" borderId="0"/>
  </cellStyleXfs>
  <cellXfs count="133">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4" fillId="2" borderId="1" xfId="1" applyFont="1" applyFill="1" applyBorder="1" applyAlignment="1">
      <alignment horizontal="center" vertical="center" wrapText="1"/>
    </xf>
    <xf numFmtId="0" fontId="3" fillId="5" borderId="1" xfId="1" applyFont="1" applyFill="1" applyBorder="1" applyAlignment="1" applyProtection="1">
      <alignment horizontal="center" vertical="center" textRotation="90" wrapText="1"/>
      <protection locked="0"/>
    </xf>
    <xf numFmtId="0" fontId="4" fillId="7" borderId="1" xfId="1" applyFont="1" applyFill="1" applyBorder="1" applyAlignment="1">
      <alignment horizontal="center" vertical="center" textRotation="90" wrapText="1"/>
    </xf>
    <xf numFmtId="0" fontId="4" fillId="6" borderId="1" xfId="1" applyFont="1" applyFill="1" applyBorder="1" applyAlignment="1" applyProtection="1">
      <alignment horizontal="center" vertical="center" wrapText="1"/>
      <protection locked="0" hidden="1"/>
    </xf>
    <xf numFmtId="0" fontId="4" fillId="7" borderId="11" xfId="1" applyFont="1" applyFill="1" applyBorder="1" applyAlignment="1">
      <alignment horizontal="center" vertical="center" textRotation="90" wrapText="1"/>
    </xf>
    <xf numFmtId="0" fontId="7" fillId="2" borderId="0" xfId="0" applyFont="1" applyFill="1" applyAlignment="1">
      <alignment horizontal="center" vertical="center"/>
    </xf>
    <xf numFmtId="0" fontId="7" fillId="2" borderId="0" xfId="0" applyFont="1" applyFill="1" applyAlignment="1">
      <alignment horizontal="justify" vertical="center" wrapText="1"/>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4" fillId="0" borderId="1" xfId="1" applyFont="1" applyBorder="1" applyAlignment="1" applyProtection="1">
      <alignment horizontal="center" vertical="center" wrapText="1"/>
      <protection locked="0" hidden="1"/>
    </xf>
    <xf numFmtId="0" fontId="4" fillId="0" borderId="1" xfId="0" applyFont="1" applyBorder="1" applyAlignment="1" applyProtection="1">
      <alignment horizontal="center" vertical="center" wrapText="1"/>
      <protection locked="0"/>
    </xf>
    <xf numFmtId="0" fontId="4" fillId="2" borderId="0" xfId="0" applyFont="1" applyFill="1"/>
    <xf numFmtId="0" fontId="4" fillId="2" borderId="0" xfId="0" applyFont="1" applyFill="1" applyAlignment="1">
      <alignment horizontal="center" vertical="center"/>
    </xf>
    <xf numFmtId="0" fontId="4" fillId="2" borderId="0" xfId="0" applyFont="1" applyFill="1" applyAlignment="1">
      <alignment horizontal="justify" vertical="center" wrapText="1"/>
    </xf>
    <xf numFmtId="0" fontId="5" fillId="2" borderId="0" xfId="0" applyFont="1" applyFill="1" applyAlignment="1">
      <alignment horizontal="center" vertical="center"/>
    </xf>
    <xf numFmtId="0" fontId="5" fillId="2" borderId="0" xfId="0" applyFont="1" applyFill="1" applyAlignment="1">
      <alignment horizontal="justify" vertical="center" wrapText="1"/>
    </xf>
    <xf numFmtId="0" fontId="5" fillId="2" borderId="0" xfId="0" applyFont="1" applyFill="1"/>
    <xf numFmtId="0" fontId="5" fillId="2" borderId="0" xfId="0" applyFont="1" applyFill="1" applyAlignment="1">
      <alignment horizontal="left" vertical="center"/>
    </xf>
    <xf numFmtId="0" fontId="4" fillId="2" borderId="0" xfId="0" applyFont="1" applyFill="1" applyAlignment="1">
      <alignment horizontal="left" vertical="center"/>
    </xf>
    <xf numFmtId="0" fontId="4" fillId="2" borderId="0" xfId="0" applyFont="1" applyFill="1" applyAlignment="1">
      <alignment horizontal="center"/>
    </xf>
    <xf numFmtId="0" fontId="0" fillId="2" borderId="9"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0" fillId="2" borderId="8" xfId="0" applyFill="1" applyBorder="1" applyAlignment="1">
      <alignment horizontal="center" vertical="center" wrapText="1"/>
    </xf>
    <xf numFmtId="0" fontId="0" fillId="11" borderId="9" xfId="0" applyFill="1" applyBorder="1" applyAlignment="1">
      <alignment horizontal="center" vertical="center" wrapText="1"/>
    </xf>
    <xf numFmtId="0" fontId="0" fillId="11" borderId="10" xfId="0" applyFill="1" applyBorder="1" applyAlignment="1">
      <alignment horizontal="center" vertical="center" wrapText="1"/>
    </xf>
    <xf numFmtId="0" fontId="0" fillId="11" borderId="39" xfId="0" applyFill="1" applyBorder="1" applyAlignment="1">
      <alignment horizontal="center" vertical="center" wrapText="1"/>
    </xf>
    <xf numFmtId="0" fontId="0" fillId="11" borderId="33" xfId="0" applyFill="1" applyBorder="1" applyAlignment="1">
      <alignment horizontal="center" vertical="center" wrapText="1"/>
    </xf>
    <xf numFmtId="0" fontId="0" fillId="11" borderId="40" xfId="0" applyFill="1" applyBorder="1" applyAlignment="1">
      <alignment horizontal="center" vertical="center" wrapText="1"/>
    </xf>
    <xf numFmtId="0" fontId="8" fillId="2" borderId="1" xfId="0" applyFont="1" applyFill="1" applyBorder="1" applyAlignment="1">
      <alignment horizontal="justify" vertical="center" wrapText="1"/>
    </xf>
    <xf numFmtId="0" fontId="0" fillId="2" borderId="2" xfId="0" applyFill="1" applyBorder="1" applyAlignment="1">
      <alignment horizontal="center" vertical="center" wrapText="1"/>
    </xf>
    <xf numFmtId="0" fontId="0" fillId="12" borderId="3" xfId="0" applyFill="1" applyBorder="1" applyAlignment="1">
      <alignment horizontal="center" vertical="center" wrapText="1"/>
    </xf>
    <xf numFmtId="0" fontId="0" fillId="12" borderId="1" xfId="0" applyFill="1" applyBorder="1" applyAlignment="1">
      <alignment horizontal="center" vertical="center" wrapText="1"/>
    </xf>
    <xf numFmtId="0" fontId="0" fillId="13" borderId="1" xfId="0" applyFill="1" applyBorder="1" applyAlignment="1">
      <alignment horizontal="center" vertical="center" wrapText="1"/>
    </xf>
    <xf numFmtId="0" fontId="0" fillId="14" borderId="2" xfId="0" applyFill="1" applyBorder="1" applyAlignment="1">
      <alignment horizontal="center" vertical="center" wrapText="1"/>
    </xf>
    <xf numFmtId="0" fontId="0" fillId="14" borderId="1" xfId="0" applyFill="1" applyBorder="1" applyAlignment="1">
      <alignment horizontal="center" vertical="center" wrapText="1"/>
    </xf>
    <xf numFmtId="0" fontId="0" fillId="15" borderId="2" xfId="0" applyFill="1" applyBorder="1" applyAlignment="1">
      <alignment horizontal="center" vertical="center" wrapText="1"/>
    </xf>
    <xf numFmtId="0" fontId="0" fillId="13" borderId="3" xfId="0" applyFill="1" applyBorder="1" applyAlignment="1">
      <alignment horizontal="center" vertical="center" wrapText="1"/>
    </xf>
    <xf numFmtId="0" fontId="0" fillId="15" borderId="1" xfId="0" applyFill="1" applyBorder="1" applyAlignment="1">
      <alignment horizontal="center" vertical="center" wrapText="1"/>
    </xf>
    <xf numFmtId="0" fontId="8" fillId="2" borderId="4" xfId="0" applyFont="1" applyFill="1" applyBorder="1" applyAlignment="1">
      <alignment horizontal="justify" vertical="center" wrapText="1"/>
    </xf>
    <xf numFmtId="0" fontId="0" fillId="14" borderId="38" xfId="0" applyFill="1" applyBorder="1" applyAlignment="1">
      <alignment horizontal="center" vertical="center" wrapText="1"/>
    </xf>
    <xf numFmtId="0" fontId="0" fillId="14" borderId="4" xfId="0" applyFill="1" applyBorder="1" applyAlignment="1">
      <alignment horizontal="center" vertical="center" wrapText="1"/>
    </xf>
    <xf numFmtId="0" fontId="0" fillId="15" borderId="4" xfId="0" applyFill="1" applyBorder="1" applyAlignment="1">
      <alignment horizontal="center" vertical="center" wrapText="1"/>
    </xf>
    <xf numFmtId="0" fontId="0" fillId="15" borderId="5" xfId="0" applyFill="1" applyBorder="1" applyAlignment="1">
      <alignment horizontal="center" vertical="center" wrapText="1"/>
    </xf>
    <xf numFmtId="0" fontId="4" fillId="0" borderId="1" xfId="1" applyFont="1" applyBorder="1" applyAlignment="1" applyProtection="1">
      <alignment horizontal="center" vertical="center" textRotation="90" wrapText="1"/>
      <protection locked="0"/>
    </xf>
    <xf numFmtId="0" fontId="4" fillId="0" borderId="1" xfId="1" applyFont="1" applyBorder="1" applyAlignment="1">
      <alignment horizontal="center" vertical="center" wrapText="1"/>
    </xf>
    <xf numFmtId="0" fontId="1" fillId="2" borderId="1" xfId="0" applyFont="1" applyFill="1" applyBorder="1" applyAlignment="1">
      <alignment horizontal="center" vertical="center" wrapText="1"/>
    </xf>
    <xf numFmtId="0" fontId="4" fillId="2" borderId="1" xfId="1" applyFont="1" applyFill="1" applyBorder="1" applyAlignment="1">
      <alignment horizontal="left" vertical="center" wrapText="1"/>
    </xf>
    <xf numFmtId="0" fontId="12" fillId="0" borderId="42" xfId="0" applyFont="1" applyBorder="1" applyAlignment="1">
      <alignment horizontal="center" vertical="center" textRotation="90" wrapText="1"/>
    </xf>
    <xf numFmtId="0" fontId="12" fillId="0" borderId="43" xfId="0" applyFont="1" applyBorder="1" applyAlignment="1">
      <alignment horizontal="center" vertical="center" wrapText="1"/>
    </xf>
    <xf numFmtId="0" fontId="12" fillId="0" borderId="0" xfId="0" applyFont="1" applyAlignment="1">
      <alignment horizontal="center" vertical="center" textRotation="90" wrapText="1"/>
    </xf>
    <xf numFmtId="0" fontId="4" fillId="2" borderId="45" xfId="1" applyFont="1" applyFill="1" applyBorder="1" applyAlignment="1">
      <alignment horizontal="center" vertical="center" wrapText="1"/>
    </xf>
    <xf numFmtId="0" fontId="4" fillId="0" borderId="45" xfId="0" applyFont="1" applyBorder="1" applyAlignment="1" applyProtection="1">
      <alignment horizontal="center" vertical="center" wrapText="1"/>
      <protection locked="0"/>
    </xf>
    <xf numFmtId="0" fontId="12" fillId="0" borderId="1" xfId="0" applyFont="1" applyBorder="1" applyAlignment="1">
      <alignment horizontal="center" vertical="center" wrapText="1"/>
    </xf>
    <xf numFmtId="0" fontId="13" fillId="0" borderId="1" xfId="1" applyFont="1" applyBorder="1" applyAlignment="1" applyProtection="1">
      <alignment horizontal="center" vertical="center" wrapText="1"/>
      <protection locked="0" hidden="1"/>
    </xf>
    <xf numFmtId="0" fontId="13" fillId="0" borderId="1" xfId="1" applyFont="1" applyBorder="1" applyAlignment="1">
      <alignment horizontal="center" vertical="center" wrapText="1"/>
    </xf>
    <xf numFmtId="0" fontId="11" fillId="0" borderId="1" xfId="1" applyFont="1" applyBorder="1" applyAlignment="1">
      <alignment horizontal="left" vertical="center" wrapText="1"/>
    </xf>
    <xf numFmtId="0" fontId="11" fillId="0" borderId="1" xfId="1" applyFont="1" applyBorder="1" applyAlignment="1">
      <alignment horizontal="center" vertical="center" wrapText="1"/>
    </xf>
    <xf numFmtId="0" fontId="14" fillId="0" borderId="1" xfId="1" applyFont="1" applyBorder="1" applyAlignment="1">
      <alignment horizontal="center" vertical="center" wrapText="1"/>
    </xf>
    <xf numFmtId="0" fontId="11" fillId="0" borderId="29" xfId="1" applyFont="1" applyBorder="1" applyAlignment="1">
      <alignment horizontal="left" vertical="center" wrapText="1"/>
    </xf>
    <xf numFmtId="0" fontId="11" fillId="0" borderId="3" xfId="1" applyFont="1" applyBorder="1" applyAlignment="1">
      <alignment horizontal="left" vertical="center" wrapText="1"/>
    </xf>
    <xf numFmtId="0" fontId="11" fillId="0" borderId="29" xfId="1" applyFont="1" applyBorder="1" applyAlignment="1">
      <alignment horizontal="center" vertical="center" wrapText="1"/>
    </xf>
    <xf numFmtId="0" fontId="11" fillId="0" borderId="3" xfId="1" applyFont="1" applyBorder="1" applyAlignment="1">
      <alignment horizontal="center" vertical="center" wrapText="1"/>
    </xf>
    <xf numFmtId="0" fontId="11" fillId="0" borderId="29" xfId="1" applyFont="1" applyBorder="1" applyAlignment="1">
      <alignment horizontal="justify" vertical="center" wrapText="1"/>
    </xf>
    <xf numFmtId="0" fontId="11" fillId="0" borderId="3" xfId="1" applyFont="1" applyBorder="1" applyAlignment="1">
      <alignment horizontal="justify" vertical="center" wrapText="1"/>
    </xf>
    <xf numFmtId="0" fontId="12" fillId="0" borderId="29" xfId="0" applyFont="1" applyBorder="1" applyAlignment="1">
      <alignment horizontal="left" vertical="center" wrapText="1"/>
    </xf>
    <xf numFmtId="0" fontId="12" fillId="0" borderId="3" xfId="0" applyFont="1" applyBorder="1" applyAlignment="1">
      <alignment horizontal="left" vertical="center" wrapText="1"/>
    </xf>
    <xf numFmtId="0" fontId="3" fillId="5" borderId="1" xfId="1" applyFont="1" applyFill="1" applyBorder="1" applyAlignment="1" applyProtection="1">
      <alignment horizontal="center" vertical="center" wrapText="1"/>
      <protection locked="0"/>
    </xf>
    <xf numFmtId="0" fontId="5" fillId="5" borderId="1" xfId="1" applyFont="1" applyFill="1" applyBorder="1" applyAlignment="1" applyProtection="1">
      <alignment horizontal="center" vertical="center" wrapText="1"/>
      <protection locked="0"/>
    </xf>
    <xf numFmtId="0" fontId="6" fillId="9" borderId="13" xfId="1" applyFont="1" applyFill="1" applyBorder="1" applyAlignment="1" applyProtection="1">
      <alignment horizontal="center" vertical="center"/>
      <protection locked="0"/>
    </xf>
    <xf numFmtId="0" fontId="6" fillId="9" borderId="14" xfId="1" applyFont="1" applyFill="1" applyBorder="1" applyAlignment="1" applyProtection="1">
      <alignment horizontal="center" vertical="center"/>
      <protection locked="0"/>
    </xf>
    <xf numFmtId="0" fontId="6" fillId="9" borderId="15" xfId="1" applyFont="1" applyFill="1" applyBorder="1" applyAlignment="1" applyProtection="1">
      <alignment horizontal="center" vertical="center"/>
      <protection locked="0"/>
    </xf>
    <xf numFmtId="0" fontId="12" fillId="0" borderId="44" xfId="0" applyFont="1" applyBorder="1" applyAlignment="1">
      <alignment horizontal="left" vertical="center" wrapText="1"/>
    </xf>
    <xf numFmtId="0" fontId="2" fillId="0" borderId="16" xfId="1" applyBorder="1" applyAlignment="1">
      <alignment horizontal="center" vertical="center"/>
    </xf>
    <xf numFmtId="0" fontId="2" fillId="0" borderId="30" xfId="1" applyBorder="1" applyAlignment="1">
      <alignment horizontal="center" vertical="center"/>
    </xf>
    <xf numFmtId="0" fontId="2" fillId="0" borderId="0" xfId="1" applyAlignment="1">
      <alignment horizontal="center" vertical="center"/>
    </xf>
    <xf numFmtId="0" fontId="2" fillId="0" borderId="31" xfId="1" applyBorder="1" applyAlignment="1">
      <alignment horizontal="center" vertical="center"/>
    </xf>
    <xf numFmtId="0" fontId="2" fillId="0" borderId="23" xfId="1" applyBorder="1" applyAlignment="1">
      <alignment horizontal="center" vertical="center"/>
    </xf>
    <xf numFmtId="0" fontId="2" fillId="0" borderId="32" xfId="1" applyBorder="1" applyAlignment="1">
      <alignment horizontal="center" vertical="center"/>
    </xf>
    <xf numFmtId="0" fontId="6" fillId="8" borderId="8" xfId="1" applyFont="1" applyFill="1" applyBorder="1" applyAlignment="1" applyProtection="1">
      <alignment horizontal="center" vertical="center"/>
      <protection locked="0"/>
    </xf>
    <xf numFmtId="0" fontId="6" fillId="8" borderId="9" xfId="1" applyFont="1" applyFill="1" applyBorder="1" applyAlignment="1" applyProtection="1">
      <alignment horizontal="center" vertical="center"/>
      <protection locked="0"/>
    </xf>
    <xf numFmtId="0" fontId="6" fillId="10" borderId="9" xfId="1" applyFont="1" applyFill="1" applyBorder="1" applyAlignment="1" applyProtection="1">
      <alignment horizontal="center" vertical="center"/>
      <protection locked="0"/>
    </xf>
    <xf numFmtId="0" fontId="6" fillId="10" borderId="10" xfId="1" applyFont="1" applyFill="1" applyBorder="1" applyAlignment="1" applyProtection="1">
      <alignment horizontal="center" vertical="center"/>
      <protection locked="0"/>
    </xf>
    <xf numFmtId="0" fontId="2" fillId="0" borderId="1" xfId="1" applyBorder="1" applyAlignment="1">
      <alignment horizontal="left" vertical="center" wrapText="1"/>
    </xf>
    <xf numFmtId="0" fontId="6" fillId="0" borderId="17" xfId="1" applyFont="1" applyBorder="1" applyAlignment="1">
      <alignment horizontal="center" vertical="center"/>
    </xf>
    <xf numFmtId="0" fontId="6" fillId="0" borderId="16" xfId="1" applyFont="1" applyBorder="1" applyAlignment="1">
      <alignment horizontal="center" vertical="center"/>
    </xf>
    <xf numFmtId="0" fontId="6" fillId="0" borderId="18" xfId="1" applyFont="1" applyBorder="1" applyAlignment="1">
      <alignment horizontal="center" vertical="center"/>
    </xf>
    <xf numFmtId="0" fontId="6" fillId="0" borderId="6" xfId="1" applyFont="1" applyBorder="1" applyAlignment="1">
      <alignment horizontal="center" vertical="center"/>
    </xf>
    <xf numFmtId="0" fontId="6" fillId="0" borderId="19" xfId="1" applyFont="1" applyBorder="1" applyAlignment="1">
      <alignment horizontal="center" vertical="center"/>
    </xf>
    <xf numFmtId="0" fontId="6" fillId="0" borderId="20" xfId="1" applyFont="1" applyBorder="1" applyAlignment="1">
      <alignment horizontal="center" vertical="center"/>
    </xf>
    <xf numFmtId="0" fontId="6" fillId="0" borderId="7" xfId="1" applyFont="1" applyBorder="1" applyAlignment="1">
      <alignment horizontal="center" vertical="center"/>
    </xf>
    <xf numFmtId="0" fontId="6" fillId="0" borderId="21" xfId="1" applyFont="1" applyBorder="1" applyAlignment="1">
      <alignment horizontal="center" vertical="center"/>
    </xf>
    <xf numFmtId="0" fontId="6" fillId="0" borderId="22"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6" fillId="0" borderId="25" xfId="1" applyFont="1" applyBorder="1" applyAlignment="1">
      <alignment horizontal="center" vertical="center"/>
    </xf>
    <xf numFmtId="0" fontId="5" fillId="3" borderId="1" xfId="1" applyFont="1" applyFill="1" applyBorder="1" applyAlignment="1" applyProtection="1">
      <alignment horizontal="center" vertical="center" textRotation="90" wrapText="1"/>
      <protection locked="0"/>
    </xf>
    <xf numFmtId="0" fontId="5" fillId="3" borderId="1" xfId="1" applyFont="1" applyFill="1" applyBorder="1" applyAlignment="1" applyProtection="1">
      <alignment horizontal="center" vertical="center" wrapText="1"/>
      <protection locked="0"/>
    </xf>
    <xf numFmtId="0" fontId="5" fillId="4" borderId="1" xfId="1" applyFont="1" applyFill="1" applyBorder="1" applyAlignment="1" applyProtection="1">
      <alignment horizontal="center" vertical="center" wrapText="1"/>
      <protection locked="0"/>
    </xf>
    <xf numFmtId="0" fontId="5" fillId="4" borderId="1" xfId="1" applyFont="1" applyFill="1" applyBorder="1" applyAlignment="1" applyProtection="1">
      <alignment horizontal="center" vertical="center" textRotation="90" wrapText="1"/>
      <protection locked="0"/>
    </xf>
    <xf numFmtId="0" fontId="1" fillId="2" borderId="26" xfId="0" applyFont="1" applyFill="1" applyBorder="1" applyAlignment="1">
      <alignment horizontal="center" vertical="center"/>
    </xf>
    <xf numFmtId="0" fontId="1" fillId="2" borderId="28" xfId="0" applyFont="1" applyFill="1" applyBorder="1" applyAlignment="1">
      <alignment horizontal="center" vertical="center"/>
    </xf>
    <xf numFmtId="0" fontId="1" fillId="11" borderId="34" xfId="0" applyFont="1" applyFill="1" applyBorder="1" applyAlignment="1">
      <alignment horizontal="center" vertical="center" wrapText="1"/>
    </xf>
    <xf numFmtId="0" fontId="1" fillId="11" borderId="16" xfId="0" applyFont="1" applyFill="1" applyBorder="1" applyAlignment="1">
      <alignment horizontal="center" vertical="center" wrapText="1"/>
    </xf>
    <xf numFmtId="0" fontId="1" fillId="11" borderId="18" xfId="0" applyFont="1" applyFill="1" applyBorder="1" applyAlignment="1">
      <alignment horizontal="center" vertical="center" wrapText="1"/>
    </xf>
    <xf numFmtId="0" fontId="0" fillId="11" borderId="35" xfId="0" applyFill="1" applyBorder="1" applyAlignment="1">
      <alignment horizontal="center" vertical="center" wrapText="1"/>
    </xf>
    <xf numFmtId="0" fontId="0" fillId="11" borderId="14" xfId="0" applyFill="1" applyBorder="1" applyAlignment="1">
      <alignment horizontal="center" vertical="center" wrapText="1"/>
    </xf>
    <xf numFmtId="0" fontId="0" fillId="11" borderId="15" xfId="0" applyFill="1" applyBorder="1" applyAlignment="1">
      <alignment horizontal="center" vertical="center" wrapText="1"/>
    </xf>
    <xf numFmtId="0" fontId="0" fillId="11" borderId="36" xfId="0" applyFill="1" applyBorder="1" applyAlignment="1">
      <alignment horizontal="center" vertical="center" wrapText="1"/>
    </xf>
    <xf numFmtId="0" fontId="0" fillId="11" borderId="37" xfId="0" applyFill="1" applyBorder="1" applyAlignment="1">
      <alignment horizontal="center" vertical="center" wrapText="1"/>
    </xf>
    <xf numFmtId="0" fontId="0" fillId="11" borderId="38" xfId="0" applyFill="1" applyBorder="1" applyAlignment="1">
      <alignment horizontal="center" vertical="center" wrapText="1"/>
    </xf>
    <xf numFmtId="0" fontId="1" fillId="11" borderId="26" xfId="0" applyFont="1" applyFill="1" applyBorder="1" applyAlignment="1">
      <alignment horizontal="center" vertical="center" textRotation="90" wrapText="1"/>
    </xf>
    <xf numFmtId="0" fontId="1" fillId="11" borderId="41" xfId="0" applyFont="1" applyFill="1" applyBorder="1" applyAlignment="1">
      <alignment horizontal="center" vertical="center" textRotation="90" wrapText="1"/>
    </xf>
    <xf numFmtId="0" fontId="1" fillId="11" borderId="27" xfId="0" applyFont="1" applyFill="1" applyBorder="1" applyAlignment="1">
      <alignment horizontal="center" vertical="center" textRotation="90" wrapText="1"/>
    </xf>
    <xf numFmtId="0" fontId="7"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7" xfId="0" applyFont="1" applyFill="1" applyBorder="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312964</xdr:colOff>
      <xdr:row>0</xdr:row>
      <xdr:rowOff>0</xdr:rowOff>
    </xdr:from>
    <xdr:to>
      <xdr:col>4</xdr:col>
      <xdr:colOff>999368</xdr:colOff>
      <xdr:row>3</xdr:row>
      <xdr:rowOff>66587</xdr:rowOff>
    </xdr:to>
    <xdr:pic>
      <xdr:nvPicPr>
        <xdr:cNvPr id="2" name="Imagen 1">
          <a:extLst>
            <a:ext uri="{FF2B5EF4-FFF2-40B4-BE49-F238E27FC236}">
              <a16:creationId xmlns:a16="http://schemas.microsoft.com/office/drawing/2014/main" id="{99456BDD-210A-4517-92DA-ED1878D2F56E}"/>
            </a:ext>
          </a:extLst>
        </xdr:cNvPr>
        <xdr:cNvPicPr>
          <a:picLocks noChangeAspect="1"/>
        </xdr:cNvPicPr>
      </xdr:nvPicPr>
      <xdr:blipFill>
        <a:blip xmlns:r="http://schemas.openxmlformats.org/officeDocument/2006/relationships" r:embed="rId1"/>
        <a:stretch>
          <a:fillRect/>
        </a:stretch>
      </xdr:blipFill>
      <xdr:spPr>
        <a:xfrm>
          <a:off x="721178" y="0"/>
          <a:ext cx="2177143" cy="6380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64</xdr:row>
      <xdr:rowOff>93009</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57</xdr:row>
      <xdr:rowOff>59871</xdr:rowOff>
    </xdr:from>
    <xdr:to>
      <xdr:col>2</xdr:col>
      <xdr:colOff>1494</xdr:colOff>
      <xdr:row>66</xdr:row>
      <xdr:rowOff>56509</xdr:rowOff>
    </xdr:to>
    <xdr:pic>
      <xdr:nvPicPr>
        <xdr:cNvPr id="2" name="Imagen 2">
          <a:extLst>
            <a:ext uri="{FF2B5EF4-FFF2-40B4-BE49-F238E27FC236}">
              <a16:creationId xmlns:a16="http://schemas.microsoft.com/office/drawing/2014/main" id="{F2E08860-74D9-416E-A7D8-0D6C649411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4593550"/>
          <a:ext cx="9553708" cy="64872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50"/>
  <sheetViews>
    <sheetView tabSelected="1" topLeftCell="Y38" zoomScale="110" zoomScaleNormal="110" workbookViewId="0">
      <selection activeCell="AC39" sqref="AC39"/>
    </sheetView>
  </sheetViews>
  <sheetFormatPr baseColWidth="10" defaultColWidth="11.453125" defaultRowHeight="12.5"/>
  <cols>
    <col min="1" max="1" width="6.1796875" style="25" customWidth="1"/>
    <col min="2" max="2" width="12.7265625" style="25" customWidth="1"/>
    <col min="3" max="3" width="4.7265625" style="25" customWidth="1"/>
    <col min="4" max="4" width="4.81640625" style="25" customWidth="1"/>
    <col min="5" max="6" width="16.7265625" style="26" customWidth="1"/>
    <col min="7" max="8" width="16.7265625" style="24" customWidth="1"/>
    <col min="9" max="9" width="5" style="24" customWidth="1"/>
    <col min="10" max="10" width="7.453125" style="24" customWidth="1"/>
    <col min="11" max="13" width="5" style="24" customWidth="1"/>
    <col min="14" max="14" width="12.453125" style="24" customWidth="1"/>
    <col min="15" max="15" width="15.26953125" style="24" customWidth="1"/>
    <col min="16" max="16" width="16.81640625" style="24" customWidth="1"/>
    <col min="17" max="17" width="23.81640625" style="24" customWidth="1"/>
    <col min="18" max="22" width="4.7265625" style="24" customWidth="1"/>
    <col min="23" max="23" width="13.1796875" style="24" customWidth="1"/>
    <col min="24" max="24" width="14.1796875" style="24" customWidth="1"/>
    <col min="25" max="25" width="24.453125" style="24" customWidth="1"/>
    <col min="26" max="26" width="21.453125" style="24" customWidth="1"/>
    <col min="27" max="27" width="22.1796875" style="24" customWidth="1"/>
    <col min="28" max="28" width="38.81640625" style="25" customWidth="1"/>
    <col min="29" max="29" width="24" style="25" customWidth="1"/>
    <col min="30" max="31" width="11.1796875" style="24" customWidth="1"/>
    <col min="32" max="16384" width="11.453125" style="24"/>
  </cols>
  <sheetData>
    <row r="1" spans="1:29" s="5" customFormat="1" ht="14.5">
      <c r="A1" s="87"/>
      <c r="B1" s="87"/>
      <c r="C1" s="87"/>
      <c r="D1" s="87"/>
      <c r="E1" s="87"/>
      <c r="F1" s="87"/>
      <c r="G1" s="88"/>
      <c r="H1" s="98" t="s">
        <v>0</v>
      </c>
      <c r="I1" s="99"/>
      <c r="J1" s="99"/>
      <c r="K1" s="99"/>
      <c r="L1" s="99"/>
      <c r="M1" s="99"/>
      <c r="N1" s="99"/>
      <c r="O1" s="99"/>
      <c r="P1" s="99"/>
      <c r="Q1" s="99"/>
      <c r="R1" s="99"/>
      <c r="S1" s="99"/>
      <c r="T1" s="99"/>
      <c r="U1" s="99"/>
      <c r="V1" s="99"/>
      <c r="W1" s="99"/>
      <c r="X1" s="99"/>
      <c r="Y1" s="99"/>
      <c r="Z1" s="99"/>
      <c r="AA1" s="99"/>
      <c r="AB1" s="99"/>
      <c r="AC1" s="100"/>
    </row>
    <row r="2" spans="1:29" s="5" customFormat="1" ht="14.5">
      <c r="A2" s="89"/>
      <c r="B2" s="89"/>
      <c r="C2" s="89"/>
      <c r="D2" s="89"/>
      <c r="E2" s="89"/>
      <c r="F2" s="89"/>
      <c r="G2" s="90"/>
      <c r="H2" s="101"/>
      <c r="I2" s="102"/>
      <c r="J2" s="102"/>
      <c r="K2" s="102"/>
      <c r="L2" s="102"/>
      <c r="M2" s="102"/>
      <c r="N2" s="102"/>
      <c r="O2" s="102"/>
      <c r="P2" s="102"/>
      <c r="Q2" s="102"/>
      <c r="R2" s="102"/>
      <c r="S2" s="102"/>
      <c r="T2" s="102"/>
      <c r="U2" s="102"/>
      <c r="V2" s="102"/>
      <c r="W2" s="102"/>
      <c r="X2" s="102"/>
      <c r="Y2" s="102"/>
      <c r="Z2" s="102"/>
      <c r="AA2" s="102"/>
      <c r="AB2" s="102"/>
      <c r="AC2" s="103"/>
    </row>
    <row r="3" spans="1:29" s="5" customFormat="1" ht="14.5">
      <c r="A3" s="89"/>
      <c r="B3" s="89"/>
      <c r="C3" s="89"/>
      <c r="D3" s="89"/>
      <c r="E3" s="89"/>
      <c r="F3" s="89"/>
      <c r="G3" s="90"/>
      <c r="H3" s="104" t="s">
        <v>1</v>
      </c>
      <c r="I3" s="105"/>
      <c r="J3" s="105"/>
      <c r="K3" s="105"/>
      <c r="L3" s="105"/>
      <c r="M3" s="105"/>
      <c r="N3" s="105"/>
      <c r="O3" s="105"/>
      <c r="P3" s="105"/>
      <c r="Q3" s="105"/>
      <c r="R3" s="105"/>
      <c r="S3" s="105"/>
      <c r="T3" s="105"/>
      <c r="U3" s="105"/>
      <c r="V3" s="105"/>
      <c r="W3" s="105"/>
      <c r="X3" s="105"/>
      <c r="Y3" s="105"/>
      <c r="Z3" s="105"/>
      <c r="AA3" s="105"/>
      <c r="AB3" s="105"/>
      <c r="AC3" s="106"/>
    </row>
    <row r="4" spans="1:29" s="5" customFormat="1" ht="15" thickBot="1">
      <c r="A4" s="91"/>
      <c r="B4" s="91"/>
      <c r="C4" s="91"/>
      <c r="D4" s="91"/>
      <c r="E4" s="91"/>
      <c r="F4" s="91"/>
      <c r="G4" s="92"/>
      <c r="H4" s="107"/>
      <c r="I4" s="108"/>
      <c r="J4" s="108"/>
      <c r="K4" s="108"/>
      <c r="L4" s="108"/>
      <c r="M4" s="108"/>
      <c r="N4" s="108"/>
      <c r="O4" s="108"/>
      <c r="P4" s="108"/>
      <c r="Q4" s="108"/>
      <c r="R4" s="108"/>
      <c r="S4" s="108"/>
      <c r="T4" s="108"/>
      <c r="U4" s="108"/>
      <c r="V4" s="108"/>
      <c r="W4" s="108"/>
      <c r="X4" s="108"/>
      <c r="Y4" s="108"/>
      <c r="Z4" s="108"/>
      <c r="AA4" s="108"/>
      <c r="AB4" s="108"/>
      <c r="AC4" s="109"/>
    </row>
    <row r="6" spans="1:29" ht="58.5" customHeight="1">
      <c r="B6" s="60" t="s">
        <v>2</v>
      </c>
      <c r="C6" s="97" t="s">
        <v>3</v>
      </c>
      <c r="D6" s="97"/>
      <c r="E6" s="97"/>
      <c r="F6" s="97"/>
      <c r="G6" s="97"/>
      <c r="H6" s="97"/>
      <c r="I6" s="97"/>
      <c r="J6" s="97"/>
      <c r="K6" s="97"/>
      <c r="L6" s="97"/>
      <c r="M6" s="97"/>
      <c r="N6" s="97"/>
      <c r="O6" s="97"/>
      <c r="P6" s="97"/>
      <c r="Q6" s="97"/>
    </row>
    <row r="7" spans="1:29" ht="12" customHeight="1" thickBot="1"/>
    <row r="8" spans="1:29" ht="13">
      <c r="A8" s="93" t="s">
        <v>4</v>
      </c>
      <c r="B8" s="94"/>
      <c r="C8" s="94"/>
      <c r="D8" s="94"/>
      <c r="E8" s="94"/>
      <c r="F8" s="94"/>
      <c r="G8" s="83" t="s">
        <v>5</v>
      </c>
      <c r="H8" s="84"/>
      <c r="I8" s="84"/>
      <c r="J8" s="84"/>
      <c r="K8" s="84"/>
      <c r="L8" s="84"/>
      <c r="M8" s="84"/>
      <c r="N8" s="85"/>
      <c r="O8" s="95" t="s">
        <v>6</v>
      </c>
      <c r="P8" s="95"/>
      <c r="Q8" s="95"/>
      <c r="R8" s="95"/>
      <c r="S8" s="95"/>
      <c r="T8" s="95"/>
      <c r="U8" s="95"/>
      <c r="V8" s="95"/>
      <c r="W8" s="95"/>
      <c r="X8" s="95"/>
      <c r="Y8" s="95"/>
      <c r="Z8" s="95"/>
      <c r="AA8" s="95"/>
      <c r="AB8" s="95"/>
      <c r="AC8" s="96"/>
    </row>
    <row r="9" spans="1:29" s="32" customFormat="1" ht="42" customHeight="1">
      <c r="A9" s="110" t="s">
        <v>7</v>
      </c>
      <c r="B9" s="110" t="s">
        <v>8</v>
      </c>
      <c r="C9" s="110" t="s">
        <v>9</v>
      </c>
      <c r="D9" s="110" t="s">
        <v>10</v>
      </c>
      <c r="E9" s="111" t="s">
        <v>11</v>
      </c>
      <c r="F9" s="111"/>
      <c r="G9" s="112" t="s">
        <v>12</v>
      </c>
      <c r="H9" s="112"/>
      <c r="I9" s="112" t="s">
        <v>13</v>
      </c>
      <c r="J9" s="112"/>
      <c r="K9" s="112" t="s">
        <v>14</v>
      </c>
      <c r="L9" s="112"/>
      <c r="M9" s="113" t="s">
        <v>15</v>
      </c>
      <c r="N9" s="113" t="s">
        <v>16</v>
      </c>
      <c r="O9" s="82" t="s">
        <v>17</v>
      </c>
      <c r="P9" s="82" t="s">
        <v>18</v>
      </c>
      <c r="Q9" s="82"/>
      <c r="R9" s="82" t="s">
        <v>19</v>
      </c>
      <c r="S9" s="82"/>
      <c r="T9" s="82"/>
      <c r="U9" s="82"/>
      <c r="V9" s="82"/>
      <c r="W9" s="82"/>
      <c r="X9" s="82" t="s">
        <v>20</v>
      </c>
      <c r="Y9" s="82" t="s">
        <v>21</v>
      </c>
      <c r="Z9" s="82" t="s">
        <v>22</v>
      </c>
      <c r="AA9" s="82" t="s">
        <v>23</v>
      </c>
      <c r="AB9" s="82" t="s">
        <v>24</v>
      </c>
      <c r="AC9" s="82"/>
    </row>
    <row r="10" spans="1:29" s="32" customFormat="1" ht="71.5">
      <c r="A10" s="110"/>
      <c r="B10" s="110"/>
      <c r="C10" s="110"/>
      <c r="D10" s="110"/>
      <c r="E10" s="111"/>
      <c r="F10" s="111"/>
      <c r="G10" s="112"/>
      <c r="H10" s="112"/>
      <c r="I10" s="112"/>
      <c r="J10" s="112"/>
      <c r="K10" s="112"/>
      <c r="L10" s="112"/>
      <c r="M10" s="113"/>
      <c r="N10" s="113"/>
      <c r="O10" s="82"/>
      <c r="P10" s="82"/>
      <c r="Q10" s="82"/>
      <c r="R10" s="81" t="s">
        <v>25</v>
      </c>
      <c r="S10" s="81"/>
      <c r="T10" s="81" t="s">
        <v>26</v>
      </c>
      <c r="U10" s="81"/>
      <c r="V10" s="8" t="s">
        <v>27</v>
      </c>
      <c r="W10" s="8" t="s">
        <v>28</v>
      </c>
      <c r="X10" s="82"/>
      <c r="Y10" s="82"/>
      <c r="Z10" s="82"/>
      <c r="AA10" s="82"/>
      <c r="AB10" s="21" t="s">
        <v>29</v>
      </c>
      <c r="AC10" s="21" t="s">
        <v>30</v>
      </c>
    </row>
    <row r="11" spans="1:29" ht="231" customHeight="1">
      <c r="A11" s="11" t="s">
        <v>31</v>
      </c>
      <c r="B11" s="9" t="s">
        <v>32</v>
      </c>
      <c r="C11" s="9" t="s">
        <v>33</v>
      </c>
      <c r="D11" s="9" t="s">
        <v>34</v>
      </c>
      <c r="E11" s="79" t="s">
        <v>35</v>
      </c>
      <c r="F11" s="86"/>
      <c r="G11" s="73" t="s">
        <v>36</v>
      </c>
      <c r="H11" s="74"/>
      <c r="I11" s="58" t="s">
        <v>37</v>
      </c>
      <c r="J11" s="22" t="str">
        <f t="shared" ref="J11:J19" si="0">IF(I11="Raro","1",IF(I11="Improbable","2",IF(I11="Posible","3",IF(I11="Probable","4",IF(I11="Casi cierto","5","0")))))</f>
        <v>4</v>
      </c>
      <c r="K11" s="62" t="s">
        <v>38</v>
      </c>
      <c r="L11" s="22" t="str">
        <f t="shared" ref="L11:L19" si="1">IF(K11="INSIGNIFICANTE","1",IF(K11="MENOR","2",IF(K11="MODERADO","3",IF(K11="MAYOR","4",IF(K11="CATASTRÓFICO","5","0")))))</f>
        <v>3</v>
      </c>
      <c r="M11" s="22">
        <f t="shared" ref="M11:M19" si="2">+J11+L11</f>
        <v>7</v>
      </c>
      <c r="N11" s="22" t="str">
        <f t="shared" ref="N11:N36" si="3">IF(M11=0," ",IF(M11&lt;=4,"Riesgo Bajo",IF(M11&lt;=5,"Riesgo Medio",IF(M11&lt;=7,"Riesgo Alto",IF(M11&lt;=10,"Riesgo Extremo","No Disponible")))))</f>
        <v>Riesgo Alto</v>
      </c>
      <c r="O11" s="59" t="s">
        <v>39</v>
      </c>
      <c r="P11" s="70" t="s">
        <v>40</v>
      </c>
      <c r="Q11" s="70"/>
      <c r="R11" s="58" t="s">
        <v>41</v>
      </c>
      <c r="S11" s="22" t="str">
        <f t="shared" ref="S11:S19" si="4">IF(R11="Raro","1",IF(R11="Improbable","2",IF(R11="Posible","3",IF(R11="Probable","4",IF(R11="Casi cierto","5","0")))))</f>
        <v>2</v>
      </c>
      <c r="T11" s="58" t="s">
        <v>38</v>
      </c>
      <c r="U11" s="22" t="str">
        <f t="shared" ref="U11:U19" si="5">IF(T11="INSIGNIFICANTE","1",IF(T11="MENOR","2",IF(T11="MODERADO","3",IF(T11="MAYOR","4",IF(T11="CATASTRÓFICO","5","0")))))</f>
        <v>3</v>
      </c>
      <c r="V11" s="22">
        <f t="shared" ref="V11:V19" si="6">S11+U11</f>
        <v>5</v>
      </c>
      <c r="W11" s="10" t="str">
        <f>IF(V11=0," ",IF(V11&lt;=4,"Riesgo Bajo",IF(V11&lt;=5,"Riesgo Medio",IF(V11&lt;=7,"Riesgo Alto",IF(V11&lt;=10,"Riesgo Extremo","No Disponible")))))</f>
        <v>Riesgo Medio</v>
      </c>
      <c r="X11" s="7" t="s">
        <v>42</v>
      </c>
      <c r="Y11" s="65" t="s">
        <v>43</v>
      </c>
      <c r="Z11" s="63" t="s">
        <v>44</v>
      </c>
      <c r="AA11" s="63" t="s">
        <v>45</v>
      </c>
      <c r="AB11" s="63" t="s">
        <v>46</v>
      </c>
      <c r="AC11" s="66" t="s">
        <v>47</v>
      </c>
    </row>
    <row r="12" spans="1:29" ht="231" customHeight="1">
      <c r="A12" s="11" t="s">
        <v>48</v>
      </c>
      <c r="B12" s="9" t="s">
        <v>32</v>
      </c>
      <c r="C12" s="9" t="s">
        <v>33</v>
      </c>
      <c r="D12" s="9" t="s">
        <v>34</v>
      </c>
      <c r="E12" s="79" t="s">
        <v>49</v>
      </c>
      <c r="F12" s="80"/>
      <c r="G12" s="73" t="s">
        <v>50</v>
      </c>
      <c r="H12" s="74"/>
      <c r="I12" s="58" t="s">
        <v>37</v>
      </c>
      <c r="J12" s="22" t="str">
        <f t="shared" si="0"/>
        <v>4</v>
      </c>
      <c r="K12" s="64" t="s">
        <v>51</v>
      </c>
      <c r="L12" s="22" t="str">
        <f t="shared" si="1"/>
        <v>4</v>
      </c>
      <c r="M12" s="22">
        <f t="shared" si="2"/>
        <v>8</v>
      </c>
      <c r="N12" s="22" t="str">
        <f t="shared" si="3"/>
        <v>Riesgo Extremo</v>
      </c>
      <c r="O12" s="59" t="s">
        <v>39</v>
      </c>
      <c r="P12" s="73" t="s">
        <v>52</v>
      </c>
      <c r="Q12" s="74"/>
      <c r="R12" s="58" t="s">
        <v>53</v>
      </c>
      <c r="S12" s="22" t="str">
        <f t="shared" si="4"/>
        <v>1</v>
      </c>
      <c r="T12" s="58" t="s">
        <v>54</v>
      </c>
      <c r="U12" s="22" t="str">
        <f t="shared" si="5"/>
        <v>1</v>
      </c>
      <c r="V12" s="22">
        <f t="shared" si="6"/>
        <v>2</v>
      </c>
      <c r="W12" s="10" t="str">
        <f>IF(V12=0," ",IF(V12&lt;=4,"Riesgo Bajo",IF(V12&lt;=5,"Riesgo Medio",IF(V12&lt;=7,"Riesgo Alto",IF(V12&lt;=10,"Riesgo Extremo","No Disponible")))))</f>
        <v>Riesgo Bajo</v>
      </c>
      <c r="X12" s="7" t="s">
        <v>42</v>
      </c>
      <c r="Y12" s="65" t="s">
        <v>43</v>
      </c>
      <c r="Z12" s="67" t="s">
        <v>55</v>
      </c>
      <c r="AA12" s="67" t="s">
        <v>56</v>
      </c>
      <c r="AB12" s="67" t="s">
        <v>57</v>
      </c>
      <c r="AC12" s="23" t="s">
        <v>58</v>
      </c>
    </row>
    <row r="13" spans="1:29" ht="231" customHeight="1">
      <c r="A13" s="11" t="s">
        <v>31</v>
      </c>
      <c r="B13" s="9" t="s">
        <v>32</v>
      </c>
      <c r="C13" s="9" t="s">
        <v>33</v>
      </c>
      <c r="D13" s="9" t="s">
        <v>34</v>
      </c>
      <c r="E13" s="79" t="s">
        <v>59</v>
      </c>
      <c r="F13" s="80"/>
      <c r="G13" s="73" t="s">
        <v>60</v>
      </c>
      <c r="H13" s="74"/>
      <c r="I13" s="58" t="s">
        <v>53</v>
      </c>
      <c r="J13" s="22" t="str">
        <f t="shared" si="0"/>
        <v>1</v>
      </c>
      <c r="K13" s="64" t="s">
        <v>61</v>
      </c>
      <c r="L13" s="22" t="str">
        <f t="shared" si="1"/>
        <v>2</v>
      </c>
      <c r="M13" s="22">
        <f t="shared" si="2"/>
        <v>3</v>
      </c>
      <c r="N13" s="22" t="str">
        <f t="shared" si="3"/>
        <v>Riesgo Bajo</v>
      </c>
      <c r="O13" s="59" t="s">
        <v>39</v>
      </c>
      <c r="P13" s="73" t="s">
        <v>62</v>
      </c>
      <c r="Q13" s="74"/>
      <c r="R13" s="58" t="s">
        <v>53</v>
      </c>
      <c r="S13" s="22" t="str">
        <f t="shared" si="4"/>
        <v>1</v>
      </c>
      <c r="T13" s="58" t="s">
        <v>54</v>
      </c>
      <c r="U13" s="22" t="str">
        <f t="shared" si="5"/>
        <v>1</v>
      </c>
      <c r="V13" s="22">
        <f t="shared" si="6"/>
        <v>2</v>
      </c>
      <c r="W13" s="10" t="str">
        <f t="shared" ref="W13:W18" si="7">IF(V13=0," ",IF(V13&lt;=4,"Riesgo Bajo",IF(V13&lt;=5,"Riesgo Medio",IF(V13&lt;=7,"Riesgo Alto",IF(V13&lt;=10,"Riesgo Extremo","No Disponible")))))</f>
        <v>Riesgo Bajo</v>
      </c>
      <c r="X13" s="7" t="s">
        <v>42</v>
      </c>
      <c r="Y13" s="7" t="s">
        <v>63</v>
      </c>
      <c r="Z13" s="67" t="s">
        <v>64</v>
      </c>
      <c r="AA13" s="67" t="s">
        <v>45</v>
      </c>
      <c r="AB13" s="67" t="s">
        <v>46</v>
      </c>
      <c r="AC13" s="23" t="s">
        <v>65</v>
      </c>
    </row>
    <row r="14" spans="1:29" ht="256.5" customHeight="1">
      <c r="A14" s="11" t="s">
        <v>31</v>
      </c>
      <c r="B14" s="9" t="s">
        <v>32</v>
      </c>
      <c r="C14" s="9" t="s">
        <v>66</v>
      </c>
      <c r="D14" s="9" t="s">
        <v>67</v>
      </c>
      <c r="E14" s="79" t="s">
        <v>68</v>
      </c>
      <c r="F14" s="80"/>
      <c r="G14" s="73" t="s">
        <v>69</v>
      </c>
      <c r="H14" s="74"/>
      <c r="I14" s="58" t="s">
        <v>53</v>
      </c>
      <c r="J14" s="22" t="str">
        <f t="shared" si="0"/>
        <v>1</v>
      </c>
      <c r="K14" s="64" t="s">
        <v>61</v>
      </c>
      <c r="L14" s="22" t="str">
        <f t="shared" si="1"/>
        <v>2</v>
      </c>
      <c r="M14" s="22">
        <f t="shared" si="2"/>
        <v>3</v>
      </c>
      <c r="N14" s="22" t="str">
        <f t="shared" si="3"/>
        <v>Riesgo Bajo</v>
      </c>
      <c r="O14" s="59" t="s">
        <v>39</v>
      </c>
      <c r="P14" s="73" t="s">
        <v>70</v>
      </c>
      <c r="Q14" s="74"/>
      <c r="R14" s="58" t="s">
        <v>53</v>
      </c>
      <c r="S14" s="22" t="str">
        <f t="shared" si="4"/>
        <v>1</v>
      </c>
      <c r="T14" s="58" t="s">
        <v>54</v>
      </c>
      <c r="U14" s="22" t="str">
        <f t="shared" si="5"/>
        <v>1</v>
      </c>
      <c r="V14" s="22">
        <f t="shared" si="6"/>
        <v>2</v>
      </c>
      <c r="W14" s="10" t="str">
        <f t="shared" si="7"/>
        <v>Riesgo Bajo</v>
      </c>
      <c r="X14" s="7" t="s">
        <v>42</v>
      </c>
      <c r="Y14" s="7" t="s">
        <v>43</v>
      </c>
      <c r="Z14" s="67" t="s">
        <v>71</v>
      </c>
      <c r="AA14" s="67" t="s">
        <v>72</v>
      </c>
      <c r="AB14" s="67" t="s">
        <v>73</v>
      </c>
      <c r="AC14" s="23" t="s">
        <v>65</v>
      </c>
    </row>
    <row r="15" spans="1:29" ht="256.5" customHeight="1">
      <c r="A15" s="11" t="s">
        <v>31</v>
      </c>
      <c r="B15" s="9" t="s">
        <v>74</v>
      </c>
      <c r="C15" s="9" t="s">
        <v>66</v>
      </c>
      <c r="D15" s="9" t="s">
        <v>67</v>
      </c>
      <c r="E15" s="79" t="s">
        <v>75</v>
      </c>
      <c r="F15" s="80"/>
      <c r="G15" s="73" t="s">
        <v>76</v>
      </c>
      <c r="H15" s="74"/>
      <c r="I15" s="58" t="s">
        <v>53</v>
      </c>
      <c r="J15" s="22" t="str">
        <f t="shared" si="0"/>
        <v>1</v>
      </c>
      <c r="K15" s="64" t="s">
        <v>61</v>
      </c>
      <c r="L15" s="22" t="str">
        <f t="shared" si="1"/>
        <v>2</v>
      </c>
      <c r="M15" s="22">
        <f t="shared" si="2"/>
        <v>3</v>
      </c>
      <c r="N15" s="22" t="str">
        <f t="shared" si="3"/>
        <v>Riesgo Bajo</v>
      </c>
      <c r="O15" s="59" t="s">
        <v>39</v>
      </c>
      <c r="P15" s="75" t="s">
        <v>77</v>
      </c>
      <c r="Q15" s="76"/>
      <c r="R15" s="58" t="s">
        <v>53</v>
      </c>
      <c r="S15" s="22" t="str">
        <f t="shared" si="4"/>
        <v>1</v>
      </c>
      <c r="T15" s="58" t="s">
        <v>54</v>
      </c>
      <c r="U15" s="22" t="str">
        <f t="shared" si="5"/>
        <v>1</v>
      </c>
      <c r="V15" s="22">
        <f t="shared" si="6"/>
        <v>2</v>
      </c>
      <c r="W15" s="10" t="str">
        <f t="shared" si="7"/>
        <v>Riesgo Bajo</v>
      </c>
      <c r="X15" s="7" t="s">
        <v>42</v>
      </c>
      <c r="Y15" s="7" t="s">
        <v>43</v>
      </c>
      <c r="Z15" s="67" t="s">
        <v>78</v>
      </c>
      <c r="AA15" s="67" t="s">
        <v>79</v>
      </c>
      <c r="AB15" s="67" t="s">
        <v>80</v>
      </c>
      <c r="AC15" s="23" t="s">
        <v>65</v>
      </c>
    </row>
    <row r="16" spans="1:29" ht="158.25" customHeight="1">
      <c r="A16" s="11" t="s">
        <v>31</v>
      </c>
      <c r="B16" s="9" t="s">
        <v>32</v>
      </c>
      <c r="C16" s="9" t="s">
        <v>33</v>
      </c>
      <c r="D16" s="9" t="s">
        <v>67</v>
      </c>
      <c r="E16" s="77" t="s">
        <v>81</v>
      </c>
      <c r="F16" s="78"/>
      <c r="G16" s="73" t="s">
        <v>82</v>
      </c>
      <c r="H16" s="74"/>
      <c r="I16" s="58" t="s">
        <v>83</v>
      </c>
      <c r="J16" s="22" t="str">
        <f t="shared" si="0"/>
        <v>3</v>
      </c>
      <c r="K16" s="58" t="s">
        <v>84</v>
      </c>
      <c r="L16" s="22" t="str">
        <f t="shared" si="1"/>
        <v>5</v>
      </c>
      <c r="M16" s="22">
        <f t="shared" si="2"/>
        <v>8</v>
      </c>
      <c r="N16" s="22" t="str">
        <f>IF(M16=0," ",IF(M16&lt;=4,"Riesgo Bajo",IF(M16&lt;=5,"Riesgo Medio",IF(M16&lt;=7,"Riesgo Alto",IF(M16&lt;=10,"Riesgo Extremo","No Disponible")))))</f>
        <v>Riesgo Extremo</v>
      </c>
      <c r="O16" s="59" t="s">
        <v>85</v>
      </c>
      <c r="P16" s="70" t="s">
        <v>86</v>
      </c>
      <c r="Q16" s="70"/>
      <c r="R16" s="58" t="s">
        <v>53</v>
      </c>
      <c r="S16" s="22" t="str">
        <f t="shared" si="4"/>
        <v>1</v>
      </c>
      <c r="T16" s="58" t="s">
        <v>54</v>
      </c>
      <c r="U16" s="22" t="str">
        <f t="shared" si="5"/>
        <v>1</v>
      </c>
      <c r="V16" s="22">
        <f t="shared" si="6"/>
        <v>2</v>
      </c>
      <c r="W16" s="10" t="str">
        <f t="shared" si="7"/>
        <v>Riesgo Bajo</v>
      </c>
      <c r="X16" s="7" t="s">
        <v>42</v>
      </c>
      <c r="Y16" s="7" t="s">
        <v>43</v>
      </c>
      <c r="Z16" s="61" t="s">
        <v>87</v>
      </c>
      <c r="AA16" s="61" t="s">
        <v>88</v>
      </c>
      <c r="AB16" s="61" t="s">
        <v>89</v>
      </c>
      <c r="AC16" s="23" t="s">
        <v>90</v>
      </c>
    </row>
    <row r="17" spans="1:29" ht="158.25" customHeight="1">
      <c r="A17" s="11" t="s">
        <v>31</v>
      </c>
      <c r="B17" s="9" t="s">
        <v>74</v>
      </c>
      <c r="C17" s="9" t="s">
        <v>91</v>
      </c>
      <c r="D17" s="9" t="s">
        <v>92</v>
      </c>
      <c r="E17" s="73" t="s">
        <v>93</v>
      </c>
      <c r="F17" s="74"/>
      <c r="G17" s="73" t="s">
        <v>94</v>
      </c>
      <c r="H17" s="74"/>
      <c r="I17" s="58" t="s">
        <v>41</v>
      </c>
      <c r="J17" s="22" t="str">
        <f t="shared" si="0"/>
        <v>2</v>
      </c>
      <c r="K17" s="58" t="s">
        <v>38</v>
      </c>
      <c r="L17" s="22" t="str">
        <f t="shared" si="1"/>
        <v>3</v>
      </c>
      <c r="M17" s="22">
        <f t="shared" si="2"/>
        <v>5</v>
      </c>
      <c r="N17" s="22" t="str">
        <f>IF(M17=0," ",IF(M17&lt;=4,"Riesgo Bajo",IF(M17&lt;=5,"Riesgo Medio",IF(M17&lt;=7,"Riesgo Alto",IF(M17&lt;=10,"Riesgo Extremo","No Disponible")))))</f>
        <v>Riesgo Medio</v>
      </c>
      <c r="O17" s="59" t="s">
        <v>85</v>
      </c>
      <c r="P17" s="73" t="s">
        <v>95</v>
      </c>
      <c r="Q17" s="74"/>
      <c r="R17" s="58" t="s">
        <v>53</v>
      </c>
      <c r="S17" s="22" t="str">
        <f t="shared" si="4"/>
        <v>1</v>
      </c>
      <c r="T17" s="58" t="s">
        <v>54</v>
      </c>
      <c r="U17" s="22" t="str">
        <f t="shared" si="5"/>
        <v>1</v>
      </c>
      <c r="V17" s="22">
        <f t="shared" si="6"/>
        <v>2</v>
      </c>
      <c r="W17" s="10" t="str">
        <f t="shared" si="7"/>
        <v>Riesgo Bajo</v>
      </c>
      <c r="X17" s="7" t="s">
        <v>42</v>
      </c>
      <c r="Y17" s="7" t="s">
        <v>96</v>
      </c>
      <c r="Z17" s="61" t="s">
        <v>97</v>
      </c>
      <c r="AA17" s="61" t="s">
        <v>98</v>
      </c>
      <c r="AB17" s="61" t="s">
        <v>99</v>
      </c>
      <c r="AC17" s="23" t="s">
        <v>100</v>
      </c>
    </row>
    <row r="18" spans="1:29" ht="158.25" customHeight="1">
      <c r="A18" s="11" t="s">
        <v>31</v>
      </c>
      <c r="B18" s="9" t="s">
        <v>74</v>
      </c>
      <c r="C18" s="9" t="s">
        <v>91</v>
      </c>
      <c r="D18" s="9" t="s">
        <v>101</v>
      </c>
      <c r="E18" s="73" t="s">
        <v>102</v>
      </c>
      <c r="F18" s="74"/>
      <c r="G18" s="73" t="s">
        <v>103</v>
      </c>
      <c r="H18" s="74"/>
      <c r="I18" s="58" t="s">
        <v>53</v>
      </c>
      <c r="J18" s="22" t="str">
        <f t="shared" si="0"/>
        <v>1</v>
      </c>
      <c r="K18" s="58" t="s">
        <v>61</v>
      </c>
      <c r="L18" s="22" t="str">
        <f t="shared" si="1"/>
        <v>2</v>
      </c>
      <c r="M18" s="22">
        <f t="shared" si="2"/>
        <v>3</v>
      </c>
      <c r="N18" s="22" t="str">
        <f>IF(M18=0," ",IF(M18&lt;=4,"Riesgo Bajo",IF(M18&lt;=5,"Riesgo Medio",IF(M18&lt;=7,"Riesgo Alto",IF(M18&lt;=10,"Riesgo Extremo","No Disponible")))))</f>
        <v>Riesgo Bajo</v>
      </c>
      <c r="O18" s="59" t="s">
        <v>39</v>
      </c>
      <c r="P18" s="73" t="s">
        <v>104</v>
      </c>
      <c r="Q18" s="74"/>
      <c r="R18" s="58" t="s">
        <v>53</v>
      </c>
      <c r="S18" s="22" t="str">
        <f t="shared" si="4"/>
        <v>1</v>
      </c>
      <c r="T18" s="58" t="s">
        <v>54</v>
      </c>
      <c r="U18" s="22" t="str">
        <f t="shared" si="5"/>
        <v>1</v>
      </c>
      <c r="V18" s="22">
        <f t="shared" si="6"/>
        <v>2</v>
      </c>
      <c r="W18" s="10" t="str">
        <f t="shared" si="7"/>
        <v>Riesgo Bajo</v>
      </c>
      <c r="X18" s="7" t="s">
        <v>42</v>
      </c>
      <c r="Y18" s="7" t="s">
        <v>105</v>
      </c>
      <c r="Z18" s="61" t="s">
        <v>87</v>
      </c>
      <c r="AA18" s="61" t="s">
        <v>106</v>
      </c>
      <c r="AB18" s="61" t="s">
        <v>107</v>
      </c>
      <c r="AC18" s="23" t="s">
        <v>65</v>
      </c>
    </row>
    <row r="19" spans="1:29" ht="158.25" customHeight="1">
      <c r="A19" s="11" t="s">
        <v>31</v>
      </c>
      <c r="B19" s="9" t="s">
        <v>74</v>
      </c>
      <c r="C19" s="9" t="s">
        <v>108</v>
      </c>
      <c r="D19" s="9" t="s">
        <v>101</v>
      </c>
      <c r="E19" s="73" t="s">
        <v>109</v>
      </c>
      <c r="F19" s="74"/>
      <c r="G19" s="73" t="s">
        <v>103</v>
      </c>
      <c r="H19" s="74"/>
      <c r="I19" s="58" t="s">
        <v>53</v>
      </c>
      <c r="J19" s="22" t="str">
        <f t="shared" si="0"/>
        <v>1</v>
      </c>
      <c r="K19" s="58" t="s">
        <v>61</v>
      </c>
      <c r="L19" s="22" t="str">
        <f t="shared" si="1"/>
        <v>2</v>
      </c>
      <c r="M19" s="22">
        <f t="shared" si="2"/>
        <v>3</v>
      </c>
      <c r="N19" s="22" t="str">
        <f>IF(M19=0," ",IF(M19&lt;=4,"Riesgo Bajo",IF(M19&lt;=5,"Riesgo Medio",IF(M19&lt;=7,"Riesgo Alto",IF(M19&lt;=10,"Riesgo Extremo","No Disponible")))))</f>
        <v>Riesgo Bajo</v>
      </c>
      <c r="O19" s="59" t="s">
        <v>85</v>
      </c>
      <c r="P19" s="73" t="s">
        <v>110</v>
      </c>
      <c r="Q19" s="74"/>
      <c r="R19" s="58" t="s">
        <v>53</v>
      </c>
      <c r="S19" s="22" t="str">
        <f t="shared" si="4"/>
        <v>1</v>
      </c>
      <c r="T19" s="58" t="s">
        <v>54</v>
      </c>
      <c r="U19" s="22" t="str">
        <f t="shared" si="5"/>
        <v>1</v>
      </c>
      <c r="V19" s="22">
        <f t="shared" si="6"/>
        <v>2</v>
      </c>
      <c r="W19" s="10" t="str">
        <f t="shared" ref="W19:W24" si="8">IF(V19=0," ",IF(V19&lt;=4,"Riesgo Bajo",IF(V19&lt;=5,"Riesgo Medio",IF(V19&lt;=7,"Riesgo Alto",IF(V19&lt;=10,"Riesgo Extremo","No Disponible")))))</f>
        <v>Riesgo Bajo</v>
      </c>
      <c r="X19" s="7" t="s">
        <v>42</v>
      </c>
      <c r="Y19" s="7" t="s">
        <v>111</v>
      </c>
      <c r="Z19" s="61" t="s">
        <v>112</v>
      </c>
      <c r="AA19" s="61" t="s">
        <v>113</v>
      </c>
      <c r="AB19" s="61" t="s">
        <v>114</v>
      </c>
      <c r="AC19" s="23" t="s">
        <v>115</v>
      </c>
    </row>
    <row r="20" spans="1:29" ht="106.5" customHeight="1">
      <c r="A20" s="11" t="s">
        <v>31</v>
      </c>
      <c r="B20" s="9" t="s">
        <v>74</v>
      </c>
      <c r="C20" s="9" t="s">
        <v>116</v>
      </c>
      <c r="D20" s="9" t="s">
        <v>117</v>
      </c>
      <c r="E20" s="77" t="s">
        <v>118</v>
      </c>
      <c r="F20" s="78"/>
      <c r="G20" s="73" t="s">
        <v>119</v>
      </c>
      <c r="H20" s="74"/>
      <c r="I20" s="58" t="s">
        <v>53</v>
      </c>
      <c r="J20" s="22" t="str">
        <f t="shared" ref="J20:J37" si="9">IF(I20="Raro","1",IF(I20="Improbable","2",IF(I20="Posible","3",IF(I20="Probable","4",IF(I20="Casi cierto","5","0")))))</f>
        <v>1</v>
      </c>
      <c r="K20" s="58" t="s">
        <v>51</v>
      </c>
      <c r="L20" s="22" t="str">
        <f t="shared" ref="L20:L37" si="10">IF(K20="INSIGNIFICANTE","1",IF(K20="MENOR","2",IF(K20="MODERADO","3",IF(K20="MAYOR","4",IF(K20="CATASTRÓFICO","5","0")))))</f>
        <v>4</v>
      </c>
      <c r="M20" s="22">
        <f t="shared" ref="M20:M36" si="11">+J20+L20</f>
        <v>5</v>
      </c>
      <c r="N20" s="22" t="str">
        <f t="shared" si="3"/>
        <v>Riesgo Medio</v>
      </c>
      <c r="O20" s="59" t="s">
        <v>120</v>
      </c>
      <c r="P20" s="70" t="s">
        <v>121</v>
      </c>
      <c r="Q20" s="70"/>
      <c r="R20" s="58" t="s">
        <v>53</v>
      </c>
      <c r="S20" s="22" t="str">
        <f t="shared" ref="S20:S37" si="12">IF(R20="Raro","1",IF(R20="Improbable","2",IF(R20="Posible","3",IF(R20="Probable","4",IF(R20="Casi cierto","5","0")))))</f>
        <v>1</v>
      </c>
      <c r="T20" s="58" t="s">
        <v>51</v>
      </c>
      <c r="U20" s="22" t="str">
        <f t="shared" ref="U20:U37" si="13">IF(T20="INSIGNIFICANTE","1",IF(T20="MENOR","2",IF(T20="MODERADO","3",IF(T20="MAYOR","4",IF(T20="CATASTRÓFICO","5","0")))))</f>
        <v>4</v>
      </c>
      <c r="V20" s="22">
        <f t="shared" ref="V20:V37" si="14">S20+U20</f>
        <v>5</v>
      </c>
      <c r="W20" s="10" t="str">
        <f t="shared" si="8"/>
        <v>Riesgo Medio</v>
      </c>
      <c r="X20" s="7" t="s">
        <v>42</v>
      </c>
      <c r="Y20" s="7" t="s">
        <v>122</v>
      </c>
      <c r="Z20" s="61" t="s">
        <v>123</v>
      </c>
      <c r="AA20" s="61" t="s">
        <v>124</v>
      </c>
      <c r="AB20" s="61" t="s">
        <v>125</v>
      </c>
      <c r="AC20" s="23" t="s">
        <v>90</v>
      </c>
    </row>
    <row r="21" spans="1:29" ht="167.25" customHeight="1">
      <c r="A21" s="11" t="s">
        <v>31</v>
      </c>
      <c r="B21" s="9" t="s">
        <v>32</v>
      </c>
      <c r="C21" s="9" t="s">
        <v>116</v>
      </c>
      <c r="D21" s="9" t="s">
        <v>101</v>
      </c>
      <c r="E21" s="73" t="s">
        <v>126</v>
      </c>
      <c r="F21" s="74"/>
      <c r="G21" s="73" t="s">
        <v>127</v>
      </c>
      <c r="H21" s="74"/>
      <c r="I21" s="58" t="s">
        <v>41</v>
      </c>
      <c r="J21" s="22" t="str">
        <f t="shared" si="9"/>
        <v>2</v>
      </c>
      <c r="K21" s="58" t="s">
        <v>51</v>
      </c>
      <c r="L21" s="22" t="str">
        <f t="shared" si="10"/>
        <v>4</v>
      </c>
      <c r="M21" s="22">
        <f t="shared" si="11"/>
        <v>6</v>
      </c>
      <c r="N21" s="22" t="str">
        <f t="shared" si="3"/>
        <v>Riesgo Alto</v>
      </c>
      <c r="O21" s="59" t="s">
        <v>85</v>
      </c>
      <c r="P21" s="73" t="s">
        <v>128</v>
      </c>
      <c r="Q21" s="74"/>
      <c r="R21" s="58" t="s">
        <v>53</v>
      </c>
      <c r="S21" s="22" t="str">
        <f t="shared" si="12"/>
        <v>1</v>
      </c>
      <c r="T21" s="58" t="s">
        <v>51</v>
      </c>
      <c r="U21" s="22" t="str">
        <f t="shared" si="13"/>
        <v>4</v>
      </c>
      <c r="V21" s="22">
        <f t="shared" si="14"/>
        <v>5</v>
      </c>
      <c r="W21" s="10" t="str">
        <f t="shared" si="8"/>
        <v>Riesgo Medio</v>
      </c>
      <c r="X21" s="7" t="s">
        <v>42</v>
      </c>
      <c r="Y21" s="7" t="s">
        <v>129</v>
      </c>
      <c r="Z21" s="61" t="s">
        <v>130</v>
      </c>
      <c r="AA21" s="61" t="s">
        <v>88</v>
      </c>
      <c r="AB21" s="61" t="s">
        <v>131</v>
      </c>
      <c r="AC21" s="23" t="s">
        <v>90</v>
      </c>
    </row>
    <row r="22" spans="1:29" ht="167.25" customHeight="1">
      <c r="A22" s="11" t="s">
        <v>31</v>
      </c>
      <c r="B22" s="9" t="s">
        <v>32</v>
      </c>
      <c r="C22" s="9" t="s">
        <v>116</v>
      </c>
      <c r="D22" s="9" t="s">
        <v>101</v>
      </c>
      <c r="E22" s="73" t="s">
        <v>132</v>
      </c>
      <c r="F22" s="74"/>
      <c r="G22" s="73" t="s">
        <v>133</v>
      </c>
      <c r="H22" s="74"/>
      <c r="I22" s="58" t="s">
        <v>37</v>
      </c>
      <c r="J22" s="22" t="str">
        <f t="shared" si="9"/>
        <v>4</v>
      </c>
      <c r="K22" s="58" t="s">
        <v>51</v>
      </c>
      <c r="L22" s="22" t="str">
        <f t="shared" si="10"/>
        <v>4</v>
      </c>
      <c r="M22" s="22">
        <f t="shared" si="11"/>
        <v>8</v>
      </c>
      <c r="N22" s="22" t="str">
        <f t="shared" si="3"/>
        <v>Riesgo Extremo</v>
      </c>
      <c r="O22" s="59" t="s">
        <v>120</v>
      </c>
      <c r="P22" s="73" t="s">
        <v>134</v>
      </c>
      <c r="Q22" s="74"/>
      <c r="R22" s="58" t="s">
        <v>53</v>
      </c>
      <c r="S22" s="22" t="str">
        <f t="shared" si="12"/>
        <v>1</v>
      </c>
      <c r="T22" s="58" t="s">
        <v>51</v>
      </c>
      <c r="U22" s="22" t="str">
        <f t="shared" si="13"/>
        <v>4</v>
      </c>
      <c r="V22" s="22">
        <f t="shared" si="14"/>
        <v>5</v>
      </c>
      <c r="W22" s="10" t="str">
        <f t="shared" si="8"/>
        <v>Riesgo Medio</v>
      </c>
      <c r="X22" s="7" t="s">
        <v>42</v>
      </c>
      <c r="Y22" s="7" t="s">
        <v>129</v>
      </c>
      <c r="Z22" s="61" t="s">
        <v>135</v>
      </c>
      <c r="AA22" s="61" t="s">
        <v>136</v>
      </c>
      <c r="AB22" s="61" t="s">
        <v>137</v>
      </c>
      <c r="AC22" s="23" t="s">
        <v>90</v>
      </c>
    </row>
    <row r="23" spans="1:29" ht="167.25" customHeight="1">
      <c r="A23" s="11" t="s">
        <v>31</v>
      </c>
      <c r="B23" s="9" t="s">
        <v>74</v>
      </c>
      <c r="C23" s="9" t="s">
        <v>138</v>
      </c>
      <c r="D23" s="9" t="s">
        <v>139</v>
      </c>
      <c r="E23" s="73" t="s">
        <v>140</v>
      </c>
      <c r="F23" s="74"/>
      <c r="G23" s="73" t="s">
        <v>141</v>
      </c>
      <c r="H23" s="74"/>
      <c r="I23" s="58" t="s">
        <v>53</v>
      </c>
      <c r="J23" s="22" t="str">
        <f t="shared" si="9"/>
        <v>1</v>
      </c>
      <c r="K23" s="58" t="s">
        <v>51</v>
      </c>
      <c r="L23" s="22" t="str">
        <f t="shared" si="10"/>
        <v>4</v>
      </c>
      <c r="M23" s="22">
        <f t="shared" si="11"/>
        <v>5</v>
      </c>
      <c r="N23" s="22" t="str">
        <f t="shared" si="3"/>
        <v>Riesgo Medio</v>
      </c>
      <c r="O23" s="59" t="s">
        <v>120</v>
      </c>
      <c r="P23" s="73" t="s">
        <v>142</v>
      </c>
      <c r="Q23" s="74"/>
      <c r="R23" s="58" t="s">
        <v>53</v>
      </c>
      <c r="S23" s="22" t="str">
        <f t="shared" si="12"/>
        <v>1</v>
      </c>
      <c r="T23" s="58" t="s">
        <v>54</v>
      </c>
      <c r="U23" s="22" t="str">
        <f t="shared" si="13"/>
        <v>1</v>
      </c>
      <c r="V23" s="22">
        <f t="shared" si="14"/>
        <v>2</v>
      </c>
      <c r="W23" s="10" t="str">
        <f t="shared" si="8"/>
        <v>Riesgo Bajo</v>
      </c>
      <c r="X23" s="7" t="s">
        <v>42</v>
      </c>
      <c r="Y23" s="7" t="s">
        <v>129</v>
      </c>
      <c r="Z23" s="61" t="s">
        <v>135</v>
      </c>
      <c r="AA23" s="61" t="s">
        <v>136</v>
      </c>
      <c r="AB23" s="61" t="s">
        <v>137</v>
      </c>
      <c r="AC23" s="23" t="s">
        <v>90</v>
      </c>
    </row>
    <row r="24" spans="1:29" ht="273" customHeight="1">
      <c r="A24" s="11" t="s">
        <v>31</v>
      </c>
      <c r="B24" s="9" t="s">
        <v>74</v>
      </c>
      <c r="C24" s="9" t="s">
        <v>138</v>
      </c>
      <c r="D24" s="9" t="s">
        <v>143</v>
      </c>
      <c r="E24" s="73" t="s">
        <v>144</v>
      </c>
      <c r="F24" s="74"/>
      <c r="G24" s="73" t="s">
        <v>145</v>
      </c>
      <c r="H24" s="74"/>
      <c r="I24" s="58" t="s">
        <v>37</v>
      </c>
      <c r="J24" s="22" t="str">
        <f t="shared" si="9"/>
        <v>4</v>
      </c>
      <c r="K24" s="58" t="s">
        <v>51</v>
      </c>
      <c r="L24" s="22" t="str">
        <f t="shared" si="10"/>
        <v>4</v>
      </c>
      <c r="M24" s="22">
        <f t="shared" si="11"/>
        <v>8</v>
      </c>
      <c r="N24" s="22" t="str">
        <f t="shared" si="3"/>
        <v>Riesgo Extremo</v>
      </c>
      <c r="O24" s="59" t="s">
        <v>120</v>
      </c>
      <c r="P24" s="73" t="s">
        <v>146</v>
      </c>
      <c r="Q24" s="74"/>
      <c r="R24" s="58" t="s">
        <v>53</v>
      </c>
      <c r="S24" s="22" t="str">
        <f t="shared" si="12"/>
        <v>1</v>
      </c>
      <c r="T24" s="58" t="s">
        <v>54</v>
      </c>
      <c r="U24" s="22" t="str">
        <f t="shared" si="13"/>
        <v>1</v>
      </c>
      <c r="V24" s="22">
        <f t="shared" si="14"/>
        <v>2</v>
      </c>
      <c r="W24" s="10" t="str">
        <f t="shared" si="8"/>
        <v>Riesgo Bajo</v>
      </c>
      <c r="X24" s="7" t="s">
        <v>42</v>
      </c>
      <c r="Y24" s="7" t="s">
        <v>129</v>
      </c>
      <c r="Z24" s="61" t="s">
        <v>135</v>
      </c>
      <c r="AA24" s="61" t="s">
        <v>136</v>
      </c>
      <c r="AB24" s="61" t="s">
        <v>147</v>
      </c>
      <c r="AC24" s="23" t="s">
        <v>90</v>
      </c>
    </row>
    <row r="25" spans="1:29" ht="264.75" customHeight="1">
      <c r="A25" s="11" t="s">
        <v>48</v>
      </c>
      <c r="B25" s="9" t="s">
        <v>74</v>
      </c>
      <c r="C25" s="9" t="s">
        <v>138</v>
      </c>
      <c r="D25" s="9" t="s">
        <v>34</v>
      </c>
      <c r="E25" s="77" t="s">
        <v>148</v>
      </c>
      <c r="F25" s="78"/>
      <c r="G25" s="73" t="s">
        <v>149</v>
      </c>
      <c r="H25" s="74"/>
      <c r="I25" s="58" t="s">
        <v>83</v>
      </c>
      <c r="J25" s="22" t="str">
        <f t="shared" si="9"/>
        <v>3</v>
      </c>
      <c r="K25" s="58" t="s">
        <v>51</v>
      </c>
      <c r="L25" s="22" t="str">
        <f t="shared" si="10"/>
        <v>4</v>
      </c>
      <c r="M25" s="22">
        <f t="shared" si="11"/>
        <v>7</v>
      </c>
      <c r="N25" s="22" t="str">
        <f t="shared" si="3"/>
        <v>Riesgo Alto</v>
      </c>
      <c r="O25" s="59" t="s">
        <v>85</v>
      </c>
      <c r="P25" s="70" t="s">
        <v>150</v>
      </c>
      <c r="Q25" s="70"/>
      <c r="R25" s="58" t="s">
        <v>53</v>
      </c>
      <c r="S25" s="22" t="str">
        <f t="shared" si="12"/>
        <v>1</v>
      </c>
      <c r="T25" s="58" t="s">
        <v>51</v>
      </c>
      <c r="U25" s="22" t="str">
        <f t="shared" si="13"/>
        <v>4</v>
      </c>
      <c r="V25" s="22">
        <f t="shared" si="14"/>
        <v>5</v>
      </c>
      <c r="W25" s="10" t="str">
        <f t="shared" ref="W25:W37" si="15">IF(V25=0," ",IF(V25&lt;=4,"Riesgo Bajo",IF(V25&lt;=5,"Riesgo Medio",IF(V25&lt;=7,"Riesgo Alto",IF(V25&lt;=10,"Riesgo Extremo","No Disponible")))))</f>
        <v>Riesgo Medio</v>
      </c>
      <c r="X25" s="7" t="s">
        <v>42</v>
      </c>
      <c r="Y25" s="7" t="s">
        <v>151</v>
      </c>
      <c r="Z25" s="61" t="s">
        <v>152</v>
      </c>
      <c r="AA25" s="61" t="s">
        <v>153</v>
      </c>
      <c r="AB25" s="61" t="s">
        <v>154</v>
      </c>
      <c r="AC25" s="7" t="s">
        <v>58</v>
      </c>
    </row>
    <row r="26" spans="1:29" ht="264.75" customHeight="1">
      <c r="A26" s="11" t="s">
        <v>31</v>
      </c>
      <c r="B26" s="9" t="s">
        <v>74</v>
      </c>
      <c r="C26" s="9" t="s">
        <v>116</v>
      </c>
      <c r="D26" s="9" t="s">
        <v>67</v>
      </c>
      <c r="E26" s="73" t="s">
        <v>155</v>
      </c>
      <c r="F26" s="74"/>
      <c r="G26" s="73" t="s">
        <v>156</v>
      </c>
      <c r="H26" s="74"/>
      <c r="I26" s="58" t="s">
        <v>53</v>
      </c>
      <c r="J26" s="22" t="str">
        <f t="shared" si="9"/>
        <v>1</v>
      </c>
      <c r="K26" s="58" t="s">
        <v>61</v>
      </c>
      <c r="L26" s="22" t="str">
        <f t="shared" si="10"/>
        <v>2</v>
      </c>
      <c r="M26" s="22">
        <f t="shared" si="11"/>
        <v>3</v>
      </c>
      <c r="N26" s="22" t="str">
        <f t="shared" si="3"/>
        <v>Riesgo Bajo</v>
      </c>
      <c r="O26" s="59" t="s">
        <v>85</v>
      </c>
      <c r="P26" s="73" t="s">
        <v>157</v>
      </c>
      <c r="Q26" s="74"/>
      <c r="R26" s="58" t="s">
        <v>53</v>
      </c>
      <c r="S26" s="22" t="str">
        <f t="shared" si="12"/>
        <v>1</v>
      </c>
      <c r="T26" s="58" t="s">
        <v>54</v>
      </c>
      <c r="U26" s="22" t="str">
        <f t="shared" si="13"/>
        <v>1</v>
      </c>
      <c r="V26" s="22">
        <f t="shared" si="14"/>
        <v>2</v>
      </c>
      <c r="W26" s="10" t="str">
        <f t="shared" si="15"/>
        <v>Riesgo Bajo</v>
      </c>
      <c r="X26" s="7" t="s">
        <v>42</v>
      </c>
      <c r="Y26" s="7" t="s">
        <v>129</v>
      </c>
      <c r="Z26" s="61" t="s">
        <v>158</v>
      </c>
      <c r="AA26" s="61" t="s">
        <v>159</v>
      </c>
      <c r="AB26" s="61" t="s">
        <v>160</v>
      </c>
      <c r="AC26" s="7" t="s">
        <v>161</v>
      </c>
    </row>
    <row r="27" spans="1:29" ht="264.75" customHeight="1">
      <c r="A27" s="11" t="s">
        <v>31</v>
      </c>
      <c r="B27" s="9" t="s">
        <v>74</v>
      </c>
      <c r="C27" s="9" t="s">
        <v>116</v>
      </c>
      <c r="D27" s="9" t="s">
        <v>101</v>
      </c>
      <c r="E27" s="73" t="s">
        <v>162</v>
      </c>
      <c r="F27" s="74"/>
      <c r="G27" s="73" t="s">
        <v>163</v>
      </c>
      <c r="H27" s="74"/>
      <c r="I27" s="58" t="s">
        <v>37</v>
      </c>
      <c r="J27" s="22" t="str">
        <f t="shared" si="9"/>
        <v>4</v>
      </c>
      <c r="K27" s="58" t="s">
        <v>51</v>
      </c>
      <c r="L27" s="22" t="str">
        <f t="shared" si="10"/>
        <v>4</v>
      </c>
      <c r="M27" s="22">
        <f t="shared" si="11"/>
        <v>8</v>
      </c>
      <c r="N27" s="22" t="str">
        <f t="shared" si="3"/>
        <v>Riesgo Extremo</v>
      </c>
      <c r="O27" s="59" t="s">
        <v>85</v>
      </c>
      <c r="P27" s="73" t="s">
        <v>164</v>
      </c>
      <c r="Q27" s="74"/>
      <c r="R27" s="58" t="s">
        <v>53</v>
      </c>
      <c r="S27" s="22" t="str">
        <f t="shared" si="12"/>
        <v>1</v>
      </c>
      <c r="T27" s="58" t="s">
        <v>54</v>
      </c>
      <c r="U27" s="22" t="str">
        <f t="shared" si="13"/>
        <v>1</v>
      </c>
      <c r="V27" s="22">
        <f t="shared" si="14"/>
        <v>2</v>
      </c>
      <c r="W27" s="10" t="str">
        <f t="shared" si="15"/>
        <v>Riesgo Bajo</v>
      </c>
      <c r="X27" s="7" t="s">
        <v>42</v>
      </c>
      <c r="Y27" s="7" t="s">
        <v>129</v>
      </c>
      <c r="Z27" s="61" t="s">
        <v>165</v>
      </c>
      <c r="AA27" s="61" t="s">
        <v>166</v>
      </c>
      <c r="AB27" s="61" t="s">
        <v>167</v>
      </c>
      <c r="AC27" s="7" t="s">
        <v>161</v>
      </c>
    </row>
    <row r="28" spans="1:29" ht="264.75" customHeight="1">
      <c r="A28" s="11" t="s">
        <v>31</v>
      </c>
      <c r="B28" s="9" t="s">
        <v>32</v>
      </c>
      <c r="C28" s="9" t="s">
        <v>116</v>
      </c>
      <c r="D28" s="9" t="s">
        <v>67</v>
      </c>
      <c r="E28" s="73" t="s">
        <v>168</v>
      </c>
      <c r="F28" s="74"/>
      <c r="G28" s="73" t="s">
        <v>169</v>
      </c>
      <c r="H28" s="74"/>
      <c r="I28" s="58" t="s">
        <v>53</v>
      </c>
      <c r="J28" s="22" t="str">
        <f t="shared" si="9"/>
        <v>1</v>
      </c>
      <c r="K28" s="58" t="s">
        <v>38</v>
      </c>
      <c r="L28" s="22" t="str">
        <f t="shared" si="10"/>
        <v>3</v>
      </c>
      <c r="M28" s="22">
        <f t="shared" si="11"/>
        <v>4</v>
      </c>
      <c r="N28" s="22" t="str">
        <f t="shared" si="3"/>
        <v>Riesgo Bajo</v>
      </c>
      <c r="O28" s="59" t="s">
        <v>85</v>
      </c>
      <c r="P28" s="73" t="s">
        <v>170</v>
      </c>
      <c r="Q28" s="74"/>
      <c r="R28" s="58" t="s">
        <v>53</v>
      </c>
      <c r="S28" s="22" t="str">
        <f t="shared" si="12"/>
        <v>1</v>
      </c>
      <c r="T28" s="58" t="s">
        <v>54</v>
      </c>
      <c r="U28" s="22" t="str">
        <f t="shared" si="13"/>
        <v>1</v>
      </c>
      <c r="V28" s="22">
        <f t="shared" si="14"/>
        <v>2</v>
      </c>
      <c r="W28" s="10" t="str">
        <f t="shared" si="15"/>
        <v>Riesgo Bajo</v>
      </c>
      <c r="X28" s="7" t="s">
        <v>42</v>
      </c>
      <c r="Y28" s="7" t="s">
        <v>111</v>
      </c>
      <c r="Z28" s="61" t="s">
        <v>171</v>
      </c>
      <c r="AA28" s="61" t="s">
        <v>172</v>
      </c>
      <c r="AB28" s="61" t="s">
        <v>173</v>
      </c>
      <c r="AC28" s="7" t="s">
        <v>65</v>
      </c>
    </row>
    <row r="29" spans="1:29" ht="264.75" customHeight="1">
      <c r="A29" s="11" t="s">
        <v>174</v>
      </c>
      <c r="B29" s="9" t="s">
        <v>74</v>
      </c>
      <c r="C29" s="9" t="s">
        <v>138</v>
      </c>
      <c r="D29" s="9" t="s">
        <v>175</v>
      </c>
      <c r="E29" s="73" t="s">
        <v>176</v>
      </c>
      <c r="F29" s="74"/>
      <c r="G29" s="73" t="s">
        <v>177</v>
      </c>
      <c r="H29" s="74"/>
      <c r="I29" s="58" t="s">
        <v>83</v>
      </c>
      <c r="J29" s="22" t="str">
        <f t="shared" si="9"/>
        <v>3</v>
      </c>
      <c r="K29" s="58" t="s">
        <v>38</v>
      </c>
      <c r="L29" s="22" t="str">
        <f t="shared" si="10"/>
        <v>3</v>
      </c>
      <c r="M29" s="22">
        <f t="shared" si="11"/>
        <v>6</v>
      </c>
      <c r="N29" s="22" t="str">
        <f t="shared" si="3"/>
        <v>Riesgo Alto</v>
      </c>
      <c r="O29" s="59" t="s">
        <v>178</v>
      </c>
      <c r="P29" s="73" t="s">
        <v>179</v>
      </c>
      <c r="Q29" s="74"/>
      <c r="R29" s="58" t="s">
        <v>41</v>
      </c>
      <c r="S29" s="22" t="str">
        <f t="shared" si="12"/>
        <v>2</v>
      </c>
      <c r="T29" s="58" t="s">
        <v>61</v>
      </c>
      <c r="U29" s="22" t="str">
        <f t="shared" si="13"/>
        <v>2</v>
      </c>
      <c r="V29" s="22">
        <f t="shared" si="14"/>
        <v>4</v>
      </c>
      <c r="W29" s="10" t="str">
        <f t="shared" si="15"/>
        <v>Riesgo Bajo</v>
      </c>
      <c r="X29" s="7" t="s">
        <v>42</v>
      </c>
      <c r="Y29" s="7" t="s">
        <v>129</v>
      </c>
      <c r="Z29" s="61" t="s">
        <v>135</v>
      </c>
      <c r="AA29" s="61" t="s">
        <v>88</v>
      </c>
      <c r="AB29" s="61" t="s">
        <v>180</v>
      </c>
      <c r="AC29" s="7" t="s">
        <v>58</v>
      </c>
    </row>
    <row r="30" spans="1:29" ht="264.75" customHeight="1">
      <c r="A30" s="11" t="s">
        <v>174</v>
      </c>
      <c r="B30" s="9" t="s">
        <v>74</v>
      </c>
      <c r="C30" s="9" t="s">
        <v>138</v>
      </c>
      <c r="D30" s="9" t="s">
        <v>175</v>
      </c>
      <c r="E30" s="73" t="s">
        <v>181</v>
      </c>
      <c r="F30" s="74"/>
      <c r="G30" s="73" t="s">
        <v>182</v>
      </c>
      <c r="H30" s="74"/>
      <c r="I30" s="58" t="s">
        <v>83</v>
      </c>
      <c r="J30" s="22" t="str">
        <f t="shared" si="9"/>
        <v>3</v>
      </c>
      <c r="K30" s="58" t="s">
        <v>38</v>
      </c>
      <c r="L30" s="22" t="str">
        <f t="shared" si="10"/>
        <v>3</v>
      </c>
      <c r="M30" s="22">
        <f t="shared" si="11"/>
        <v>6</v>
      </c>
      <c r="N30" s="22" t="str">
        <f t="shared" si="3"/>
        <v>Riesgo Alto</v>
      </c>
      <c r="O30" s="59" t="s">
        <v>178</v>
      </c>
      <c r="P30" s="75" t="s">
        <v>183</v>
      </c>
      <c r="Q30" s="76"/>
      <c r="R30" s="58" t="s">
        <v>53</v>
      </c>
      <c r="S30" s="22" t="str">
        <f t="shared" si="12"/>
        <v>1</v>
      </c>
      <c r="T30" s="58" t="s">
        <v>61</v>
      </c>
      <c r="U30" s="22" t="str">
        <f t="shared" si="13"/>
        <v>2</v>
      </c>
      <c r="V30" s="22">
        <f t="shared" si="14"/>
        <v>3</v>
      </c>
      <c r="W30" s="10" t="str">
        <f t="shared" si="15"/>
        <v>Riesgo Bajo</v>
      </c>
      <c r="X30" s="7" t="s">
        <v>42</v>
      </c>
      <c r="Y30" s="7" t="s">
        <v>129</v>
      </c>
      <c r="Z30" s="61" t="s">
        <v>135</v>
      </c>
      <c r="AA30" s="61" t="s">
        <v>88</v>
      </c>
      <c r="AB30" s="61" t="s">
        <v>180</v>
      </c>
      <c r="AC30" s="7" t="s">
        <v>58</v>
      </c>
    </row>
    <row r="31" spans="1:29" ht="379.5" customHeight="1">
      <c r="A31" s="11" t="s">
        <v>174</v>
      </c>
      <c r="B31" s="9" t="s">
        <v>74</v>
      </c>
      <c r="C31" s="9" t="s">
        <v>138</v>
      </c>
      <c r="D31" s="9" t="s">
        <v>175</v>
      </c>
      <c r="E31" s="73" t="s">
        <v>184</v>
      </c>
      <c r="F31" s="74"/>
      <c r="G31" s="73" t="s">
        <v>185</v>
      </c>
      <c r="H31" s="74"/>
      <c r="I31" s="58" t="s">
        <v>41</v>
      </c>
      <c r="J31" s="22" t="str">
        <f t="shared" si="9"/>
        <v>2</v>
      </c>
      <c r="K31" s="58" t="s">
        <v>51</v>
      </c>
      <c r="L31" s="22" t="str">
        <f t="shared" si="10"/>
        <v>4</v>
      </c>
      <c r="M31" s="22">
        <f t="shared" si="11"/>
        <v>6</v>
      </c>
      <c r="N31" s="22" t="str">
        <f t="shared" si="3"/>
        <v>Riesgo Alto</v>
      </c>
      <c r="O31" s="59" t="s">
        <v>85</v>
      </c>
      <c r="P31" s="73" t="s">
        <v>186</v>
      </c>
      <c r="Q31" s="74"/>
      <c r="R31" s="58" t="s">
        <v>41</v>
      </c>
      <c r="S31" s="22" t="str">
        <f t="shared" si="12"/>
        <v>2</v>
      </c>
      <c r="T31" s="58" t="s">
        <v>61</v>
      </c>
      <c r="U31" s="22" t="str">
        <f t="shared" si="13"/>
        <v>2</v>
      </c>
      <c r="V31" s="22">
        <f t="shared" si="14"/>
        <v>4</v>
      </c>
      <c r="W31" s="10" t="str">
        <f t="shared" si="15"/>
        <v>Riesgo Bajo</v>
      </c>
      <c r="X31" s="7" t="s">
        <v>42</v>
      </c>
      <c r="Y31" s="7" t="s">
        <v>129</v>
      </c>
      <c r="Z31" s="61" t="s">
        <v>135</v>
      </c>
      <c r="AA31" s="61" t="s">
        <v>88</v>
      </c>
      <c r="AB31" s="61" t="s">
        <v>187</v>
      </c>
      <c r="AC31" s="7" t="s">
        <v>58</v>
      </c>
    </row>
    <row r="32" spans="1:29" ht="379.5" customHeight="1">
      <c r="A32" s="11" t="s">
        <v>174</v>
      </c>
      <c r="B32" s="9" t="s">
        <v>74</v>
      </c>
      <c r="C32" s="9" t="s">
        <v>138</v>
      </c>
      <c r="D32" s="9" t="s">
        <v>175</v>
      </c>
      <c r="E32" s="73" t="s">
        <v>188</v>
      </c>
      <c r="F32" s="74"/>
      <c r="G32" s="75" t="s">
        <v>189</v>
      </c>
      <c r="H32" s="76"/>
      <c r="I32" s="58" t="s">
        <v>53</v>
      </c>
      <c r="J32" s="22" t="str">
        <f t="shared" si="9"/>
        <v>1</v>
      </c>
      <c r="K32" s="58" t="s">
        <v>51</v>
      </c>
      <c r="L32" s="22" t="str">
        <f t="shared" si="10"/>
        <v>4</v>
      </c>
      <c r="M32" s="22">
        <f t="shared" si="11"/>
        <v>5</v>
      </c>
      <c r="N32" s="22" t="str">
        <f t="shared" si="3"/>
        <v>Riesgo Medio</v>
      </c>
      <c r="O32" s="59" t="s">
        <v>85</v>
      </c>
      <c r="P32" s="73" t="s">
        <v>190</v>
      </c>
      <c r="Q32" s="74"/>
      <c r="R32" s="58" t="s">
        <v>41</v>
      </c>
      <c r="S32" s="22" t="str">
        <f t="shared" si="12"/>
        <v>2</v>
      </c>
      <c r="T32" s="58" t="s">
        <v>54</v>
      </c>
      <c r="U32" s="22" t="str">
        <f t="shared" si="13"/>
        <v>1</v>
      </c>
      <c r="V32" s="22">
        <f t="shared" si="14"/>
        <v>3</v>
      </c>
      <c r="W32" s="10" t="str">
        <f t="shared" si="15"/>
        <v>Riesgo Bajo</v>
      </c>
      <c r="X32" s="7" t="s">
        <v>42</v>
      </c>
      <c r="Y32" s="7" t="s">
        <v>85</v>
      </c>
      <c r="Z32" s="61" t="s">
        <v>135</v>
      </c>
      <c r="AA32" s="61" t="s">
        <v>88</v>
      </c>
      <c r="AB32" s="61" t="s">
        <v>191</v>
      </c>
      <c r="AC32" s="7" t="s">
        <v>65</v>
      </c>
    </row>
    <row r="33" spans="1:29" ht="379.5" customHeight="1">
      <c r="A33" s="11" t="s">
        <v>174</v>
      </c>
      <c r="B33" s="9" t="s">
        <v>74</v>
      </c>
      <c r="C33" s="9" t="s">
        <v>138</v>
      </c>
      <c r="D33" s="9" t="s">
        <v>175</v>
      </c>
      <c r="E33" s="73" t="s">
        <v>192</v>
      </c>
      <c r="F33" s="74"/>
      <c r="G33" s="75" t="s">
        <v>287</v>
      </c>
      <c r="H33" s="76"/>
      <c r="I33" s="58" t="s">
        <v>41</v>
      </c>
      <c r="J33" s="22" t="str">
        <f t="shared" si="9"/>
        <v>2</v>
      </c>
      <c r="K33" s="58" t="s">
        <v>84</v>
      </c>
      <c r="L33" s="22" t="str">
        <f t="shared" si="10"/>
        <v>5</v>
      </c>
      <c r="M33" s="22">
        <f t="shared" si="11"/>
        <v>7</v>
      </c>
      <c r="N33" s="22" t="str">
        <f t="shared" si="3"/>
        <v>Riesgo Alto</v>
      </c>
      <c r="O33" s="59" t="s">
        <v>85</v>
      </c>
      <c r="P33" s="73" t="s">
        <v>286</v>
      </c>
      <c r="Q33" s="74"/>
      <c r="R33" s="58" t="s">
        <v>53</v>
      </c>
      <c r="S33" s="22" t="str">
        <f t="shared" si="12"/>
        <v>1</v>
      </c>
      <c r="T33" s="58" t="s">
        <v>61</v>
      </c>
      <c r="U33" s="22" t="str">
        <f t="shared" si="13"/>
        <v>2</v>
      </c>
      <c r="V33" s="22">
        <f t="shared" si="14"/>
        <v>3</v>
      </c>
      <c r="W33" s="10" t="str">
        <f t="shared" si="15"/>
        <v>Riesgo Bajo</v>
      </c>
      <c r="X33" s="7" t="s">
        <v>42</v>
      </c>
      <c r="Y33" s="7" t="s">
        <v>129</v>
      </c>
      <c r="Z33" s="61" t="s">
        <v>135</v>
      </c>
      <c r="AA33" s="61" t="s">
        <v>193</v>
      </c>
      <c r="AB33" s="61" t="s">
        <v>194</v>
      </c>
      <c r="AC33" s="7" t="s">
        <v>58</v>
      </c>
    </row>
    <row r="34" spans="1:29" ht="379.5" customHeight="1">
      <c r="A34" s="11" t="s">
        <v>174</v>
      </c>
      <c r="B34" s="9" t="s">
        <v>74</v>
      </c>
      <c r="C34" s="9" t="s">
        <v>138</v>
      </c>
      <c r="D34" s="9" t="s">
        <v>175</v>
      </c>
      <c r="E34" s="73" t="s">
        <v>195</v>
      </c>
      <c r="F34" s="74"/>
      <c r="G34" s="73" t="s">
        <v>196</v>
      </c>
      <c r="H34" s="74"/>
      <c r="I34" s="58" t="s">
        <v>83</v>
      </c>
      <c r="J34" s="22" t="str">
        <f t="shared" si="9"/>
        <v>3</v>
      </c>
      <c r="K34" s="58" t="s">
        <v>51</v>
      </c>
      <c r="L34" s="22" t="str">
        <f t="shared" si="10"/>
        <v>4</v>
      </c>
      <c r="M34" s="22">
        <f t="shared" si="11"/>
        <v>7</v>
      </c>
      <c r="N34" s="22" t="str">
        <f t="shared" si="3"/>
        <v>Riesgo Alto</v>
      </c>
      <c r="O34" s="59" t="s">
        <v>85</v>
      </c>
      <c r="P34" s="73" t="s">
        <v>197</v>
      </c>
      <c r="Q34" s="74"/>
      <c r="R34" s="58" t="s">
        <v>53</v>
      </c>
      <c r="S34" s="22" t="str">
        <f t="shared" si="12"/>
        <v>1</v>
      </c>
      <c r="T34" s="58" t="s">
        <v>61</v>
      </c>
      <c r="U34" s="22" t="str">
        <f t="shared" si="13"/>
        <v>2</v>
      </c>
      <c r="V34" s="22">
        <f t="shared" si="14"/>
        <v>3</v>
      </c>
      <c r="W34" s="10" t="str">
        <f t="shared" si="15"/>
        <v>Riesgo Bajo</v>
      </c>
      <c r="X34" s="7" t="s">
        <v>42</v>
      </c>
      <c r="Y34" s="7" t="s">
        <v>129</v>
      </c>
      <c r="Z34" s="61" t="s">
        <v>135</v>
      </c>
      <c r="AA34" s="61" t="s">
        <v>198</v>
      </c>
      <c r="AB34" s="61" t="s">
        <v>199</v>
      </c>
      <c r="AC34" s="7" t="s">
        <v>58</v>
      </c>
    </row>
    <row r="35" spans="1:29" ht="143.25" customHeight="1">
      <c r="A35" s="11" t="s">
        <v>174</v>
      </c>
      <c r="B35" s="9" t="s">
        <v>74</v>
      </c>
      <c r="C35" s="9" t="s">
        <v>138</v>
      </c>
      <c r="D35" s="9" t="s">
        <v>175</v>
      </c>
      <c r="E35" s="77" t="s">
        <v>200</v>
      </c>
      <c r="F35" s="78"/>
      <c r="G35" s="75" t="s">
        <v>177</v>
      </c>
      <c r="H35" s="76"/>
      <c r="I35" s="58" t="s">
        <v>83</v>
      </c>
      <c r="J35" s="22" t="str">
        <f t="shared" si="9"/>
        <v>3</v>
      </c>
      <c r="K35" s="58" t="s">
        <v>51</v>
      </c>
      <c r="L35" s="22" t="str">
        <f t="shared" si="10"/>
        <v>4</v>
      </c>
      <c r="M35" s="22">
        <f t="shared" si="11"/>
        <v>7</v>
      </c>
      <c r="N35" s="22" t="str">
        <f t="shared" si="3"/>
        <v>Riesgo Alto</v>
      </c>
      <c r="O35" s="59" t="s">
        <v>201</v>
      </c>
      <c r="P35" s="70" t="s">
        <v>202</v>
      </c>
      <c r="Q35" s="70"/>
      <c r="R35" s="58" t="s">
        <v>41</v>
      </c>
      <c r="S35" s="22" t="str">
        <f t="shared" si="12"/>
        <v>2</v>
      </c>
      <c r="T35" s="58" t="s">
        <v>61</v>
      </c>
      <c r="U35" s="22" t="str">
        <f t="shared" si="13"/>
        <v>2</v>
      </c>
      <c r="V35" s="22">
        <f t="shared" si="14"/>
        <v>4</v>
      </c>
      <c r="W35" s="10" t="str">
        <f t="shared" si="15"/>
        <v>Riesgo Bajo</v>
      </c>
      <c r="X35" s="7" t="s">
        <v>42</v>
      </c>
      <c r="Y35" s="7" t="s">
        <v>129</v>
      </c>
      <c r="Z35" s="61" t="s">
        <v>135</v>
      </c>
      <c r="AA35" s="61" t="s">
        <v>198</v>
      </c>
      <c r="AB35" s="61" t="s">
        <v>203</v>
      </c>
      <c r="AC35" s="23" t="s">
        <v>58</v>
      </c>
    </row>
    <row r="36" spans="1:29" ht="143.25" customHeight="1">
      <c r="A36" s="11" t="s">
        <v>174</v>
      </c>
      <c r="B36" s="9" t="s">
        <v>32</v>
      </c>
      <c r="C36" s="9" t="s">
        <v>138</v>
      </c>
      <c r="D36" s="9" t="s">
        <v>101</v>
      </c>
      <c r="E36" s="75" t="s">
        <v>204</v>
      </c>
      <c r="F36" s="76"/>
      <c r="G36" s="75" t="s">
        <v>205</v>
      </c>
      <c r="H36" s="76"/>
      <c r="I36" s="58" t="s">
        <v>53</v>
      </c>
      <c r="J36" s="22" t="str">
        <f t="shared" si="9"/>
        <v>1</v>
      </c>
      <c r="K36" s="58" t="s">
        <v>38</v>
      </c>
      <c r="L36" s="22" t="str">
        <f t="shared" si="10"/>
        <v>3</v>
      </c>
      <c r="M36" s="22">
        <f t="shared" si="11"/>
        <v>4</v>
      </c>
      <c r="N36" s="22" t="str">
        <f t="shared" si="3"/>
        <v>Riesgo Bajo</v>
      </c>
      <c r="O36" s="59" t="s">
        <v>85</v>
      </c>
      <c r="P36" s="73" t="s">
        <v>206</v>
      </c>
      <c r="Q36" s="74"/>
      <c r="R36" s="58" t="s">
        <v>53</v>
      </c>
      <c r="S36" s="22" t="str">
        <f t="shared" si="12"/>
        <v>1</v>
      </c>
      <c r="T36" s="58" t="s">
        <v>54</v>
      </c>
      <c r="U36" s="22" t="str">
        <f t="shared" si="13"/>
        <v>1</v>
      </c>
      <c r="V36" s="22">
        <f t="shared" si="14"/>
        <v>2</v>
      </c>
      <c r="W36" s="10" t="str">
        <f t="shared" si="15"/>
        <v>Riesgo Bajo</v>
      </c>
      <c r="X36" s="7" t="s">
        <v>42</v>
      </c>
      <c r="Y36" s="7" t="s">
        <v>207</v>
      </c>
      <c r="Z36" s="61" t="s">
        <v>135</v>
      </c>
      <c r="AA36" s="61" t="s">
        <v>198</v>
      </c>
      <c r="AB36" s="61" t="s">
        <v>208</v>
      </c>
      <c r="AC36" s="23" t="s">
        <v>58</v>
      </c>
    </row>
    <row r="37" spans="1:29" ht="143.25" customHeight="1">
      <c r="A37" s="9" t="s">
        <v>48</v>
      </c>
      <c r="B37" s="9" t="s">
        <v>32</v>
      </c>
      <c r="C37" s="9" t="s">
        <v>138</v>
      </c>
      <c r="D37" s="9" t="s">
        <v>209</v>
      </c>
      <c r="E37" s="70" t="s">
        <v>210</v>
      </c>
      <c r="F37" s="70"/>
      <c r="G37" s="71" t="s">
        <v>211</v>
      </c>
      <c r="H37" s="71"/>
      <c r="I37" s="58" t="s">
        <v>53</v>
      </c>
      <c r="J37" s="22" t="str">
        <f t="shared" si="9"/>
        <v>1</v>
      </c>
      <c r="K37" s="58" t="s">
        <v>51</v>
      </c>
      <c r="L37" s="22" t="str">
        <f t="shared" si="10"/>
        <v>4</v>
      </c>
      <c r="M37" s="68">
        <f>+J37+L37</f>
        <v>5</v>
      </c>
      <c r="N37" s="68" t="str">
        <f>IF(M37=0," ",IF(M37&lt;=4,"Riesgo Bajo",IF(M37&lt;=5,"Riesgo Medio",IF(M37&lt;=7,"Riesgo Alto",IF(M37&lt;=10,"Riesgo Extremo","No Disponible")))))</f>
        <v>Riesgo Medio</v>
      </c>
      <c r="O37" s="69" t="s">
        <v>201</v>
      </c>
      <c r="P37" s="72" t="s">
        <v>212</v>
      </c>
      <c r="Q37" s="72"/>
      <c r="R37" s="58" t="s">
        <v>53</v>
      </c>
      <c r="S37" s="22" t="str">
        <f t="shared" si="12"/>
        <v>1</v>
      </c>
      <c r="T37" s="58" t="s">
        <v>61</v>
      </c>
      <c r="U37" s="22" t="str">
        <f t="shared" si="13"/>
        <v>2</v>
      </c>
      <c r="V37" s="22">
        <f t="shared" si="14"/>
        <v>3</v>
      </c>
      <c r="W37" s="10" t="str">
        <f t="shared" si="15"/>
        <v>Riesgo Bajo</v>
      </c>
      <c r="X37" s="7" t="s">
        <v>213</v>
      </c>
      <c r="Y37" s="7" t="s">
        <v>214</v>
      </c>
      <c r="Z37" s="61" t="s">
        <v>135</v>
      </c>
      <c r="AA37" s="61" t="s">
        <v>159</v>
      </c>
      <c r="AB37" s="61" t="s">
        <v>215</v>
      </c>
      <c r="AC37" s="23" t="s">
        <v>58</v>
      </c>
    </row>
    <row r="38" spans="1:29" ht="159.5" customHeight="1">
      <c r="A38" s="9" t="s">
        <v>48</v>
      </c>
      <c r="B38" s="9" t="s">
        <v>32</v>
      </c>
      <c r="C38" s="9" t="s">
        <v>138</v>
      </c>
      <c r="D38" s="9" t="s">
        <v>209</v>
      </c>
      <c r="E38" s="70" t="s">
        <v>288</v>
      </c>
      <c r="F38" s="70"/>
      <c r="G38" s="71" t="s">
        <v>289</v>
      </c>
      <c r="H38" s="71"/>
      <c r="I38" s="58" t="s">
        <v>53</v>
      </c>
      <c r="J38" s="22" t="str">
        <f t="shared" ref="J38" si="16">IF(I38="Raro","1",IF(I38="Improbable","2",IF(I38="Posible","3",IF(I38="Probable","4",IF(I38="Casi cierto","5","0")))))</f>
        <v>1</v>
      </c>
      <c r="K38" s="58" t="s">
        <v>51</v>
      </c>
      <c r="L38" s="22" t="str">
        <f t="shared" ref="L38" si="17">IF(K38="INSIGNIFICANTE","1",IF(K38="MENOR","2",IF(K38="MODERADO","3",IF(K38="MAYOR","4",IF(K38="CATASTRÓFICO","5","0")))))</f>
        <v>4</v>
      </c>
      <c r="M38" s="68">
        <f>+J38+L38</f>
        <v>5</v>
      </c>
      <c r="N38" s="68" t="str">
        <f>IF(M38=0," ",IF(M38&lt;=4,"Riesgo Bajo",IF(M38&lt;=5,"Riesgo Medio",IF(M38&lt;=7,"Riesgo Alto",IF(M38&lt;=10,"Riesgo Extremo","No Disponible")))))</f>
        <v>Riesgo Medio</v>
      </c>
      <c r="O38" s="59" t="s">
        <v>85</v>
      </c>
      <c r="P38" s="71" t="s">
        <v>290</v>
      </c>
      <c r="Q38" s="72"/>
      <c r="R38" s="58" t="s">
        <v>53</v>
      </c>
      <c r="S38" s="22" t="str">
        <f t="shared" ref="S38" si="18">IF(R38="Raro","1",IF(R38="Improbable","2",IF(R38="Posible","3",IF(R38="Probable","4",IF(R38="Casi cierto","5","0")))))</f>
        <v>1</v>
      </c>
      <c r="T38" s="58" t="s">
        <v>61</v>
      </c>
      <c r="U38" s="22" t="str">
        <f t="shared" ref="U38" si="19">IF(T38="INSIGNIFICANTE","1",IF(T38="MENOR","2",IF(T38="MODERADO","3",IF(T38="MAYOR","4",IF(T38="CATASTRÓFICO","5","0")))))</f>
        <v>2</v>
      </c>
      <c r="V38" s="22">
        <f t="shared" ref="V38" si="20">S38+U38</f>
        <v>3</v>
      </c>
      <c r="W38" s="10" t="str">
        <f t="shared" ref="W38" si="21">IF(V38=0," ",IF(V38&lt;=4,"Riesgo Bajo",IF(V38&lt;=5,"Riesgo Medio",IF(V38&lt;=7,"Riesgo Alto",IF(V38&lt;=10,"Riesgo Extremo","No Disponible")))))</f>
        <v>Riesgo Bajo</v>
      </c>
      <c r="X38" s="7" t="s">
        <v>42</v>
      </c>
      <c r="Y38" s="7" t="s">
        <v>214</v>
      </c>
      <c r="Z38" s="61" t="s">
        <v>135</v>
      </c>
      <c r="AA38" s="61" t="s">
        <v>159</v>
      </c>
      <c r="AB38" s="61" t="s">
        <v>291</v>
      </c>
      <c r="AC38" s="23" t="s">
        <v>58</v>
      </c>
    </row>
    <row r="39" spans="1:29">
      <c r="C39" s="26"/>
      <c r="D39" s="26"/>
    </row>
    <row r="40" spans="1:29" s="29" customFormat="1" ht="13">
      <c r="A40" s="25"/>
      <c r="B40" s="25"/>
      <c r="C40" s="25"/>
      <c r="D40" s="25"/>
      <c r="E40" s="26"/>
      <c r="F40" s="26"/>
      <c r="G40" s="24"/>
      <c r="H40" s="24"/>
      <c r="I40" s="24"/>
      <c r="J40" s="24"/>
      <c r="K40" s="24"/>
      <c r="L40" s="24"/>
      <c r="M40" s="24"/>
      <c r="N40" s="24"/>
      <c r="O40" s="24"/>
      <c r="P40" s="24"/>
      <c r="Q40" s="24"/>
      <c r="R40" s="24"/>
      <c r="S40" s="24"/>
      <c r="T40" s="24"/>
      <c r="U40" s="24"/>
      <c r="V40" s="24"/>
      <c r="W40" s="27"/>
      <c r="AB40" s="27"/>
      <c r="AC40" s="27"/>
    </row>
    <row r="41" spans="1:29" ht="13">
      <c r="A41" s="30"/>
      <c r="B41" s="27"/>
      <c r="C41" s="27"/>
      <c r="D41" s="27"/>
      <c r="E41" s="28"/>
      <c r="F41" s="28"/>
      <c r="G41" s="29"/>
      <c r="H41" s="29"/>
      <c r="I41" s="27"/>
      <c r="J41" s="29"/>
      <c r="K41" s="29"/>
      <c r="L41" s="29"/>
      <c r="M41" s="29"/>
      <c r="N41" s="29"/>
      <c r="O41" s="29"/>
      <c r="P41" s="27"/>
      <c r="Q41" s="29"/>
      <c r="R41" s="29"/>
      <c r="S41" s="29"/>
      <c r="T41" s="29"/>
      <c r="U41" s="29"/>
      <c r="V41" s="29"/>
      <c r="W41" s="25"/>
    </row>
    <row r="42" spans="1:29">
      <c r="I42" s="25"/>
      <c r="P42" s="25"/>
      <c r="W42" s="25"/>
    </row>
    <row r="43" spans="1:29">
      <c r="I43" s="25"/>
      <c r="P43" s="25"/>
      <c r="W43" s="25"/>
    </row>
    <row r="44" spans="1:29">
      <c r="I44" s="25"/>
      <c r="P44" s="25"/>
      <c r="W44" s="25"/>
    </row>
    <row r="45" spans="1:29">
      <c r="I45" s="25"/>
      <c r="P45" s="25"/>
      <c r="W45" s="25"/>
    </row>
    <row r="46" spans="1:29">
      <c r="I46" s="25"/>
      <c r="P46" s="25"/>
      <c r="W46" s="25"/>
    </row>
    <row r="47" spans="1:29">
      <c r="I47" s="25"/>
      <c r="P47" s="25"/>
      <c r="W47" s="25"/>
    </row>
    <row r="48" spans="1:29" s="29" customFormat="1" ht="13">
      <c r="A48" s="30"/>
      <c r="B48" s="25"/>
      <c r="C48" s="25"/>
      <c r="D48" s="25"/>
      <c r="E48" s="25"/>
      <c r="F48" s="25"/>
      <c r="G48" s="24"/>
      <c r="H48" s="24"/>
      <c r="I48" s="25"/>
      <c r="J48" s="25"/>
      <c r="K48" s="25"/>
      <c r="L48" s="25"/>
      <c r="M48" s="25"/>
      <c r="N48" s="25"/>
      <c r="O48" s="24"/>
      <c r="P48" s="25"/>
      <c r="Q48" s="24"/>
      <c r="R48" s="24"/>
      <c r="S48" s="24"/>
      <c r="T48" s="24"/>
      <c r="U48" s="24"/>
      <c r="V48" s="24"/>
      <c r="W48" s="30"/>
      <c r="AB48" s="27"/>
      <c r="AC48" s="27"/>
    </row>
    <row r="49" spans="1:23" ht="13">
      <c r="A49" s="24"/>
      <c r="E49" s="25"/>
      <c r="F49" s="25"/>
      <c r="G49" s="29"/>
      <c r="H49" s="29"/>
      <c r="I49" s="25"/>
      <c r="J49" s="25"/>
      <c r="K49" s="25"/>
      <c r="L49" s="25"/>
      <c r="M49" s="25"/>
      <c r="N49" s="25"/>
      <c r="O49" s="29"/>
      <c r="P49" s="30"/>
      <c r="Q49" s="29"/>
      <c r="R49" s="29"/>
      <c r="S49" s="29"/>
      <c r="T49" s="29"/>
      <c r="U49" s="29"/>
      <c r="V49" s="29"/>
      <c r="W49" s="31"/>
    </row>
    <row r="50" spans="1:23">
      <c r="A50" s="31"/>
      <c r="I50" s="31"/>
      <c r="P50" s="31"/>
    </row>
  </sheetData>
  <mergeCells count="111">
    <mergeCell ref="A1:G4"/>
    <mergeCell ref="A8:F8"/>
    <mergeCell ref="O8:AC8"/>
    <mergeCell ref="C6:Q6"/>
    <mergeCell ref="H1:AC2"/>
    <mergeCell ref="H3:AC4"/>
    <mergeCell ref="A9:A10"/>
    <mergeCell ref="B9:B10"/>
    <mergeCell ref="C9:C10"/>
    <mergeCell ref="D9:D10"/>
    <mergeCell ref="E9:F10"/>
    <mergeCell ref="O9:O10"/>
    <mergeCell ref="I9:J10"/>
    <mergeCell ref="K9:L10"/>
    <mergeCell ref="G9:H10"/>
    <mergeCell ref="M9:M10"/>
    <mergeCell ref="N9:N10"/>
    <mergeCell ref="P9:Q10"/>
    <mergeCell ref="AB9:AC9"/>
    <mergeCell ref="R10:S10"/>
    <mergeCell ref="T10:U10"/>
    <mergeCell ref="R9:W9"/>
    <mergeCell ref="X9:X10"/>
    <mergeCell ref="Y9:Y10"/>
    <mergeCell ref="Z9:Z10"/>
    <mergeCell ref="AA9:AA10"/>
    <mergeCell ref="G8:N8"/>
    <mergeCell ref="E11:F11"/>
    <mergeCell ref="G11:H11"/>
    <mergeCell ref="P11:Q11"/>
    <mergeCell ref="E13:F13"/>
    <mergeCell ref="G13:H13"/>
    <mergeCell ref="P13:Q13"/>
    <mergeCell ref="E12:F12"/>
    <mergeCell ref="G12:H12"/>
    <mergeCell ref="P12:Q12"/>
    <mergeCell ref="P35:Q35"/>
    <mergeCell ref="E25:F25"/>
    <mergeCell ref="G25:H25"/>
    <mergeCell ref="P25:Q25"/>
    <mergeCell ref="E16:F16"/>
    <mergeCell ref="G16:H16"/>
    <mergeCell ref="E20:F20"/>
    <mergeCell ref="G20:H20"/>
    <mergeCell ref="E17:F17"/>
    <mergeCell ref="G17:H17"/>
    <mergeCell ref="E18:F18"/>
    <mergeCell ref="G18:H18"/>
    <mergeCell ref="E19:F19"/>
    <mergeCell ref="G19:H19"/>
    <mergeCell ref="E21:F21"/>
    <mergeCell ref="G21:H21"/>
    <mergeCell ref="E22:F22"/>
    <mergeCell ref="G22:H22"/>
    <mergeCell ref="P22:Q22"/>
    <mergeCell ref="E26:F26"/>
    <mergeCell ref="G26:H26"/>
    <mergeCell ref="P26:Q26"/>
    <mergeCell ref="E14:F14"/>
    <mergeCell ref="G14:H14"/>
    <mergeCell ref="P14:Q14"/>
    <mergeCell ref="E15:F15"/>
    <mergeCell ref="G15:H15"/>
    <mergeCell ref="P15:Q15"/>
    <mergeCell ref="P16:Q16"/>
    <mergeCell ref="P20:Q20"/>
    <mergeCell ref="P21:Q21"/>
    <mergeCell ref="P17:Q17"/>
    <mergeCell ref="P18:Q18"/>
    <mergeCell ref="P19:Q19"/>
    <mergeCell ref="E27:F27"/>
    <mergeCell ref="G27:H27"/>
    <mergeCell ref="P27:Q27"/>
    <mergeCell ref="E23:F23"/>
    <mergeCell ref="G23:H23"/>
    <mergeCell ref="P23:Q23"/>
    <mergeCell ref="E24:F24"/>
    <mergeCell ref="G24:H24"/>
    <mergeCell ref="P24:Q24"/>
    <mergeCell ref="E28:F28"/>
    <mergeCell ref="G28:H28"/>
    <mergeCell ref="P28:Q28"/>
    <mergeCell ref="E29:F29"/>
    <mergeCell ref="G29:H29"/>
    <mergeCell ref="P29:Q29"/>
    <mergeCell ref="E34:F34"/>
    <mergeCell ref="G34:H34"/>
    <mergeCell ref="P34:Q34"/>
    <mergeCell ref="E32:F32"/>
    <mergeCell ref="G32:H32"/>
    <mergeCell ref="P32:Q32"/>
    <mergeCell ref="E33:F33"/>
    <mergeCell ref="G33:H33"/>
    <mergeCell ref="P33:Q33"/>
    <mergeCell ref="E38:F38"/>
    <mergeCell ref="G38:H38"/>
    <mergeCell ref="P38:Q38"/>
    <mergeCell ref="G37:H37"/>
    <mergeCell ref="E30:F30"/>
    <mergeCell ref="G30:H30"/>
    <mergeCell ref="P30:Q30"/>
    <mergeCell ref="E31:F31"/>
    <mergeCell ref="G31:H31"/>
    <mergeCell ref="P31:Q31"/>
    <mergeCell ref="E35:F35"/>
    <mergeCell ref="G35:H35"/>
    <mergeCell ref="P37:Q37"/>
    <mergeCell ref="E36:F36"/>
    <mergeCell ref="G36:H36"/>
    <mergeCell ref="P36:Q36"/>
    <mergeCell ref="E37:F37"/>
  </mergeCells>
  <conditionalFormatting sqref="N11:N38 W11:W38">
    <cfRule type="containsText" dxfId="3" priority="6" stopIfTrue="1" operator="containsText" text="Riesgo Extremo">
      <formula>NOT(ISERROR(SEARCH("Riesgo Extremo",N11)))</formula>
    </cfRule>
    <cfRule type="containsText" priority="7" operator="containsText" text="Riesgo Extremo">
      <formula>NOT(ISERROR(SEARCH("Riesgo Extremo",N11)))</formula>
    </cfRule>
    <cfRule type="containsText" dxfId="2" priority="8" stopIfTrue="1" operator="containsText" text="Riesgo Alto">
      <formula>NOT(ISERROR(SEARCH("Riesgo Alto",N11)))</formula>
    </cfRule>
    <cfRule type="containsText" dxfId="1" priority="9" stopIfTrue="1" operator="containsText" text="Riesgo Medio">
      <formula>NOT(ISERROR(SEARCH("Riesgo Medio",N11)))</formula>
    </cfRule>
    <cfRule type="containsText" dxfId="0" priority="10" stopIfTrue="1" operator="containsText" text="Riesgo Bajo">
      <formula>NOT(ISERROR(SEARCH("Riesgo Bajo",N11)))</formula>
    </cfRule>
  </conditionalFormatting>
  <dataValidations xWindow="45" yWindow="692" count="6">
    <dataValidation type="list" allowBlank="1" showInputMessage="1" showErrorMessage="1" error="Verifique la etapa del riesgo analizado" promptTitle="ETAPA" prompt="Seleccione la etapa del riesgo analizado" sqref="C11:C38" xr:uid="{00000000-0002-0000-0000-000006000000}"/>
    <dataValidation type="list" errorStyle="warning" allowBlank="1" showInputMessage="1" showErrorMessage="1" error="Verifique el impacto del riesgo analizado" promptTitle="IMPACTO" prompt="Determine el impacto por la ocurrencia del riesgo analizado" sqref="T16:T38 K16:K38" xr:uid="{00000000-0002-0000-0000-000007000000}"/>
    <dataValidation type="list" errorStyle="warning" allowBlank="1" showInputMessage="1" showErrorMessage="1" error="Verifique la probabilidad de ocurrencia" promptTitle="PROBABILIDAD" prompt="Probabilidad de ocurrencia del riesgo analizado" sqref="R16:R38 I16:I38" xr:uid="{00000000-0002-0000-0000-000008000000}"/>
    <dataValidation type="list" allowBlank="1" showInputMessage="1" showErrorMessage="1" error="Verifique la lista de fuente del riesgo analizado" promptTitle="FUENTE" prompt="Seleccione la fuente del riesgo analizado" sqref="B11:B38" xr:uid="{00000000-0002-0000-0000-00000A000000}"/>
    <dataValidation type="list" allowBlank="1" showInputMessage="1" showErrorMessage="1" error="Verifique la lista de clases" promptTitle="CLASE DE RIESGO" prompt="Selecciones la clase del riesgo analizado" sqref="A11:A38" xr:uid="{00000000-0002-0000-0000-00000B000000}"/>
    <dataValidation type="list" allowBlank="1" showInputMessage="1" showErrorMessage="1" error="Verifique el tipo de riesgo analizado" promptTitle="TIPO" prompt="Seleccione el tipo de riesgo analizado" sqref="D16:D38" xr:uid="{00000000-0002-0000-0000-000009000000}"/>
  </dataValidations>
  <printOptions horizontalCentered="1" verticalCentered="1"/>
  <pageMargins left="0.70866141732283472" right="0.70866141732283472" top="0.74803149606299213" bottom="0.74803149606299213" header="0.31496062992125984" footer="0.31496062992125984"/>
  <pageSetup paperSize="5" scale="40" fitToHeight="2" orientation="landscape" r:id="rId1"/>
  <colBreaks count="1" manualBreakCount="1">
    <brk id="2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66"/>
  <sheetViews>
    <sheetView topLeftCell="B59" zoomScale="85" zoomScaleNormal="85" workbookViewId="0">
      <selection activeCell="B19" sqref="B19"/>
    </sheetView>
  </sheetViews>
  <sheetFormatPr baseColWidth="10" defaultColWidth="11.453125" defaultRowHeight="14.5"/>
  <cols>
    <col min="1" max="1" width="28.7265625" style="1" customWidth="1"/>
    <col min="2" max="2" width="114.54296875" style="2" customWidth="1"/>
    <col min="3" max="3" width="16.26953125" style="1" customWidth="1"/>
    <col min="4" max="4" width="7.54296875" style="1" hidden="1" customWidth="1"/>
    <col min="5" max="5" width="14" style="1" hidden="1" customWidth="1"/>
    <col min="6" max="6" width="11.7265625" style="1" hidden="1" customWidth="1"/>
    <col min="7" max="11" width="21.54296875" style="1" hidden="1" customWidth="1"/>
    <col min="12" max="16384" width="11.453125" style="1"/>
  </cols>
  <sheetData>
    <row r="1" spans="1:2" ht="18.5">
      <c r="A1" s="128" t="s">
        <v>216</v>
      </c>
      <c r="B1" s="128"/>
    </row>
    <row r="2" spans="1:2" ht="18.5">
      <c r="A2" s="12"/>
      <c r="B2" s="13"/>
    </row>
    <row r="3" spans="1:2" ht="18.5">
      <c r="A3" s="128" t="s">
        <v>217</v>
      </c>
      <c r="B3" s="128"/>
    </row>
    <row r="4" spans="1:2" ht="18.5">
      <c r="A4" s="12"/>
      <c r="B4" s="13"/>
    </row>
    <row r="5" spans="1:2" ht="18.5">
      <c r="A5" s="128" t="s">
        <v>218</v>
      </c>
      <c r="B5" s="128"/>
    </row>
    <row r="7" spans="1:2" ht="15" thickBot="1"/>
    <row r="8" spans="1:2">
      <c r="A8" s="129" t="s">
        <v>219</v>
      </c>
      <c r="B8" s="130"/>
    </row>
    <row r="9" spans="1:2" ht="29">
      <c r="A9" s="14" t="s">
        <v>31</v>
      </c>
      <c r="B9" s="15" t="s">
        <v>220</v>
      </c>
    </row>
    <row r="10" spans="1:2" ht="15" thickBot="1">
      <c r="A10" s="16" t="s">
        <v>48</v>
      </c>
      <c r="B10" s="17" t="s">
        <v>221</v>
      </c>
    </row>
    <row r="12" spans="1:2" ht="15" thickBot="1"/>
    <row r="13" spans="1:2">
      <c r="A13" s="129" t="s">
        <v>222</v>
      </c>
      <c r="B13" s="130"/>
    </row>
    <row r="14" spans="1:2">
      <c r="A14" s="14" t="s">
        <v>32</v>
      </c>
      <c r="B14" s="15" t="s">
        <v>223</v>
      </c>
    </row>
    <row r="15" spans="1:2" ht="29.5" thickBot="1">
      <c r="A15" s="16" t="s">
        <v>74</v>
      </c>
      <c r="B15" s="17" t="s">
        <v>224</v>
      </c>
    </row>
    <row r="16" spans="1:2" ht="15" thickBot="1"/>
    <row r="17" spans="1:2">
      <c r="A17" s="129" t="s">
        <v>225</v>
      </c>
      <c r="B17" s="130"/>
    </row>
    <row r="18" spans="1:2" ht="232">
      <c r="A18" s="14" t="s">
        <v>33</v>
      </c>
      <c r="B18" s="15" t="s">
        <v>226</v>
      </c>
    </row>
    <row r="19" spans="1:2" ht="130.5">
      <c r="A19" s="14" t="s">
        <v>66</v>
      </c>
      <c r="B19" s="15" t="s">
        <v>227</v>
      </c>
    </row>
    <row r="20" spans="1:2" ht="130.5">
      <c r="A20" s="14" t="s">
        <v>228</v>
      </c>
      <c r="B20" s="15" t="s">
        <v>229</v>
      </c>
    </row>
    <row r="21" spans="1:2" ht="116">
      <c r="A21" s="14" t="s">
        <v>138</v>
      </c>
      <c r="B21" s="15" t="s">
        <v>230</v>
      </c>
    </row>
    <row r="22" spans="1:2" ht="15" thickBot="1">
      <c r="A22" s="16" t="s">
        <v>231</v>
      </c>
      <c r="B22" s="17" t="s">
        <v>232</v>
      </c>
    </row>
    <row r="24" spans="1:2">
      <c r="A24" s="131" t="s">
        <v>233</v>
      </c>
      <c r="B24" s="131"/>
    </row>
    <row r="25" spans="1:2" ht="29">
      <c r="A25" s="3" t="s">
        <v>234</v>
      </c>
      <c r="B25" s="4" t="s">
        <v>235</v>
      </c>
    </row>
    <row r="26" spans="1:2" ht="29">
      <c r="A26" s="3" t="s">
        <v>236</v>
      </c>
      <c r="B26" s="4" t="s">
        <v>237</v>
      </c>
    </row>
    <row r="27" spans="1:2" ht="29">
      <c r="A27" s="3" t="s">
        <v>34</v>
      </c>
      <c r="B27" s="4" t="s">
        <v>238</v>
      </c>
    </row>
    <row r="28" spans="1:2" ht="43.5">
      <c r="A28" s="3" t="s">
        <v>239</v>
      </c>
      <c r="B28" s="4" t="s">
        <v>240</v>
      </c>
    </row>
    <row r="29" spans="1:2">
      <c r="A29" s="3" t="s">
        <v>241</v>
      </c>
      <c r="B29" s="4" t="s">
        <v>242</v>
      </c>
    </row>
    <row r="30" spans="1:2" ht="29">
      <c r="A30" s="3" t="s">
        <v>243</v>
      </c>
      <c r="B30" s="4" t="s">
        <v>244</v>
      </c>
    </row>
    <row r="31" spans="1:2" ht="43.5">
      <c r="A31" s="3" t="s">
        <v>245</v>
      </c>
      <c r="B31" s="4" t="s">
        <v>246</v>
      </c>
    </row>
    <row r="32" spans="1:2" ht="29">
      <c r="A32" s="3" t="s">
        <v>247</v>
      </c>
      <c r="B32" s="4" t="s">
        <v>248</v>
      </c>
    </row>
    <row r="35" spans="1:3" ht="15" thickBot="1"/>
    <row r="36" spans="1:3">
      <c r="A36" s="129" t="s">
        <v>249</v>
      </c>
      <c r="B36" s="130"/>
    </row>
    <row r="37" spans="1:3">
      <c r="A37" s="18" t="s">
        <v>250</v>
      </c>
      <c r="B37" s="15" t="s">
        <v>251</v>
      </c>
    </row>
    <row r="38" spans="1:3">
      <c r="A38" s="18" t="s">
        <v>252</v>
      </c>
      <c r="B38" s="15" t="s">
        <v>253</v>
      </c>
    </row>
    <row r="39" spans="1:3">
      <c r="A39" s="18" t="s">
        <v>254</v>
      </c>
      <c r="B39" s="15" t="s">
        <v>255</v>
      </c>
    </row>
    <row r="40" spans="1:3">
      <c r="A40" s="18" t="s">
        <v>256</v>
      </c>
      <c r="B40" s="15" t="s">
        <v>257</v>
      </c>
    </row>
    <row r="41" spans="1:3" ht="15" thickBot="1">
      <c r="A41" s="19" t="s">
        <v>258</v>
      </c>
      <c r="B41" s="17" t="s">
        <v>259</v>
      </c>
    </row>
    <row r="42" spans="1:3">
      <c r="A42" s="6"/>
    </row>
    <row r="43" spans="1:3" ht="15" thickBot="1"/>
    <row r="44" spans="1:3">
      <c r="A44" s="129" t="s">
        <v>260</v>
      </c>
      <c r="B44" s="130"/>
    </row>
    <row r="45" spans="1:3" ht="30" customHeight="1">
      <c r="A45" s="114" t="s">
        <v>54</v>
      </c>
      <c r="B45" s="15" t="s">
        <v>261</v>
      </c>
      <c r="C45" s="20" t="s">
        <v>262</v>
      </c>
    </row>
    <row r="46" spans="1:3" ht="30" customHeight="1">
      <c r="A46" s="115"/>
      <c r="B46" s="15" t="s">
        <v>263</v>
      </c>
      <c r="C46" s="20" t="s">
        <v>264</v>
      </c>
    </row>
    <row r="47" spans="1:3" ht="30" customHeight="1">
      <c r="A47" s="114" t="s">
        <v>61</v>
      </c>
      <c r="B47" s="15" t="s">
        <v>265</v>
      </c>
      <c r="C47" s="20" t="s">
        <v>262</v>
      </c>
    </row>
    <row r="48" spans="1:3" ht="30" customHeight="1">
      <c r="A48" s="115"/>
      <c r="B48" s="15" t="s">
        <v>266</v>
      </c>
      <c r="C48" s="20" t="s">
        <v>264</v>
      </c>
    </row>
    <row r="49" spans="1:11" ht="30" customHeight="1">
      <c r="A49" s="114" t="s">
        <v>38</v>
      </c>
      <c r="B49" s="15" t="s">
        <v>267</v>
      </c>
      <c r="C49" s="20" t="s">
        <v>262</v>
      </c>
    </row>
    <row r="50" spans="1:11" ht="30" customHeight="1">
      <c r="A50" s="115"/>
      <c r="B50" s="15" t="s">
        <v>268</v>
      </c>
      <c r="C50" s="20" t="s">
        <v>264</v>
      </c>
    </row>
    <row r="51" spans="1:11" ht="30" customHeight="1">
      <c r="A51" s="114" t="s">
        <v>51</v>
      </c>
      <c r="B51" s="15" t="s">
        <v>269</v>
      </c>
      <c r="C51" s="20" t="s">
        <v>262</v>
      </c>
    </row>
    <row r="52" spans="1:11" ht="30" customHeight="1">
      <c r="A52" s="115"/>
      <c r="B52" s="15" t="s">
        <v>270</v>
      </c>
      <c r="C52" s="20" t="s">
        <v>264</v>
      </c>
    </row>
    <row r="53" spans="1:11" ht="30" customHeight="1">
      <c r="A53" s="114" t="s">
        <v>84</v>
      </c>
      <c r="B53" s="15" t="s">
        <v>271</v>
      </c>
      <c r="C53" s="20" t="s">
        <v>262</v>
      </c>
    </row>
    <row r="54" spans="1:11" ht="30" customHeight="1" thickBot="1">
      <c r="A54" s="132"/>
      <c r="B54" s="17" t="s">
        <v>272</v>
      </c>
      <c r="C54" s="20" t="s">
        <v>264</v>
      </c>
    </row>
    <row r="57" spans="1:11" ht="115.5" customHeight="1" thickBot="1"/>
    <row r="58" spans="1:11" ht="15" thickBot="1">
      <c r="D58" s="116" t="s">
        <v>260</v>
      </c>
      <c r="E58" s="117"/>
      <c r="F58" s="117"/>
      <c r="G58" s="117"/>
      <c r="H58" s="117"/>
      <c r="I58" s="117"/>
      <c r="J58" s="117"/>
      <c r="K58" s="118"/>
    </row>
    <row r="59" spans="1:11" ht="87">
      <c r="D59" s="119" t="s">
        <v>262</v>
      </c>
      <c r="E59" s="120"/>
      <c r="F59" s="121"/>
      <c r="G59" s="33" t="s">
        <v>261</v>
      </c>
      <c r="H59" s="33" t="s">
        <v>265</v>
      </c>
      <c r="I59" s="33" t="s">
        <v>267</v>
      </c>
      <c r="J59" s="33" t="s">
        <v>269</v>
      </c>
      <c r="K59" s="34" t="s">
        <v>271</v>
      </c>
    </row>
    <row r="60" spans="1:11" ht="73" thickBot="1">
      <c r="D60" s="122" t="s">
        <v>264</v>
      </c>
      <c r="E60" s="123"/>
      <c r="F60" s="124"/>
      <c r="G60" s="35" t="s">
        <v>263</v>
      </c>
      <c r="H60" s="35" t="s">
        <v>266</v>
      </c>
      <c r="I60" s="35" t="s">
        <v>268</v>
      </c>
      <c r="J60" s="35" t="s">
        <v>270</v>
      </c>
      <c r="K60" s="36" t="s">
        <v>272</v>
      </c>
    </row>
    <row r="61" spans="1:11" ht="29">
      <c r="D61" s="37"/>
      <c r="E61" s="38" t="s">
        <v>273</v>
      </c>
      <c r="F61" s="39" t="s">
        <v>274</v>
      </c>
      <c r="G61" s="40" t="s">
        <v>275</v>
      </c>
      <c r="H61" s="41" t="s">
        <v>276</v>
      </c>
      <c r="I61" s="41" t="s">
        <v>277</v>
      </c>
      <c r="J61" s="41" t="s">
        <v>278</v>
      </c>
      <c r="K61" s="42" t="s">
        <v>279</v>
      </c>
    </row>
    <row r="62" spans="1:11" ht="56.25" customHeight="1">
      <c r="D62" s="125" t="s">
        <v>280</v>
      </c>
      <c r="E62" s="43" t="s">
        <v>281</v>
      </c>
      <c r="F62" s="44">
        <v>1</v>
      </c>
      <c r="G62" s="45">
        <v>2</v>
      </c>
      <c r="H62" s="46">
        <v>3</v>
      </c>
      <c r="I62" s="46">
        <v>4</v>
      </c>
      <c r="J62" s="47">
        <v>5</v>
      </c>
      <c r="K62" s="48">
        <v>6</v>
      </c>
    </row>
    <row r="63" spans="1:11" ht="56.25" customHeight="1">
      <c r="D63" s="126"/>
      <c r="E63" s="43" t="s">
        <v>282</v>
      </c>
      <c r="F63" s="44">
        <v>2</v>
      </c>
      <c r="G63" s="45">
        <v>3</v>
      </c>
      <c r="H63" s="46">
        <v>4</v>
      </c>
      <c r="I63" s="47">
        <v>5</v>
      </c>
      <c r="J63" s="49">
        <v>6</v>
      </c>
      <c r="K63" s="48">
        <v>7</v>
      </c>
    </row>
    <row r="64" spans="1:11" ht="56.25" customHeight="1">
      <c r="D64" s="126"/>
      <c r="E64" s="43" t="s">
        <v>283</v>
      </c>
      <c r="F64" s="44">
        <v>3</v>
      </c>
      <c r="G64" s="45">
        <v>4</v>
      </c>
      <c r="H64" s="47">
        <v>5</v>
      </c>
      <c r="I64" s="49">
        <v>6</v>
      </c>
      <c r="J64" s="49">
        <v>7</v>
      </c>
      <c r="K64" s="50">
        <v>8</v>
      </c>
    </row>
    <row r="65" spans="4:11" ht="56.25" customHeight="1">
      <c r="D65" s="126"/>
      <c r="E65" s="43" t="s">
        <v>284</v>
      </c>
      <c r="F65" s="44">
        <v>4</v>
      </c>
      <c r="G65" s="51">
        <v>5</v>
      </c>
      <c r="H65" s="49">
        <v>6</v>
      </c>
      <c r="I65" s="49">
        <v>7</v>
      </c>
      <c r="J65" s="52">
        <v>8</v>
      </c>
      <c r="K65" s="50">
        <v>9</v>
      </c>
    </row>
    <row r="66" spans="4:11" ht="56.25" customHeight="1" thickBot="1">
      <c r="D66" s="127"/>
      <c r="E66" s="53" t="s">
        <v>285</v>
      </c>
      <c r="F66" s="36">
        <v>5</v>
      </c>
      <c r="G66" s="54">
        <v>6</v>
      </c>
      <c r="H66" s="55">
        <v>7</v>
      </c>
      <c r="I66" s="56">
        <v>8</v>
      </c>
      <c r="J66" s="56">
        <v>9</v>
      </c>
      <c r="K66" s="57">
        <v>10</v>
      </c>
    </row>
  </sheetData>
  <mergeCells count="18">
    <mergeCell ref="D62:D66"/>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 ref="D58:K58"/>
    <mergeCell ref="D59:F59"/>
    <mergeCell ref="D60:F60"/>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E9FCE4E6F467D4C978A16DECE6F844D" ma:contentTypeVersion="16" ma:contentTypeDescription="Crear nuevo documento." ma:contentTypeScope="" ma:versionID="f20f74022b9c059a749fa7de8dcef2a5">
  <xsd:schema xmlns:xsd="http://www.w3.org/2001/XMLSchema" xmlns:xs="http://www.w3.org/2001/XMLSchema" xmlns:p="http://schemas.microsoft.com/office/2006/metadata/properties" xmlns:ns3="36506e80-2185-4784-ac64-873e11e55803" xmlns:ns4="5da294ad-196e-4e47-98c3-7f4c7b99c37a" targetNamespace="http://schemas.microsoft.com/office/2006/metadata/properties" ma:root="true" ma:fieldsID="c405aa80e2ca09a346c8e050afcbf488" ns3:_="" ns4:_="">
    <xsd:import namespace="36506e80-2185-4784-ac64-873e11e55803"/>
    <xsd:import namespace="5da294ad-196e-4e47-98c3-7f4c7b99c37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_activity" minOccurs="0"/>
                <xsd:element ref="ns3:MediaServiceObjectDetectorVersions" minOccurs="0"/>
                <xsd:element ref="ns3:MediaServiceSearchPropertie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506e80-2185-4784-ac64-873e11e5580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_activity" ma:index="15" nillable="true" ma:displayName="_activity" ma:hidden="true" ma:internalName="_activity">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OCR" ma:index="23"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da294ad-196e-4e47-98c3-7f4c7b99c37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MediaLengthInSeconds xmlns="36506e80-2185-4784-ac64-873e11e55803" xsi:nil="true"/>
    <_activity xmlns="36506e80-2185-4784-ac64-873e11e55803" xsi:nil="true"/>
  </documentManagement>
</p:properties>
</file>

<file path=customXml/itemProps1.xml><?xml version="1.0" encoding="utf-8"?>
<ds:datastoreItem xmlns:ds="http://schemas.openxmlformats.org/officeDocument/2006/customXml" ds:itemID="{4B88FA63-78FC-4BBC-B661-DCD2DF0D8900}">
  <ds:schemaRefs>
    <ds:schemaRef ds:uri="http://schemas.microsoft.com/sharepoint/v3/contenttype/forms"/>
  </ds:schemaRefs>
</ds:datastoreItem>
</file>

<file path=customXml/itemProps2.xml><?xml version="1.0" encoding="utf-8"?>
<ds:datastoreItem xmlns:ds="http://schemas.openxmlformats.org/officeDocument/2006/customXml" ds:itemID="{C7609C70-A839-4113-9093-01BA6D4EE2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506e80-2185-4784-ac64-873e11e55803"/>
    <ds:schemaRef ds:uri="5da294ad-196e-4e47-98c3-7f4c7b99c37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9F632EC-F538-4356-B730-DBCAA31521E3}">
  <ds:schemaRefs>
    <ds:schemaRef ds:uri="http://purl.org/dc/terms/"/>
    <ds:schemaRef ds:uri="http://www.w3.org/XML/1998/namespace"/>
    <ds:schemaRef ds:uri="http://purl.org/dc/dcmitype/"/>
    <ds:schemaRef ds:uri="http://schemas.microsoft.com/office/2006/documentManagement/types"/>
    <ds:schemaRef ds:uri="36506e80-2185-4784-ac64-873e11e55803"/>
    <ds:schemaRef ds:uri="http://schemas.openxmlformats.org/package/2006/metadata/core-properties"/>
    <ds:schemaRef ds:uri="http://purl.org/dc/elements/1.1/"/>
    <ds:schemaRef ds:uri="http://schemas.microsoft.com/office/infopath/2007/PartnerControls"/>
    <ds:schemaRef ds:uri="5da294ad-196e-4e47-98c3-7f4c7b99c37a"/>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2020-07-23T03:07:03Z</dcterms:created>
  <dcterms:modified xsi:type="dcterms:W3CDTF">2026-07-29T23:36:47Z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0x0101006E9FCE4E6F467D4C978A16DECE6F844D</vt:lpwstr>
  </property>
  <property fmtid="{D5CDD505-2E9C-101B-9397-08002B2CF9AE}" pid="3" name="Order">
    <vt:r8>19208700</vt:r8>
  </property>
  <property fmtid="{D5CDD505-2E9C-101B-9397-08002B2CF9AE}" pid="4" name="_ExtendedDescription">
    <vt:lpwstr/>
  </property>
  <property fmtid="{D5CDD505-2E9C-101B-9397-08002B2CF9AE}" pid="5" name="TriggerFlowInfo">
    <vt:lpwstr/>
  </property>
  <property fmtid="{D5CDD505-2E9C-101B-9397-08002B2CF9AE}" pid="6" name="ComplianceAssetId">
    <vt:lpwstr/>
  </property>
</Properties>
</file>