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SANDRA BARON\OneDrive\Documentos\1. MIOS PARTE UNO 2025-2026\2026 INVIAS\PROYECTO DE PLIEGO\CMA-048 VIAS RURALES META\"/>
    </mc:Choice>
  </mc:AlternateContent>
  <xr:revisionPtr revIDLastSave="0" documentId="13_ncr:1_{4F6AFF71-FFD0-4047-A27D-9B4D1412ECA1}" xr6:coauthVersionLast="47" xr6:coauthVersionMax="47" xr10:uidLastSave="{00000000-0000-0000-0000-000000000000}"/>
  <bookViews>
    <workbookView xWindow="-108" yWindow="-108" windowWidth="23256" windowHeight="12456" activeTab="2" xr2:uid="{FFF77613-7802-4946-92AE-B811681EC433}"/>
  </bookViews>
  <sheets>
    <sheet name="FORMULARIO No1" sheetId="17" r:id="rId1"/>
    <sheet name="PO" sheetId="13" r:id="rId2"/>
    <sheet name="PLAN DE CARGAS" sheetId="8" r:id="rId3"/>
    <sheet name="FORMULARIO 1" sheetId="1" state="hidden"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3"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8" hidden="1">{"via1",#N/A,TRUE,"general";"via2",#N/A,TRUE,"general";"via3",#N/A,TRUE,"general"}</definedName>
    <definedName name="___x9" hidden="1">{"TAB1",#N/A,TRUE,"GENERAL";"TAB2",#N/A,TRUE,"GENERAL";"TAB3",#N/A,TRUE,"GENERAL";"TAB4",#N/A,TRUE,"GENERAL";"TAB5",#N/A,TRUE,"GENERAL"}</definedName>
    <definedName name="___y8" hidden="1">{"via1",#N/A,TRUE,"general";"via2",#N/A,TRUE,"general";"via3",#N/A,TRUE,"general"}</definedName>
    <definedName name="___y9" hidden="1">{"TAB1",#N/A,TRUE,"GENERAL";"TAB2",#N/A,TRUE,"GENERAL";"TAB3",#N/A,TRUE,"GENERAL";"TAB4",#N/A,TRUE,"GENERAL";"TAB5",#N/A,TRUE,"GENERAL"}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3"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8" hidden="1">{"via1",#N/A,TRUE,"general";"via2",#N/A,TRUE,"general";"via3",#N/A,TRUE,"general"}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hidden="1">#REF!</definedName>
    <definedName name="_xlnm._FilterDatabase" hidden="1">'[3]46W9'!#REF!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ds" hidden="1">{#N/A,#N/A,FALSE,"sumi ";#N/A,#N/A,FALSE,"RESUMEN"}</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[4]OCTUBRE!#REF!</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[5]OCTUBRE!#REF!</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endiente" hidden="1">[5]OCTUBRE!#REF!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procurement." hidden="1">{#N/A,#N/A,FALSE,"sumi ";#N/A,#N/A,FALSE,"RESUMEN"}</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H74"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s="1"/>
  <c r="H55" i="1" s="1"/>
  <c r="H75" i="1" s="1"/>
  <c r="H77" i="1" s="1"/>
  <c r="H78" i="1" s="1"/>
  <c r="H79" i="1" l="1"/>
  <c r="I79" i="1" s="1"/>
</calcChain>
</file>

<file path=xl/sharedStrings.xml><?xml version="1.0" encoding="utf-8"?>
<sst xmlns="http://schemas.openxmlformats.org/spreadsheetml/2006/main" count="592" uniqueCount="276">
  <si>
    <t>MINISTERIO DE TRANSPORTE</t>
  </si>
  <si>
    <t>INSTITUTO NACIONAL DE VÍAS</t>
  </si>
  <si>
    <t>SUBDIRECCIÓN DE ESTRUCTURACIÓN DE PROYECTOS</t>
  </si>
  <si>
    <t>CONCURSO DE MÉRITOS</t>
  </si>
  <si>
    <t>FORMULARIO No 1</t>
  </si>
  <si>
    <t>OBJETO: INTERVENTORÍA INTEGRAL PARA ELMANTENIMIENTO Y MEJORAMIENTO DE VÍAS RURALES, EN LOS MUNICIPIOS DE URIBE (VIA TERCIARIA MESETA, URIBE LA MACARENA TRAMO 2) Y PUERTO GAITAN (VÍA TERCIARIA ANILLO VIAL AGROINDUSTRIAL, SECTOR 2) DEPARTAMENTO DEL META.</t>
  </si>
  <si>
    <t>FORMULARIO No1</t>
  </si>
  <si>
    <t>PLAZO:</t>
  </si>
  <si>
    <t>HASTA 31 DE DICIEMBRE DE 2026</t>
  </si>
  <si>
    <t>CARGO / OFICIO</t>
  </si>
  <si>
    <t>COSTOS</t>
  </si>
  <si>
    <t>PRIMA</t>
  </si>
  <si>
    <t>PARTICIPACIÓN</t>
  </si>
  <si>
    <t>VALOR</t>
  </si>
  <si>
    <t>DE PERSONAL</t>
  </si>
  <si>
    <t>REGIONAL</t>
  </si>
  <si>
    <t>(h-mes)</t>
  </si>
  <si>
    <t>PARCIAL ($)</t>
  </si>
  <si>
    <t>(1)</t>
  </si>
  <si>
    <t>(2)</t>
  </si>
  <si>
    <t>(3)</t>
  </si>
  <si>
    <t>((1)+(2))*(3)) = (4)</t>
  </si>
  <si>
    <t>GRUPO 1</t>
  </si>
  <si>
    <t xml:space="preserve">COSTOS DIRECTOS DE PERSONAL </t>
  </si>
  <si>
    <t>No ITEM</t>
  </si>
  <si>
    <t>PERSONAL PROFESIONAL</t>
  </si>
  <si>
    <t>Director de Interventoría</t>
  </si>
  <si>
    <t>Ingeniero Residente de Interventoria</t>
  </si>
  <si>
    <t>Profesional Ambiental</t>
  </si>
  <si>
    <t>Profesional Social</t>
  </si>
  <si>
    <t>Profesional SST</t>
  </si>
  <si>
    <t>MONTO AGOTABLE DE ESPECIALISTAS (conforman esta bolsa los especialistas de amarillo)</t>
  </si>
  <si>
    <t>NO MODIFICAR</t>
  </si>
  <si>
    <t>Especialista en Pavimentos y/o Vías</t>
  </si>
  <si>
    <t>Especialista en Geotecnia y/o Geología</t>
  </si>
  <si>
    <t>Especialista en Estructuras</t>
  </si>
  <si>
    <t>Especialista en Diseño Geométrico</t>
  </si>
  <si>
    <t>Especialista en Hidráulica y/o Hidrología</t>
  </si>
  <si>
    <t>PERSONAL TÉCNICO</t>
  </si>
  <si>
    <t>Inspector</t>
  </si>
  <si>
    <t>PERSONAL ADMINISTRATIVO</t>
  </si>
  <si>
    <t>Secretaria y/o Técnico Administrativo</t>
  </si>
  <si>
    <t>SUBTOTAL COSTOS DE PERSONAL = SUMATORIA DE (4) = (5)</t>
  </si>
  <si>
    <t>FACTOR MULTIPLICADOR (6)</t>
  </si>
  <si>
    <t>VALOR MÁXIMO</t>
  </si>
  <si>
    <t xml:space="preserve">SUBTOTAL COSTOS DE PERSONAL =  (5) * (6) = (A) </t>
  </si>
  <si>
    <t>GRUPO 2</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</si>
  <si>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</si>
  <si>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</si>
  <si>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</si>
  <si>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</si>
  <si>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</si>
  <si>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</si>
  <si>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</si>
  <si>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</si>
  <si>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</si>
  <si>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</si>
  <si>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</si>
  <si>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</si>
  <si>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</si>
  <si>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</si>
  <si>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mes</t>
  </si>
  <si>
    <t>Trabajo de topografía (incluye personal, equipo y transporte)</t>
  </si>
  <si>
    <t>Ensayos de laboratorios (suelos, pavimentos, concretos, etc)</t>
  </si>
  <si>
    <t>Según comprobante</t>
  </si>
  <si>
    <t>Oficina/Campamento (incluye  dotación y servicios públicos)</t>
  </si>
  <si>
    <t>Comunicaciones (telefonía fija y/o celular, fax, correo, internet, etc.)</t>
  </si>
  <si>
    <t>Edición de informes, papelería, reproducción de documentos, planos, fotografías, videos, etc.</t>
  </si>
  <si>
    <t>Veeduría ciudadana</t>
  </si>
  <si>
    <t>Según comprobante por mes</t>
  </si>
  <si>
    <r>
      <t xml:space="preserve">SUBTOTAL OTROS COSTOS= SUMATORIA DE (9) = </t>
    </r>
    <r>
      <rPr>
        <b/>
        <sz val="11"/>
        <color indexed="12"/>
        <rFont val="Arial Narrow"/>
        <family val="2"/>
      </rPr>
      <t>(B)</t>
    </r>
  </si>
  <si>
    <r>
      <t>SUBTOTAL COSTOS = (A) + (B) = (C)</t>
    </r>
    <r>
      <rPr>
        <b/>
        <sz val="11"/>
        <color indexed="12"/>
        <rFont val="Arial Narrow"/>
        <family val="2"/>
      </rPr>
      <t xml:space="preserve"> </t>
    </r>
  </si>
  <si>
    <r>
      <t xml:space="preserve">IVA = 19% *(C)) = </t>
    </r>
    <r>
      <rPr>
        <b/>
        <sz val="11"/>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</si>
  <si>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</si>
  <si>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</si>
  <si>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</si>
  <si>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</si>
  <si>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</si>
  <si>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</si>
  <si>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</si>
  <si>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</si>
  <si>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</si>
  <si>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</si>
  <si>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</si>
  <si>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</si>
  <si>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</si>
  <si>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</si>
  <si>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</si>
  <si>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</si>
  <si>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</si>
  <si>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</si>
  <si>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contempla metodoloigía de pago de ajustes</t>
  </si>
  <si>
    <t xml:space="preserve">3. En aras de implementar la generación de primer empleo, una (1) Secretaria y/o Técnico Administrativo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</si>
  <si>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</si>
  <si>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</si>
  <si>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VBJ-29/7/26</t>
  </si>
  <si>
    <t>SUBDIRECCION DE ESTRUCTURACIÓN DE PROYECTOS</t>
  </si>
  <si>
    <t xml:space="preserve">CMA-DEO-SVR-0XX-2026 </t>
  </si>
  <si>
    <t>OBJETO: OBJETO: INTERVENTORÍA INTEGRAL PARA ELMANTENIMIENTO Y MEJORAMIENTO DE VÍAS RURALES, EN LOS MUNICIPIOS DE URIBE (VIA TERCIARIA MESETA, URIBE LA MACARENA TRAMO 2) Y PUERTO GAITAN (VÍA TERCIARIA ANILLO VIAL AGROINDUSTRIAL, SECTOR 2) DEPARTAMENTO DEL META.</t>
  </si>
  <si>
    <t>CRONOGRAMA Y PLAN DE CARGAS</t>
  </si>
  <si>
    <t>ACTIVIDADES</t>
  </si>
  <si>
    <t>MES</t>
  </si>
  <si>
    <t>RESPONSABLE</t>
  </si>
  <si>
    <t xml:space="preserve">UTILIZACION MES-HOMBRE </t>
  </si>
  <si>
    <t xml:space="preserve">Especialista en Pavimentos y/o Vías </t>
  </si>
  <si>
    <t xml:space="preserve">Especialista en Geotecnia y/o Geología   </t>
  </si>
  <si>
    <t xml:space="preserve">Especialista Hidráulica y/o Hidrología </t>
  </si>
  <si>
    <t>Especialista Diseño Geométrico</t>
  </si>
  <si>
    <t>Inspectores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</si>
  <si>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</si>
  <si>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Profesional Ambiental,  Profesional SST, Especialistas, Inspector.</t>
  </si>
  <si>
    <t>X</t>
  </si>
  <si>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</si>
  <si>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</si>
  <si>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</si>
  <si>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</si>
  <si>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</si>
  <si>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</si>
  <si>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Director de Interventoría, Ingeniero Residente de Interventoría, Profesional Ambiental,  Profesional SST, Especialistas.</t>
  </si>
  <si>
    <t>2.5. INFORME TRIMESTRAL DANE: INDICADOR DE AVANCE DE OBRAS CIVILES "IAFOC"</t>
  </si>
  <si>
    <t>2.6. RECIBO FINAL DE OBRA E INTERVENTORIA</t>
  </si>
  <si>
    <t>2.7. INFORME FINAL Y ENTREGA DOCUMENTOS PARA LIQUIDACION</t>
  </si>
  <si>
    <t>DEDICACIÓN TOTAL PRESUPUESTO</t>
  </si>
  <si>
    <t>Monto Agotable Especialistas</t>
  </si>
  <si>
    <t>GERENCIA DE GRANDES PROYECTOS Y TUNELES</t>
  </si>
  <si>
    <t>FORMULARIO No. 1</t>
  </si>
  <si>
    <t>PLAZO</t>
  </si>
  <si>
    <t>CANT.</t>
  </si>
  <si>
    <t>(4)</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</si>
  <si>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</si>
  <si>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</si>
  <si>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</si>
  <si>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</si>
  <si>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</si>
  <si>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</si>
  <si>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</si>
  <si>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</si>
  <si>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</si>
  <si>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</si>
  <si>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</si>
  <si>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</si>
  <si>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</si>
  <si>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</si>
  <si>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</si>
  <si>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</si>
  <si>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</si>
  <si>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</si>
  <si>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</si>
  <si>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</si>
  <si>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</si>
  <si>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</si>
  <si>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</si>
  <si>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</si>
  <si>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</si>
  <si>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</si>
  <si>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</si>
  <si>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</si>
  <si>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</si>
  <si>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</si>
  <si>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</si>
  <si>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</si>
  <si>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</si>
  <si>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OTROS COSTOS DE PERSONAL</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</si>
  <si>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</si>
  <si>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</si>
  <si>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</si>
  <si>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</si>
  <si>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</si>
  <si>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</si>
  <si>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</si>
  <si>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</si>
  <si>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OTROS COSTOS DIRECTOS</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</si>
  <si>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</si>
  <si>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</si>
  <si>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</si>
  <si>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</si>
  <si>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</si>
  <si>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Transportes aéreos y/o terrestres (incluye peajes y combustible)</t>
  </si>
  <si>
    <t xml:space="preserve">Edición de informes, papelería, reproducción de documentos,  planos, fotografías, videos, etc. </t>
  </si>
  <si>
    <t>Dotación logistica de Administración víal</t>
  </si>
  <si>
    <t>Comunicaciones (telefonía fija y/o celular, fax, correo, internet, etc)</t>
  </si>
  <si>
    <t>SUBTOTAL OTROS COSTOS DIRECTOS = SUMATORIA DE (11) = (B)</t>
  </si>
  <si>
    <t>SUBTOTAL COSTOS BASICOS = (A) + (B) = (C)</t>
  </si>
  <si>
    <t>PROVISIÓN PARA AJUSTES Y FRENTE ADICIONAL = (D)</t>
  </si>
  <si>
    <t>SUBTOTAL COSTOS BASICOS = (C) + (D) = (E)</t>
  </si>
  <si>
    <t>IVA = 19% * (E) = (F)</t>
  </si>
  <si>
    <t>COSTO TOTAL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</si>
  <si>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</si>
  <si>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</si>
  <si>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</si>
  <si>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</si>
  <si>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</si>
  <si>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</si>
  <si>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</si>
  <si>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</si>
  <si>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</si>
  <si>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</si>
  <si>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</si>
  <si>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</si>
  <si>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</si>
  <si>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</si>
  <si>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</si>
  <si>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</si>
  <si>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</si>
  <si>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</si>
  <si>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</si>
  <si>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</si>
  <si>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</si>
  <si>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</si>
  <si>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</si>
  <si>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</si>
  <si>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</si>
  <si>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</si>
  <si>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</si>
  <si>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</si>
  <si>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</si>
  <si>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</si>
  <si>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</si>
  <si>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</si>
  <si>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</si>
  <si>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</si>
  <si>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</si>
  <si>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</si>
  <si>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</si>
  <si>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</si>
  <si>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</si>
  <si>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</si>
  <si>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</si>
  <si>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</si>
  <si>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</si>
  <si>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</si>
  <si>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</si>
  <si>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</si>
  <si>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</si>
  <si>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</si>
  <si>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</si>
  <si>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</si>
  <si>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</si>
  <si>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</si>
  <si>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</si>
  <si>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 xml:space="preserve">Ingeniero Residente de Interventoría </t>
  </si>
  <si>
    <t>Ingeniero Auxiliar de Interventoría</t>
  </si>
  <si>
    <t>Ingeniero Residente de Gestor Vial</t>
  </si>
  <si>
    <t>Ingeniero Auxiliar de Gestor Vial</t>
  </si>
  <si>
    <t xml:space="preserve">Especialista en Geología y/o Geotecnia </t>
  </si>
  <si>
    <t>Ingeniero Metalurgico</t>
  </si>
  <si>
    <t>Especialista en Hidráulica e Hidrología</t>
  </si>
  <si>
    <t>Especialista en Transito</t>
  </si>
  <si>
    <t xml:space="preserve">Especialista en Sostenibilidad </t>
  </si>
  <si>
    <t>Gerente de interventoria</t>
  </si>
  <si>
    <t>Líder de Integración</t>
  </si>
  <si>
    <t xml:space="preserve">Profesional Social  </t>
  </si>
  <si>
    <t xml:space="preserve">Profesional Ambiental </t>
  </si>
  <si>
    <t>Profesional Técnico Predial</t>
  </si>
  <si>
    <t>Profesional Valuatorio</t>
  </si>
  <si>
    <t>Profesional de Aseguramiento o Gestión de la Calidad</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</si>
  <si>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</si>
  <si>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</si>
  <si>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</si>
  <si>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</si>
  <si>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</si>
  <si>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</si>
  <si>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</si>
  <si>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</si>
  <si>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</si>
  <si>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</si>
  <si>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Inspector SST</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</si>
  <si>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</si>
  <si>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</si>
  <si>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</si>
  <si>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</si>
  <si>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</si>
  <si>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</si>
  <si>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</si>
  <si>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</si>
  <si>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CMA-DEO-SVR-048-2026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</si>
</sst>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0.0000"/>
    <numFmt numFmtId="175" formatCode="_-&quot;$&quot;\ * #,##0.00_-;\-&quot;$&quot;\ * #,##0.00_-;_-&quot;$&quot;\ * &quot;-&quot;_-;_-@_-"/>
    <numFmt numFmtId="176" formatCode="_ &quot;$&quot;\ * #,##0_ ;_ &quot;$&quot;\ * \-#,##0_ ;_ &quot;$&quot;\ * &quot;-&quot;_ ;_ @_ "/>
    <numFmt numFmtId="177" formatCode="_-&quot;$&quot;* #,##0_-;\-&quot;$&quot;* #,##0_-;_-&quot;$&quot;* &quot;-&quot;_-;_-@_-"/>
    <numFmt numFmtId="178" formatCode="&quot;$&quot;\ #,##0.00;[Red]&quot;$&quot;\ \-#,##0.00"/>
  </numFmts>
  <fonts count="48"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4"/>
      <color indexed="8"/>
      <name val="Arial Narrow"/>
      <family val="2"/>
    </font>
    <font>
      <b/>
      <sz val="14"/>
      <color indexed="8"/>
      <name val="Arial Narrow"/>
      <family val="2"/>
    </font>
    <font>
      <sz val="14"/>
      <name val="Arial Narrow"/>
      <family val="2"/>
    </font>
    <font>
      <sz val="14"/>
      <color indexed="9"/>
      <name val="Arial Narrow"/>
      <family val="2"/>
    </font>
    <font>
      <sz val="11"/>
      <color theme="0"/>
      <name val="Arial Narrow"/>
      <family val="2"/>
    </font>
    <font>
      <b/>
      <sz val="11"/>
      <color rgb="FF000000"/>
      <name val="Arial Narrow"/>
      <family val="2"/>
    </font>
    <font>
      <b/>
      <sz val="11"/>
      <color indexed="12"/>
      <name val="Arial Narrow"/>
      <family val="2"/>
    </font>
    <font>
      <b/>
      <sz val="11"/>
      <color rgb="FFFF0000"/>
      <name val="Arial Narrow"/>
      <family val="2"/>
    </font>
    <font>
      <sz val="11"/>
      <color rgb="FF000000"/>
      <name val="Arial Narrow"/>
      <family val="2"/>
    </font>
    <font>
      <b/>
      <sz val="14"/>
      <color rgb="FF000000"/>
      <name val="Arial Narrow"/>
      <family val="2"/>
    </font>
    <font>
      <b/>
      <sz val="11"/>
      <color rgb="FF002060"/>
      <name val="Arial Narrow"/>
      <family val="2"/>
    </font>
    <font>
      <sz val="12"/>
      <color theme="1"/>
      <name val="Calibri"/>
      <family val="2"/>
      <scheme val="minor"/>
    </font>
    <font>
      <sz val="8"/>
      <color theme="1"/>
      <name val="Arial Narrow"/>
      <family val="2"/>
    </font>
    <font>
      <sz val="1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rgb="FFFFFFFF"/>
        <bgColor rgb="FF000000"/>
      </patternFill>
    </fill>
    <fill>
      <patternFill patternType="solid">
        <fgColor rgb="FFFFFF00"/>
        <bgColor rgb="FF000000"/>
      </patternFill>
    </fill>
  </fills>
  <borders count="9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double">
        <color indexed="64"/>
      </left>
      <right style="thin">
        <color rgb="FF000000"/>
      </right>
      <top/>
      <bottom style="double">
        <color indexed="64"/>
      </bottom>
      <diagonal/>
    </border>
  </borders>
  <cellStyleXfs count="20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4"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5" fillId="0" borderId="0"/>
    <xf numFmtId="0" fontId="4" fillId="0" borderId="0" applyNumberFormat="0" applyFill="0" applyBorder="0" applyProtection="0">
      <alignment vertical="top"/>
    </xf>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76" fontId="15"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0" fontId="15" fillId="0" borderId="0"/>
    <xf numFmtId="42" fontId="16" fillId="0" borderId="0" applyFont="0" applyFill="0" applyBorder="0" applyAlignment="0" applyProtection="0"/>
    <xf numFmtId="0" fontId="1" fillId="0" borderId="0"/>
    <xf numFmtId="0" fontId="15" fillId="0" borderId="0"/>
    <xf numFmtId="0" fontId="15" fillId="0" borderId="0"/>
    <xf numFmtId="178" fontId="15" fillId="0" borderId="0" applyFont="0" applyFill="0" applyBorder="0" applyAlignment="0" applyProtection="0"/>
    <xf numFmtId="0" fontId="15" fillId="0" borderId="0"/>
    <xf numFmtId="172" fontId="15" fillId="0" borderId="0" applyFont="0" applyFill="0" applyBorder="0" applyAlignment="0" applyProtection="0"/>
    <xf numFmtId="0" fontId="15" fillId="0" borderId="0"/>
    <xf numFmtId="0" fontId="1" fillId="0" borderId="0"/>
    <xf numFmtId="43" fontId="15" fillId="0" borderId="0" applyFont="0" applyFill="0" applyBorder="0" applyAlignment="0" applyProtection="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172" fontId="15" fillId="0" borderId="0" applyFont="0" applyFill="0" applyBorder="0" applyAlignment="0" applyProtection="0"/>
    <xf numFmtId="0" fontId="15" fillId="0" borderId="0"/>
    <xf numFmtId="0" fontId="32" fillId="0" borderId="0" applyNumberFormat="0" applyBorder="0" applyAlignment="0"/>
    <xf numFmtId="0" fontId="32" fillId="0" borderId="0" applyNumberFormat="0" applyBorder="0" applyAlignment="0"/>
    <xf numFmtId="167" fontId="32" fillId="0" borderId="0" applyFont="0" applyFill="0" applyBorder="0" applyAlignment="0" applyProtection="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177" fontId="1" fillId="0" borderId="0" applyFont="0" applyFill="0" applyBorder="0" applyAlignment="0" applyProtection="0"/>
    <xf numFmtId="42" fontId="1" fillId="0" borderId="0" applyFont="0" applyFill="0" applyBorder="0" applyAlignment="0" applyProtection="0"/>
    <xf numFmtId="167" fontId="1" fillId="0" borderId="0" applyFont="0" applyFill="0" applyBorder="0" applyAlignment="0" applyProtection="0"/>
    <xf numFmtId="0" fontId="15" fillId="0" borderId="0"/>
    <xf numFmtId="42" fontId="32" fillId="0" borderId="0" applyFont="0" applyFill="0" applyBorder="0" applyAlignment="0" applyProtection="0"/>
    <xf numFmtId="42" fontId="32" fillId="0" borderId="0" applyFont="0" applyFill="0" applyBorder="0" applyAlignment="0" applyProtection="0"/>
    <xf numFmtId="0" fontId="32" fillId="0" borderId="0" applyNumberFormat="0" applyBorder="0" applyAlignment="0"/>
    <xf numFmtId="9" fontId="32" fillId="0" borderId="0" applyFont="0" applyFill="0" applyBorder="0" applyAlignment="0" applyProtection="0"/>
    <xf numFmtId="9" fontId="15" fillId="0" borderId="0" applyFont="0" applyFill="0" applyBorder="0" applyAlignment="0" applyProtection="0"/>
    <xf numFmtId="0" fontId="15" fillId="0" borderId="0"/>
    <xf numFmtId="41" fontId="15" fillId="0" borderId="0" applyFont="0" applyFill="0" applyBorder="0" applyAlignment="0" applyProtection="0"/>
    <xf numFmtId="0" fontId="9" fillId="0" borderId="0"/>
    <xf numFmtId="172" fontId="15" fillId="0" borderId="0" applyFont="0" applyFill="0" applyBorder="0" applyAlignment="0" applyProtection="0"/>
    <xf numFmtId="41"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4" fontId="1" fillId="0" borderId="0" applyFont="0" applyFill="0" applyBorder="0" applyAlignment="0" applyProtection="0"/>
    <xf numFmtId="0" fontId="15" fillId="0" borderId="0"/>
    <xf numFmtId="0" fontId="1" fillId="0" borderId="0"/>
    <xf numFmtId="167" fontId="15" fillId="0" borderId="0" applyFont="0" applyFill="0" applyBorder="0" applyAlignment="0" applyProtection="0"/>
    <xf numFmtId="0" fontId="4" fillId="0" borderId="0" applyNumberFormat="0" applyFill="0" applyBorder="0" applyProtection="0">
      <alignment vertical="top"/>
    </xf>
    <xf numFmtId="43" fontId="1" fillId="0" borderId="0" applyFont="0" applyFill="0" applyBorder="0" applyAlignment="0" applyProtection="0"/>
    <xf numFmtId="41" fontId="15" fillId="0" borderId="0" applyFont="0" applyFill="0" applyBorder="0" applyAlignment="0" applyProtection="0"/>
    <xf numFmtId="0" fontId="45" fillId="0" borderId="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5" fillId="0" borderId="0"/>
  </cellStyleXfs>
  <cellXfs count="443">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44" fontId="3" fillId="0" borderId="5" xfId="10" applyFont="1" applyFill="1" applyBorder="1" applyAlignment="1">
      <alignment vertical="center" wrapText="1"/>
    </xf>
    <xf numFmtId="0" fontId="33" fillId="0" borderId="0" xfId="0" applyFont="1" applyAlignment="1">
      <alignment horizontal="justify" vertical="center"/>
    </xf>
    <xf numFmtId="0" fontId="2" fillId="8" borderId="24" xfId="2" applyFont="1" applyFill="1" applyBorder="1" applyAlignment="1">
      <alignment vertical="center"/>
    </xf>
    <xf numFmtId="0" fontId="2" fillId="8" borderId="24" xfId="2" applyFont="1" applyFill="1" applyBorder="1" applyAlignment="1">
      <alignment horizontal="center" vertical="center" wrapText="1"/>
    </xf>
    <xf numFmtId="0" fontId="2" fillId="8" borderId="24" xfId="2" applyFont="1" applyFill="1" applyBorder="1" applyAlignment="1">
      <alignment horizontal="justify" vertical="center" wrapText="1"/>
    </xf>
    <xf numFmtId="0" fontId="2" fillId="8" borderId="6" xfId="2" applyFont="1" applyFill="1" applyBorder="1" applyAlignment="1">
      <alignment horizontal="center" vertical="center" wrapText="1"/>
    </xf>
    <xf numFmtId="164" fontId="2" fillId="8" borderId="6" xfId="2" applyNumberFormat="1" applyFont="1" applyFill="1" applyBorder="1" applyAlignment="1">
      <alignment vertical="center" wrapText="1"/>
    </xf>
    <xf numFmtId="2" fontId="2" fillId="8" borderId="6" xfId="2" applyNumberFormat="1" applyFont="1" applyFill="1" applyBorder="1" applyAlignment="1">
      <alignment horizontal="center" vertical="center" wrapText="1"/>
    </xf>
    <xf numFmtId="164" fontId="2" fillId="8" borderId="25" xfId="4" applyNumberFormat="1" applyFont="1" applyFill="1" applyBorder="1" applyAlignment="1">
      <alignment vertical="center" wrapText="1"/>
    </xf>
    <xf numFmtId="0" fontId="29" fillId="7" borderId="7" xfId="0" applyFont="1" applyFill="1" applyBorder="1" applyAlignment="1">
      <alignment vertical="center" wrapText="1"/>
    </xf>
    <xf numFmtId="0" fontId="29" fillId="7" borderId="55" xfId="0" applyFont="1" applyFill="1" applyBorder="1" applyAlignment="1">
      <alignment vertical="center" wrapText="1"/>
    </xf>
    <xf numFmtId="8" fontId="32" fillId="0" borderId="6" xfId="0" applyNumberFormat="1" applyFont="1" applyBorder="1" applyAlignment="1">
      <alignment vertical="center"/>
    </xf>
    <xf numFmtId="0" fontId="29" fillId="7" borderId="26" xfId="0" applyFont="1" applyFill="1" applyBorder="1" applyAlignment="1">
      <alignment vertical="center" wrapText="1"/>
    </xf>
    <xf numFmtId="0" fontId="30" fillId="0" borderId="27" xfId="0" applyFont="1" applyBorder="1" applyAlignment="1">
      <alignment vertical="center" wrapText="1"/>
    </xf>
    <xf numFmtId="0" fontId="30" fillId="0" borderId="28" xfId="0" applyFont="1" applyBorder="1" applyAlignment="1">
      <alignment vertical="center" wrapText="1"/>
    </xf>
    <xf numFmtId="0" fontId="31" fillId="0" borderId="24" xfId="0" applyFont="1" applyBorder="1" applyAlignment="1">
      <alignment horizontal="justify" vertical="center" wrapText="1"/>
    </xf>
    <xf numFmtId="8" fontId="32" fillId="0" borderId="25" xfId="0" applyNumberFormat="1" applyFont="1" applyBorder="1" applyAlignment="1">
      <alignment vertical="center"/>
    </xf>
    <xf numFmtId="0" fontId="31" fillId="0" borderId="29" xfId="0" applyFont="1" applyBorder="1" applyAlignment="1">
      <alignment horizontal="justify" vertical="center" wrapText="1"/>
    </xf>
    <xf numFmtId="8" fontId="32" fillId="0" borderId="30" xfId="0" applyNumberFormat="1" applyFont="1" applyBorder="1" applyAlignment="1">
      <alignment vertical="center"/>
    </xf>
    <xf numFmtId="8" fontId="32" fillId="0" borderId="31" xfId="0" applyNumberFormat="1" applyFont="1" applyBorder="1" applyAlignment="1">
      <alignment vertical="center"/>
    </xf>
    <xf numFmtId="0" fontId="7" fillId="0" borderId="2" xfId="8" applyFont="1" applyBorder="1" applyAlignment="1">
      <alignment vertical="center" wrapText="1"/>
    </xf>
    <xf numFmtId="0" fontId="34" fillId="0" borderId="0" xfId="7" applyFont="1" applyAlignment="1">
      <alignment vertical="center"/>
    </xf>
    <xf numFmtId="0" fontId="7" fillId="0" borderId="4" xfId="8" applyFont="1" applyBorder="1" applyAlignment="1">
      <alignment vertical="center" wrapText="1"/>
    </xf>
    <xf numFmtId="0" fontId="7" fillId="0" borderId="0" xfId="8" applyFont="1" applyAlignment="1">
      <alignment vertical="center" wrapText="1"/>
    </xf>
    <xf numFmtId="0" fontId="34" fillId="0" borderId="4" xfId="7" applyFont="1" applyBorder="1" applyAlignment="1">
      <alignment vertical="center" wrapText="1"/>
    </xf>
    <xf numFmtId="0" fontId="34" fillId="0" borderId="0" xfId="7" applyFont="1" applyAlignment="1">
      <alignment vertical="center" wrapText="1"/>
    </xf>
    <xf numFmtId="0" fontId="34" fillId="0" borderId="44" xfId="7" applyFont="1" applyBorder="1" applyAlignment="1">
      <alignment vertical="center"/>
    </xf>
    <xf numFmtId="0" fontId="35" fillId="0" borderId="6" xfId="7" applyFont="1" applyBorder="1" applyAlignment="1">
      <alignment vertical="center"/>
    </xf>
    <xf numFmtId="0" fontId="34" fillId="0" borderId="45" xfId="7" applyFont="1" applyBorder="1" applyAlignment="1">
      <alignment vertical="center"/>
    </xf>
    <xf numFmtId="2" fontId="36" fillId="0" borderId="0" xfId="8" applyNumberFormat="1" applyFont="1" applyAlignment="1">
      <alignment horizontal="center" vertical="center" textRotation="255" wrapText="1"/>
    </xf>
    <xf numFmtId="0" fontId="36" fillId="0" borderId="0" xfId="8" applyFont="1" applyAlignment="1">
      <alignment horizontal="center" vertical="center" textRotation="255"/>
    </xf>
    <xf numFmtId="0" fontId="35" fillId="0" borderId="14" xfId="7" applyFont="1" applyBorder="1" applyAlignment="1">
      <alignment horizontal="center" vertical="center"/>
    </xf>
    <xf numFmtId="0" fontId="34" fillId="0" borderId="29" xfId="7" applyFont="1" applyBorder="1" applyAlignment="1">
      <alignment horizontal="center" vertical="center"/>
    </xf>
    <xf numFmtId="0" fontId="34" fillId="0" borderId="30" xfId="7" applyFont="1" applyBorder="1" applyAlignment="1">
      <alignment horizontal="center" vertical="center"/>
    </xf>
    <xf numFmtId="0" fontId="34" fillId="0" borderId="31" xfId="7" applyFont="1" applyBorder="1" applyAlignment="1">
      <alignment horizontal="center" vertical="center"/>
    </xf>
    <xf numFmtId="0" fontId="36" fillId="0" borderId="44" xfId="2" applyFont="1" applyFill="1" applyBorder="1" applyAlignment="1">
      <alignment horizontal="center" vertical="center" wrapText="1"/>
    </xf>
    <xf numFmtId="0" fontId="36" fillId="0" borderId="64" xfId="2" applyFont="1" applyFill="1" applyBorder="1" applyAlignment="1">
      <alignment horizontal="center" vertical="center" wrapText="1"/>
    </xf>
    <xf numFmtId="0" fontId="36" fillId="0" borderId="65" xfId="2" applyFont="1" applyFill="1" applyBorder="1" applyAlignment="1">
      <alignment horizontal="center" vertical="center" wrapText="1"/>
    </xf>
    <xf numFmtId="0" fontId="7" fillId="0" borderId="66" xfId="8" applyFont="1" applyBorder="1" applyAlignment="1">
      <alignment horizontal="justify" vertical="center" wrapText="1"/>
    </xf>
    <xf numFmtId="0" fontId="37" fillId="0" borderId="8" xfId="7" applyFont="1" applyBorder="1" applyAlignment="1">
      <alignment vertical="center"/>
    </xf>
    <xf numFmtId="0" fontId="37" fillId="0" borderId="9" xfId="7" applyFont="1" applyBorder="1" applyAlignment="1">
      <alignment vertical="center"/>
    </xf>
    <xf numFmtId="0" fontId="37" fillId="0" borderId="67" xfId="7" applyFont="1" applyBorder="1" applyAlignment="1">
      <alignment vertical="center"/>
    </xf>
    <xf numFmtId="0" fontId="36" fillId="0" borderId="33" xfId="8" applyFont="1" applyBorder="1" applyAlignment="1">
      <alignment horizontal="justify" vertical="center" wrapText="1"/>
    </xf>
    <xf numFmtId="2" fontId="36" fillId="0" borderId="6" xfId="12" applyNumberFormat="1" applyFont="1" applyFill="1" applyBorder="1" applyAlignment="1">
      <alignment horizontal="center" vertical="center"/>
    </xf>
    <xf numFmtId="0" fontId="34" fillId="0" borderId="0" xfId="7" applyFont="1" applyAlignment="1">
      <alignment horizontal="center" vertical="center"/>
    </xf>
    <xf numFmtId="0" fontId="7" fillId="0" borderId="52" xfId="8" applyFont="1" applyBorder="1" applyAlignment="1">
      <alignment horizontal="justify" vertical="center" wrapText="1"/>
    </xf>
    <xf numFmtId="0" fontId="37" fillId="0" borderId="68" xfId="7" applyFont="1" applyBorder="1" applyAlignment="1">
      <alignment vertical="center"/>
    </xf>
    <xf numFmtId="0" fontId="37" fillId="0" borderId="69" xfId="7" applyFont="1" applyBorder="1" applyAlignment="1">
      <alignment vertical="center"/>
    </xf>
    <xf numFmtId="0" fontId="37" fillId="0" borderId="70" xfId="7" applyFont="1" applyBorder="1" applyAlignment="1">
      <alignment vertical="center"/>
    </xf>
    <xf numFmtId="0" fontId="37" fillId="0" borderId="71" xfId="7" applyFont="1" applyBorder="1" applyAlignment="1">
      <alignment vertical="center"/>
    </xf>
    <xf numFmtId="0" fontId="36" fillId="0" borderId="52" xfId="8" applyFont="1" applyBorder="1" applyAlignment="1">
      <alignment horizontal="left" vertical="center" wrapText="1"/>
    </xf>
    <xf numFmtId="0" fontId="7" fillId="0" borderId="72" xfId="8" applyFont="1" applyBorder="1" applyAlignment="1">
      <alignment horizontal="left" vertical="center" wrapText="1"/>
    </xf>
    <xf numFmtId="0" fontId="37" fillId="0" borderId="12" xfId="7" applyFont="1" applyBorder="1" applyAlignment="1">
      <alignment vertical="center"/>
    </xf>
    <xf numFmtId="0" fontId="37" fillId="0" borderId="35" xfId="7" applyFont="1" applyBorder="1" applyAlignment="1">
      <alignment vertical="center"/>
    </xf>
    <xf numFmtId="0" fontId="37" fillId="0" borderId="73" xfId="7" applyFont="1" applyBorder="1" applyAlignment="1">
      <alignment vertical="center"/>
    </xf>
    <xf numFmtId="0" fontId="37" fillId="0" borderId="74" xfId="7" applyFont="1" applyBorder="1" applyAlignment="1">
      <alignment vertical="center"/>
    </xf>
    <xf numFmtId="0" fontId="7" fillId="0" borderId="75" xfId="8" applyFont="1" applyBorder="1" applyAlignment="1">
      <alignment horizontal="left" vertical="center" wrapText="1"/>
    </xf>
    <xf numFmtId="0" fontId="37" fillId="0" borderId="76" xfId="7" applyFont="1" applyBorder="1" applyAlignment="1">
      <alignment vertical="center"/>
    </xf>
    <xf numFmtId="0" fontId="37" fillId="0" borderId="26" xfId="7" applyFont="1" applyBorder="1" applyAlignment="1">
      <alignment vertical="center"/>
    </xf>
    <xf numFmtId="0" fontId="37" fillId="0" borderId="27" xfId="7" applyFont="1" applyBorder="1" applyAlignment="1">
      <alignment vertical="center"/>
    </xf>
    <xf numFmtId="0" fontId="37" fillId="0" borderId="28" xfId="7" applyFont="1" applyBorder="1" applyAlignment="1">
      <alignment vertical="center"/>
    </xf>
    <xf numFmtId="0" fontId="7" fillId="0" borderId="66" xfId="8" applyFont="1" applyBorder="1" applyAlignment="1">
      <alignment horizontal="left" vertical="center" wrapText="1"/>
    </xf>
    <xf numFmtId="0" fontId="34" fillId="0" borderId="77" xfId="7" applyFont="1" applyBorder="1" applyAlignment="1">
      <alignment vertical="center"/>
    </xf>
    <xf numFmtId="0" fontId="7" fillId="0" borderId="80" xfId="7" applyFont="1" applyBorder="1" applyAlignment="1">
      <alignment horizontal="center" vertical="center"/>
    </xf>
    <xf numFmtId="2" fontId="7" fillId="0" borderId="81" xfId="8" applyNumberFormat="1" applyFont="1" applyBorder="1" applyAlignment="1">
      <alignment horizontal="center" vertical="center"/>
    </xf>
    <xf numFmtId="0" fontId="38" fillId="6" borderId="0" xfId="51" applyFont="1" applyFill="1" applyAlignment="1">
      <alignment vertical="center" wrapText="1"/>
    </xf>
    <xf numFmtId="0" fontId="3" fillId="6" borderId="39" xfId="51" applyFont="1" applyFill="1" applyBorder="1" applyAlignment="1">
      <alignment horizontal="center" vertical="center" wrapText="1"/>
    </xf>
    <xf numFmtId="171" fontId="3" fillId="6" borderId="39" xfId="51" applyNumberFormat="1" applyFont="1" applyFill="1" applyBorder="1" applyAlignment="1">
      <alignment horizontal="justify" vertical="center" wrapText="1"/>
    </xf>
    <xf numFmtId="0" fontId="3" fillId="6" borderId="39" xfId="51" applyFont="1" applyFill="1" applyBorder="1" applyAlignment="1">
      <alignment vertical="center" wrapText="1"/>
    </xf>
    <xf numFmtId="171" fontId="3" fillId="6" borderId="10" xfId="51" applyNumberFormat="1" applyFont="1" applyFill="1" applyBorder="1" applyAlignment="1">
      <alignment vertical="center" wrapText="1"/>
    </xf>
    <xf numFmtId="0" fontId="3" fillId="6" borderId="0" xfId="51" applyFont="1" applyFill="1" applyBorder="1" applyAlignment="1">
      <alignment horizontal="center" vertical="center" wrapText="1"/>
    </xf>
    <xf numFmtId="0" fontId="18" fillId="10" borderId="84" xfId="0" applyFont="1" applyFill="1" applyBorder="1" applyAlignment="1">
      <alignment horizontal="center" vertical="center" wrapText="1"/>
    </xf>
    <xf numFmtId="0" fontId="18" fillId="10" borderId="53" xfId="0" applyFont="1" applyFill="1" applyBorder="1" applyAlignment="1">
      <alignment horizontal="center" vertical="center" wrapText="1"/>
    </xf>
    <xf numFmtId="0" fontId="3" fillId="6" borderId="0" xfId="51" applyFont="1" applyFill="1" applyAlignment="1">
      <alignment horizontal="right" vertical="center" wrapText="1"/>
    </xf>
    <xf numFmtId="0" fontId="18" fillId="6" borderId="58" xfId="51" applyFont="1" applyFill="1" applyBorder="1" applyAlignment="1">
      <alignment horizontal="center" vertical="center" wrapText="1"/>
    </xf>
    <xf numFmtId="171" fontId="18" fillId="6" borderId="9" xfId="51" applyNumberFormat="1" applyFont="1" applyFill="1" applyBorder="1" applyAlignment="1">
      <alignment horizontal="center" vertical="center" wrapText="1"/>
    </xf>
    <xf numFmtId="0" fontId="18" fillId="6" borderId="9" xfId="51" applyFont="1" applyFill="1" applyBorder="1" applyAlignment="1">
      <alignment horizontal="center" vertical="center" wrapText="1"/>
    </xf>
    <xf numFmtId="171" fontId="18" fillId="6" borderId="10" xfId="51" applyNumberFormat="1" applyFont="1" applyFill="1" applyBorder="1" applyAlignment="1">
      <alignment horizontal="center" vertical="center" wrapText="1"/>
    </xf>
    <xf numFmtId="0" fontId="3" fillId="6" borderId="0" xfId="51" applyFont="1" applyFill="1" applyAlignment="1">
      <alignment vertical="center" wrapText="1"/>
    </xf>
    <xf numFmtId="0" fontId="18" fillId="6" borderId="85" xfId="51" applyFont="1" applyFill="1" applyBorder="1" applyAlignment="1">
      <alignment horizontal="center" vertical="center" wrapText="1"/>
    </xf>
    <xf numFmtId="171" fontId="18" fillId="6" borderId="13" xfId="51" applyNumberFormat="1" applyFont="1" applyFill="1" applyBorder="1" applyAlignment="1">
      <alignment horizontal="center" vertical="center" wrapText="1"/>
    </xf>
    <xf numFmtId="0" fontId="18" fillId="6" borderId="13" xfId="51" applyFont="1" applyFill="1" applyBorder="1" applyAlignment="1">
      <alignment horizontal="center" vertical="center" wrapText="1"/>
    </xf>
    <xf numFmtId="171" fontId="18" fillId="6" borderId="14" xfId="51" applyNumberFormat="1" applyFont="1" applyFill="1" applyBorder="1" applyAlignment="1">
      <alignment horizontal="center" vertical="center" wrapText="1"/>
    </xf>
    <xf numFmtId="0" fontId="40" fillId="0" borderId="59" xfId="51" quotePrefix="1" applyFont="1" applyBorder="1" applyAlignment="1">
      <alignment horizontal="center" vertical="center" wrapText="1"/>
    </xf>
    <xf numFmtId="171" fontId="40" fillId="0" borderId="16" xfId="51" quotePrefix="1" applyNumberFormat="1" applyFont="1" applyBorder="1" applyAlignment="1">
      <alignment horizontal="center" vertical="center" wrapText="1"/>
    </xf>
    <xf numFmtId="0" fontId="40" fillId="0" borderId="16" xfId="51" quotePrefix="1" applyFont="1" applyBorder="1" applyAlignment="1">
      <alignment horizontal="center" vertical="center" wrapText="1"/>
    </xf>
    <xf numFmtId="171" fontId="40" fillId="0" borderId="86" xfId="51" quotePrefix="1" applyNumberFormat="1" applyFont="1" applyBorder="1" applyAlignment="1">
      <alignment horizontal="center" vertical="center" wrapText="1"/>
    </xf>
    <xf numFmtId="0" fontId="18" fillId="9" borderId="27" xfId="51" applyFont="1" applyFill="1" applyBorder="1" applyAlignment="1">
      <alignment vertical="center" wrapText="1"/>
    </xf>
    <xf numFmtId="171" fontId="18" fillId="9" borderId="27" xfId="51" applyNumberFormat="1" applyFont="1" applyFill="1" applyBorder="1" applyAlignment="1">
      <alignment vertical="center" wrapText="1"/>
    </xf>
    <xf numFmtId="171" fontId="18" fillId="9" borderId="28" xfId="51" applyNumberFormat="1" applyFont="1" applyFill="1" applyBorder="1" applyAlignment="1">
      <alignment vertical="center" wrapText="1"/>
    </xf>
    <xf numFmtId="4" fontId="3" fillId="0" borderId="6" xfId="16" applyNumberFormat="1" applyFont="1" applyBorder="1" applyAlignment="1">
      <alignment horizontal="center" vertical="center" wrapText="1"/>
    </xf>
    <xf numFmtId="171" fontId="3" fillId="0" borderId="25" xfId="17" applyNumberFormat="1" applyFont="1" applyFill="1" applyBorder="1" applyAlignment="1">
      <alignment horizontal="right" vertical="center" wrapText="1"/>
    </xf>
    <xf numFmtId="0" fontId="18" fillId="4" borderId="6" xfId="2" applyFont="1" applyFill="1" applyBorder="1" applyAlignment="1">
      <alignment vertical="center" wrapText="1"/>
    </xf>
    <xf numFmtId="164" fontId="9" fillId="4" borderId="6" xfId="2" applyNumberFormat="1" applyFont="1" applyFill="1" applyBorder="1" applyAlignment="1">
      <alignment horizontal="center" vertical="center" wrapText="1"/>
    </xf>
    <xf numFmtId="171" fontId="9" fillId="4" borderId="6" xfId="51" applyNumberFormat="1" applyFont="1" applyFill="1" applyBorder="1" applyAlignment="1">
      <alignment horizontal="right" vertical="center" wrapText="1"/>
    </xf>
    <xf numFmtId="2" fontId="3" fillId="4" borderId="6" xfId="2" applyNumberFormat="1" applyFont="1" applyFill="1" applyBorder="1" applyAlignment="1">
      <alignment horizontal="center" vertical="center" wrapText="1"/>
    </xf>
    <xf numFmtId="171" fontId="9" fillId="4" borderId="25" xfId="17" applyNumberFormat="1" applyFont="1" applyFill="1" applyBorder="1" applyAlignment="1">
      <alignment horizontal="right" vertical="center" wrapText="1"/>
    </xf>
    <xf numFmtId="0" fontId="41" fillId="4" borderId="48" xfId="51" applyFont="1" applyFill="1" applyBorder="1" applyAlignment="1">
      <alignment horizontal="center" vertical="center" wrapText="1"/>
    </xf>
    <xf numFmtId="0" fontId="3" fillId="6" borderId="0" xfId="51" applyFont="1" applyFill="1" applyAlignment="1">
      <alignment horizontal="center" vertical="center" wrapText="1"/>
    </xf>
    <xf numFmtId="171" fontId="18" fillId="9" borderId="25" xfId="17" applyNumberFormat="1" applyFont="1" applyFill="1" applyBorder="1" applyAlignment="1">
      <alignment horizontal="right" vertical="center" wrapText="1"/>
    </xf>
    <xf numFmtId="173" fontId="18" fillId="4" borderId="25" xfId="18" applyNumberFormat="1" applyFont="1" applyFill="1" applyBorder="1" applyAlignment="1">
      <alignment vertical="center" wrapText="1"/>
    </xf>
    <xf numFmtId="42" fontId="41" fillId="4" borderId="53" xfId="28" applyFont="1" applyFill="1" applyBorder="1" applyAlignment="1">
      <alignment vertical="center" wrapText="1"/>
    </xf>
    <xf numFmtId="171" fontId="18" fillId="9" borderId="31" xfId="17" applyNumberFormat="1" applyFont="1" applyFill="1" applyBorder="1" applyAlignment="1">
      <alignment horizontal="right" vertical="center" wrapText="1"/>
    </xf>
    <xf numFmtId="175" fontId="3" fillId="6" borderId="0" xfId="28" applyNumberFormat="1" applyFont="1" applyFill="1" applyAlignment="1">
      <alignment vertical="center" wrapText="1"/>
    </xf>
    <xf numFmtId="171" fontId="18" fillId="6" borderId="27" xfId="51" applyNumberFormat="1" applyFont="1" applyFill="1" applyBorder="1" applyAlignment="1">
      <alignment horizontal="center" vertical="center" wrapText="1"/>
    </xf>
    <xf numFmtId="171" fontId="18" fillId="6" borderId="28" xfId="51" applyNumberFormat="1" applyFont="1" applyFill="1" applyBorder="1" applyAlignment="1">
      <alignment horizontal="center" vertical="center" wrapText="1"/>
    </xf>
    <xf numFmtId="44" fontId="3" fillId="6" borderId="0" xfId="51" applyNumberFormat="1" applyFont="1" applyFill="1" applyAlignment="1">
      <alignment vertical="center" wrapText="1"/>
    </xf>
    <xf numFmtId="171" fontId="18" fillId="6" borderId="6" xfId="51" applyNumberFormat="1" applyFont="1" applyFill="1" applyBorder="1" applyAlignment="1">
      <alignment horizontal="center" vertical="center" wrapText="1"/>
    </xf>
    <xf numFmtId="171" fontId="18" fillId="6" borderId="25" xfId="51" applyNumberFormat="1" applyFont="1" applyFill="1" applyBorder="1" applyAlignment="1">
      <alignment horizontal="center" vertical="center" wrapText="1"/>
    </xf>
    <xf numFmtId="0" fontId="39" fillId="3" borderId="69" xfId="0" applyFont="1" applyFill="1" applyBorder="1" applyAlignment="1">
      <alignment horizontal="justify" vertical="center" wrapText="1"/>
    </xf>
    <xf numFmtId="0" fontId="18" fillId="3" borderId="69" xfId="19" applyFont="1" applyFill="1" applyBorder="1" applyAlignment="1">
      <alignment horizontal="center" vertical="center" wrapText="1"/>
    </xf>
    <xf numFmtId="171" fontId="18" fillId="3" borderId="69" xfId="51" applyNumberFormat="1" applyFont="1" applyFill="1" applyBorder="1" applyAlignment="1">
      <alignment vertical="center" wrapText="1"/>
    </xf>
    <xf numFmtId="2" fontId="18" fillId="3" borderId="69" xfId="51" applyNumberFormat="1" applyFont="1" applyFill="1" applyBorder="1" applyAlignment="1">
      <alignment horizontal="center" vertical="center" wrapText="1"/>
    </xf>
    <xf numFmtId="171" fontId="18" fillId="3" borderId="71" xfId="17" applyNumberFormat="1" applyFont="1" applyFill="1" applyBorder="1" applyAlignment="1">
      <alignment vertical="center" wrapText="1"/>
    </xf>
    <xf numFmtId="2" fontId="3" fillId="0" borderId="35" xfId="51" applyNumberFormat="1" applyFont="1" applyFill="1" applyBorder="1" applyAlignment="1">
      <alignment horizontal="center" vertical="center" wrapText="1"/>
    </xf>
    <xf numFmtId="171" fontId="9" fillId="0" borderId="25" xfId="17" applyNumberFormat="1" applyFont="1" applyBorder="1" applyAlignment="1">
      <alignment horizontal="right" vertical="center" wrapText="1"/>
    </xf>
    <xf numFmtId="2" fontId="3" fillId="0" borderId="13" xfId="51" applyNumberFormat="1" applyFont="1" applyFill="1" applyBorder="1" applyAlignment="1">
      <alignment horizontal="center" vertical="center" wrapText="1"/>
    </xf>
    <xf numFmtId="0" fontId="3" fillId="6" borderId="0" xfId="51" applyFont="1" applyFill="1" applyAlignment="1">
      <alignment horizontal="left" vertical="center" wrapText="1"/>
    </xf>
    <xf numFmtId="171" fontId="9" fillId="0" borderId="25" xfId="17" applyNumberFormat="1" applyFont="1" applyBorder="1" applyAlignment="1">
      <alignment horizontal="left" vertical="center" wrapText="1"/>
    </xf>
    <xf numFmtId="0" fontId="0" fillId="0" borderId="0" xfId="0" applyAlignment="1">
      <alignment horizontal="left"/>
    </xf>
    <xf numFmtId="2" fontId="3" fillId="0" borderId="6" xfId="23" applyNumberFormat="1" applyFont="1" applyBorder="1" applyAlignment="1">
      <alignment horizontal="center" vertical="center" wrapText="1"/>
    </xf>
    <xf numFmtId="0" fontId="3" fillId="4" borderId="30" xfId="0" applyFont="1" applyFill="1" applyBorder="1" applyAlignment="1">
      <alignment horizontal="justify" vertical="center" wrapText="1"/>
    </xf>
    <xf numFmtId="0" fontId="3" fillId="4" borderId="30" xfId="0" applyFont="1" applyFill="1" applyBorder="1" applyAlignment="1">
      <alignment horizontal="center" vertical="center" wrapText="1"/>
    </xf>
    <xf numFmtId="175" fontId="9" fillId="4" borderId="30" xfId="28" applyNumberFormat="1" applyFont="1" applyFill="1" applyBorder="1" applyAlignment="1">
      <alignment vertical="center"/>
    </xf>
    <xf numFmtId="2" fontId="3" fillId="4" borderId="30" xfId="23" applyNumberFormat="1" applyFont="1" applyFill="1" applyBorder="1" applyAlignment="1">
      <alignment horizontal="center" vertical="center" wrapText="1"/>
    </xf>
    <xf numFmtId="171" fontId="18" fillId="9" borderId="54" xfId="6" applyNumberFormat="1" applyFont="1" applyFill="1" applyBorder="1" applyAlignment="1">
      <alignment vertical="center" wrapText="1"/>
    </xf>
    <xf numFmtId="9" fontId="3" fillId="6" borderId="0" xfId="12" applyFont="1" applyFill="1" applyAlignment="1">
      <alignment vertical="center" wrapText="1"/>
    </xf>
    <xf numFmtId="171" fontId="18" fillId="3" borderId="54" xfId="6" applyNumberFormat="1" applyFont="1" applyFill="1" applyBorder="1" applyAlignment="1">
      <alignment vertical="center" wrapText="1"/>
    </xf>
    <xf numFmtId="10" fontId="3" fillId="6" borderId="0" xfId="51" applyNumberFormat="1" applyFont="1" applyFill="1" applyAlignment="1">
      <alignment vertical="center" wrapText="1"/>
    </xf>
    <xf numFmtId="171" fontId="18" fillId="3" borderId="25" xfId="21" applyNumberFormat="1" applyFont="1" applyFill="1" applyBorder="1" applyAlignment="1">
      <alignment vertical="center" wrapText="1"/>
    </xf>
    <xf numFmtId="0" fontId="3" fillId="0" borderId="0" xfId="51" applyFont="1" applyFill="1" applyAlignment="1">
      <alignment horizontal="right" vertical="center" wrapText="1"/>
    </xf>
    <xf numFmtId="171" fontId="18" fillId="3" borderId="31" xfId="6" applyNumberFormat="1" applyFont="1" applyFill="1" applyBorder="1" applyAlignment="1">
      <alignment vertical="center" wrapText="1"/>
    </xf>
    <xf numFmtId="41" fontId="18" fillId="6" borderId="0" xfId="51" applyNumberFormat="1" applyFont="1" applyFill="1" applyAlignment="1">
      <alignment vertical="center" wrapText="1"/>
    </xf>
    <xf numFmtId="0" fontId="41" fillId="0" borderId="0" xfId="51" applyFont="1" applyFill="1" applyBorder="1" applyAlignment="1">
      <alignment horizontal="center" vertical="center" wrapText="1"/>
    </xf>
    <xf numFmtId="0" fontId="3" fillId="0" borderId="6" xfId="11" applyNumberFormat="1" applyFont="1" applyBorder="1" applyAlignment="1">
      <alignment horizontal="center" vertical="center" wrapText="1"/>
    </xf>
    <xf numFmtId="2" fontId="3" fillId="0" borderId="6" xfId="16" applyNumberFormat="1" applyFont="1" applyBorder="1" applyAlignment="1">
      <alignment horizontal="center" vertical="center" wrapText="1"/>
    </xf>
    <xf numFmtId="44" fontId="0" fillId="0" borderId="0" xfId="10" applyFont="1"/>
    <xf numFmtId="44" fontId="3" fillId="6" borderId="0" xfId="10" applyFont="1" applyFill="1" applyAlignment="1">
      <alignment vertical="center" wrapText="1"/>
    </xf>
    <xf numFmtId="0" fontId="3" fillId="6" borderId="0" xfId="10" applyNumberFormat="1" applyFont="1" applyFill="1" applyAlignment="1">
      <alignment vertical="center" wrapText="1"/>
    </xf>
    <xf numFmtId="2" fontId="36" fillId="0" borderId="0" xfId="7" applyNumberFormat="1" applyFont="1" applyAlignment="1">
      <alignment horizontal="center" vertical="center"/>
    </xf>
    <xf numFmtId="44" fontId="0" fillId="0" borderId="0" xfId="0" applyNumberFormat="1"/>
    <xf numFmtId="2" fontId="34" fillId="0" borderId="0" xfId="7" applyNumberFormat="1" applyFont="1" applyAlignment="1">
      <alignment horizontal="center" vertical="center"/>
    </xf>
    <xf numFmtId="44" fontId="3" fillId="0" borderId="0" xfId="10" applyFont="1" applyFill="1" applyAlignment="1">
      <alignment vertical="center" wrapText="1"/>
    </xf>
    <xf numFmtId="0" fontId="11" fillId="6" borderId="0" xfId="2" applyFont="1" applyFill="1" applyBorder="1" applyAlignment="1">
      <alignment vertical="top" wrapText="1"/>
    </xf>
    <xf numFmtId="0" fontId="11" fillId="10" borderId="0" xfId="0" applyFont="1" applyFill="1" applyAlignment="1">
      <alignment vertical="top" wrapText="1"/>
    </xf>
    <xf numFmtId="0" fontId="46" fillId="6" borderId="0" xfId="2" applyFont="1" applyFill="1" applyBorder="1" applyAlignment="1">
      <alignment vertical="top" wrapText="1"/>
    </xf>
    <xf numFmtId="44" fontId="0" fillId="0" borderId="0" xfId="10" applyFont="1" applyBorder="1"/>
    <xf numFmtId="0" fontId="3" fillId="4" borderId="6" xfId="2" applyFont="1" applyFill="1" applyBorder="1" applyAlignment="1">
      <alignment vertical="center" wrapText="1"/>
    </xf>
    <xf numFmtId="0" fontId="3" fillId="6" borderId="6" xfId="16" applyFont="1" applyFill="1" applyBorder="1" applyAlignment="1">
      <alignment vertical="center" wrapText="1"/>
    </xf>
    <xf numFmtId="171" fontId="3" fillId="6" borderId="6" xfId="16" applyNumberFormat="1" applyFont="1" applyFill="1" applyBorder="1" applyAlignment="1">
      <alignment horizontal="center" vertical="center" wrapText="1"/>
    </xf>
    <xf numFmtId="0" fontId="3" fillId="6" borderId="6" xfId="16" applyFont="1" applyFill="1" applyBorder="1" applyAlignment="1">
      <alignment vertical="center"/>
    </xf>
    <xf numFmtId="171" fontId="9" fillId="6" borderId="6" xfId="51" applyNumberFormat="1" applyFont="1" applyFill="1" applyBorder="1" applyAlignment="1">
      <alignment horizontal="right" vertical="center" wrapText="1"/>
    </xf>
    <xf numFmtId="2" fontId="3" fillId="6" borderId="6" xfId="2" applyNumberFormat="1" applyFont="1" applyFill="1" applyBorder="1" applyAlignment="1">
      <alignment horizontal="center" vertical="center" wrapText="1"/>
    </xf>
    <xf numFmtId="171" fontId="9" fillId="6" borderId="25" xfId="17" applyNumberFormat="1" applyFont="1" applyFill="1" applyBorder="1" applyAlignment="1">
      <alignment horizontal="right" vertical="center" wrapText="1"/>
    </xf>
    <xf numFmtId="0" fontId="3" fillId="6" borderId="6" xfId="16" applyFont="1" applyFill="1" applyBorder="1"/>
    <xf numFmtId="171" fontId="3" fillId="6" borderId="6" xfId="16" applyNumberFormat="1" applyFont="1" applyFill="1" applyBorder="1" applyAlignment="1">
      <alignment horizontal="right" vertical="center" wrapText="1"/>
    </xf>
    <xf numFmtId="0" fontId="42" fillId="6" borderId="35" xfId="0" applyFont="1" applyFill="1" applyBorder="1" applyAlignment="1">
      <alignment horizontal="justify" vertical="center" wrapText="1"/>
    </xf>
    <xf numFmtId="0" fontId="3" fillId="6" borderId="35" xfId="19" applyFont="1" applyFill="1" applyBorder="1" applyAlignment="1">
      <alignment horizontal="center" vertical="center" wrapText="1"/>
    </xf>
    <xf numFmtId="171" fontId="3" fillId="6" borderId="35" xfId="51" applyNumberFormat="1" applyFont="1" applyFill="1" applyBorder="1" applyAlignment="1">
      <alignment vertical="center" wrapText="1"/>
    </xf>
    <xf numFmtId="0" fontId="3" fillId="6" borderId="6" xfId="0" applyFont="1" applyFill="1" applyBorder="1" applyAlignment="1">
      <alignment vertical="center" wrapText="1"/>
    </xf>
    <xf numFmtId="171" fontId="3" fillId="6" borderId="13" xfId="51" applyNumberFormat="1" applyFont="1" applyFill="1" applyBorder="1" applyAlignment="1">
      <alignment vertical="center" wrapText="1"/>
    </xf>
    <xf numFmtId="0" fontId="3" fillId="6" borderId="13" xfId="0" applyFont="1" applyFill="1" applyBorder="1" applyAlignment="1">
      <alignment vertical="center" wrapText="1"/>
    </xf>
    <xf numFmtId="171" fontId="3" fillId="6" borderId="6" xfId="16" applyNumberFormat="1" applyFont="1" applyFill="1" applyBorder="1" applyAlignment="1">
      <alignment horizontal="left" vertical="center" wrapText="1"/>
    </xf>
    <xf numFmtId="171" fontId="3" fillId="6" borderId="13" xfId="51" applyNumberFormat="1" applyFont="1" applyFill="1" applyBorder="1" applyAlignment="1">
      <alignment horizontal="left" vertical="center" wrapText="1"/>
    </xf>
    <xf numFmtId="171" fontId="3" fillId="6" borderId="6" xfId="51" applyNumberFormat="1" applyFont="1" applyFill="1" applyBorder="1" applyAlignment="1">
      <alignment vertical="center" wrapText="1"/>
    </xf>
    <xf numFmtId="0" fontId="3" fillId="6" borderId="6" xfId="16" applyFont="1" applyFill="1" applyBorder="1" applyAlignment="1">
      <alignment wrapText="1"/>
    </xf>
    <xf numFmtId="44" fontId="47" fillId="0" borderId="0" xfId="10" applyFont="1"/>
    <xf numFmtId="0" fontId="47" fillId="0" borderId="0" xfId="0" applyFont="1"/>
    <xf numFmtId="164" fontId="9" fillId="6" borderId="6" xfId="2" applyNumberFormat="1" applyFont="1" applyFill="1" applyBorder="1" applyAlignment="1">
      <alignment horizontal="center" vertical="center" wrapText="1"/>
    </xf>
    <xf numFmtId="0" fontId="38" fillId="6" borderId="33" xfId="51" applyFont="1" applyFill="1" applyBorder="1" applyAlignment="1">
      <alignment vertical="center" wrapText="1"/>
    </xf>
    <xf numFmtId="0" fontId="18" fillId="6" borderId="26" xfId="51" applyFont="1" applyFill="1" applyBorder="1" applyAlignment="1">
      <alignment horizontal="center" vertical="center" wrapText="1"/>
    </xf>
    <xf numFmtId="0" fontId="3" fillId="6" borderId="24" xfId="51" applyFont="1" applyFill="1" applyBorder="1" applyAlignment="1">
      <alignment horizontal="center" vertical="center" wrapText="1"/>
    </xf>
    <xf numFmtId="0" fontId="0" fillId="0" borderId="24" xfId="0" applyBorder="1" applyAlignment="1">
      <alignment horizontal="center"/>
    </xf>
    <xf numFmtId="0" fontId="18" fillId="6" borderId="24" xfId="51" applyFont="1" applyFill="1" applyBorder="1" applyAlignment="1">
      <alignment horizontal="center" vertical="center" wrapText="1"/>
    </xf>
    <xf numFmtId="0" fontId="3" fillId="6" borderId="29" xfId="51" applyFont="1" applyFill="1" applyBorder="1" applyAlignment="1">
      <alignment horizontal="center" vertical="center" wrapText="1"/>
    </xf>
    <xf numFmtId="0" fontId="35" fillId="0" borderId="22" xfId="7" applyFont="1" applyBorder="1" applyAlignment="1">
      <alignment horizontal="center" vertical="center" wrapText="1"/>
    </xf>
    <xf numFmtId="43" fontId="3" fillId="6" borderId="0" xfId="51" applyNumberFormat="1" applyFont="1" applyFill="1" applyAlignment="1">
      <alignment vertical="center" wrapText="1"/>
    </xf>
    <xf numFmtId="43" fontId="3" fillId="0" borderId="0" xfId="51" applyNumberFormat="1" applyFont="1" applyFill="1" applyAlignment="1">
      <alignment vertical="center" wrapText="1"/>
    </xf>
    <xf numFmtId="0" fontId="36" fillId="0" borderId="91" xfId="2" applyFont="1" applyFill="1" applyBorder="1" applyAlignment="1">
      <alignment horizontal="center" vertical="center" wrapText="1"/>
    </xf>
    <xf numFmtId="2" fontId="3" fillId="6" borderId="13" xfId="51" applyNumberFormat="1" applyFont="1" applyFill="1" applyBorder="1" applyAlignment="1">
      <alignment horizontal="center" vertical="center" wrapText="1"/>
    </xf>
    <xf numFmtId="0" fontId="11" fillId="0" borderId="21" xfId="2" applyFont="1" applyFill="1" applyBorder="1" applyAlignment="1">
      <alignment horizontal="justify" vertical="top" wrapText="1"/>
    </xf>
    <xf numFmtId="0" fontId="11" fillId="0" borderId="22" xfId="2" applyFont="1" applyFill="1" applyBorder="1" applyAlignment="1">
      <alignment horizontal="justify" vertical="top" wrapText="1"/>
    </xf>
    <xf numFmtId="0" fontId="11" fillId="0" borderId="23" xfId="2" applyFont="1" applyFill="1" applyBorder="1" applyAlignment="1">
      <alignment horizontal="justify" vertical="top" wrapText="1"/>
    </xf>
    <xf numFmtId="0" fontId="11" fillId="0" borderId="49" xfId="2" applyFont="1" applyFill="1" applyBorder="1" applyAlignment="1">
      <alignment horizontal="justify" vertical="top" wrapText="1"/>
    </xf>
    <xf numFmtId="0" fontId="11" fillId="0" borderId="50" xfId="2" applyFont="1" applyFill="1" applyBorder="1" applyAlignment="1">
      <alignment horizontal="justify" vertical="top" wrapText="1"/>
    </xf>
    <xf numFmtId="0" fontId="11" fillId="0" borderId="88" xfId="2" applyFont="1" applyFill="1" applyBorder="1" applyAlignment="1">
      <alignment horizontal="justify" vertical="top" wrapText="1"/>
    </xf>
    <xf numFmtId="0" fontId="11" fillId="0" borderId="21" xfId="0" applyFont="1" applyBorder="1" applyAlignment="1">
      <alignment horizontal="justify" vertical="top" wrapText="1"/>
    </xf>
    <xf numFmtId="0" fontId="11" fillId="0" borderId="22" xfId="0" applyFont="1" applyBorder="1" applyAlignment="1">
      <alignment horizontal="justify" vertical="top" wrapText="1"/>
    </xf>
    <xf numFmtId="0" fontId="11" fillId="0" borderId="23" xfId="0" applyFont="1" applyBorder="1" applyAlignment="1">
      <alignment horizontal="justify" vertical="top" wrapText="1"/>
    </xf>
    <xf numFmtId="0" fontId="46" fillId="0" borderId="21" xfId="2" applyFont="1" applyFill="1" applyBorder="1" applyAlignment="1">
      <alignment horizontal="justify" vertical="top" wrapText="1"/>
    </xf>
    <xf numFmtId="0" fontId="46" fillId="0" borderId="22" xfId="2" applyFont="1" applyFill="1" applyBorder="1" applyAlignment="1">
      <alignment horizontal="justify" vertical="top" wrapText="1"/>
    </xf>
    <xf numFmtId="0" fontId="46" fillId="0" borderId="23" xfId="2" applyFont="1" applyFill="1" applyBorder="1" applyAlignment="1">
      <alignment horizontal="justify" vertical="top" wrapText="1"/>
    </xf>
    <xf numFmtId="0" fontId="3" fillId="6" borderId="0" xfId="51" applyFont="1" applyFill="1" applyBorder="1" applyAlignment="1">
      <alignment horizontal="center" vertical="center" wrapText="1"/>
    </xf>
    <xf numFmtId="0" fontId="18" fillId="3" borderId="6" xfId="16" applyFont="1" applyFill="1" applyBorder="1" applyAlignment="1">
      <alignment horizontal="left" vertical="center" wrapText="1"/>
    </xf>
    <xf numFmtId="0" fontId="18" fillId="9" borderId="6" xfId="51" applyFont="1" applyFill="1" applyBorder="1" applyAlignment="1">
      <alignment horizontal="left" vertical="center" wrapText="1"/>
    </xf>
    <xf numFmtId="0" fontId="18" fillId="9" borderId="25" xfId="51" applyFont="1" applyFill="1" applyBorder="1" applyAlignment="1">
      <alignment horizontal="left" vertical="center" wrapText="1"/>
    </xf>
    <xf numFmtId="0" fontId="18" fillId="6" borderId="6" xfId="51" applyFont="1" applyFill="1" applyBorder="1" applyAlignment="1">
      <alignment horizontal="left" vertical="center" wrapText="1"/>
    </xf>
    <xf numFmtId="0" fontId="18" fillId="9" borderId="30" xfId="51" applyFont="1" applyFill="1" applyBorder="1" applyAlignment="1">
      <alignment horizontal="left" vertical="center" wrapText="1"/>
    </xf>
    <xf numFmtId="0" fontId="18" fillId="2" borderId="41" xfId="51" applyFont="1" applyFill="1" applyBorder="1" applyAlignment="1">
      <alignment horizontal="left" vertical="center" wrapText="1"/>
    </xf>
    <xf numFmtId="0" fontId="18" fillId="2" borderId="17" xfId="51" applyFont="1" applyFill="1" applyBorder="1" applyAlignment="1">
      <alignment horizontal="left" vertical="center" wrapText="1"/>
    </xf>
    <xf numFmtId="0" fontId="11" fillId="0" borderId="0" xfId="2" applyFont="1" applyFill="1" applyBorder="1" applyAlignment="1">
      <alignment horizontal="left" vertical="center"/>
    </xf>
    <xf numFmtId="0" fontId="18" fillId="3" borderId="30" xfId="16" applyFont="1" applyFill="1" applyBorder="1" applyAlignment="1">
      <alignment horizontal="left" vertical="center" wrapText="1"/>
    </xf>
    <xf numFmtId="0" fontId="44" fillId="0" borderId="18" xfId="0" applyFont="1" applyBorder="1" applyAlignment="1">
      <alignment horizontal="left" vertical="center" wrapText="1"/>
    </xf>
    <xf numFmtId="0" fontId="44" fillId="0" borderId="19" xfId="0" applyFont="1" applyBorder="1" applyAlignment="1">
      <alignment horizontal="left" vertical="center" wrapText="1"/>
    </xf>
    <xf numFmtId="0" fontId="44" fillId="0" borderId="87" xfId="0" applyFont="1" applyBorder="1" applyAlignment="1">
      <alignment horizontal="left" vertical="center" wrapText="1"/>
    </xf>
    <xf numFmtId="0" fontId="18" fillId="6" borderId="9" xfId="51" applyFont="1" applyFill="1" applyBorder="1" applyAlignment="1">
      <alignment horizontal="center" vertical="center" wrapText="1"/>
    </xf>
    <xf numFmtId="0" fontId="18" fillId="6" borderId="35" xfId="51" applyFont="1" applyFill="1" applyBorder="1" applyAlignment="1">
      <alignment horizontal="center" vertical="center" wrapText="1"/>
    </xf>
    <xf numFmtId="43" fontId="18" fillId="6" borderId="9" xfId="51" applyNumberFormat="1" applyFont="1" applyFill="1" applyBorder="1" applyAlignment="1">
      <alignment horizontal="center" vertical="center" wrapText="1"/>
    </xf>
    <xf numFmtId="43" fontId="18" fillId="6" borderId="13" xfId="51" applyNumberFormat="1" applyFont="1" applyFill="1" applyBorder="1" applyAlignment="1">
      <alignment horizontal="center" vertical="center" wrapText="1"/>
    </xf>
    <xf numFmtId="0" fontId="18" fillId="9" borderId="76" xfId="51" applyFont="1" applyFill="1" applyBorder="1" applyAlignment="1">
      <alignment horizontal="left" vertical="center" wrapText="1"/>
    </xf>
    <xf numFmtId="0" fontId="18" fillId="9" borderId="19" xfId="51" applyFont="1" applyFill="1" applyBorder="1" applyAlignment="1">
      <alignment horizontal="left" vertical="center" wrapText="1"/>
    </xf>
    <xf numFmtId="0" fontId="18" fillId="9" borderId="87" xfId="51" applyFont="1" applyFill="1" applyBorder="1" applyAlignment="1">
      <alignment horizontal="left" vertical="center" wrapText="1"/>
    </xf>
    <xf numFmtId="0" fontId="3" fillId="10" borderId="0" xfId="0" applyFont="1" applyFill="1" applyAlignment="1">
      <alignment horizontal="justify" vertical="center"/>
    </xf>
    <xf numFmtId="0" fontId="3" fillId="10" borderId="0" xfId="0" applyFont="1" applyFill="1" applyAlignment="1">
      <alignment horizontal="left" vertical="center" wrapText="1"/>
    </xf>
    <xf numFmtId="0" fontId="3" fillId="0" borderId="0" xfId="0" applyFont="1" applyAlignment="1">
      <alignment horizontal="justify" vertical="center"/>
    </xf>
    <xf numFmtId="0" fontId="3" fillId="0" borderId="0" xfId="0" applyFont="1" applyAlignment="1">
      <alignment horizontal="left" vertical="center" wrapText="1"/>
    </xf>
    <xf numFmtId="0" fontId="3" fillId="10" borderId="0" xfId="0" applyFont="1" applyFill="1" applyAlignment="1">
      <alignment horizontal="left" vertical="center"/>
    </xf>
    <xf numFmtId="0" fontId="18" fillId="11" borderId="34" xfId="0" applyFont="1" applyFill="1" applyBorder="1" applyAlignment="1">
      <alignment horizontal="center" vertical="center"/>
    </xf>
    <xf numFmtId="0" fontId="18" fillId="11" borderId="0" xfId="0" applyFont="1" applyFill="1" applyAlignment="1">
      <alignment horizontal="center" vertical="center"/>
    </xf>
    <xf numFmtId="0" fontId="18" fillId="11" borderId="40" xfId="0" applyFont="1" applyFill="1" applyBorder="1" applyAlignment="1">
      <alignment horizontal="center" vertical="center"/>
    </xf>
    <xf numFmtId="0" fontId="39" fillId="0" borderId="34" xfId="0" applyFont="1" applyBorder="1" applyAlignment="1">
      <alignment horizontal="center" vertical="center" wrapText="1"/>
    </xf>
    <xf numFmtId="0" fontId="39" fillId="0" borderId="0" xfId="0" applyFont="1" applyAlignment="1">
      <alignment horizontal="center" vertical="center" wrapText="1"/>
    </xf>
    <xf numFmtId="0" fontId="39" fillId="0" borderId="40" xfId="0" applyFont="1" applyBorder="1" applyAlignment="1">
      <alignment horizontal="center" vertical="center" wrapText="1"/>
    </xf>
    <xf numFmtId="0" fontId="18" fillId="10" borderId="34" xfId="0" applyFont="1" applyFill="1" applyBorder="1" applyAlignment="1">
      <alignment horizontal="center" vertical="center" wrapText="1"/>
    </xf>
    <xf numFmtId="0" fontId="18" fillId="10" borderId="0" xfId="0" applyFont="1" applyFill="1" applyAlignment="1">
      <alignment horizontal="center" vertical="center" wrapText="1"/>
    </xf>
    <xf numFmtId="0" fontId="18" fillId="10" borderId="40" xfId="0" applyFont="1" applyFill="1" applyBorder="1" applyAlignment="1">
      <alignment horizontal="center" vertical="center" wrapText="1"/>
    </xf>
    <xf numFmtId="0" fontId="18" fillId="6" borderId="33" xfId="51" applyFont="1" applyFill="1" applyBorder="1" applyAlignment="1">
      <alignment horizontal="center" vertical="center" wrapText="1"/>
    </xf>
    <xf numFmtId="0" fontId="18" fillId="6" borderId="10" xfId="51" applyFont="1" applyFill="1" applyBorder="1" applyAlignment="1">
      <alignment horizontal="center" vertical="center" wrapText="1"/>
    </xf>
    <xf numFmtId="0" fontId="18" fillId="6" borderId="34" xfId="51" applyFont="1" applyFill="1" applyBorder="1" applyAlignment="1">
      <alignment horizontal="center" vertical="center" wrapText="1"/>
    </xf>
    <xf numFmtId="0" fontId="18" fillId="6" borderId="40" xfId="51" applyFont="1" applyFill="1" applyBorder="1" applyAlignment="1">
      <alignment horizontal="center" vertical="center" wrapText="1"/>
    </xf>
    <xf numFmtId="0" fontId="18" fillId="6" borderId="36" xfId="51" applyFont="1" applyFill="1" applyBorder="1" applyAlignment="1">
      <alignment horizontal="center" vertical="center" wrapText="1"/>
    </xf>
    <xf numFmtId="0" fontId="18" fillId="6" borderId="17" xfId="51" applyFont="1" applyFill="1" applyBorder="1" applyAlignment="1">
      <alignment horizontal="center" vertical="center" wrapText="1"/>
    </xf>
    <xf numFmtId="0" fontId="0" fillId="0" borderId="89" xfId="0" applyBorder="1" applyAlignment="1">
      <alignment horizontal="center"/>
    </xf>
    <xf numFmtId="0" fontId="0" fillId="0" borderId="12" xfId="0" applyBorder="1" applyAlignment="1">
      <alignment horizontal="center"/>
    </xf>
    <xf numFmtId="0" fontId="0" fillId="0" borderId="90" xfId="0" applyBorder="1" applyAlignment="1">
      <alignment horizontal="center"/>
    </xf>
    <xf numFmtId="0" fontId="18" fillId="2" borderId="39" xfId="51" applyFont="1" applyFill="1" applyBorder="1" applyAlignment="1">
      <alignment horizontal="left" vertical="center" wrapText="1"/>
    </xf>
    <xf numFmtId="0" fontId="18" fillId="2" borderId="10" xfId="51" applyFont="1" applyFill="1" applyBorder="1" applyAlignment="1">
      <alignment horizontal="left" vertical="center" wrapText="1"/>
    </xf>
    <xf numFmtId="0" fontId="39" fillId="10" borderId="34" xfId="0" applyFont="1" applyFill="1" applyBorder="1" applyAlignment="1">
      <alignment horizontal="center" vertical="center" wrapText="1"/>
    </xf>
    <xf numFmtId="0" fontId="39" fillId="10" borderId="0" xfId="0" applyFont="1" applyFill="1" applyAlignment="1">
      <alignment horizontal="center" vertical="center" wrapText="1"/>
    </xf>
    <xf numFmtId="0" fontId="39" fillId="10" borderId="40" xfId="0" applyFont="1" applyFill="1" applyBorder="1" applyAlignment="1">
      <alignment horizontal="center" vertical="center" wrapText="1"/>
    </xf>
    <xf numFmtId="0" fontId="18" fillId="10" borderId="34" xfId="0" applyFont="1" applyFill="1" applyBorder="1" applyAlignment="1">
      <alignment horizontal="center" vertical="center"/>
    </xf>
    <xf numFmtId="0" fontId="18" fillId="10" borderId="0" xfId="0" applyFont="1" applyFill="1" applyAlignment="1">
      <alignment horizontal="center" vertical="center"/>
    </xf>
    <xf numFmtId="0" fontId="18" fillId="10" borderId="40" xfId="0" applyFont="1" applyFill="1" applyBorder="1" applyAlignment="1">
      <alignment horizontal="center" vertical="center"/>
    </xf>
    <xf numFmtId="0" fontId="35" fillId="0" borderId="60" xfId="7" applyFont="1" applyBorder="1" applyAlignment="1">
      <alignment horizontal="center" vertical="center"/>
    </xf>
    <xf numFmtId="0" fontId="35" fillId="0" borderId="62" xfId="7" applyFont="1" applyBorder="1" applyAlignment="1">
      <alignment horizontal="center" vertical="center"/>
    </xf>
    <xf numFmtId="0" fontId="35" fillId="0" borderId="63" xfId="7" applyFont="1" applyBorder="1" applyAlignment="1">
      <alignment horizontal="center" vertical="center"/>
    </xf>
    <xf numFmtId="0" fontId="35" fillId="0" borderId="37" xfId="7" applyFont="1" applyBorder="1" applyAlignment="1">
      <alignment horizontal="center" vertical="center"/>
    </xf>
    <xf numFmtId="0" fontId="34" fillId="0" borderId="38" xfId="7" applyFont="1" applyBorder="1" applyAlignment="1">
      <alignment vertical="center"/>
    </xf>
    <xf numFmtId="0" fontId="34" fillId="0" borderId="78" xfId="7" applyFont="1" applyBorder="1" applyAlignment="1">
      <alignment horizontal="center" vertical="center"/>
    </xf>
    <xf numFmtId="0" fontId="34" fillId="0" borderId="79" xfId="7" applyFont="1" applyBorder="1" applyAlignment="1">
      <alignment horizontal="center" vertical="center"/>
    </xf>
    <xf numFmtId="2" fontId="7" fillId="0" borderId="82" xfId="8" applyNumberFormat="1" applyFont="1" applyBorder="1" applyAlignment="1">
      <alignment horizontal="center" vertical="center" wrapText="1"/>
    </xf>
    <xf numFmtId="2" fontId="7" fillId="0" borderId="83" xfId="8" applyNumberFormat="1" applyFont="1" applyBorder="1" applyAlignment="1">
      <alignment horizontal="center" vertical="center" wrapText="1"/>
    </xf>
    <xf numFmtId="0" fontId="7" fillId="0" borderId="61" xfId="7" applyFont="1" applyBorder="1" applyAlignment="1">
      <alignment horizontal="center" vertical="center" wrapText="1"/>
    </xf>
    <xf numFmtId="0" fontId="7" fillId="0" borderId="34" xfId="7" applyFont="1" applyBorder="1" applyAlignment="1">
      <alignment horizontal="center" vertical="center" wrapText="1"/>
    </xf>
    <xf numFmtId="0" fontId="7" fillId="0" borderId="36" xfId="7" applyFont="1" applyBorder="1" applyAlignment="1">
      <alignment horizontal="center" vertical="center" wrapText="1"/>
    </xf>
    <xf numFmtId="0" fontId="35" fillId="0" borderId="47" xfId="7" applyFont="1" applyBorder="1" applyAlignment="1">
      <alignment horizontal="center" vertical="center" wrapText="1"/>
    </xf>
    <xf numFmtId="0" fontId="35" fillId="0" borderId="22" xfId="7" applyFont="1" applyBorder="1" applyAlignment="1">
      <alignment horizontal="center" vertical="center" wrapText="1"/>
    </xf>
    <xf numFmtId="0" fontId="35" fillId="0" borderId="36" xfId="7" applyFont="1" applyBorder="1" applyAlignment="1">
      <alignment horizontal="center" vertical="center"/>
    </xf>
    <xf numFmtId="0" fontId="35" fillId="0" borderId="41" xfId="7" applyFont="1" applyBorder="1" applyAlignment="1">
      <alignment horizontal="center" vertical="center"/>
    </xf>
    <xf numFmtId="0" fontId="35" fillId="0" borderId="17" xfId="7" applyFont="1" applyBorder="1" applyAlignment="1">
      <alignment horizontal="center" vertical="center"/>
    </xf>
    <xf numFmtId="0" fontId="7" fillId="0" borderId="4" xfId="8" applyFont="1" applyBorder="1" applyAlignment="1">
      <alignment horizontal="center" vertical="center" wrapText="1"/>
    </xf>
    <xf numFmtId="0" fontId="7" fillId="0" borderId="0" xfId="8" applyFont="1" applyAlignment="1">
      <alignment horizontal="center" vertical="center" wrapText="1"/>
    </xf>
    <xf numFmtId="0" fontId="43" fillId="0" borderId="4" xfId="8" applyFont="1" applyBorder="1" applyAlignment="1">
      <alignment horizontal="center" vertical="center" wrapText="1"/>
    </xf>
    <xf numFmtId="0" fontId="43" fillId="0" borderId="0" xfId="8" applyFont="1" applyAlignment="1">
      <alignment horizontal="center" vertical="center" wrapText="1"/>
    </xf>
    <xf numFmtId="0" fontId="7" fillId="0" borderId="1" xfId="8" applyFont="1" applyBorder="1" applyAlignment="1">
      <alignment horizontal="center" vertical="center" wrapText="1"/>
    </xf>
    <xf numFmtId="0" fontId="7" fillId="0" borderId="2" xfId="8" applyFont="1" applyBorder="1" applyAlignment="1">
      <alignment horizontal="center"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0" fillId="0" borderId="52" xfId="0" applyFont="1" applyBorder="1" applyAlignment="1">
      <alignment horizontal="center" vertical="center"/>
    </xf>
    <xf numFmtId="0" fontId="30" fillId="0" borderId="56" xfId="0" applyFont="1" applyBorder="1" applyAlignment="1">
      <alignment horizontal="center" vertical="center"/>
    </xf>
    <xf numFmtId="0" fontId="30" fillId="0" borderId="33" xfId="0" applyFont="1" applyBorder="1" applyAlignment="1">
      <alignment horizontal="center" vertical="center" wrapText="1"/>
    </xf>
    <xf numFmtId="0" fontId="30" fillId="0" borderId="57" xfId="0" applyFont="1" applyBorder="1" applyAlignment="1">
      <alignment horizontal="center" vertical="center" wrapText="1"/>
    </xf>
  </cellXfs>
  <cellStyles count="205">
    <cellStyle name="Currency [0] 2" xfId="54" xr:uid="{C061B01B-B9A9-49C9-A3A2-BB5FE55BC254}"/>
    <cellStyle name="Currency [0] 2 2" xfId="151" xr:uid="{C5C757C6-2D4D-4161-A527-CBDF555B0BB1}"/>
    <cellStyle name="Currency 2" xfId="53" xr:uid="{67FA9DF9-DC24-454E-AD6B-1CB308C9E977}"/>
    <cellStyle name="Currency 3" xfId="56" xr:uid="{E558500A-432C-4A10-8261-0E47D0B2B090}"/>
    <cellStyle name="Millares" xfId="11" builtinId="3"/>
    <cellStyle name="Millares [0] 2" xfId="26" xr:uid="{136B4F77-4ACE-40DF-A1D6-02A7AB7FA9FE}"/>
    <cellStyle name="Millares [0] 2 2" xfId="104" xr:uid="{2B77F078-3E4A-4639-BDB6-C28F2BDB115B}"/>
    <cellStyle name="Millares [0] 2 2 2" xfId="199" xr:uid="{3CF4B597-CBD9-4870-B2AA-965CFD7D37C3}"/>
    <cellStyle name="Millares [0] 2 3" xfId="186" xr:uid="{A8E7C401-C366-49CF-8F92-D654ED59B52C}"/>
    <cellStyle name="Millares [0] 2 4" xfId="57" xr:uid="{AD5537FA-5281-435E-AFDA-D31904A2D5FE}"/>
    <cellStyle name="Millares [0] 3" xfId="43" xr:uid="{7514BA3D-F1AF-4D6F-B121-A6BD399A99AB}"/>
    <cellStyle name="Millares [0] 3 2" xfId="115" xr:uid="{B33AC1C0-083F-42A1-98A6-6CF77EA61DBC}"/>
    <cellStyle name="Millares [0] 3 3" xfId="189" xr:uid="{E5748519-94F7-49F9-8564-11DDAB8EF923}"/>
    <cellStyle name="Millares [0] 3 4" xfId="68" xr:uid="{8B0150C0-4F9E-44A8-874D-7A10AC975979}"/>
    <cellStyle name="Millares [0] 4" xfId="78" xr:uid="{FA99A722-DDDF-4866-92F5-D25B896F345F}"/>
    <cellStyle name="Millares [0] 4 2" xfId="125" xr:uid="{FC6C5D83-200F-46BC-AB0D-B82E8D72D4AF}"/>
    <cellStyle name="Millares 10" xfId="93" xr:uid="{BCC1AE2D-BADF-41CE-B58B-8245310BB492}"/>
    <cellStyle name="Millares 10 2" xfId="140" xr:uid="{ECE4FD09-DDD7-4EB9-906E-DB012693C482}"/>
    <cellStyle name="Millares 100" xfId="168" xr:uid="{ECDD1DC3-867A-40A7-9740-7005D6945811}"/>
    <cellStyle name="Millares 109" xfId="157" xr:uid="{9772DCC4-42BA-419B-B277-0252C20BD317}"/>
    <cellStyle name="Millares 11" xfId="96" xr:uid="{1F969872-C33B-456C-8C2E-BB4F87C20EF1}"/>
    <cellStyle name="Millares 11 2" xfId="143" xr:uid="{D61EB030-9F47-4FB0-9BE7-9D689EFA36F8}"/>
    <cellStyle name="Millares 11 2 2" xfId="192" xr:uid="{549F0559-629F-4586-895B-D4F97D859B5F}"/>
    <cellStyle name="Millares 12" xfId="99" xr:uid="{417CDC94-248C-472F-902F-52E97A50E287}"/>
    <cellStyle name="Millares 12 2" xfId="146" xr:uid="{96248483-20DA-4A67-AF16-58BDC5AFA7B4}"/>
    <cellStyle name="Millares 13" xfId="101" xr:uid="{36B0CE03-4D07-4EBF-A9BF-7316660A61B4}"/>
    <cellStyle name="Millares 13 2" xfId="175" xr:uid="{A5A6EE3C-427C-4053-A58B-DF2E8AE1850A}"/>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81" xr:uid="{4A503373-87B1-4076-B642-7C524C59682D}"/>
    <cellStyle name="Millares 2 2 2 2 2 2 2 2" xfId="128" xr:uid="{6E8F779F-4D70-4440-888B-6A338ED5D0E8}"/>
    <cellStyle name="Millares 2 2 2 2 2 2 3" xfId="107" xr:uid="{C466A1D0-1BD9-4E58-B00D-226EE81BEB67}"/>
    <cellStyle name="Millares 2 2 2 2 2 2 4" xfId="60" xr:uid="{5224CA82-FE03-4A78-8388-EA40AFEC1CEF}"/>
    <cellStyle name="Millares 2 2 2 2 2 3" xfId="32" xr:uid="{20B16815-55B2-4101-BF26-C1ECAE1ABEFF}"/>
    <cellStyle name="Millares 2 2 2 2 2 3 2" xfId="108" xr:uid="{C2640A32-940F-4FBD-8E22-97D04AFFD7BA}"/>
    <cellStyle name="Millares 2 2 2 2 2 3 3" xfId="61" xr:uid="{5700329E-31AD-44F1-A32E-0F0775811047}"/>
    <cellStyle name="Millares 2 2 2 2 2 4" xfId="75" xr:uid="{85CDBBD1-6A1F-4916-9946-DC9C021CBB05}"/>
    <cellStyle name="Millares 2 2 2 2 2 4 2" xfId="122" xr:uid="{D7661341-C3F2-44D3-A6E6-4B0C86E7AE0B}"/>
    <cellStyle name="Millares 2 2 2 2 2 5" xfId="98" xr:uid="{73B33C11-3ACA-48D9-A50A-487D807B2934}"/>
    <cellStyle name="Millares 2 2 2 2 2 5 2" xfId="145" xr:uid="{54A540B9-6FC7-4EB0-AD67-E839D779E954}"/>
    <cellStyle name="Millares 2 2 2 2 2 6" xfId="103" xr:uid="{ECD253C3-6DAD-4C0F-8224-E60D0911CC5C}"/>
    <cellStyle name="Millares 2 2 2 2 2 7" xfId="190" xr:uid="{E9369772-284F-423F-92CA-0335FD425223}"/>
    <cellStyle name="Millares 2 2 2 2 2 8" xfId="55" xr:uid="{DCB158DA-E7D6-4759-84FD-2103E5EF9A0C}"/>
    <cellStyle name="Millares 2 2 3" xfId="42" xr:uid="{CED820DD-3482-434D-AC6A-B390A58A8345}"/>
    <cellStyle name="Millares 2 2 3 2" xfId="85" xr:uid="{0F0B0032-39A5-4677-8CFC-36DC2B61408D}"/>
    <cellStyle name="Millares 2 2 3 2 2" xfId="132" xr:uid="{75969E37-13C1-46C3-A1E7-44218463C87C}"/>
    <cellStyle name="Millares 2 2 3 3" xfId="114" xr:uid="{44021342-6FB9-4683-B72A-0E4D2BC09C08}"/>
    <cellStyle name="Millares 2 2 3 3 2" xfId="188" xr:uid="{0A992A68-23C4-4A48-9B43-D8C522AF2C4F}"/>
    <cellStyle name="Millares 2 2 3 4" xfId="198" xr:uid="{3A7D2A37-A546-4308-B699-542B4AC8BE82}"/>
    <cellStyle name="Millares 2 2 3 5" xfId="67" xr:uid="{CD67C8C7-DB16-4317-AD2A-A0FCD15AACD5}"/>
    <cellStyle name="Millares 2 2 4" xfId="147" xr:uid="{24C0D5A0-6CE7-4D34-8FCA-F2A2E47F47DD}"/>
    <cellStyle name="Millares 2 2 5" xfId="24" xr:uid="{7297D18F-27D5-4A6D-B0FF-DAC0C5EEF9F5}"/>
    <cellStyle name="Millares 2 3" xfId="83" xr:uid="{B89D62DE-92F2-4E39-A110-34F16BB65199}"/>
    <cellStyle name="Millares 2 3 2" xfId="130" xr:uid="{07AFF92F-DA42-4DF3-A9FE-7A0590A58131}"/>
    <cellStyle name="Millares 2 4" xfId="77" xr:uid="{BC86F210-A5F4-4237-A168-7EE5BE30EEC5}"/>
    <cellStyle name="Millares 2 4 2" xfId="124" xr:uid="{010E15CF-9867-42D6-9907-FE368CCA535E}"/>
    <cellStyle name="Millares 2 5" xfId="111" xr:uid="{1BF2D941-5858-4960-8F99-3CB949F51D20}"/>
    <cellStyle name="Millares 2 6" xfId="64" xr:uid="{2F9223DD-B6B4-4F8C-BF3C-D7AA1E36A416}"/>
    <cellStyle name="Millares 3" xfId="45" xr:uid="{41F92FC3-6CA2-4322-948B-763BD523D804}"/>
    <cellStyle name="Millares 3 2" xfId="84" xr:uid="{C20A72DB-2A94-4DA6-AA57-57BBD75E9CC5}"/>
    <cellStyle name="Millares 3 2 2" xfId="131" xr:uid="{34FEB0C1-738C-4759-B881-4BDE779B1E4A}"/>
    <cellStyle name="Millares 3 3" xfId="117" xr:uid="{7BBD821E-CCCF-4A45-BA41-273DDAEDDB56}"/>
    <cellStyle name="Millares 3 4" xfId="201" xr:uid="{86B46AD8-EC96-4F78-8D86-95E3EC13AD31}"/>
    <cellStyle name="Millares 3 5" xfId="70" xr:uid="{1E324132-EC73-4B48-84B2-C55B54F11C4E}"/>
    <cellStyle name="Millares 4" xfId="41" xr:uid="{1B6DDD19-2591-4375-80B4-4D424DF80160}"/>
    <cellStyle name="Millares 4 2" xfId="82" xr:uid="{A9E050A3-4BFB-4EA2-A24D-1E676B2E9F3B}"/>
    <cellStyle name="Millares 4 2 2" xfId="129" xr:uid="{B4DBBF10-1E75-4347-8D92-389B839A7637}"/>
    <cellStyle name="Millares 4 3" xfId="113" xr:uid="{EDA094DE-4651-4881-B894-71253AA5D281}"/>
    <cellStyle name="Millares 4 4" xfId="66" xr:uid="{D6C95F55-60A3-4D8F-8D1E-CE758F265C33}"/>
    <cellStyle name="Millares 5" xfId="33" xr:uid="{5B700BCF-66A7-4416-87E2-882AD9F89E2A}"/>
    <cellStyle name="Millares 5 2" xfId="109" xr:uid="{CB19C830-F0DC-438D-AF62-E529A6A5ACC6}"/>
    <cellStyle name="Millares 5 3" xfId="62" xr:uid="{9060D157-FDB2-417D-8E93-3220543E7801}"/>
    <cellStyle name="Millares 5 4" xfId="160" xr:uid="{0FD21479-343A-4BDC-9DA7-852CD23F8533}"/>
    <cellStyle name="Millares 6" xfId="34" xr:uid="{7E746F5D-E546-4A5F-BEC2-3F30311EF622}"/>
    <cellStyle name="Millares 6 2" xfId="110" xr:uid="{61E1CCCC-0F52-449F-B67B-4D30A99CD2F9}"/>
    <cellStyle name="Millares 6 3" xfId="63" xr:uid="{1B6D0B6E-6DC1-4792-87F2-C4F8E30224E4}"/>
    <cellStyle name="Millares 7" xfId="76" xr:uid="{964638B8-1000-49D7-8C32-9BD9DEC7BC23}"/>
    <cellStyle name="Millares 7 2" xfId="123" xr:uid="{47B5221F-2832-4F55-BA6E-17BCB20FBDB5}"/>
    <cellStyle name="Millares 8" xfId="91" xr:uid="{70E91BE8-D043-485D-8DE2-5B7FB2DC99EE}"/>
    <cellStyle name="Millares 8 2" xfId="138" xr:uid="{BE990FEB-F73A-44E3-9B09-48E31246E612}"/>
    <cellStyle name="Millares 9" xfId="88" xr:uid="{1911825E-E2FD-405D-826F-AAEF0DE0C77D}"/>
    <cellStyle name="Millares 9 2" xfId="135" xr:uid="{B893E8B8-D687-4FA2-B478-796B465D07BA}"/>
    <cellStyle name="Moneda" xfId="10" builtinId="4"/>
    <cellStyle name="Moneda [0] 2" xfId="28" xr:uid="{E8CA3513-C4F9-4544-97D0-BFDFC9869FC1}"/>
    <cellStyle name="Moneda [0] 2 2" xfId="86" xr:uid="{43D66292-8B55-4A89-A9FE-94E01F75E406}"/>
    <cellStyle name="Moneda [0] 2 2 2" xfId="133" xr:uid="{0E16CDC8-A1E0-424D-B05F-88BFEF7BEB9B}"/>
    <cellStyle name="Moneda [0] 2 2 3" xfId="176" xr:uid="{4DF11C29-15A0-41D6-9CC9-3F7AF3C0C2AA}"/>
    <cellStyle name="Moneda [0] 2 3" xfId="106" xr:uid="{2BB72FFB-F7F0-441A-B91A-C86B459B917F}"/>
    <cellStyle name="Moneda [0] 2 4" xfId="180" xr:uid="{90C99417-0DB8-4A72-9137-5B87437AC689}"/>
    <cellStyle name="Moneda [0] 2 5" xfId="59" xr:uid="{1EA34C61-68C3-4D13-92C4-284CD35F3CC0}"/>
    <cellStyle name="Moneda [0] 3" xfId="39" xr:uid="{ABBA6B08-E31E-4576-9EAB-A067217FA2B6}"/>
    <cellStyle name="Moneda [0] 3 2" xfId="112" xr:uid="{65BBA0B0-7A8A-4AC2-B1F1-383D570DF444}"/>
    <cellStyle name="Moneda [0] 3 3" xfId="181" xr:uid="{3AAD89AD-E5AD-4182-9591-556B666BCD9E}"/>
    <cellStyle name="Moneda [0] 3 4" xfId="65" xr:uid="{082D8E5B-A39B-4AA6-ACE6-3F79731C1466}"/>
    <cellStyle name="Moneda [0] 4" xfId="79" xr:uid="{3101F70A-A854-4D19-ACCF-7221224E11DF}"/>
    <cellStyle name="Moneda [0] 4 2" xfId="126" xr:uid="{8D5960B1-47CC-46F1-993E-C75031A1F8CF}"/>
    <cellStyle name="Moneda [0] 4 3" xfId="177" xr:uid="{B155743A-736A-46D6-8CAE-B89CA87465E2}"/>
    <cellStyle name="Moneda [0] 5" xfId="92" xr:uid="{2C711703-789C-4824-9BE7-2BD5F078028F}"/>
    <cellStyle name="Moneda [0] 5 2" xfId="139" xr:uid="{4EC28DF0-A98F-420B-9A5C-F6148FCCAA13}"/>
    <cellStyle name="Moneda [0] 6" xfId="102" xr:uid="{27DF2A08-B21C-49E4-A6FA-7AEE7E9B6BA5}"/>
    <cellStyle name="Moneda [0] 7" xfId="149" xr:uid="{2DEADE27-2757-4B07-BDF0-EA5A5164F08D}"/>
    <cellStyle name="Moneda 10" xfId="94" xr:uid="{DEC26DE0-D3B0-46D7-940F-3E4C89E25680}"/>
    <cellStyle name="Moneda 10 2" xfId="141" xr:uid="{CEC71F65-CD3B-4BF5-B8A3-9230F4BB6D9B}"/>
    <cellStyle name="Moneda 11" xfId="97" xr:uid="{5345E606-0D07-48AC-B7B7-2B793946DA45}"/>
    <cellStyle name="Moneda 11 2" xfId="144" xr:uid="{D1E9DA40-8089-46BB-BB96-C8AED7BAE6FB}"/>
    <cellStyle name="Moneda 12" xfId="95" xr:uid="{ADFF6F0B-1DD3-4011-A073-3C79A4C5CA2A}"/>
    <cellStyle name="Moneda 12 2" xfId="142" xr:uid="{03782F86-29FB-45B5-8014-974383A27124}"/>
    <cellStyle name="Moneda 13" xfId="89" xr:uid="{7CB9E8FD-DB91-46A2-835D-8988AD4C6D0F}"/>
    <cellStyle name="Moneda 13 2" xfId="136" xr:uid="{FA206EBD-C427-4DB9-85D7-7E6E8C64C30F}"/>
    <cellStyle name="Moneda 14" xfId="100" xr:uid="{3CD5D054-9BD0-47F4-963C-8136DB39F628}"/>
    <cellStyle name="Moneda 15" xfId="148" xr:uid="{65B0ECD2-EB15-45C9-B19E-1E4EC6B43A0A}"/>
    <cellStyle name="Moneda 16" xfId="191" xr:uid="{7033A1DF-B637-4128-A78D-B3CE1C0A1B20}"/>
    <cellStyle name="Moneda 17" xfId="52" xr:uid="{1D11DA02-ECD4-445B-8A92-342C1CDC7EB6}"/>
    <cellStyle name="Moneda 17 2" xfId="203" xr:uid="{24D2958B-5A1F-47D7-A0D1-BB419697DA88}"/>
    <cellStyle name="Moneda 18" xfId="202" xr:uid="{789C312C-56A7-4404-A45E-8DBFAE7641F9}"/>
    <cellStyle name="Moneda 2" xfId="27" xr:uid="{E5936296-AE20-4BBD-B5A8-078072066D4E}"/>
    <cellStyle name="Moneda 2 2" xfId="87" xr:uid="{3B43CA21-9657-4D5E-9075-9E3A15DD0729}"/>
    <cellStyle name="Moneda 2 2 2" xfId="134" xr:uid="{83312E17-B550-4F99-A41C-B727FF2F666F}"/>
    <cellStyle name="Moneda 2 2 5" xfId="155" xr:uid="{9578CF28-0FEB-47E9-9995-622B3B6345C1}"/>
    <cellStyle name="Moneda 2 3" xfId="105" xr:uid="{86BC5DD6-325E-4CF4-85F3-E61E1D22841A}"/>
    <cellStyle name="Moneda 2 4" xfId="172" xr:uid="{8CA81B46-199A-4C4E-959A-7E89754270E7}"/>
    <cellStyle name="Moneda 2 5" xfId="193" xr:uid="{9F706637-CAD0-4A86-A796-D3883B7A3CC7}"/>
    <cellStyle name="Moneda 2 6" xfId="58" xr:uid="{8E9CA78F-82CC-4EE3-BF8E-C253A7A505FA}"/>
    <cellStyle name="Moneda 3" xfId="44" xr:uid="{F00EF2B8-D7EC-4B4E-899A-DEF4FCE8BA27}"/>
    <cellStyle name="Moneda 3 2" xfId="6" xr:uid="{41E906A3-4E95-44C3-973F-CFEC0072FA95}"/>
    <cellStyle name="Moneda 3 2 2" xfId="196" xr:uid="{69DA1BB7-7557-4A3B-9896-A3EB13444E9F}"/>
    <cellStyle name="Moneda 3 3" xfId="116" xr:uid="{0DB1DC2D-89C7-4870-B263-8E8729DEA491}"/>
    <cellStyle name="Moneda 3 4" xfId="21" xr:uid="{8AE4D1C1-9518-42DE-9304-FBC6BB10C782}"/>
    <cellStyle name="Moneda 3 5" xfId="178" xr:uid="{5C908199-4A64-47B6-9A08-AAF4B64D5FE2}"/>
    <cellStyle name="Moneda 3 6" xfId="69" xr:uid="{AABBD5BA-595E-412C-8E1B-805CE1CF775F}"/>
    <cellStyle name="Moneda 4" xfId="46" xr:uid="{DF0C9981-E227-4934-8C0A-83F8662BF7A2}"/>
    <cellStyle name="Moneda 4 2" xfId="118" xr:uid="{9441A07D-9911-4E58-86B6-AE8AF35A2FA2}"/>
    <cellStyle name="Moneda 4 3" xfId="71" xr:uid="{BF544E1D-B551-48AE-9062-D1477D4E17A1}"/>
    <cellStyle name="Moneda 5" xfId="47" xr:uid="{B600CFE2-52E5-41CF-8166-5A0EB6823A65}"/>
    <cellStyle name="Moneda 5 2" xfId="30" xr:uid="{2E540D29-0258-4DC7-9252-1609374BCF10}"/>
    <cellStyle name="Moneda 5 3" xfId="119" xr:uid="{8A63B11B-C244-4D9F-B7A1-F153F8AFF748}"/>
    <cellStyle name="Moneda 5 4" xfId="72" xr:uid="{FE89B284-E51A-4657-82A6-9E2E7AC622A8}"/>
    <cellStyle name="Moneda 6" xfId="48" xr:uid="{B97C7552-3177-4B57-BB85-1CA7B83A61E3}"/>
    <cellStyle name="Moneda 6 2" xfId="120" xr:uid="{439FFF1B-984E-4D4A-BD4D-7E902E8BF029}"/>
    <cellStyle name="Moneda 6 3" xfId="73" xr:uid="{4C801FD4-505C-44A8-904E-3B3E6CFF7D28}"/>
    <cellStyle name="Moneda 7" xfId="49" xr:uid="{76892621-8936-4CC4-92A7-F69C841CC5B6}"/>
    <cellStyle name="Moneda 7 2" xfId="121" xr:uid="{2E97BE01-86BE-433A-9374-D52851A7F5F3}"/>
    <cellStyle name="Moneda 7 3" xfId="74" xr:uid="{2F7B61C5-BB5D-4356-A0B1-FBA51E3190FB}"/>
    <cellStyle name="Moneda 8" xfId="80" xr:uid="{A0321857-10E1-44EE-89BF-2E70E954915B}"/>
    <cellStyle name="Moneda 8 2" xfId="127" xr:uid="{2D26F69D-41A9-46FB-8F9F-5966405EA770}"/>
    <cellStyle name="Moneda 9" xfId="90" xr:uid="{954086DC-23EB-46E2-B345-5C8A939CFD68}"/>
    <cellStyle name="Moneda 9 2" xfId="137" xr:uid="{3C8D8A6F-F955-4B0A-ABAB-A9B060BA4350}"/>
    <cellStyle name="Normal" xfId="0" builtinId="0"/>
    <cellStyle name="Normal 10 2" xfId="156" xr:uid="{8606D47F-7106-493C-B9DE-DC3513FCA759}"/>
    <cellStyle name="Normal 10 3" xfId="9" xr:uid="{20E894BB-156D-468B-AEAC-BFED2C5D8114}"/>
    <cellStyle name="Normal 10 5 2" xfId="14" xr:uid="{BF20C472-B5AB-489E-962F-B706B1C471DD}"/>
    <cellStyle name="Normal 11" xfId="185" xr:uid="{3A25E3A0-CA06-4E8E-A4B8-5A7F8C419719}"/>
    <cellStyle name="Normal 12 2 2" xfId="8" xr:uid="{A14A642E-E311-446D-A10E-D4A4519E1CC1}"/>
    <cellStyle name="Normal 12 2 2 2" xfId="204" xr:uid="{8798CC9A-CA09-432B-BB5E-E3BD02D3FE35}"/>
    <cellStyle name="Normal 14" xfId="167" xr:uid="{8559B867-98D3-4338-A54B-B569BFCF1665}"/>
    <cellStyle name="Normal 16" xfId="173" xr:uid="{72C6CCAA-A5BE-49BF-84AF-8E126989BEFF}"/>
    <cellStyle name="Normal 17" xfId="165" xr:uid="{073D78A6-79C2-4AF6-B8FF-AFDED9893EA5}"/>
    <cellStyle name="Normal 2" xfId="200" xr:uid="{5AAA058E-E90C-4DD7-8EEE-00DF48DBAE71}"/>
    <cellStyle name="Normal 2 10" xfId="150" xr:uid="{5331943B-8BF2-4FDA-9D00-6099AD26913E}"/>
    <cellStyle name="Normal 2 10 2 2" xfId="158" xr:uid="{8D2CB581-9E98-4303-9CD5-4B7223AAFFEF}"/>
    <cellStyle name="Normal 2 10 3" xfId="153" xr:uid="{571DB6CF-85C4-4C40-815E-5371900BFF85}"/>
    <cellStyle name="Normal 2 10_1P" xfId="154" xr:uid="{B9F951C2-E73E-476C-9821-B329FB905695}"/>
    <cellStyle name="Normal 2 14" xfId="171" xr:uid="{F6C2A90A-6BED-4D6E-88E9-17F802509009}"/>
    <cellStyle name="Normal 2 2" xfId="50" xr:uid="{F097A07F-CFB1-4CA1-8918-EA0F5835D7AA}"/>
    <cellStyle name="Normal 2 2 2 3" xfId="179" xr:uid="{B5E669A7-F258-4F1A-8AB3-50D6719B94FD}"/>
    <cellStyle name="Normal 2 3" xfId="15" xr:uid="{13EEB6A9-938B-4808-BDAF-08D9B80BED07}"/>
    <cellStyle name="Normal 2 3 2" xfId="187" xr:uid="{3072807F-225A-4506-ABFD-C5FC8A1CFE46}"/>
    <cellStyle name="Normal 2 3 3" xfId="194" xr:uid="{0D6E10ED-9BFE-4C63-8C00-DDFDA9AB14BC}"/>
    <cellStyle name="Normal 2 3 4" xfId="169" xr:uid="{3055AB1A-0821-4D03-B8E1-961C158B117B}"/>
    <cellStyle name="Normal 2 5 3" xfId="162" xr:uid="{4AFE2F3F-16E6-40BD-A933-13EBDF82B399}"/>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3 2" xfId="197" xr:uid="{B524B720-722C-46F4-97A3-4E10CBFDB838}"/>
    <cellStyle name="Normal 3 2 3 3" xfId="174" xr:uid="{12282EF2-0B58-4DDC-BB31-07CBEBDBAB43}"/>
    <cellStyle name="Normal 3 2 4" xfId="51" xr:uid="{595741CB-DDBB-473D-BFD4-F18A4B957F13}"/>
    <cellStyle name="Normal 3 3" xfId="22" xr:uid="{7BB65DC0-1866-46AB-91D3-866D9898C3C2}"/>
    <cellStyle name="Normal 3 4" xfId="37" xr:uid="{4C13207A-C514-4CF3-8497-C85941D4EECD}"/>
    <cellStyle name="Normal 3 4 10" xfId="19" xr:uid="{789D5435-C805-450A-A02B-E0A2B72AE115}"/>
    <cellStyle name="Normal 3 4 2" xfId="195" xr:uid="{1E3B176C-A06E-4CA1-A2BA-AAF5AFD7D876}"/>
    <cellStyle name="Normal 3 4 3" xfId="159" xr:uid="{DE8202D8-2C5A-4EF1-A9FA-2DFEE08BC989}"/>
    <cellStyle name="Normal 3 9" xfId="170" xr:uid="{D231E516-B46B-4B19-B1CC-E1C076D96E31}"/>
    <cellStyle name="Normal 4" xfId="36" xr:uid="{3A343E31-B8F6-48C7-A76F-E1D004178249}"/>
    <cellStyle name="Normal 4 2" xfId="161" xr:uid="{C9860835-10D9-459E-A87F-24419A761813}"/>
    <cellStyle name="Normal 4 2 2" xfId="163" xr:uid="{EC8BADF9-4449-4DDA-BE84-14EF75E2389E}"/>
    <cellStyle name="Normal 4 3" xfId="182" xr:uid="{114DB34C-26CA-4F13-8F7B-7C40E4145740}"/>
    <cellStyle name="Normal 5" xfId="3" xr:uid="{C509CA0B-F418-4AA7-9009-27FEEAABEE67}"/>
    <cellStyle name="Normal 5 3" xfId="25" xr:uid="{04C224AC-DE86-4831-8959-264301C1ED6A}"/>
    <cellStyle name="Normal 7 2 3 2" xfId="35" xr:uid="{34C774B9-8D7E-49B6-933E-2ECA1CE057BF}"/>
    <cellStyle name="Normal 8" xfId="152" xr:uid="{37B66EE2-BD7F-452D-83E0-19557ACC2AE4}"/>
    <cellStyle name="Normal_ESTABLECIMIENTO Y MANTENIMIENTO 2" xfId="7" xr:uid="{8D8297DA-9E49-47FD-B5BB-488841B43632}"/>
    <cellStyle name="Porcentaje" xfId="12" builtinId="5"/>
    <cellStyle name="Porcentaje 2" xfId="164" xr:uid="{0FD36A3C-3E46-4957-A451-9CCD872A7C6C}"/>
    <cellStyle name="Porcentaje 2 2" xfId="18" xr:uid="{1AAA82B4-5262-49D0-9372-9FAA1AC15272}"/>
    <cellStyle name="Porcentaje 2 3" xfId="183" xr:uid="{CE9A813D-59D9-4508-9C25-8E6CBA4192FD}"/>
    <cellStyle name="Porcentaje 2 3 2" xfId="184" xr:uid="{30635C95-B514-4E3F-B3BB-7B5336EC44D6}"/>
    <cellStyle name="Porcentaje 3" xfId="5" xr:uid="{5D47EF6A-7CCE-4510-95CC-AA91FC27B81E}"/>
    <cellStyle name="Porcentual 9" xfId="166" xr:uid="{ED66028A-39AA-42EB-A838-9E5371A7C826}"/>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1833911</xdr:colOff>
      <xdr:row>3</xdr:row>
      <xdr:rowOff>177731</xdr:rowOff>
    </xdr:to>
    <xdr:pic>
      <xdr:nvPicPr>
        <xdr:cNvPr id="2" name="Imagen 1">
          <a:extLst>
            <a:ext uri="{FF2B5EF4-FFF2-40B4-BE49-F238E27FC236}">
              <a16:creationId xmlns:a16="http://schemas.microsoft.com/office/drawing/2014/main" id="{A9CA5F6B-44E3-4010-9EEF-8B05D3F622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66675"/>
          <a:ext cx="1519586" cy="68255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1183</xdr:rowOff>
    </xdr:to>
    <xdr:pic>
      <xdr:nvPicPr>
        <xdr:cNvPr id="3" name="Imagen 2" descr="Logotipo&#10;&#10;Descripción generada automáticamente">
          <a:extLst>
            <a:ext uri="{FF2B5EF4-FFF2-40B4-BE49-F238E27FC236}">
              <a16:creationId xmlns:a16="http://schemas.microsoft.com/office/drawing/2014/main" id="{5DA0B613-70D0-4776-AE00-FA911D7CD0D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10575" y="0"/>
          <a:ext cx="1285875" cy="744133"/>
        </a:xfrm>
        <a:prstGeom prst="rect">
          <a:avLst/>
        </a:prstGeom>
        <a:noFill/>
        <a:ln>
          <a:noFill/>
        </a:ln>
      </xdr:spPr>
    </xdr:pic>
    <xdr:clientData/>
  </xdr:twoCellAnchor>
  <xdr:twoCellAnchor editAs="oneCell">
    <xdr:from>
      <xdr:col>2</xdr:col>
      <xdr:colOff>314325</xdr:colOff>
      <xdr:row>0</xdr:row>
      <xdr:rowOff>66675</xdr:rowOff>
    </xdr:from>
    <xdr:to>
      <xdr:col>2</xdr:col>
      <xdr:colOff>1833911</xdr:colOff>
      <xdr:row>3</xdr:row>
      <xdr:rowOff>177731</xdr:rowOff>
    </xdr:to>
    <xdr:pic>
      <xdr:nvPicPr>
        <xdr:cNvPr id="4" name="Imagen 1">
          <a:extLst>
            <a:ext uri="{FF2B5EF4-FFF2-40B4-BE49-F238E27FC236}">
              <a16:creationId xmlns:a16="http://schemas.microsoft.com/office/drawing/2014/main" id="{5A4B1576-4478-4511-9C92-C83FE16CFF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66675"/>
          <a:ext cx="1519586" cy="68255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1183</xdr:rowOff>
    </xdr:to>
    <xdr:pic>
      <xdr:nvPicPr>
        <xdr:cNvPr id="5" name="Imagen 2" descr="Logotipo&#10;&#10;Descripción generada automáticamente">
          <a:extLst>
            <a:ext uri="{FF2B5EF4-FFF2-40B4-BE49-F238E27FC236}">
              <a16:creationId xmlns:a16="http://schemas.microsoft.com/office/drawing/2014/main" id="{47B9017A-DBEB-4D9B-B4DA-0A146CA204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10575" y="0"/>
          <a:ext cx="1285875" cy="74413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1833911</xdr:colOff>
      <xdr:row>3</xdr:row>
      <xdr:rowOff>177731</xdr:rowOff>
    </xdr:to>
    <xdr:pic>
      <xdr:nvPicPr>
        <xdr:cNvPr id="2" name="Imagen 1">
          <a:extLst>
            <a:ext uri="{FF2B5EF4-FFF2-40B4-BE49-F238E27FC236}">
              <a16:creationId xmlns:a16="http://schemas.microsoft.com/office/drawing/2014/main" id="{6972E4F2-E3F3-4666-9E9A-B6A2060A62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865" y="66675"/>
          <a:ext cx="1519586" cy="68255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1183</xdr:rowOff>
    </xdr:to>
    <xdr:pic>
      <xdr:nvPicPr>
        <xdr:cNvPr id="3" name="Imagen 2" descr="Logotipo&#10;&#10;Descripción generada automáticamente">
          <a:extLst>
            <a:ext uri="{FF2B5EF4-FFF2-40B4-BE49-F238E27FC236}">
              <a16:creationId xmlns:a16="http://schemas.microsoft.com/office/drawing/2014/main" id="{1989965B-8CC1-4A7B-BFD8-B01FF422013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4320" y="0"/>
          <a:ext cx="1316355" cy="744133"/>
        </a:xfrm>
        <a:prstGeom prst="rect">
          <a:avLst/>
        </a:prstGeom>
        <a:noFill/>
        <a:ln>
          <a:noFill/>
        </a:ln>
      </xdr:spPr>
    </xdr:pic>
    <xdr:clientData/>
  </xdr:twoCellAnchor>
  <xdr:twoCellAnchor editAs="oneCell">
    <xdr:from>
      <xdr:col>2</xdr:col>
      <xdr:colOff>314325</xdr:colOff>
      <xdr:row>0</xdr:row>
      <xdr:rowOff>66675</xdr:rowOff>
    </xdr:from>
    <xdr:to>
      <xdr:col>2</xdr:col>
      <xdr:colOff>1833911</xdr:colOff>
      <xdr:row>3</xdr:row>
      <xdr:rowOff>177731</xdr:rowOff>
    </xdr:to>
    <xdr:pic>
      <xdr:nvPicPr>
        <xdr:cNvPr id="4" name="Imagen 1">
          <a:extLst>
            <a:ext uri="{FF2B5EF4-FFF2-40B4-BE49-F238E27FC236}">
              <a16:creationId xmlns:a16="http://schemas.microsoft.com/office/drawing/2014/main" id="{12B6C6D8-F256-4A8D-8591-9350ED9077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265" y="66675"/>
          <a:ext cx="1519586" cy="68255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1183</xdr:rowOff>
    </xdr:to>
    <xdr:pic>
      <xdr:nvPicPr>
        <xdr:cNvPr id="5" name="Imagen 2" descr="Logotipo&#10;&#10;Descripción generada automáticamente">
          <a:extLst>
            <a:ext uri="{FF2B5EF4-FFF2-40B4-BE49-F238E27FC236}">
              <a16:creationId xmlns:a16="http://schemas.microsoft.com/office/drawing/2014/main" id="{A926E0EC-5F38-4FDB-AE41-3AC3579064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08720" y="0"/>
          <a:ext cx="1316355" cy="74413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Tab_aux"/>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D4605-3F11-4A13-A138-C939E8D2772E}">
  <dimension ref="A1:FY87"/>
  <sheetViews>
    <sheetView zoomScale="120" zoomScaleNormal="120" workbookViewId="0">
      <selection activeCell="B6" sqref="B6:G6"/>
    </sheetView>
  </sheetViews>
  <sheetFormatPr baseColWidth="10" defaultColWidth="11.5546875" defaultRowHeight="15" customHeight="1" x14ac:dyDescent="0.3"/>
  <cols>
    <col min="1" max="1" width="1.88671875" customWidth="1"/>
    <col min="2" max="2" width="10.6640625" customWidth="1"/>
    <col min="3" max="3" width="64.109375" customWidth="1"/>
    <col min="4" max="4" width="21.5546875" customWidth="1"/>
    <col min="5" max="5" width="17" customWidth="1"/>
    <col min="6" max="6" width="15.44140625" bestFit="1" customWidth="1"/>
    <col min="7" max="7" width="21.44140625" customWidth="1"/>
    <col min="8" max="8" width="17.109375" bestFit="1" customWidth="1"/>
    <col min="9" max="9" width="15.5546875" style="245" bestFit="1" customWidth="1"/>
    <col min="10" max="10" width="11.88671875" bestFit="1" customWidth="1"/>
    <col min="11" max="11" width="30.44140625" customWidth="1"/>
  </cols>
  <sheetData>
    <row r="1" spans="1:181" ht="11.25" customHeight="1" x14ac:dyDescent="0.3">
      <c r="A1" s="174"/>
      <c r="B1" s="278"/>
      <c r="C1" s="175"/>
      <c r="D1" s="175"/>
      <c r="E1" s="176"/>
      <c r="F1" s="177"/>
      <c r="G1" s="178"/>
    </row>
    <row r="2" spans="1:181" ht="14.4" x14ac:dyDescent="0.3">
      <c r="B2" s="346" t="s">
        <v>0</v>
      </c>
      <c r="C2" s="347"/>
      <c r="D2" s="347"/>
      <c r="E2" s="347"/>
      <c r="F2" s="347"/>
      <c r="G2" s="348"/>
    </row>
    <row r="3" spans="1:181" ht="14.4" x14ac:dyDescent="0.3">
      <c r="B3" s="346" t="s">
        <v>1</v>
      </c>
      <c r="C3" s="347"/>
      <c r="D3" s="347"/>
      <c r="E3" s="347"/>
      <c r="F3" s="347"/>
      <c r="G3" s="348"/>
      <c r="H3" s="179"/>
    </row>
    <row r="4" spans="1:181" ht="14.4" x14ac:dyDescent="0.3">
      <c r="B4" s="346" t="s">
        <v>2</v>
      </c>
      <c r="C4" s="347"/>
      <c r="D4" s="347"/>
      <c r="E4" s="347"/>
      <c r="F4" s="347"/>
      <c r="G4" s="348"/>
      <c r="H4" s="179"/>
    </row>
    <row r="5" spans="1:181" ht="14.4" x14ac:dyDescent="0.3">
      <c r="B5" s="349" t="s">
        <v>3</v>
      </c>
      <c r="C5" s="350"/>
      <c r="D5" s="350"/>
      <c r="E5" s="350"/>
      <c r="F5" s="350"/>
      <c r="G5" s="351"/>
    </row>
    <row r="6" spans="1:181" ht="14.4" x14ac:dyDescent="0.3">
      <c r="B6" s="326" t="s">
        <v>275</v>
      </c>
      <c r="C6" s="327"/>
      <c r="D6" s="327"/>
      <c r="E6" s="327"/>
      <c r="F6" s="327"/>
      <c r="G6" s="328"/>
    </row>
    <row r="7" spans="1:181" ht="14.4" x14ac:dyDescent="0.3">
      <c r="B7" s="326" t="s">
        <v>4</v>
      </c>
      <c r="C7" s="327"/>
      <c r="D7" s="327"/>
      <c r="E7" s="327"/>
      <c r="F7" s="327"/>
      <c r="G7" s="328"/>
    </row>
    <row r="8" spans="1:181" ht="17.25" customHeight="1" x14ac:dyDescent="0.3">
      <c r="B8" s="329" t="s">
        <v>5</v>
      </c>
      <c r="C8" s="330"/>
      <c r="D8" s="330"/>
      <c r="E8" s="330"/>
      <c r="F8" s="330"/>
      <c r="G8" s="331"/>
    </row>
    <row r="9" spans="1:181" thickBot="1" x14ac:dyDescent="0.35">
      <c r="B9" s="329"/>
      <c r="C9" s="330"/>
      <c r="D9" s="330"/>
      <c r="E9" s="330"/>
      <c r="F9" s="330"/>
      <c r="G9" s="331"/>
    </row>
    <row r="10" spans="1:181" ht="28.2" thickBot="1" x14ac:dyDescent="0.35">
      <c r="B10" s="332" t="s">
        <v>6</v>
      </c>
      <c r="C10" s="333"/>
      <c r="D10" s="333"/>
      <c r="E10" s="334"/>
      <c r="F10" s="180" t="s">
        <v>7</v>
      </c>
      <c r="G10" s="181" t="s">
        <v>8</v>
      </c>
    </row>
    <row r="11" spans="1:181" ht="27.6" customHeight="1" x14ac:dyDescent="0.3">
      <c r="A11" s="182"/>
      <c r="B11" s="335" t="s">
        <v>9</v>
      </c>
      <c r="C11" s="336"/>
      <c r="D11" s="183" t="s">
        <v>10</v>
      </c>
      <c r="E11" s="184" t="s">
        <v>11</v>
      </c>
      <c r="F11" s="185" t="s">
        <v>12</v>
      </c>
      <c r="G11" s="186" t="s">
        <v>13</v>
      </c>
      <c r="H11" s="187"/>
      <c r="I11" s="246"/>
      <c r="J11" s="187"/>
      <c r="K11" s="187"/>
      <c r="L11" s="187"/>
      <c r="M11" s="187"/>
      <c r="N11" s="187"/>
      <c r="O11" s="187"/>
      <c r="P11" s="187"/>
      <c r="Q11" s="187"/>
      <c r="R11" s="187"/>
      <c r="S11" s="187"/>
      <c r="T11" s="187"/>
      <c r="U11" s="187"/>
      <c r="V11" s="187"/>
      <c r="W11" s="187"/>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c r="BJ11" s="187"/>
      <c r="BK11" s="187"/>
      <c r="BL11" s="187"/>
      <c r="BM11" s="187"/>
      <c r="BN11" s="187"/>
      <c r="BO11" s="187"/>
      <c r="BP11" s="187"/>
      <c r="BQ11" s="187"/>
      <c r="BR11" s="187"/>
      <c r="BS11" s="187"/>
      <c r="BT11" s="187"/>
      <c r="BU11" s="187"/>
      <c r="BV11" s="187"/>
      <c r="BW11" s="187"/>
      <c r="BX11" s="187"/>
      <c r="BY11" s="187"/>
      <c r="BZ11" s="187"/>
      <c r="CA11" s="187"/>
      <c r="CB11" s="187"/>
      <c r="CC11" s="187"/>
      <c r="CD11" s="187"/>
      <c r="CE11" s="187"/>
      <c r="CF11" s="187"/>
      <c r="CG11" s="187"/>
      <c r="CH11" s="187"/>
      <c r="CI11" s="187"/>
      <c r="CJ11" s="187"/>
      <c r="CK11" s="187"/>
      <c r="CL11" s="187"/>
      <c r="CM11" s="187"/>
      <c r="CN11" s="187"/>
      <c r="CO11" s="187"/>
      <c r="CP11" s="187"/>
      <c r="CQ11" s="187"/>
      <c r="CR11" s="187"/>
      <c r="CS11" s="187"/>
      <c r="CT11" s="187"/>
      <c r="CU11" s="187"/>
      <c r="CV11" s="187"/>
      <c r="CW11" s="187"/>
      <c r="CX11" s="187"/>
      <c r="CY11" s="187"/>
      <c r="CZ11" s="187"/>
      <c r="DA11" s="187"/>
      <c r="DB11" s="187"/>
      <c r="DC11" s="187"/>
      <c r="DD11" s="187"/>
      <c r="DE11" s="187"/>
      <c r="DF11" s="187"/>
      <c r="DG11" s="187"/>
      <c r="DH11" s="187"/>
      <c r="DI11" s="187"/>
      <c r="DJ11" s="187"/>
      <c r="DK11" s="187"/>
      <c r="DL11" s="187"/>
      <c r="DM11" s="187"/>
      <c r="DN11" s="187"/>
      <c r="DO11" s="187"/>
      <c r="DP11" s="187"/>
      <c r="DQ11" s="187"/>
      <c r="DR11" s="187"/>
      <c r="DS11" s="187"/>
      <c r="DT11" s="187"/>
      <c r="DU11" s="187"/>
      <c r="DV11" s="187"/>
      <c r="DW11" s="187"/>
      <c r="DX11" s="187"/>
      <c r="DY11" s="187"/>
      <c r="DZ11" s="187"/>
      <c r="EA11" s="187"/>
      <c r="EB11" s="187"/>
      <c r="EC11" s="187"/>
      <c r="ED11" s="187"/>
      <c r="EE11" s="187"/>
      <c r="EF11" s="187"/>
      <c r="EG11" s="187"/>
      <c r="EH11" s="187"/>
      <c r="EI11" s="187"/>
      <c r="EJ11" s="187"/>
      <c r="EK11" s="187"/>
      <c r="EL11" s="187"/>
      <c r="EM11" s="187"/>
      <c r="EN11" s="187"/>
      <c r="EO11" s="187"/>
      <c r="EP11" s="187"/>
      <c r="EQ11" s="187"/>
      <c r="ER11" s="187"/>
      <c r="ES11" s="187"/>
      <c r="ET11" s="187"/>
      <c r="EU11" s="187"/>
      <c r="EV11" s="187"/>
      <c r="EW11" s="187"/>
      <c r="EX11" s="187"/>
      <c r="EY11" s="187"/>
      <c r="EZ11" s="187"/>
      <c r="FA11" s="187"/>
      <c r="FB11" s="187"/>
      <c r="FC11" s="187"/>
      <c r="FD11" s="187"/>
      <c r="FE11" s="187"/>
      <c r="FF11" s="187"/>
      <c r="FG11" s="187"/>
      <c r="FH11" s="187"/>
      <c r="FI11" s="187"/>
      <c r="FJ11" s="187"/>
      <c r="FK11" s="187"/>
      <c r="FL11" s="187"/>
      <c r="FM11" s="187"/>
      <c r="FN11" s="187"/>
      <c r="FO11" s="187"/>
      <c r="FP11" s="187"/>
      <c r="FQ11" s="187"/>
      <c r="FR11" s="187"/>
      <c r="FS11" s="187"/>
      <c r="FT11" s="187"/>
      <c r="FU11" s="187"/>
      <c r="FV11" s="187"/>
      <c r="FW11" s="187"/>
      <c r="FX11" s="187"/>
      <c r="FY11" s="187"/>
    </row>
    <row r="12" spans="1:181" ht="14.4" x14ac:dyDescent="0.3">
      <c r="A12" s="182"/>
      <c r="B12" s="337"/>
      <c r="C12" s="338"/>
      <c r="D12" s="188" t="s">
        <v>14</v>
      </c>
      <c r="E12" s="189" t="s">
        <v>15</v>
      </c>
      <c r="F12" s="190" t="s">
        <v>16</v>
      </c>
      <c r="G12" s="191" t="s">
        <v>17</v>
      </c>
      <c r="H12" s="187"/>
      <c r="I12" s="246"/>
      <c r="J12" s="187"/>
      <c r="K12" s="187"/>
      <c r="L12" s="187"/>
      <c r="M12" s="187"/>
      <c r="N12" s="187"/>
      <c r="O12" s="187"/>
      <c r="P12" s="187"/>
      <c r="Q12" s="187"/>
      <c r="R12" s="187"/>
      <c r="S12" s="187"/>
      <c r="T12" s="187"/>
      <c r="U12" s="187"/>
      <c r="V12" s="187"/>
      <c r="W12" s="187"/>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c r="BJ12" s="187"/>
      <c r="BK12" s="187"/>
      <c r="BL12" s="187"/>
      <c r="BM12" s="187"/>
      <c r="BN12" s="187"/>
      <c r="BO12" s="187"/>
      <c r="BP12" s="187"/>
      <c r="BQ12" s="187"/>
      <c r="BR12" s="187"/>
      <c r="BS12" s="187"/>
      <c r="BT12" s="187"/>
      <c r="BU12" s="187"/>
      <c r="BV12" s="187"/>
      <c r="BW12" s="187"/>
      <c r="BX12" s="187"/>
      <c r="BY12" s="187"/>
      <c r="BZ12" s="187"/>
      <c r="CA12" s="187"/>
      <c r="CB12" s="187"/>
      <c r="CC12" s="187"/>
      <c r="CD12" s="187"/>
      <c r="CE12" s="187"/>
      <c r="CF12" s="187"/>
      <c r="CG12" s="187"/>
      <c r="CH12" s="187"/>
      <c r="CI12" s="187"/>
      <c r="CJ12" s="187"/>
      <c r="CK12" s="187"/>
      <c r="CL12" s="187"/>
      <c r="CM12" s="187"/>
      <c r="CN12" s="187"/>
      <c r="CO12" s="187"/>
      <c r="CP12" s="187"/>
      <c r="CQ12" s="187"/>
      <c r="CR12" s="187"/>
      <c r="CS12" s="187"/>
      <c r="CT12" s="187"/>
      <c r="CU12" s="187"/>
      <c r="CV12" s="187"/>
      <c r="CW12" s="187"/>
      <c r="CX12" s="187"/>
      <c r="CY12" s="187"/>
      <c r="CZ12" s="187"/>
      <c r="DA12" s="187"/>
      <c r="DB12" s="187"/>
      <c r="DC12" s="187"/>
      <c r="DD12" s="187"/>
      <c r="DE12" s="187"/>
      <c r="DF12" s="187"/>
      <c r="DG12" s="187"/>
      <c r="DH12" s="187"/>
      <c r="DI12" s="187"/>
      <c r="DJ12" s="187"/>
      <c r="DK12" s="187"/>
      <c r="DL12" s="187"/>
      <c r="DM12" s="187"/>
      <c r="DN12" s="187"/>
      <c r="DO12" s="187"/>
      <c r="DP12" s="187"/>
      <c r="DQ12" s="187"/>
      <c r="DR12" s="187"/>
      <c r="DS12" s="187"/>
      <c r="DT12" s="187"/>
      <c r="DU12" s="187"/>
      <c r="DV12" s="187"/>
      <c r="DW12" s="187"/>
      <c r="DX12" s="187"/>
      <c r="DY12" s="187"/>
      <c r="DZ12" s="187"/>
      <c r="EA12" s="187"/>
      <c r="EB12" s="187"/>
      <c r="EC12" s="187"/>
      <c r="ED12" s="187"/>
      <c r="EE12" s="187"/>
      <c r="EF12" s="187"/>
      <c r="EG12" s="187"/>
      <c r="EH12" s="187"/>
      <c r="EI12" s="187"/>
      <c r="EJ12" s="187"/>
      <c r="EK12" s="187"/>
      <c r="EL12" s="187"/>
      <c r="EM12" s="187"/>
      <c r="EN12" s="187"/>
      <c r="EO12" s="187"/>
      <c r="EP12" s="187"/>
      <c r="EQ12" s="187"/>
      <c r="ER12" s="187"/>
      <c r="ES12" s="187"/>
      <c r="ET12" s="187"/>
      <c r="EU12" s="187"/>
      <c r="EV12" s="187"/>
      <c r="EW12" s="187"/>
      <c r="EX12" s="187"/>
      <c r="EY12" s="187"/>
      <c r="EZ12" s="187"/>
      <c r="FA12" s="187"/>
      <c r="FB12" s="187"/>
      <c r="FC12" s="187"/>
      <c r="FD12" s="187"/>
      <c r="FE12" s="187"/>
      <c r="FF12" s="187"/>
      <c r="FG12" s="187"/>
      <c r="FH12" s="187"/>
      <c r="FI12" s="187"/>
      <c r="FJ12" s="187"/>
      <c r="FK12" s="187"/>
      <c r="FL12" s="187"/>
      <c r="FM12" s="187"/>
      <c r="FN12" s="187"/>
      <c r="FO12" s="187"/>
      <c r="FP12" s="187"/>
      <c r="FQ12" s="187"/>
      <c r="FR12" s="187"/>
      <c r="FS12" s="187"/>
      <c r="FT12" s="187"/>
      <c r="FU12" s="187"/>
      <c r="FV12" s="187"/>
      <c r="FW12" s="187"/>
      <c r="FX12" s="187"/>
      <c r="FY12" s="187"/>
    </row>
    <row r="13" spans="1:181" thickBot="1" x14ac:dyDescent="0.35">
      <c r="A13" s="182"/>
      <c r="B13" s="339"/>
      <c r="C13" s="340"/>
      <c r="D13" s="192" t="s">
        <v>18</v>
      </c>
      <c r="E13" s="193" t="s">
        <v>19</v>
      </c>
      <c r="F13" s="194" t="s">
        <v>20</v>
      </c>
      <c r="G13" s="195" t="s">
        <v>21</v>
      </c>
      <c r="H13" s="187"/>
      <c r="I13" s="246"/>
      <c r="J13" s="187"/>
      <c r="K13" s="187"/>
      <c r="L13" s="187"/>
      <c r="M13" s="187"/>
      <c r="N13" s="187"/>
      <c r="O13" s="187"/>
      <c r="P13" s="187"/>
      <c r="Q13" s="187"/>
      <c r="R13" s="187"/>
      <c r="S13" s="187"/>
      <c r="T13" s="187"/>
      <c r="U13" s="187"/>
      <c r="V13" s="187"/>
      <c r="W13" s="187"/>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c r="BJ13" s="187"/>
      <c r="BK13" s="187"/>
      <c r="BL13" s="187"/>
      <c r="BM13" s="187"/>
      <c r="BN13" s="187"/>
      <c r="BO13" s="187"/>
      <c r="BP13" s="187"/>
      <c r="BQ13" s="187"/>
      <c r="BR13" s="187"/>
      <c r="BS13" s="187"/>
      <c r="BT13" s="187"/>
      <c r="BU13" s="187"/>
      <c r="BV13" s="187"/>
      <c r="BW13" s="187"/>
      <c r="BX13" s="187"/>
      <c r="BY13" s="187"/>
      <c r="BZ13" s="187"/>
      <c r="CA13" s="187"/>
      <c r="CB13" s="187"/>
      <c r="CC13" s="187"/>
      <c r="CD13" s="187"/>
      <c r="CE13" s="187"/>
      <c r="CF13" s="187"/>
      <c r="CG13" s="187"/>
      <c r="CH13" s="187"/>
      <c r="CI13" s="187"/>
      <c r="CJ13" s="187"/>
      <c r="CK13" s="187"/>
      <c r="CL13" s="187"/>
      <c r="CM13" s="187"/>
      <c r="CN13" s="187"/>
      <c r="CO13" s="187"/>
      <c r="CP13" s="187"/>
      <c r="CQ13" s="187"/>
      <c r="CR13" s="187"/>
      <c r="CS13" s="187"/>
      <c r="CT13" s="187"/>
      <c r="CU13" s="187"/>
      <c r="CV13" s="187"/>
      <c r="CW13" s="187"/>
      <c r="CX13" s="187"/>
      <c r="CY13" s="187"/>
      <c r="CZ13" s="187"/>
      <c r="DA13" s="187"/>
      <c r="DB13" s="187"/>
      <c r="DC13" s="187"/>
      <c r="DD13" s="187"/>
      <c r="DE13" s="187"/>
      <c r="DF13" s="187"/>
      <c r="DG13" s="187"/>
      <c r="DH13" s="187"/>
      <c r="DI13" s="187"/>
      <c r="DJ13" s="187"/>
      <c r="DK13" s="187"/>
      <c r="DL13" s="187"/>
      <c r="DM13" s="187"/>
      <c r="DN13" s="187"/>
      <c r="DO13" s="187"/>
      <c r="DP13" s="187"/>
      <c r="DQ13" s="187"/>
      <c r="DR13" s="187"/>
      <c r="DS13" s="187"/>
      <c r="DT13" s="187"/>
      <c r="DU13" s="187"/>
      <c r="DV13" s="187"/>
      <c r="DW13" s="187"/>
      <c r="DX13" s="187"/>
      <c r="DY13" s="187"/>
      <c r="DZ13" s="187"/>
      <c r="EA13" s="187"/>
      <c r="EB13" s="187"/>
      <c r="EC13" s="187"/>
      <c r="ED13" s="187"/>
      <c r="EE13" s="187"/>
      <c r="EF13" s="187"/>
      <c r="EG13" s="187"/>
      <c r="EH13" s="187"/>
      <c r="EI13" s="187"/>
      <c r="EJ13" s="187"/>
      <c r="EK13" s="187"/>
      <c r="EL13" s="187"/>
      <c r="EM13" s="187"/>
      <c r="EN13" s="187"/>
      <c r="EO13" s="187"/>
      <c r="EP13" s="187"/>
      <c r="EQ13" s="187"/>
      <c r="ER13" s="187"/>
      <c r="ES13" s="187"/>
      <c r="ET13" s="187"/>
      <c r="EU13" s="187"/>
      <c r="EV13" s="187"/>
      <c r="EW13" s="187"/>
      <c r="EX13" s="187"/>
      <c r="EY13" s="187"/>
      <c r="EZ13" s="187"/>
      <c r="FA13" s="187"/>
      <c r="FB13" s="187"/>
      <c r="FC13" s="187"/>
      <c r="FD13" s="187"/>
      <c r="FE13" s="187"/>
      <c r="FF13" s="187"/>
      <c r="FG13" s="187"/>
      <c r="FH13" s="187"/>
      <c r="FI13" s="187"/>
      <c r="FJ13" s="187"/>
      <c r="FK13" s="187"/>
      <c r="FL13" s="187"/>
      <c r="FM13" s="187"/>
      <c r="FN13" s="187"/>
      <c r="FO13" s="187"/>
      <c r="FP13" s="187"/>
      <c r="FQ13" s="187"/>
      <c r="FR13" s="187"/>
      <c r="FS13" s="187"/>
      <c r="FT13" s="187"/>
      <c r="FU13" s="187"/>
      <c r="FV13" s="187"/>
      <c r="FW13" s="187"/>
      <c r="FX13" s="187"/>
      <c r="FY13" s="187"/>
    </row>
    <row r="14" spans="1:181" thickBot="1" x14ac:dyDescent="0.35">
      <c r="A14" s="182"/>
      <c r="B14" s="279" t="s">
        <v>22</v>
      </c>
      <c r="C14" s="344" t="s">
        <v>23</v>
      </c>
      <c r="D14" s="344"/>
      <c r="E14" s="344"/>
      <c r="F14" s="344"/>
      <c r="G14" s="345"/>
      <c r="H14" s="187"/>
      <c r="I14" s="246"/>
      <c r="J14" s="187"/>
      <c r="K14" s="187"/>
      <c r="L14" s="187"/>
      <c r="M14" s="187"/>
      <c r="N14" s="187"/>
      <c r="O14" s="187"/>
      <c r="P14" s="187"/>
      <c r="Q14" s="187"/>
      <c r="R14" s="187"/>
      <c r="S14" s="187"/>
      <c r="T14" s="187"/>
      <c r="U14" s="187"/>
      <c r="V14" s="187"/>
      <c r="W14" s="187"/>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c r="BJ14" s="187"/>
      <c r="BK14" s="187"/>
      <c r="BL14" s="187"/>
      <c r="BM14" s="187"/>
      <c r="BN14" s="187"/>
      <c r="BO14" s="187"/>
      <c r="BP14" s="187"/>
      <c r="BQ14" s="187"/>
      <c r="BR14" s="187"/>
      <c r="BS14" s="187"/>
      <c r="BT14" s="187"/>
      <c r="BU14" s="187"/>
      <c r="BV14" s="187"/>
      <c r="BW14" s="187"/>
      <c r="BX14" s="187"/>
      <c r="BY14" s="187"/>
      <c r="BZ14" s="187"/>
      <c r="CA14" s="187"/>
      <c r="CB14" s="187"/>
      <c r="CC14" s="187"/>
      <c r="CD14" s="187"/>
      <c r="CE14" s="187"/>
      <c r="CF14" s="187"/>
      <c r="CG14" s="187"/>
      <c r="CH14" s="187"/>
      <c r="CI14" s="187"/>
      <c r="CJ14" s="187"/>
      <c r="CK14" s="187"/>
      <c r="CL14" s="187"/>
      <c r="CM14" s="187"/>
      <c r="CN14" s="187"/>
      <c r="CO14" s="187"/>
      <c r="CP14" s="187"/>
      <c r="CQ14" s="187"/>
      <c r="CR14" s="187"/>
      <c r="CS14" s="187"/>
      <c r="CT14" s="187"/>
      <c r="CU14" s="187"/>
      <c r="CV14" s="187"/>
      <c r="CW14" s="187"/>
      <c r="CX14" s="187"/>
      <c r="CY14" s="187"/>
      <c r="CZ14" s="187"/>
      <c r="DA14" s="187"/>
      <c r="DB14" s="187"/>
      <c r="DC14" s="187"/>
      <c r="DD14" s="187"/>
      <c r="DE14" s="187"/>
      <c r="DF14" s="187"/>
      <c r="DG14" s="187"/>
      <c r="DH14" s="187"/>
      <c r="DI14" s="187"/>
      <c r="DJ14" s="187"/>
      <c r="DK14" s="187"/>
      <c r="DL14" s="187"/>
      <c r="DM14" s="187"/>
      <c r="DN14" s="187"/>
      <c r="DO14" s="187"/>
      <c r="DP14" s="187"/>
      <c r="DQ14" s="187"/>
      <c r="DR14" s="187"/>
      <c r="DS14" s="187"/>
      <c r="DT14" s="187"/>
      <c r="DU14" s="187"/>
      <c r="DV14" s="187"/>
      <c r="DW14" s="187"/>
      <c r="DX14" s="187"/>
      <c r="DY14" s="187"/>
      <c r="DZ14" s="187"/>
      <c r="EA14" s="187"/>
      <c r="EB14" s="187"/>
      <c r="EC14" s="187"/>
      <c r="ED14" s="187"/>
      <c r="EE14" s="187"/>
      <c r="EF14" s="187"/>
      <c r="EG14" s="187"/>
      <c r="EH14" s="187"/>
      <c r="EI14" s="187"/>
      <c r="EJ14" s="187"/>
      <c r="EK14" s="187"/>
      <c r="EL14" s="187"/>
      <c r="EM14" s="187"/>
      <c r="EN14" s="187"/>
      <c r="EO14" s="187"/>
      <c r="EP14" s="187"/>
      <c r="EQ14" s="187"/>
      <c r="ER14" s="187"/>
      <c r="ES14" s="187"/>
      <c r="ET14" s="187"/>
      <c r="EU14" s="187"/>
      <c r="EV14" s="187"/>
      <c r="EW14" s="187"/>
      <c r="EX14" s="187"/>
      <c r="EY14" s="187"/>
      <c r="EZ14" s="187"/>
      <c r="FA14" s="187"/>
      <c r="FB14" s="187"/>
      <c r="FC14" s="187"/>
      <c r="FD14" s="187"/>
      <c r="FE14" s="187"/>
      <c r="FF14" s="187"/>
      <c r="FG14" s="187"/>
      <c r="FH14" s="187"/>
      <c r="FI14" s="187"/>
      <c r="FJ14" s="187"/>
      <c r="FK14" s="187"/>
      <c r="FL14" s="187"/>
      <c r="FM14" s="187"/>
      <c r="FN14" s="187"/>
      <c r="FO14" s="187"/>
      <c r="FP14" s="187"/>
      <c r="FQ14" s="187"/>
      <c r="FR14" s="187"/>
      <c r="FS14" s="187"/>
      <c r="FT14" s="187"/>
      <c r="FU14" s="187"/>
      <c r="FV14" s="187"/>
      <c r="FW14" s="187"/>
      <c r="FX14" s="187"/>
      <c r="FY14" s="187"/>
    </row>
    <row r="15" spans="1:181" ht="14.4" x14ac:dyDescent="0.3">
      <c r="A15" s="182"/>
      <c r="B15" s="280" t="s">
        <v>24</v>
      </c>
      <c r="C15" s="196" t="s">
        <v>25</v>
      </c>
      <c r="D15" s="196"/>
      <c r="E15" s="197"/>
      <c r="F15" s="196"/>
      <c r="G15" s="198"/>
      <c r="H15" s="187"/>
      <c r="I15" s="246"/>
      <c r="J15" s="187"/>
      <c r="K15" s="187"/>
      <c r="L15" s="187"/>
      <c r="M15" s="187"/>
      <c r="N15" s="187"/>
      <c r="O15" s="187"/>
      <c r="P15" s="187"/>
      <c r="Q15" s="187"/>
      <c r="R15" s="187"/>
      <c r="S15" s="187"/>
      <c r="T15" s="187"/>
      <c r="U15" s="187"/>
      <c r="V15" s="187"/>
      <c r="W15" s="187"/>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c r="BJ15" s="187"/>
      <c r="BK15" s="187"/>
      <c r="BL15" s="187"/>
      <c r="BM15" s="187"/>
      <c r="BN15" s="187"/>
      <c r="BO15" s="187"/>
      <c r="BP15" s="187"/>
      <c r="BQ15" s="187"/>
      <c r="BR15" s="187"/>
      <c r="BS15" s="187"/>
      <c r="BT15" s="187"/>
      <c r="BU15" s="187"/>
      <c r="BV15" s="187"/>
      <c r="BW15" s="187"/>
      <c r="BX15" s="187"/>
      <c r="BY15" s="187"/>
      <c r="BZ15" s="187"/>
      <c r="CA15" s="187"/>
      <c r="CB15" s="187"/>
      <c r="CC15" s="187"/>
      <c r="CD15" s="187"/>
      <c r="CE15" s="187"/>
      <c r="CF15" s="187"/>
      <c r="CG15" s="187"/>
      <c r="CH15" s="187"/>
      <c r="CI15" s="187"/>
      <c r="CJ15" s="187"/>
      <c r="CK15" s="187"/>
      <c r="CL15" s="187"/>
      <c r="CM15" s="187"/>
      <c r="CN15" s="187"/>
      <c r="CO15" s="187"/>
      <c r="CP15" s="187"/>
      <c r="CQ15" s="187"/>
      <c r="CR15" s="187"/>
      <c r="CS15" s="187"/>
      <c r="CT15" s="187"/>
      <c r="CU15" s="187"/>
      <c r="CV15" s="187"/>
      <c r="CW15" s="187"/>
      <c r="CX15" s="187"/>
      <c r="CY15" s="187"/>
      <c r="CZ15" s="187"/>
      <c r="DA15" s="187"/>
      <c r="DB15" s="187"/>
      <c r="DC15" s="187"/>
      <c r="DD15" s="187"/>
      <c r="DE15" s="187"/>
      <c r="DF15" s="187"/>
      <c r="DG15" s="187"/>
      <c r="DH15" s="187"/>
      <c r="DI15" s="187"/>
      <c r="DJ15" s="187"/>
      <c r="DK15" s="187"/>
      <c r="DL15" s="187"/>
      <c r="DM15" s="187"/>
      <c r="DN15" s="187"/>
      <c r="DO15" s="187"/>
      <c r="DP15" s="187"/>
      <c r="DQ15" s="187"/>
      <c r="DR15" s="187"/>
      <c r="DS15" s="187"/>
      <c r="DT15" s="187"/>
      <c r="DU15" s="187"/>
      <c r="DV15" s="187"/>
      <c r="DW15" s="187"/>
      <c r="DX15" s="187"/>
      <c r="DY15" s="187"/>
      <c r="DZ15" s="187"/>
      <c r="EA15" s="187"/>
      <c r="EB15" s="187"/>
      <c r="EC15" s="187"/>
      <c r="ED15" s="187"/>
      <c r="EE15" s="187"/>
      <c r="EF15" s="187"/>
      <c r="EG15" s="187"/>
      <c r="EH15" s="187"/>
      <c r="EI15" s="187"/>
      <c r="EJ15" s="187"/>
      <c r="EK15" s="187"/>
      <c r="EL15" s="187"/>
      <c r="EM15" s="187"/>
      <c r="EN15" s="187"/>
      <c r="EO15" s="187"/>
      <c r="EP15" s="187"/>
      <c r="EQ15" s="187"/>
      <c r="ER15" s="187"/>
      <c r="ES15" s="187"/>
      <c r="ET15" s="187"/>
      <c r="EU15" s="187"/>
      <c r="EV15" s="187"/>
      <c r="EW15" s="187"/>
      <c r="EX15" s="187"/>
      <c r="EY15" s="187"/>
      <c r="EZ15" s="187"/>
      <c r="FA15" s="187"/>
      <c r="FB15" s="187"/>
      <c r="FC15" s="187"/>
      <c r="FD15" s="187"/>
      <c r="FE15" s="187"/>
      <c r="FF15" s="187"/>
      <c r="FG15" s="187"/>
      <c r="FH15" s="187"/>
      <c r="FI15" s="187"/>
      <c r="FJ15" s="187"/>
      <c r="FK15" s="187"/>
      <c r="FL15" s="187"/>
      <c r="FM15" s="187"/>
      <c r="FN15" s="187"/>
      <c r="FO15" s="187"/>
      <c r="FP15" s="187"/>
      <c r="FQ15" s="187"/>
      <c r="FR15" s="187"/>
      <c r="FS15" s="187"/>
      <c r="FT15" s="187"/>
      <c r="FU15" s="187"/>
      <c r="FV15" s="187"/>
      <c r="FW15" s="187"/>
      <c r="FX15" s="187"/>
      <c r="FY15" s="187"/>
    </row>
    <row r="16" spans="1:181" ht="14.4" x14ac:dyDescent="0.3">
      <c r="A16" s="182"/>
      <c r="B16" s="280">
        <v>1</v>
      </c>
      <c r="C16" s="257" t="s">
        <v>26</v>
      </c>
      <c r="D16" s="258"/>
      <c r="E16" s="243"/>
      <c r="F16" s="199">
        <v>1.5</v>
      </c>
      <c r="G16" s="200"/>
      <c r="H16" s="301"/>
      <c r="I16" s="246"/>
      <c r="J16" s="187"/>
      <c r="K16" s="285"/>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c r="BJ16" s="187"/>
      <c r="BK16" s="187"/>
      <c r="BL16" s="187"/>
      <c r="BM16" s="187"/>
      <c r="BN16" s="187"/>
      <c r="BO16" s="187"/>
      <c r="BP16" s="187"/>
      <c r="BQ16" s="187"/>
      <c r="BR16" s="187"/>
      <c r="BS16" s="187"/>
      <c r="BT16" s="187"/>
      <c r="BU16" s="187"/>
      <c r="BV16" s="187"/>
      <c r="BW16" s="187"/>
      <c r="BX16" s="187"/>
      <c r="BY16" s="187"/>
      <c r="BZ16" s="187"/>
      <c r="CA16" s="187"/>
      <c r="CB16" s="187"/>
      <c r="CC16" s="187"/>
      <c r="CD16" s="187"/>
      <c r="CE16" s="187"/>
      <c r="CF16" s="187"/>
      <c r="CG16" s="187"/>
      <c r="CH16" s="187"/>
      <c r="CI16" s="187"/>
      <c r="CJ16" s="187"/>
      <c r="CK16" s="187"/>
      <c r="CL16" s="187"/>
      <c r="CM16" s="187"/>
      <c r="CN16" s="187"/>
      <c r="CO16" s="187"/>
      <c r="CP16" s="187"/>
      <c r="CQ16" s="187"/>
      <c r="CR16" s="187"/>
      <c r="CS16" s="187"/>
      <c r="CT16" s="187"/>
      <c r="CU16" s="187"/>
      <c r="CV16" s="187"/>
      <c r="CW16" s="187"/>
      <c r="CX16" s="187"/>
      <c r="CY16" s="187"/>
      <c r="CZ16" s="187"/>
      <c r="DA16" s="187"/>
      <c r="DB16" s="187"/>
      <c r="DC16" s="187"/>
      <c r="DD16" s="187"/>
      <c r="DE16" s="187"/>
      <c r="DF16" s="187"/>
      <c r="DG16" s="187"/>
      <c r="DH16" s="187"/>
      <c r="DI16" s="187"/>
      <c r="DJ16" s="187"/>
      <c r="DK16" s="187"/>
      <c r="DL16" s="187"/>
      <c r="DM16" s="187"/>
      <c r="DN16" s="187"/>
      <c r="DO16" s="187"/>
      <c r="DP16" s="187"/>
      <c r="DQ16" s="187"/>
      <c r="DR16" s="187"/>
      <c r="DS16" s="187"/>
      <c r="DT16" s="187"/>
      <c r="DU16" s="187"/>
      <c r="DV16" s="187"/>
      <c r="DW16" s="187"/>
      <c r="DX16" s="187"/>
      <c r="DY16" s="187"/>
      <c r="DZ16" s="187"/>
      <c r="EA16" s="187"/>
      <c r="EB16" s="187"/>
      <c r="EC16" s="187"/>
      <c r="ED16" s="187"/>
      <c r="EE16" s="187"/>
      <c r="EF16" s="187"/>
      <c r="EG16" s="187"/>
      <c r="EH16" s="187"/>
      <c r="EI16" s="187"/>
      <c r="EJ16" s="187"/>
      <c r="EK16" s="187"/>
      <c r="EL16" s="187"/>
      <c r="EM16" s="187"/>
      <c r="EN16" s="187"/>
      <c r="EO16" s="187"/>
      <c r="EP16" s="187"/>
      <c r="EQ16" s="187"/>
      <c r="ER16" s="187"/>
      <c r="ES16" s="187"/>
      <c r="ET16" s="187"/>
      <c r="EU16" s="187"/>
      <c r="EV16" s="187"/>
      <c r="EW16" s="187"/>
      <c r="EX16" s="187"/>
      <c r="EY16" s="187"/>
      <c r="EZ16" s="187"/>
      <c r="FA16" s="187"/>
      <c r="FB16" s="187"/>
      <c r="FC16" s="187"/>
      <c r="FD16" s="187"/>
      <c r="FE16" s="187"/>
      <c r="FF16" s="187"/>
      <c r="FG16" s="187"/>
      <c r="FH16" s="187"/>
      <c r="FI16" s="187"/>
      <c r="FJ16" s="187"/>
      <c r="FK16" s="187"/>
      <c r="FL16" s="187"/>
      <c r="FM16" s="187"/>
      <c r="FN16" s="187"/>
      <c r="FO16" s="187"/>
      <c r="FP16" s="187"/>
      <c r="FQ16" s="187"/>
      <c r="FR16" s="187"/>
      <c r="FS16" s="187"/>
      <c r="FT16" s="187"/>
      <c r="FU16" s="187"/>
      <c r="FV16" s="187"/>
      <c r="FW16" s="187"/>
      <c r="FX16" s="187"/>
      <c r="FY16" s="187"/>
    </row>
    <row r="17" spans="1:181" ht="14.4" x14ac:dyDescent="0.3">
      <c r="A17" s="182"/>
      <c r="B17" s="280">
        <v>2</v>
      </c>
      <c r="C17" s="259" t="s">
        <v>27</v>
      </c>
      <c r="D17" s="258"/>
      <c r="E17" s="243"/>
      <c r="F17" s="199">
        <v>3</v>
      </c>
      <c r="G17" s="200"/>
      <c r="H17" s="301"/>
      <c r="I17" s="246"/>
      <c r="J17" s="187"/>
      <c r="K17" s="285"/>
      <c r="L17" s="187"/>
      <c r="M17" s="187"/>
      <c r="N17" s="187"/>
      <c r="O17" s="187"/>
      <c r="P17" s="187"/>
      <c r="Q17" s="187"/>
      <c r="R17" s="187"/>
      <c r="S17" s="187"/>
      <c r="T17" s="187"/>
      <c r="U17" s="187"/>
      <c r="V17" s="187"/>
      <c r="W17" s="187"/>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c r="BJ17" s="187"/>
      <c r="BK17" s="187"/>
      <c r="BL17" s="187"/>
      <c r="BM17" s="187"/>
      <c r="BN17" s="187"/>
      <c r="BO17" s="187"/>
      <c r="BP17" s="187"/>
      <c r="BQ17" s="187"/>
      <c r="BR17" s="187"/>
      <c r="BS17" s="187"/>
      <c r="BT17" s="187"/>
      <c r="BU17" s="187"/>
      <c r="BV17" s="187"/>
      <c r="BW17" s="187"/>
      <c r="BX17" s="187"/>
      <c r="BY17" s="187"/>
      <c r="BZ17" s="187"/>
      <c r="CA17" s="187"/>
      <c r="CB17" s="187"/>
      <c r="CC17" s="187"/>
      <c r="CD17" s="187"/>
      <c r="CE17" s="187"/>
      <c r="CF17" s="187"/>
      <c r="CG17" s="187"/>
      <c r="CH17" s="187"/>
      <c r="CI17" s="187"/>
      <c r="CJ17" s="187"/>
      <c r="CK17" s="187"/>
      <c r="CL17" s="187"/>
      <c r="CM17" s="187"/>
      <c r="CN17" s="187"/>
      <c r="CO17" s="187"/>
      <c r="CP17" s="187"/>
      <c r="CQ17" s="187"/>
      <c r="CR17" s="187"/>
      <c r="CS17" s="187"/>
      <c r="CT17" s="187"/>
      <c r="CU17" s="187"/>
      <c r="CV17" s="187"/>
      <c r="CW17" s="187"/>
      <c r="CX17" s="187"/>
      <c r="CY17" s="187"/>
      <c r="CZ17" s="187"/>
      <c r="DA17" s="187"/>
      <c r="DB17" s="187"/>
      <c r="DC17" s="187"/>
      <c r="DD17" s="187"/>
      <c r="DE17" s="187"/>
      <c r="DF17" s="187"/>
      <c r="DG17" s="187"/>
      <c r="DH17" s="187"/>
      <c r="DI17" s="187"/>
      <c r="DJ17" s="187"/>
      <c r="DK17" s="187"/>
      <c r="DL17" s="187"/>
      <c r="DM17" s="187"/>
      <c r="DN17" s="187"/>
      <c r="DO17" s="187"/>
      <c r="DP17" s="187"/>
      <c r="DQ17" s="187"/>
      <c r="DR17" s="187"/>
      <c r="DS17" s="187"/>
      <c r="DT17" s="187"/>
      <c r="DU17" s="187"/>
      <c r="DV17" s="187"/>
      <c r="DW17" s="187"/>
      <c r="DX17" s="187"/>
      <c r="DY17" s="187"/>
      <c r="DZ17" s="187"/>
      <c r="EA17" s="187"/>
      <c r="EB17" s="187"/>
      <c r="EC17" s="187"/>
      <c r="ED17" s="187"/>
      <c r="EE17" s="187"/>
      <c r="EF17" s="187"/>
      <c r="EG17" s="187"/>
      <c r="EH17" s="187"/>
      <c r="EI17" s="187"/>
      <c r="EJ17" s="187"/>
      <c r="EK17" s="187"/>
      <c r="EL17" s="187"/>
      <c r="EM17" s="187"/>
      <c r="EN17" s="187"/>
      <c r="EO17" s="187"/>
      <c r="EP17" s="187"/>
      <c r="EQ17" s="187"/>
      <c r="ER17" s="187"/>
      <c r="ES17" s="187"/>
      <c r="ET17" s="187"/>
      <c r="EU17" s="187"/>
      <c r="EV17" s="187"/>
      <c r="EW17" s="187"/>
      <c r="EX17" s="187"/>
      <c r="EY17" s="187"/>
      <c r="EZ17" s="187"/>
      <c r="FA17" s="187"/>
      <c r="FB17" s="187"/>
      <c r="FC17" s="187"/>
      <c r="FD17" s="187"/>
      <c r="FE17" s="187"/>
      <c r="FF17" s="187"/>
      <c r="FG17" s="187"/>
      <c r="FH17" s="187"/>
      <c r="FI17" s="187"/>
      <c r="FJ17" s="187"/>
      <c r="FK17" s="187"/>
      <c r="FL17" s="187"/>
      <c r="FM17" s="187"/>
      <c r="FN17" s="187"/>
      <c r="FO17" s="187"/>
      <c r="FP17" s="187"/>
      <c r="FQ17" s="187"/>
      <c r="FR17" s="187"/>
      <c r="FS17" s="187"/>
      <c r="FT17" s="187"/>
      <c r="FU17" s="187"/>
      <c r="FV17" s="187"/>
      <c r="FW17" s="187"/>
      <c r="FX17" s="187"/>
      <c r="FY17" s="187"/>
    </row>
    <row r="18" spans="1:181" ht="14.4" x14ac:dyDescent="0.3">
      <c r="B18" s="281">
        <v>3</v>
      </c>
      <c r="C18" s="257" t="s">
        <v>28</v>
      </c>
      <c r="D18" s="258"/>
      <c r="E18" s="243"/>
      <c r="F18" s="199">
        <v>1</v>
      </c>
      <c r="G18" s="200"/>
      <c r="H18" s="179"/>
      <c r="I18" s="246"/>
      <c r="J18" s="187"/>
      <c r="K18" s="285"/>
      <c r="L18" s="187"/>
      <c r="M18" s="187"/>
      <c r="N18" s="187"/>
      <c r="O18" s="187"/>
      <c r="P18" s="187"/>
      <c r="Q18" s="187"/>
      <c r="R18" s="187"/>
      <c r="S18" s="187"/>
      <c r="T18" s="187"/>
      <c r="U18" s="187"/>
      <c r="V18" s="187"/>
      <c r="W18" s="187"/>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c r="BJ18" s="187"/>
      <c r="BK18" s="187"/>
      <c r="BL18" s="187"/>
      <c r="BM18" s="187"/>
      <c r="BN18" s="187"/>
      <c r="BO18" s="187"/>
      <c r="BP18" s="187"/>
      <c r="BQ18" s="187"/>
      <c r="BR18" s="187"/>
      <c r="BS18" s="187"/>
      <c r="BT18" s="187"/>
      <c r="BU18" s="187"/>
      <c r="BV18" s="187"/>
      <c r="BW18" s="187"/>
      <c r="BX18" s="187"/>
      <c r="BY18" s="187"/>
      <c r="BZ18" s="187"/>
      <c r="CA18" s="187"/>
      <c r="CB18" s="187"/>
      <c r="CC18" s="187"/>
      <c r="CD18" s="187"/>
      <c r="CE18" s="187"/>
      <c r="CF18" s="187"/>
      <c r="CG18" s="187"/>
      <c r="CH18" s="187"/>
      <c r="CI18" s="187"/>
      <c r="CJ18" s="187"/>
      <c r="CK18" s="187"/>
      <c r="CL18" s="187"/>
      <c r="CM18" s="187"/>
      <c r="CN18" s="187"/>
      <c r="CO18" s="187"/>
      <c r="CP18" s="187"/>
      <c r="CQ18" s="187"/>
      <c r="CR18" s="187"/>
      <c r="CS18" s="187"/>
      <c r="CT18" s="187"/>
      <c r="CU18" s="187"/>
      <c r="CV18" s="187"/>
      <c r="CW18" s="187"/>
      <c r="CX18" s="187"/>
      <c r="CY18" s="187"/>
      <c r="CZ18" s="187"/>
      <c r="DA18" s="187"/>
      <c r="DB18" s="187"/>
      <c r="DC18" s="187"/>
      <c r="DD18" s="187"/>
      <c r="DE18" s="187"/>
      <c r="DF18" s="187"/>
      <c r="DG18" s="187"/>
      <c r="DH18" s="187"/>
      <c r="DI18" s="187"/>
      <c r="DJ18" s="187"/>
      <c r="DK18" s="187"/>
      <c r="DL18" s="187"/>
      <c r="DM18" s="187"/>
      <c r="DN18" s="187"/>
      <c r="DO18" s="187"/>
      <c r="DP18" s="187"/>
      <c r="DQ18" s="187"/>
      <c r="DR18" s="187"/>
      <c r="DS18" s="187"/>
      <c r="DT18" s="187"/>
      <c r="DU18" s="187"/>
      <c r="DV18" s="187"/>
      <c r="DW18" s="187"/>
      <c r="DX18" s="187"/>
      <c r="DY18" s="187"/>
      <c r="DZ18" s="187"/>
      <c r="EA18" s="187"/>
      <c r="EB18" s="187"/>
      <c r="EC18" s="187"/>
      <c r="ED18" s="187"/>
      <c r="EE18" s="187"/>
      <c r="EF18" s="187"/>
      <c r="EG18" s="187"/>
      <c r="EH18" s="187"/>
      <c r="EI18" s="187"/>
      <c r="EJ18" s="187"/>
      <c r="EK18" s="187"/>
      <c r="EL18" s="187"/>
      <c r="EM18" s="187"/>
      <c r="EN18" s="187"/>
      <c r="EO18" s="187"/>
      <c r="EP18" s="187"/>
      <c r="EQ18" s="187"/>
      <c r="ER18" s="187"/>
      <c r="ES18" s="187"/>
      <c r="ET18" s="187"/>
      <c r="EU18" s="187"/>
      <c r="EV18" s="187"/>
      <c r="EW18" s="187"/>
      <c r="EX18" s="187"/>
      <c r="EY18" s="187"/>
      <c r="EZ18" s="187"/>
      <c r="FA18" s="187"/>
      <c r="FB18" s="187"/>
      <c r="FC18" s="187"/>
      <c r="FD18" s="187"/>
      <c r="FE18" s="187"/>
      <c r="FF18" s="187"/>
      <c r="FG18" s="187"/>
      <c r="FH18" s="187"/>
      <c r="FI18" s="187"/>
      <c r="FJ18" s="187"/>
      <c r="FK18" s="187"/>
      <c r="FL18" s="187"/>
      <c r="FM18" s="187"/>
      <c r="FN18" s="187"/>
      <c r="FO18" s="187"/>
      <c r="FP18" s="187"/>
      <c r="FQ18" s="187"/>
      <c r="FR18" s="187"/>
      <c r="FS18" s="187"/>
      <c r="FT18" s="187"/>
      <c r="FU18" s="187"/>
      <c r="FV18" s="187"/>
      <c r="FW18" s="187"/>
      <c r="FX18" s="187"/>
      <c r="FY18" s="187"/>
    </row>
    <row r="19" spans="1:181" ht="14.4" x14ac:dyDescent="0.3">
      <c r="B19" s="281"/>
      <c r="C19" s="257" t="s">
        <v>29</v>
      </c>
      <c r="D19" s="258"/>
      <c r="E19" s="243"/>
      <c r="F19" s="199">
        <v>1</v>
      </c>
      <c r="G19" s="200"/>
      <c r="H19" s="179"/>
      <c r="I19" s="246"/>
      <c r="J19" s="187"/>
      <c r="K19" s="285"/>
      <c r="L19" s="187"/>
      <c r="M19" s="187"/>
      <c r="N19" s="187"/>
      <c r="O19" s="187"/>
      <c r="P19" s="187"/>
      <c r="Q19" s="187"/>
      <c r="R19" s="187"/>
      <c r="S19" s="187"/>
      <c r="T19" s="187"/>
      <c r="U19" s="187"/>
      <c r="V19" s="187"/>
      <c r="W19" s="187"/>
      <c r="X19" s="187"/>
      <c r="Y19" s="187"/>
      <c r="Z19" s="187"/>
      <c r="AA19" s="187"/>
      <c r="AB19" s="187"/>
      <c r="AC19" s="187"/>
      <c r="AD19" s="187"/>
      <c r="AE19" s="187"/>
      <c r="AF19" s="187"/>
      <c r="AG19" s="187"/>
      <c r="AH19" s="187"/>
      <c r="AI19" s="187"/>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c r="BK19" s="187"/>
      <c r="BL19" s="187"/>
      <c r="BM19" s="187"/>
      <c r="BN19" s="187"/>
      <c r="BO19" s="187"/>
      <c r="BP19" s="187"/>
      <c r="BQ19" s="187"/>
      <c r="BR19" s="187"/>
      <c r="BS19" s="187"/>
      <c r="BT19" s="187"/>
      <c r="BU19" s="187"/>
      <c r="BV19" s="187"/>
      <c r="BW19" s="187"/>
      <c r="BX19" s="187"/>
      <c r="BY19" s="187"/>
      <c r="BZ19" s="187"/>
      <c r="CA19" s="187"/>
      <c r="CB19" s="187"/>
      <c r="CC19" s="187"/>
      <c r="CD19" s="187"/>
      <c r="CE19" s="187"/>
      <c r="CF19" s="187"/>
      <c r="CG19" s="187"/>
      <c r="CH19" s="187"/>
      <c r="CI19" s="187"/>
      <c r="CJ19" s="187"/>
      <c r="CK19" s="187"/>
      <c r="CL19" s="187"/>
      <c r="CM19" s="187"/>
      <c r="CN19" s="187"/>
      <c r="CO19" s="187"/>
      <c r="CP19" s="187"/>
      <c r="CQ19" s="187"/>
      <c r="CR19" s="187"/>
      <c r="CS19" s="187"/>
      <c r="CT19" s="187"/>
      <c r="CU19" s="187"/>
      <c r="CV19" s="187"/>
      <c r="CW19" s="187"/>
      <c r="CX19" s="187"/>
      <c r="CY19" s="187"/>
      <c r="CZ19" s="187"/>
      <c r="DA19" s="187"/>
      <c r="DB19" s="187"/>
      <c r="DC19" s="187"/>
      <c r="DD19" s="187"/>
      <c r="DE19" s="187"/>
      <c r="DF19" s="187"/>
      <c r="DG19" s="187"/>
      <c r="DH19" s="187"/>
      <c r="DI19" s="187"/>
      <c r="DJ19" s="187"/>
      <c r="DK19" s="187"/>
      <c r="DL19" s="187"/>
      <c r="DM19" s="187"/>
      <c r="DN19" s="187"/>
      <c r="DO19" s="187"/>
      <c r="DP19" s="187"/>
      <c r="DQ19" s="187"/>
      <c r="DR19" s="187"/>
      <c r="DS19" s="187"/>
      <c r="DT19" s="187"/>
      <c r="DU19" s="187"/>
      <c r="DV19" s="187"/>
      <c r="DW19" s="187"/>
      <c r="DX19" s="187"/>
      <c r="DY19" s="187"/>
      <c r="DZ19" s="187"/>
      <c r="EA19" s="187"/>
      <c r="EB19" s="187"/>
      <c r="EC19" s="187"/>
      <c r="ED19" s="187"/>
      <c r="EE19" s="187"/>
      <c r="EF19" s="187"/>
      <c r="EG19" s="187"/>
      <c r="EH19" s="187"/>
      <c r="EI19" s="187"/>
      <c r="EJ19" s="187"/>
      <c r="EK19" s="187"/>
      <c r="EL19" s="187"/>
      <c r="EM19" s="187"/>
      <c r="EN19" s="187"/>
      <c r="EO19" s="187"/>
      <c r="EP19" s="187"/>
      <c r="EQ19" s="187"/>
      <c r="ER19" s="187"/>
      <c r="ES19" s="187"/>
      <c r="ET19" s="187"/>
      <c r="EU19" s="187"/>
      <c r="EV19" s="187"/>
      <c r="EW19" s="187"/>
      <c r="EX19" s="187"/>
      <c r="EY19" s="187"/>
      <c r="EZ19" s="187"/>
      <c r="FA19" s="187"/>
      <c r="FB19" s="187"/>
      <c r="FC19" s="187"/>
      <c r="FD19" s="187"/>
      <c r="FE19" s="187"/>
      <c r="FF19" s="187"/>
      <c r="FG19" s="187"/>
      <c r="FH19" s="187"/>
      <c r="FI19" s="187"/>
      <c r="FJ19" s="187"/>
      <c r="FK19" s="187"/>
      <c r="FL19" s="187"/>
      <c r="FM19" s="187"/>
      <c r="FN19" s="187"/>
      <c r="FO19" s="187"/>
      <c r="FP19" s="187"/>
      <c r="FQ19" s="187"/>
      <c r="FR19" s="187"/>
      <c r="FS19" s="187"/>
      <c r="FT19" s="187"/>
      <c r="FU19" s="187"/>
      <c r="FV19" s="187"/>
      <c r="FW19" s="187"/>
      <c r="FX19" s="187"/>
      <c r="FY19" s="187"/>
    </row>
    <row r="20" spans="1:181" ht="14.4" x14ac:dyDescent="0.3">
      <c r="B20" s="280">
        <v>4</v>
      </c>
      <c r="C20" s="257" t="s">
        <v>30</v>
      </c>
      <c r="D20" s="258"/>
      <c r="E20" s="243"/>
      <c r="F20" s="199">
        <v>1</v>
      </c>
      <c r="G20" s="200"/>
      <c r="H20" s="179"/>
      <c r="I20" s="246"/>
      <c r="J20" s="187"/>
      <c r="K20" s="285"/>
      <c r="L20" s="187"/>
      <c r="M20" s="187"/>
      <c r="N20" s="187"/>
      <c r="O20" s="187"/>
      <c r="P20" s="187"/>
      <c r="Q20" s="187"/>
      <c r="R20" s="187"/>
      <c r="S20" s="187"/>
      <c r="T20" s="187"/>
      <c r="U20" s="187"/>
      <c r="V20" s="187"/>
      <c r="W20" s="187"/>
      <c r="X20" s="187"/>
      <c r="Y20" s="187"/>
      <c r="Z20" s="187"/>
      <c r="AA20" s="187"/>
      <c r="AB20" s="187"/>
      <c r="AC20" s="187"/>
      <c r="AD20" s="187"/>
      <c r="AE20" s="187"/>
      <c r="AF20" s="187"/>
      <c r="AG20" s="187"/>
      <c r="AH20" s="187"/>
      <c r="AI20" s="187"/>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c r="BJ20" s="187"/>
      <c r="BK20" s="187"/>
      <c r="BL20" s="187"/>
      <c r="BM20" s="187"/>
      <c r="BN20" s="187"/>
      <c r="BO20" s="187"/>
      <c r="BP20" s="187"/>
      <c r="BQ20" s="187"/>
      <c r="BR20" s="187"/>
      <c r="BS20" s="187"/>
      <c r="BT20" s="187"/>
      <c r="BU20" s="187"/>
      <c r="BV20" s="187"/>
      <c r="BW20" s="187"/>
      <c r="BX20" s="187"/>
      <c r="BY20" s="187"/>
      <c r="BZ20" s="187"/>
      <c r="CA20" s="187"/>
      <c r="CB20" s="187"/>
      <c r="CC20" s="187"/>
      <c r="CD20" s="187"/>
      <c r="CE20" s="187"/>
      <c r="CF20" s="187"/>
      <c r="CG20" s="187"/>
      <c r="CH20" s="187"/>
      <c r="CI20" s="187"/>
      <c r="CJ20" s="187"/>
      <c r="CK20" s="187"/>
      <c r="CL20" s="187"/>
      <c r="CM20" s="187"/>
      <c r="CN20" s="187"/>
      <c r="CO20" s="187"/>
      <c r="CP20" s="187"/>
      <c r="CQ20" s="187"/>
      <c r="CR20" s="187"/>
      <c r="CS20" s="187"/>
      <c r="CT20" s="187"/>
      <c r="CU20" s="187"/>
      <c r="CV20" s="187"/>
      <c r="CW20" s="187"/>
      <c r="CX20" s="187"/>
      <c r="CY20" s="187"/>
      <c r="CZ20" s="187"/>
      <c r="DA20" s="187"/>
      <c r="DB20" s="187"/>
      <c r="DC20" s="187"/>
      <c r="DD20" s="187"/>
      <c r="DE20" s="187"/>
      <c r="DF20" s="187"/>
      <c r="DG20" s="187"/>
      <c r="DH20" s="187"/>
      <c r="DI20" s="187"/>
      <c r="DJ20" s="187"/>
      <c r="DK20" s="187"/>
      <c r="DL20" s="187"/>
      <c r="DM20" s="187"/>
      <c r="DN20" s="187"/>
      <c r="DO20" s="187"/>
      <c r="DP20" s="187"/>
      <c r="DQ20" s="187"/>
      <c r="DR20" s="187"/>
      <c r="DS20" s="187"/>
      <c r="DT20" s="187"/>
      <c r="DU20" s="187"/>
      <c r="DV20" s="187"/>
      <c r="DW20" s="187"/>
      <c r="DX20" s="187"/>
      <c r="DY20" s="187"/>
      <c r="DZ20" s="187"/>
      <c r="EA20" s="187"/>
      <c r="EB20" s="187"/>
      <c r="EC20" s="187"/>
      <c r="ED20" s="187"/>
      <c r="EE20" s="187"/>
      <c r="EF20" s="187"/>
      <c r="EG20" s="187"/>
      <c r="EH20" s="187"/>
      <c r="EI20" s="187"/>
      <c r="EJ20" s="187"/>
      <c r="EK20" s="187"/>
      <c r="EL20" s="187"/>
      <c r="EM20" s="187"/>
      <c r="EN20" s="187"/>
      <c r="EO20" s="187"/>
      <c r="EP20" s="187"/>
      <c r="EQ20" s="187"/>
      <c r="ER20" s="187"/>
      <c r="ES20" s="187"/>
      <c r="ET20" s="187"/>
      <c r="EU20" s="187"/>
      <c r="EV20" s="187"/>
      <c r="EW20" s="187"/>
      <c r="EX20" s="187"/>
      <c r="EY20" s="187"/>
      <c r="EZ20" s="187"/>
      <c r="FA20" s="187"/>
      <c r="FB20" s="187"/>
      <c r="FC20" s="187"/>
      <c r="FD20" s="187"/>
      <c r="FE20" s="187"/>
      <c r="FF20" s="187"/>
      <c r="FG20" s="187"/>
      <c r="FH20" s="187"/>
      <c r="FI20" s="187"/>
      <c r="FJ20" s="187"/>
      <c r="FK20" s="187"/>
      <c r="FL20" s="187"/>
      <c r="FM20" s="187"/>
      <c r="FN20" s="187"/>
      <c r="FO20" s="187"/>
      <c r="FP20" s="187"/>
      <c r="FQ20" s="187"/>
      <c r="FR20" s="187"/>
      <c r="FS20" s="187"/>
      <c r="FT20" s="187"/>
      <c r="FU20" s="187"/>
      <c r="FV20" s="187"/>
      <c r="FW20" s="187"/>
      <c r="FX20" s="187"/>
      <c r="FY20" s="187"/>
    </row>
    <row r="21" spans="1:181" ht="27.6" x14ac:dyDescent="0.3">
      <c r="B21" s="281"/>
      <c r="C21" s="201" t="s">
        <v>31</v>
      </c>
      <c r="D21" s="202"/>
      <c r="E21" s="203"/>
      <c r="F21" s="204"/>
      <c r="G21" s="205">
        <v>9324902</v>
      </c>
      <c r="H21" s="206" t="s">
        <v>32</v>
      </c>
      <c r="I21" s="246"/>
      <c r="J21" s="187"/>
      <c r="K21" s="285"/>
      <c r="L21" s="187"/>
      <c r="M21" s="187"/>
      <c r="N21" s="187"/>
      <c r="O21" s="187"/>
      <c r="P21" s="187"/>
      <c r="Q21" s="187"/>
      <c r="R21" s="187"/>
      <c r="S21" s="187"/>
      <c r="T21" s="187"/>
      <c r="U21" s="187"/>
      <c r="V21" s="187"/>
      <c r="W21" s="187"/>
      <c r="X21" s="187"/>
      <c r="Y21" s="187"/>
      <c r="Z21" s="187"/>
      <c r="AA21" s="187"/>
      <c r="AB21" s="187"/>
      <c r="AC21" s="187"/>
      <c r="AD21" s="187"/>
      <c r="AE21" s="187"/>
      <c r="AF21" s="187"/>
      <c r="AG21" s="187"/>
      <c r="AH21" s="187"/>
      <c r="AI21" s="187"/>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c r="BJ21" s="187"/>
      <c r="BK21" s="187"/>
      <c r="BL21" s="187"/>
      <c r="BM21" s="187"/>
      <c r="BN21" s="187"/>
      <c r="BO21" s="187"/>
      <c r="BP21" s="187"/>
      <c r="BQ21" s="187"/>
      <c r="BR21" s="187"/>
      <c r="BS21" s="187"/>
      <c r="BT21" s="187"/>
      <c r="BU21" s="187"/>
      <c r="BV21" s="187"/>
      <c r="BW21" s="187"/>
      <c r="BX21" s="187"/>
      <c r="BY21" s="187"/>
      <c r="BZ21" s="187"/>
      <c r="CA21" s="187"/>
      <c r="CB21" s="187"/>
      <c r="CC21" s="187"/>
      <c r="CD21" s="187"/>
      <c r="CE21" s="187"/>
      <c r="CF21" s="187"/>
      <c r="CG21" s="187"/>
      <c r="CH21" s="187"/>
      <c r="CI21" s="187"/>
      <c r="CJ21" s="187"/>
      <c r="CK21" s="187"/>
      <c r="CL21" s="187"/>
      <c r="CM21" s="187"/>
      <c r="CN21" s="187"/>
      <c r="CO21" s="187"/>
      <c r="CP21" s="187"/>
      <c r="CQ21" s="187"/>
      <c r="CR21" s="187"/>
      <c r="CS21" s="187"/>
      <c r="CT21" s="187"/>
      <c r="CU21" s="187"/>
      <c r="CV21" s="187"/>
      <c r="CW21" s="187"/>
      <c r="CX21" s="187"/>
      <c r="CY21" s="187"/>
      <c r="CZ21" s="187"/>
      <c r="DA21" s="187"/>
      <c r="DB21" s="187"/>
      <c r="DC21" s="187"/>
      <c r="DD21" s="187"/>
      <c r="DE21" s="187"/>
      <c r="DF21" s="187"/>
      <c r="DG21" s="187"/>
      <c r="DH21" s="187"/>
      <c r="DI21" s="187"/>
      <c r="DJ21" s="187"/>
      <c r="DK21" s="187"/>
      <c r="DL21" s="187"/>
      <c r="DM21" s="187"/>
      <c r="DN21" s="187"/>
      <c r="DO21" s="187"/>
      <c r="DP21" s="187"/>
      <c r="DQ21" s="187"/>
      <c r="DR21" s="187"/>
      <c r="DS21" s="187"/>
      <c r="DT21" s="187"/>
      <c r="DU21" s="187"/>
      <c r="DV21" s="187"/>
      <c r="DW21" s="187"/>
      <c r="DX21" s="187"/>
      <c r="DY21" s="187"/>
      <c r="DZ21" s="187"/>
      <c r="EA21" s="187"/>
      <c r="EB21" s="187"/>
      <c r="EC21" s="187"/>
      <c r="ED21" s="187"/>
      <c r="EE21" s="187"/>
      <c r="EF21" s="187"/>
      <c r="EG21" s="187"/>
      <c r="EH21" s="187"/>
      <c r="EI21" s="187"/>
      <c r="EJ21" s="187"/>
      <c r="EK21" s="187"/>
      <c r="EL21" s="187"/>
      <c r="EM21" s="187"/>
      <c r="EN21" s="187"/>
      <c r="EO21" s="187"/>
      <c r="EP21" s="187"/>
      <c r="EQ21" s="187"/>
      <c r="ER21" s="187"/>
      <c r="ES21" s="187"/>
      <c r="ET21" s="187"/>
      <c r="EU21" s="187"/>
      <c r="EV21" s="187"/>
      <c r="EW21" s="187"/>
      <c r="EX21" s="187"/>
      <c r="EY21" s="187"/>
      <c r="EZ21" s="187"/>
      <c r="FA21" s="187"/>
      <c r="FB21" s="187"/>
      <c r="FC21" s="187"/>
      <c r="FD21" s="187"/>
      <c r="FE21" s="187"/>
      <c r="FF21" s="187"/>
      <c r="FG21" s="187"/>
      <c r="FH21" s="187"/>
      <c r="FI21" s="187"/>
      <c r="FJ21" s="187"/>
      <c r="FK21" s="187"/>
      <c r="FL21" s="187"/>
      <c r="FM21" s="187"/>
      <c r="FN21" s="187"/>
      <c r="FO21" s="187"/>
      <c r="FP21" s="187"/>
      <c r="FQ21" s="187"/>
      <c r="FR21" s="187"/>
      <c r="FS21" s="187"/>
      <c r="FT21" s="187"/>
      <c r="FU21" s="187"/>
      <c r="FV21" s="187"/>
      <c r="FW21" s="187"/>
      <c r="FX21" s="187"/>
      <c r="FY21" s="187"/>
    </row>
    <row r="22" spans="1:181" ht="14.4" x14ac:dyDescent="0.3">
      <c r="B22" s="280">
        <v>5</v>
      </c>
      <c r="C22" s="256" t="s">
        <v>33</v>
      </c>
      <c r="D22" s="277"/>
      <c r="E22" s="260"/>
      <c r="F22" s="261"/>
      <c r="G22" s="262"/>
      <c r="H22" s="242"/>
      <c r="I22" s="246"/>
      <c r="J22" s="187"/>
      <c r="K22" s="285"/>
      <c r="L22" s="187"/>
      <c r="M22" s="187"/>
      <c r="N22" s="187"/>
      <c r="O22" s="187"/>
      <c r="P22" s="187"/>
      <c r="Q22" s="187"/>
      <c r="R22" s="187"/>
      <c r="S22" s="187"/>
      <c r="T22" s="187"/>
      <c r="U22" s="187"/>
      <c r="V22" s="187"/>
      <c r="W22" s="187"/>
      <c r="X22" s="187"/>
      <c r="Y22" s="187"/>
      <c r="Z22" s="187"/>
      <c r="AA22" s="187"/>
      <c r="AB22" s="187"/>
      <c r="AC22" s="187"/>
      <c r="AD22" s="187"/>
      <c r="AE22" s="187"/>
      <c r="AF22" s="187"/>
      <c r="AG22" s="187"/>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c r="BJ22" s="187"/>
      <c r="BK22" s="187"/>
      <c r="BL22" s="187"/>
      <c r="BM22" s="187"/>
      <c r="BN22" s="187"/>
      <c r="BO22" s="187"/>
      <c r="BP22" s="187"/>
      <c r="BQ22" s="187"/>
      <c r="BR22" s="187"/>
      <c r="BS22" s="187"/>
      <c r="BT22" s="187"/>
      <c r="BU22" s="187"/>
      <c r="BV22" s="187"/>
      <c r="BW22" s="187"/>
      <c r="BX22" s="187"/>
      <c r="BY22" s="187"/>
      <c r="BZ22" s="187"/>
      <c r="CA22" s="187"/>
      <c r="CB22" s="187"/>
      <c r="CC22" s="187"/>
      <c r="CD22" s="187"/>
      <c r="CE22" s="187"/>
      <c r="CF22" s="187"/>
      <c r="CG22" s="187"/>
      <c r="CH22" s="187"/>
      <c r="CI22" s="187"/>
      <c r="CJ22" s="187"/>
      <c r="CK22" s="187"/>
      <c r="CL22" s="187"/>
      <c r="CM22" s="187"/>
      <c r="CN22" s="187"/>
      <c r="CO22" s="187"/>
      <c r="CP22" s="187"/>
      <c r="CQ22" s="187"/>
      <c r="CR22" s="187"/>
      <c r="CS22" s="187"/>
      <c r="CT22" s="187"/>
      <c r="CU22" s="187"/>
      <c r="CV22" s="187"/>
      <c r="CW22" s="187"/>
      <c r="CX22" s="187"/>
      <c r="CY22" s="187"/>
      <c r="CZ22" s="187"/>
      <c r="DA22" s="187"/>
      <c r="DB22" s="187"/>
      <c r="DC22" s="187"/>
      <c r="DD22" s="187"/>
      <c r="DE22" s="187"/>
      <c r="DF22" s="187"/>
      <c r="DG22" s="187"/>
      <c r="DH22" s="187"/>
      <c r="DI22" s="187"/>
      <c r="DJ22" s="187"/>
      <c r="DK22" s="187"/>
      <c r="DL22" s="187"/>
      <c r="DM22" s="187"/>
      <c r="DN22" s="187"/>
      <c r="DO22" s="187"/>
      <c r="DP22" s="187"/>
      <c r="DQ22" s="187"/>
      <c r="DR22" s="187"/>
      <c r="DS22" s="187"/>
      <c r="DT22" s="187"/>
      <c r="DU22" s="187"/>
      <c r="DV22" s="187"/>
      <c r="DW22" s="187"/>
      <c r="DX22" s="187"/>
      <c r="DY22" s="187"/>
      <c r="DZ22" s="187"/>
      <c r="EA22" s="187"/>
      <c r="EB22" s="187"/>
      <c r="EC22" s="187"/>
      <c r="ED22" s="187"/>
      <c r="EE22" s="187"/>
      <c r="EF22" s="187"/>
      <c r="EG22" s="187"/>
      <c r="EH22" s="187"/>
      <c r="EI22" s="187"/>
      <c r="EJ22" s="187"/>
      <c r="EK22" s="187"/>
      <c r="EL22" s="187"/>
      <c r="EM22" s="187"/>
      <c r="EN22" s="187"/>
      <c r="EO22" s="187"/>
      <c r="EP22" s="187"/>
      <c r="EQ22" s="187"/>
      <c r="ER22" s="187"/>
      <c r="ES22" s="187"/>
      <c r="ET22" s="187"/>
      <c r="EU22" s="187"/>
      <c r="EV22" s="187"/>
      <c r="EW22" s="187"/>
      <c r="EX22" s="187"/>
      <c r="EY22" s="187"/>
      <c r="EZ22" s="187"/>
      <c r="FA22" s="187"/>
      <c r="FB22" s="187"/>
      <c r="FC22" s="187"/>
      <c r="FD22" s="187"/>
      <c r="FE22" s="187"/>
      <c r="FF22" s="187"/>
      <c r="FG22" s="187"/>
      <c r="FH22" s="187"/>
      <c r="FI22" s="187"/>
      <c r="FJ22" s="187"/>
      <c r="FK22" s="187"/>
      <c r="FL22" s="187"/>
      <c r="FM22" s="187"/>
      <c r="FN22" s="187"/>
      <c r="FO22" s="187"/>
      <c r="FP22" s="187"/>
      <c r="FQ22" s="187"/>
      <c r="FR22" s="187"/>
      <c r="FS22" s="187"/>
      <c r="FT22" s="187"/>
      <c r="FU22" s="187"/>
      <c r="FV22" s="187"/>
      <c r="FW22" s="187"/>
      <c r="FX22" s="187"/>
      <c r="FY22" s="187"/>
    </row>
    <row r="23" spans="1:181" ht="14.4" x14ac:dyDescent="0.3">
      <c r="B23" s="281">
        <v>6</v>
      </c>
      <c r="C23" s="256" t="s">
        <v>34</v>
      </c>
      <c r="D23" s="277"/>
      <c r="E23" s="260"/>
      <c r="F23" s="261"/>
      <c r="G23" s="262"/>
      <c r="H23" s="242"/>
      <c r="I23" s="246"/>
      <c r="J23" s="187"/>
      <c r="K23" s="285"/>
      <c r="L23" s="187"/>
      <c r="M23" s="187"/>
      <c r="N23" s="187"/>
      <c r="O23" s="187"/>
      <c r="P23" s="187"/>
      <c r="Q23" s="187"/>
      <c r="R23" s="187"/>
      <c r="S23" s="187"/>
      <c r="T23" s="187"/>
      <c r="U23" s="187"/>
      <c r="V23" s="187"/>
      <c r="W23" s="187"/>
      <c r="X23" s="187"/>
      <c r="Y23" s="187"/>
      <c r="Z23" s="187"/>
      <c r="AA23" s="187"/>
      <c r="AB23" s="187"/>
      <c r="AC23" s="187"/>
      <c r="AD23" s="187"/>
      <c r="AE23" s="187"/>
      <c r="AF23" s="187"/>
      <c r="AG23" s="187"/>
      <c r="AH23" s="187"/>
      <c r="AI23" s="187"/>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c r="BJ23" s="187"/>
      <c r="BK23" s="187"/>
      <c r="BL23" s="187"/>
      <c r="BM23" s="187"/>
      <c r="BN23" s="187"/>
      <c r="BO23" s="187"/>
      <c r="BP23" s="187"/>
      <c r="BQ23" s="187"/>
      <c r="BR23" s="187"/>
      <c r="BS23" s="187"/>
      <c r="BT23" s="187"/>
      <c r="BU23" s="187"/>
      <c r="BV23" s="187"/>
      <c r="BW23" s="187"/>
      <c r="BX23" s="187"/>
      <c r="BY23" s="187"/>
      <c r="BZ23" s="187"/>
      <c r="CA23" s="187"/>
      <c r="CB23" s="187"/>
      <c r="CC23" s="187"/>
      <c r="CD23" s="187"/>
      <c r="CE23" s="187"/>
      <c r="CF23" s="187"/>
      <c r="CG23" s="187"/>
      <c r="CH23" s="187"/>
      <c r="CI23" s="187"/>
      <c r="CJ23" s="187"/>
      <c r="CK23" s="187"/>
      <c r="CL23" s="187"/>
      <c r="CM23" s="187"/>
      <c r="CN23" s="187"/>
      <c r="CO23" s="187"/>
      <c r="CP23" s="187"/>
      <c r="CQ23" s="187"/>
      <c r="CR23" s="187"/>
      <c r="CS23" s="187"/>
      <c r="CT23" s="187"/>
      <c r="CU23" s="187"/>
      <c r="CV23" s="187"/>
      <c r="CW23" s="187"/>
      <c r="CX23" s="187"/>
      <c r="CY23" s="187"/>
      <c r="CZ23" s="187"/>
      <c r="DA23" s="187"/>
      <c r="DB23" s="187"/>
      <c r="DC23" s="187"/>
      <c r="DD23" s="187"/>
      <c r="DE23" s="187"/>
      <c r="DF23" s="187"/>
      <c r="DG23" s="187"/>
      <c r="DH23" s="187"/>
      <c r="DI23" s="187"/>
      <c r="DJ23" s="187"/>
      <c r="DK23" s="187"/>
      <c r="DL23" s="187"/>
      <c r="DM23" s="187"/>
      <c r="DN23" s="187"/>
      <c r="DO23" s="187"/>
      <c r="DP23" s="187"/>
      <c r="DQ23" s="187"/>
      <c r="DR23" s="187"/>
      <c r="DS23" s="187"/>
      <c r="DT23" s="187"/>
      <c r="DU23" s="187"/>
      <c r="DV23" s="187"/>
      <c r="DW23" s="187"/>
      <c r="DX23" s="187"/>
      <c r="DY23" s="187"/>
      <c r="DZ23" s="187"/>
      <c r="EA23" s="187"/>
      <c r="EB23" s="187"/>
      <c r="EC23" s="187"/>
      <c r="ED23" s="187"/>
      <c r="EE23" s="187"/>
      <c r="EF23" s="187"/>
      <c r="EG23" s="187"/>
      <c r="EH23" s="187"/>
      <c r="EI23" s="187"/>
      <c r="EJ23" s="187"/>
      <c r="EK23" s="187"/>
      <c r="EL23" s="187"/>
      <c r="EM23" s="187"/>
      <c r="EN23" s="187"/>
      <c r="EO23" s="187"/>
      <c r="EP23" s="187"/>
      <c r="EQ23" s="187"/>
      <c r="ER23" s="187"/>
      <c r="ES23" s="187"/>
      <c r="ET23" s="187"/>
      <c r="EU23" s="187"/>
      <c r="EV23" s="187"/>
      <c r="EW23" s="187"/>
      <c r="EX23" s="187"/>
      <c r="EY23" s="187"/>
      <c r="EZ23" s="187"/>
      <c r="FA23" s="187"/>
      <c r="FB23" s="187"/>
      <c r="FC23" s="187"/>
      <c r="FD23" s="187"/>
      <c r="FE23" s="187"/>
      <c r="FF23" s="187"/>
      <c r="FG23" s="187"/>
      <c r="FH23" s="187"/>
      <c r="FI23" s="187"/>
      <c r="FJ23" s="187"/>
      <c r="FK23" s="187"/>
      <c r="FL23" s="187"/>
      <c r="FM23" s="187"/>
      <c r="FN23" s="187"/>
      <c r="FO23" s="187"/>
      <c r="FP23" s="187"/>
      <c r="FQ23" s="187"/>
      <c r="FR23" s="187"/>
      <c r="FS23" s="187"/>
      <c r="FT23" s="187"/>
      <c r="FU23" s="187"/>
      <c r="FV23" s="187"/>
      <c r="FW23" s="187"/>
      <c r="FX23" s="187"/>
      <c r="FY23" s="187"/>
    </row>
    <row r="24" spans="1:181" ht="14.4" x14ac:dyDescent="0.3">
      <c r="B24" s="280">
        <v>7</v>
      </c>
      <c r="C24" s="256" t="s">
        <v>35</v>
      </c>
      <c r="D24" s="277"/>
      <c r="E24" s="260"/>
      <c r="F24" s="261"/>
      <c r="G24" s="262"/>
      <c r="H24" s="242"/>
      <c r="I24" s="246"/>
      <c r="J24" s="187"/>
      <c r="K24" s="285"/>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c r="BJ24" s="187"/>
      <c r="BK24" s="187"/>
      <c r="BL24" s="187"/>
      <c r="BM24" s="187"/>
      <c r="BN24" s="187"/>
      <c r="BO24" s="187"/>
      <c r="BP24" s="187"/>
      <c r="BQ24" s="187"/>
      <c r="BR24" s="187"/>
      <c r="BS24" s="187"/>
      <c r="BT24" s="187"/>
      <c r="BU24" s="187"/>
      <c r="BV24" s="187"/>
      <c r="BW24" s="187"/>
      <c r="BX24" s="187"/>
      <c r="BY24" s="187"/>
      <c r="BZ24" s="187"/>
      <c r="CA24" s="187"/>
      <c r="CB24" s="187"/>
      <c r="CC24" s="187"/>
      <c r="CD24" s="187"/>
      <c r="CE24" s="187"/>
      <c r="CF24" s="187"/>
      <c r="CG24" s="187"/>
      <c r="CH24" s="187"/>
      <c r="CI24" s="187"/>
      <c r="CJ24" s="187"/>
      <c r="CK24" s="187"/>
      <c r="CL24" s="187"/>
      <c r="CM24" s="187"/>
      <c r="CN24" s="187"/>
      <c r="CO24" s="187"/>
      <c r="CP24" s="187"/>
      <c r="CQ24" s="187"/>
      <c r="CR24" s="187"/>
      <c r="CS24" s="187"/>
      <c r="CT24" s="187"/>
      <c r="CU24" s="187"/>
      <c r="CV24" s="187"/>
      <c r="CW24" s="187"/>
      <c r="CX24" s="187"/>
      <c r="CY24" s="187"/>
      <c r="CZ24" s="187"/>
      <c r="DA24" s="187"/>
      <c r="DB24" s="187"/>
      <c r="DC24" s="187"/>
      <c r="DD24" s="187"/>
      <c r="DE24" s="187"/>
      <c r="DF24" s="187"/>
      <c r="DG24" s="187"/>
      <c r="DH24" s="187"/>
      <c r="DI24" s="187"/>
      <c r="DJ24" s="187"/>
      <c r="DK24" s="187"/>
      <c r="DL24" s="187"/>
      <c r="DM24" s="187"/>
      <c r="DN24" s="187"/>
      <c r="DO24" s="187"/>
      <c r="DP24" s="187"/>
      <c r="DQ24" s="187"/>
      <c r="DR24" s="187"/>
      <c r="DS24" s="187"/>
      <c r="DT24" s="187"/>
      <c r="DU24" s="187"/>
      <c r="DV24" s="187"/>
      <c r="DW24" s="187"/>
      <c r="DX24" s="187"/>
      <c r="DY24" s="187"/>
      <c r="DZ24" s="187"/>
      <c r="EA24" s="187"/>
      <c r="EB24" s="187"/>
      <c r="EC24" s="187"/>
      <c r="ED24" s="187"/>
      <c r="EE24" s="187"/>
      <c r="EF24" s="187"/>
      <c r="EG24" s="187"/>
      <c r="EH24" s="187"/>
      <c r="EI24" s="187"/>
      <c r="EJ24" s="187"/>
      <c r="EK24" s="187"/>
      <c r="EL24" s="187"/>
      <c r="EM24" s="187"/>
      <c r="EN24" s="187"/>
      <c r="EO24" s="187"/>
      <c r="EP24" s="187"/>
      <c r="EQ24" s="187"/>
      <c r="ER24" s="187"/>
      <c r="ES24" s="187"/>
      <c r="ET24" s="187"/>
      <c r="EU24" s="187"/>
      <c r="EV24" s="187"/>
      <c r="EW24" s="187"/>
      <c r="EX24" s="187"/>
      <c r="EY24" s="187"/>
      <c r="EZ24" s="187"/>
      <c r="FA24" s="187"/>
      <c r="FB24" s="187"/>
      <c r="FC24" s="187"/>
      <c r="FD24" s="187"/>
      <c r="FE24" s="187"/>
      <c r="FF24" s="187"/>
      <c r="FG24" s="187"/>
      <c r="FH24" s="187"/>
      <c r="FI24" s="187"/>
      <c r="FJ24" s="187"/>
      <c r="FK24" s="187"/>
      <c r="FL24" s="187"/>
      <c r="FM24" s="187"/>
      <c r="FN24" s="187"/>
      <c r="FO24" s="187"/>
      <c r="FP24" s="187"/>
      <c r="FQ24" s="187"/>
      <c r="FR24" s="187"/>
      <c r="FS24" s="187"/>
      <c r="FT24" s="187"/>
      <c r="FU24" s="187"/>
      <c r="FV24" s="187"/>
      <c r="FW24" s="187"/>
      <c r="FX24" s="187"/>
      <c r="FY24" s="187"/>
    </row>
    <row r="25" spans="1:181" ht="14.4" x14ac:dyDescent="0.3">
      <c r="B25" s="281">
        <v>8</v>
      </c>
      <c r="C25" s="256" t="s">
        <v>36</v>
      </c>
      <c r="D25" s="277"/>
      <c r="E25" s="260"/>
      <c r="F25" s="261"/>
      <c r="G25" s="262"/>
      <c r="H25" s="242"/>
      <c r="I25" s="246"/>
      <c r="J25" s="187"/>
      <c r="K25" s="285"/>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7"/>
      <c r="BL25" s="187"/>
      <c r="BM25" s="187"/>
      <c r="BN25" s="187"/>
      <c r="BO25" s="187"/>
      <c r="BP25" s="187"/>
      <c r="BQ25" s="187"/>
      <c r="BR25" s="187"/>
      <c r="BS25" s="187"/>
      <c r="BT25" s="187"/>
      <c r="BU25" s="187"/>
      <c r="BV25" s="187"/>
      <c r="BW25" s="187"/>
      <c r="BX25" s="187"/>
      <c r="BY25" s="187"/>
      <c r="BZ25" s="187"/>
      <c r="CA25" s="187"/>
      <c r="CB25" s="187"/>
      <c r="CC25" s="187"/>
      <c r="CD25" s="187"/>
      <c r="CE25" s="187"/>
      <c r="CF25" s="187"/>
      <c r="CG25" s="187"/>
      <c r="CH25" s="187"/>
      <c r="CI25" s="187"/>
      <c r="CJ25" s="187"/>
      <c r="CK25" s="187"/>
      <c r="CL25" s="187"/>
      <c r="CM25" s="187"/>
      <c r="CN25" s="187"/>
      <c r="CO25" s="187"/>
      <c r="CP25" s="187"/>
      <c r="CQ25" s="187"/>
      <c r="CR25" s="187"/>
      <c r="CS25" s="187"/>
      <c r="CT25" s="187"/>
      <c r="CU25" s="187"/>
      <c r="CV25" s="187"/>
      <c r="CW25" s="187"/>
      <c r="CX25" s="187"/>
      <c r="CY25" s="187"/>
      <c r="CZ25" s="187"/>
      <c r="DA25" s="187"/>
      <c r="DB25" s="187"/>
      <c r="DC25" s="187"/>
      <c r="DD25" s="187"/>
      <c r="DE25" s="187"/>
      <c r="DF25" s="187"/>
      <c r="DG25" s="187"/>
      <c r="DH25" s="187"/>
      <c r="DI25" s="187"/>
      <c r="DJ25" s="187"/>
      <c r="DK25" s="187"/>
      <c r="DL25" s="187"/>
      <c r="DM25" s="187"/>
      <c r="DN25" s="187"/>
      <c r="DO25" s="187"/>
      <c r="DP25" s="187"/>
      <c r="DQ25" s="187"/>
      <c r="DR25" s="187"/>
      <c r="DS25" s="187"/>
      <c r="DT25" s="187"/>
      <c r="DU25" s="187"/>
      <c r="DV25" s="187"/>
      <c r="DW25" s="187"/>
      <c r="DX25" s="187"/>
      <c r="DY25" s="187"/>
      <c r="DZ25" s="187"/>
      <c r="EA25" s="187"/>
      <c r="EB25" s="187"/>
      <c r="EC25" s="187"/>
      <c r="ED25" s="187"/>
      <c r="EE25" s="187"/>
      <c r="EF25" s="187"/>
      <c r="EG25" s="187"/>
      <c r="EH25" s="187"/>
      <c r="EI25" s="187"/>
      <c r="EJ25" s="187"/>
      <c r="EK25" s="187"/>
      <c r="EL25" s="187"/>
      <c r="EM25" s="187"/>
      <c r="EN25" s="187"/>
      <c r="EO25" s="187"/>
      <c r="EP25" s="187"/>
      <c r="EQ25" s="187"/>
      <c r="ER25" s="187"/>
      <c r="ES25" s="187"/>
      <c r="ET25" s="187"/>
      <c r="EU25" s="187"/>
      <c r="EV25" s="187"/>
      <c r="EW25" s="187"/>
      <c r="EX25" s="187"/>
      <c r="EY25" s="187"/>
      <c r="EZ25" s="187"/>
      <c r="FA25" s="187"/>
      <c r="FB25" s="187"/>
      <c r="FC25" s="187"/>
      <c r="FD25" s="187"/>
      <c r="FE25" s="187"/>
      <c r="FF25" s="187"/>
      <c r="FG25" s="187"/>
      <c r="FH25" s="187"/>
      <c r="FI25" s="187"/>
      <c r="FJ25" s="187"/>
      <c r="FK25" s="187"/>
      <c r="FL25" s="187"/>
      <c r="FM25" s="187"/>
      <c r="FN25" s="187"/>
      <c r="FO25" s="187"/>
      <c r="FP25" s="187"/>
      <c r="FQ25" s="187"/>
      <c r="FR25" s="187"/>
      <c r="FS25" s="187"/>
      <c r="FT25" s="187"/>
      <c r="FU25" s="187"/>
      <c r="FV25" s="187"/>
      <c r="FW25" s="187"/>
      <c r="FX25" s="187"/>
      <c r="FY25" s="187"/>
    </row>
    <row r="26" spans="1:181" ht="14.4" x14ac:dyDescent="0.3">
      <c r="B26" s="280">
        <v>9</v>
      </c>
      <c r="C26" s="256" t="s">
        <v>37</v>
      </c>
      <c r="D26" s="277"/>
      <c r="E26" s="260"/>
      <c r="F26" s="261"/>
      <c r="G26" s="262"/>
      <c r="H26" s="242"/>
      <c r="I26" s="246"/>
      <c r="J26" s="187"/>
      <c r="K26" s="285"/>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c r="BJ26" s="187"/>
      <c r="BK26" s="187"/>
      <c r="BL26" s="187"/>
      <c r="BM26" s="187"/>
      <c r="BN26" s="187"/>
      <c r="BO26" s="187"/>
      <c r="BP26" s="187"/>
      <c r="BQ26" s="187"/>
      <c r="BR26" s="187"/>
      <c r="BS26" s="187"/>
      <c r="BT26" s="187"/>
      <c r="BU26" s="187"/>
      <c r="BV26" s="187"/>
      <c r="BW26" s="187"/>
      <c r="BX26" s="187"/>
      <c r="BY26" s="187"/>
      <c r="BZ26" s="187"/>
      <c r="CA26" s="187"/>
      <c r="CB26" s="187"/>
      <c r="CC26" s="187"/>
      <c r="CD26" s="187"/>
      <c r="CE26" s="187"/>
      <c r="CF26" s="187"/>
      <c r="CG26" s="187"/>
      <c r="CH26" s="187"/>
      <c r="CI26" s="187"/>
      <c r="CJ26" s="187"/>
      <c r="CK26" s="187"/>
      <c r="CL26" s="187"/>
      <c r="CM26" s="187"/>
      <c r="CN26" s="187"/>
      <c r="CO26" s="187"/>
      <c r="CP26" s="187"/>
      <c r="CQ26" s="187"/>
      <c r="CR26" s="187"/>
      <c r="CS26" s="187"/>
      <c r="CT26" s="187"/>
      <c r="CU26" s="187"/>
      <c r="CV26" s="187"/>
      <c r="CW26" s="187"/>
      <c r="CX26" s="187"/>
      <c r="CY26" s="187"/>
      <c r="CZ26" s="187"/>
      <c r="DA26" s="187"/>
      <c r="DB26" s="187"/>
      <c r="DC26" s="187"/>
      <c r="DD26" s="187"/>
      <c r="DE26" s="187"/>
      <c r="DF26" s="187"/>
      <c r="DG26" s="187"/>
      <c r="DH26" s="187"/>
      <c r="DI26" s="187"/>
      <c r="DJ26" s="187"/>
      <c r="DK26" s="187"/>
      <c r="DL26" s="187"/>
      <c r="DM26" s="187"/>
      <c r="DN26" s="187"/>
      <c r="DO26" s="187"/>
      <c r="DP26" s="187"/>
      <c r="DQ26" s="187"/>
      <c r="DR26" s="187"/>
      <c r="DS26" s="187"/>
      <c r="DT26" s="187"/>
      <c r="DU26" s="187"/>
      <c r="DV26" s="187"/>
      <c r="DW26" s="187"/>
      <c r="DX26" s="187"/>
      <c r="DY26" s="187"/>
      <c r="DZ26" s="187"/>
      <c r="EA26" s="187"/>
      <c r="EB26" s="187"/>
      <c r="EC26" s="187"/>
      <c r="ED26" s="187"/>
      <c r="EE26" s="187"/>
      <c r="EF26" s="187"/>
      <c r="EG26" s="187"/>
      <c r="EH26" s="187"/>
      <c r="EI26" s="187"/>
      <c r="EJ26" s="187"/>
      <c r="EK26" s="187"/>
      <c r="EL26" s="187"/>
      <c r="EM26" s="187"/>
      <c r="EN26" s="187"/>
      <c r="EO26" s="187"/>
      <c r="EP26" s="187"/>
      <c r="EQ26" s="187"/>
      <c r="ER26" s="187"/>
      <c r="ES26" s="187"/>
      <c r="ET26" s="187"/>
      <c r="EU26" s="187"/>
      <c r="EV26" s="187"/>
      <c r="EW26" s="187"/>
      <c r="EX26" s="187"/>
      <c r="EY26" s="187"/>
      <c r="EZ26" s="187"/>
      <c r="FA26" s="187"/>
      <c r="FB26" s="187"/>
      <c r="FC26" s="187"/>
      <c r="FD26" s="187"/>
      <c r="FE26" s="187"/>
      <c r="FF26" s="187"/>
      <c r="FG26" s="187"/>
      <c r="FH26" s="187"/>
      <c r="FI26" s="187"/>
      <c r="FJ26" s="187"/>
      <c r="FK26" s="187"/>
      <c r="FL26" s="187"/>
      <c r="FM26" s="187"/>
      <c r="FN26" s="187"/>
      <c r="FO26" s="187"/>
      <c r="FP26" s="187"/>
      <c r="FQ26" s="187"/>
      <c r="FR26" s="187"/>
      <c r="FS26" s="187"/>
      <c r="FT26" s="187"/>
      <c r="FU26" s="187"/>
      <c r="FV26" s="187"/>
      <c r="FW26" s="187"/>
      <c r="FX26" s="187"/>
      <c r="FY26" s="187"/>
    </row>
    <row r="27" spans="1:181" ht="14.4" x14ac:dyDescent="0.3">
      <c r="B27" s="281"/>
      <c r="C27" s="303" t="s">
        <v>38</v>
      </c>
      <c r="D27" s="303"/>
      <c r="E27" s="303"/>
      <c r="F27" s="303"/>
      <c r="G27" s="304"/>
      <c r="H27" s="179"/>
      <c r="I27" s="246"/>
      <c r="J27" s="187"/>
      <c r="K27" s="285"/>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c r="BJ27" s="187"/>
      <c r="BK27" s="187"/>
      <c r="BL27" s="187"/>
      <c r="BM27" s="187"/>
      <c r="BN27" s="187"/>
      <c r="BO27" s="187"/>
      <c r="BP27" s="187"/>
      <c r="BQ27" s="187"/>
      <c r="BR27" s="187"/>
      <c r="BS27" s="187"/>
      <c r="BT27" s="187"/>
      <c r="BU27" s="187"/>
      <c r="BV27" s="187"/>
      <c r="BW27" s="187"/>
      <c r="BX27" s="187"/>
      <c r="BY27" s="187"/>
      <c r="BZ27" s="187"/>
      <c r="CA27" s="187"/>
      <c r="CB27" s="187"/>
      <c r="CC27" s="187"/>
      <c r="CD27" s="187"/>
      <c r="CE27" s="187"/>
      <c r="CF27" s="187"/>
      <c r="CG27" s="187"/>
      <c r="CH27" s="187"/>
      <c r="CI27" s="187"/>
      <c r="CJ27" s="187"/>
      <c r="CK27" s="187"/>
      <c r="CL27" s="187"/>
      <c r="CM27" s="187"/>
      <c r="CN27" s="187"/>
      <c r="CO27" s="187"/>
      <c r="CP27" s="187"/>
      <c r="CQ27" s="187"/>
      <c r="CR27" s="187"/>
      <c r="CS27" s="187"/>
      <c r="CT27" s="187"/>
      <c r="CU27" s="187"/>
      <c r="CV27" s="187"/>
      <c r="CW27" s="187"/>
      <c r="CX27" s="187"/>
      <c r="CY27" s="187"/>
      <c r="CZ27" s="187"/>
      <c r="DA27" s="187"/>
      <c r="DB27" s="187"/>
      <c r="DC27" s="187"/>
      <c r="DD27" s="187"/>
      <c r="DE27" s="187"/>
      <c r="DF27" s="187"/>
      <c r="DG27" s="187"/>
      <c r="DH27" s="187"/>
      <c r="DI27" s="187"/>
      <c r="DJ27" s="187"/>
      <c r="DK27" s="187"/>
      <c r="DL27" s="187"/>
      <c r="DM27" s="187"/>
      <c r="DN27" s="187"/>
      <c r="DO27" s="187"/>
      <c r="DP27" s="187"/>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7"/>
      <c r="FA27" s="187"/>
      <c r="FB27" s="187"/>
      <c r="FC27" s="187"/>
      <c r="FD27" s="187"/>
      <c r="FE27" s="187"/>
      <c r="FF27" s="187"/>
      <c r="FG27" s="187"/>
      <c r="FH27" s="187"/>
      <c r="FI27" s="187"/>
      <c r="FJ27" s="187"/>
      <c r="FK27" s="187"/>
      <c r="FL27" s="187"/>
      <c r="FM27" s="187"/>
      <c r="FN27" s="187"/>
      <c r="FO27" s="187"/>
      <c r="FP27" s="187"/>
      <c r="FQ27" s="187"/>
      <c r="FR27" s="187"/>
      <c r="FS27" s="187"/>
      <c r="FT27" s="187"/>
      <c r="FU27" s="187"/>
      <c r="FV27" s="187"/>
      <c r="FW27" s="187"/>
      <c r="FX27" s="187"/>
      <c r="FY27" s="187"/>
    </row>
    <row r="28" spans="1:181" ht="14.4" x14ac:dyDescent="0.3">
      <c r="B28" s="280">
        <v>10</v>
      </c>
      <c r="C28" s="263" t="s">
        <v>39</v>
      </c>
      <c r="D28" s="264"/>
      <c r="E28" s="244"/>
      <c r="F28" s="199">
        <v>5.5</v>
      </c>
      <c r="G28" s="200"/>
      <c r="H28" s="179"/>
      <c r="I28" s="246"/>
      <c r="J28" s="187"/>
      <c r="K28" s="285"/>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c r="CA28" s="187"/>
      <c r="CB28" s="187"/>
      <c r="CC28" s="187"/>
      <c r="CD28" s="187"/>
      <c r="CE28" s="187"/>
      <c r="CF28" s="187"/>
      <c r="CG28" s="187"/>
      <c r="CH28" s="187"/>
      <c r="CI28" s="187"/>
      <c r="CJ28" s="187"/>
      <c r="CK28" s="187"/>
      <c r="CL28" s="187"/>
      <c r="CM28" s="187"/>
      <c r="CN28" s="187"/>
      <c r="CO28" s="187"/>
      <c r="CP28" s="187"/>
      <c r="CQ28" s="187"/>
      <c r="CR28" s="187"/>
      <c r="CS28" s="187"/>
      <c r="CT28" s="187"/>
      <c r="CU28" s="187"/>
      <c r="CV28" s="187"/>
      <c r="CW28" s="187"/>
      <c r="CX28" s="187"/>
      <c r="CY28" s="187"/>
      <c r="CZ28" s="187"/>
      <c r="DA28" s="187"/>
      <c r="DB28" s="187"/>
      <c r="DC28" s="187"/>
      <c r="DD28" s="187"/>
      <c r="DE28" s="187"/>
      <c r="DF28" s="187"/>
      <c r="DG28" s="187"/>
      <c r="DH28" s="187"/>
      <c r="DI28" s="187"/>
      <c r="DJ28" s="187"/>
      <c r="DK28" s="187"/>
      <c r="DL28" s="187"/>
      <c r="DM28" s="187"/>
      <c r="DN28" s="187"/>
      <c r="DO28" s="187"/>
      <c r="DP28" s="187"/>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7"/>
      <c r="FA28" s="187"/>
      <c r="FB28" s="187"/>
      <c r="FC28" s="187"/>
      <c r="FD28" s="187"/>
      <c r="FE28" s="187"/>
      <c r="FF28" s="187"/>
      <c r="FG28" s="187"/>
      <c r="FH28" s="187"/>
      <c r="FI28" s="187"/>
      <c r="FJ28" s="187"/>
      <c r="FK28" s="187"/>
      <c r="FL28" s="187"/>
      <c r="FM28" s="187"/>
      <c r="FN28" s="187"/>
      <c r="FO28" s="187"/>
      <c r="FP28" s="187"/>
      <c r="FQ28" s="187"/>
      <c r="FR28" s="187"/>
      <c r="FS28" s="187"/>
      <c r="FT28" s="187"/>
      <c r="FU28" s="187"/>
      <c r="FV28" s="187"/>
      <c r="FW28" s="187"/>
      <c r="FX28" s="187"/>
      <c r="FY28" s="187"/>
    </row>
    <row r="29" spans="1:181" ht="14.4" x14ac:dyDescent="0.3">
      <c r="B29" s="281"/>
      <c r="C29" s="303" t="s">
        <v>40</v>
      </c>
      <c r="D29" s="303"/>
      <c r="E29" s="303"/>
      <c r="F29" s="303"/>
      <c r="G29" s="304"/>
      <c r="H29" s="187"/>
      <c r="I29" s="246"/>
      <c r="J29" s="187"/>
      <c r="K29" s="285"/>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c r="CA29" s="187"/>
      <c r="CB29" s="187"/>
      <c r="CC29" s="187"/>
      <c r="CD29" s="187"/>
      <c r="CE29" s="187"/>
      <c r="CF29" s="187"/>
      <c r="CG29" s="187"/>
      <c r="CH29" s="187"/>
      <c r="CI29" s="187"/>
      <c r="CJ29" s="187"/>
      <c r="CK29" s="187"/>
      <c r="CL29" s="187"/>
      <c r="CM29" s="187"/>
      <c r="CN29" s="187"/>
      <c r="CO29" s="187"/>
      <c r="CP29" s="187"/>
      <c r="CQ29" s="187"/>
      <c r="CR29" s="187"/>
      <c r="CS29" s="187"/>
      <c r="CT29" s="187"/>
      <c r="CU29" s="187"/>
      <c r="CV29" s="187"/>
      <c r="CW29" s="187"/>
      <c r="CX29" s="187"/>
      <c r="CY29" s="187"/>
      <c r="CZ29" s="187"/>
      <c r="DA29" s="187"/>
      <c r="DB29" s="187"/>
      <c r="DC29" s="187"/>
      <c r="DD29" s="187"/>
      <c r="DE29" s="187"/>
      <c r="DF29" s="187"/>
      <c r="DG29" s="187"/>
      <c r="DH29" s="187"/>
      <c r="DI29" s="187"/>
      <c r="DJ29" s="187"/>
      <c r="DK29" s="187"/>
      <c r="DL29" s="187"/>
      <c r="DM29" s="187"/>
      <c r="DN29" s="187"/>
      <c r="DO29" s="187"/>
      <c r="DP29" s="187"/>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7"/>
      <c r="FA29" s="187"/>
      <c r="FB29" s="187"/>
      <c r="FC29" s="187"/>
      <c r="FD29" s="187"/>
      <c r="FE29" s="187"/>
      <c r="FF29" s="187"/>
      <c r="FG29" s="187"/>
      <c r="FH29" s="187"/>
      <c r="FI29" s="187"/>
      <c r="FJ29" s="187"/>
      <c r="FK29" s="187"/>
      <c r="FL29" s="187"/>
      <c r="FM29" s="187"/>
      <c r="FN29" s="187"/>
      <c r="FO29" s="187"/>
      <c r="FP29" s="187"/>
      <c r="FQ29" s="187"/>
      <c r="FR29" s="187"/>
      <c r="FS29" s="187"/>
      <c r="FT29" s="187"/>
      <c r="FU29" s="187"/>
      <c r="FV29" s="182"/>
      <c r="FW29" s="182"/>
      <c r="FX29" s="182"/>
      <c r="FY29" s="182"/>
    </row>
    <row r="30" spans="1:181" ht="14.4" x14ac:dyDescent="0.3">
      <c r="B30" s="280">
        <v>11</v>
      </c>
      <c r="C30" s="263" t="s">
        <v>41</v>
      </c>
      <c r="D30" s="264"/>
      <c r="E30" s="244"/>
      <c r="F30" s="199">
        <v>3</v>
      </c>
      <c r="G30" s="200"/>
      <c r="H30" s="187"/>
      <c r="I30" s="246"/>
      <c r="J30" s="187"/>
      <c r="K30" s="285"/>
      <c r="L30" s="187"/>
      <c r="M30" s="187"/>
      <c r="N30" s="187"/>
      <c r="O30" s="187"/>
      <c r="P30" s="187"/>
      <c r="Q30" s="187"/>
      <c r="R30" s="187"/>
      <c r="S30" s="187"/>
      <c r="T30" s="187"/>
      <c r="U30" s="187"/>
      <c r="V30" s="187"/>
      <c r="W30" s="187"/>
      <c r="X30" s="187"/>
      <c r="Y30" s="187"/>
      <c r="Z30" s="187"/>
      <c r="AA30" s="187"/>
      <c r="AB30" s="187"/>
      <c r="AC30" s="187"/>
      <c r="AD30" s="187"/>
      <c r="AE30" s="187"/>
      <c r="AF30" s="187"/>
      <c r="AG30" s="187"/>
      <c r="AH30" s="187"/>
      <c r="AI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c r="BJ30" s="187"/>
      <c r="BK30" s="187"/>
      <c r="BL30" s="187"/>
      <c r="BM30" s="187"/>
      <c r="BN30" s="187"/>
      <c r="BO30" s="187"/>
      <c r="BP30" s="187"/>
      <c r="BQ30" s="187"/>
      <c r="BR30" s="187"/>
      <c r="BS30" s="187"/>
      <c r="BT30" s="187"/>
      <c r="BU30" s="187"/>
      <c r="BV30" s="187"/>
      <c r="BW30" s="187"/>
      <c r="BX30" s="187"/>
      <c r="BY30" s="187"/>
      <c r="BZ30" s="187"/>
      <c r="CA30" s="187"/>
      <c r="CB30" s="187"/>
      <c r="CC30" s="187"/>
      <c r="CD30" s="187"/>
      <c r="CE30" s="187"/>
      <c r="CF30" s="187"/>
      <c r="CG30" s="187"/>
      <c r="CH30" s="187"/>
      <c r="CI30" s="187"/>
      <c r="CJ30" s="187"/>
      <c r="CK30" s="187"/>
      <c r="CL30" s="187"/>
      <c r="CM30" s="187"/>
      <c r="CN30" s="187"/>
      <c r="CO30" s="187"/>
      <c r="CP30" s="187"/>
      <c r="CQ30" s="187"/>
      <c r="CR30" s="187"/>
      <c r="CS30" s="187"/>
      <c r="CT30" s="187"/>
      <c r="CU30" s="187"/>
      <c r="CV30" s="187"/>
      <c r="CW30" s="187"/>
      <c r="CX30" s="187"/>
      <c r="CY30" s="187"/>
      <c r="CZ30" s="187"/>
      <c r="DA30" s="187"/>
      <c r="DB30" s="187"/>
      <c r="DC30" s="187"/>
      <c r="DD30" s="187"/>
      <c r="DE30" s="187"/>
      <c r="DF30" s="187"/>
      <c r="DG30" s="187"/>
      <c r="DH30" s="187"/>
      <c r="DI30" s="187"/>
      <c r="DJ30" s="187"/>
      <c r="DK30" s="187"/>
      <c r="DL30" s="187"/>
      <c r="DM30" s="187"/>
      <c r="DN30" s="187"/>
      <c r="DO30" s="187"/>
      <c r="DP30" s="187"/>
      <c r="DQ30" s="187"/>
      <c r="DR30" s="187"/>
      <c r="DS30" s="187"/>
      <c r="DT30" s="187"/>
      <c r="DU30" s="187"/>
      <c r="DV30" s="187"/>
      <c r="DW30" s="187"/>
      <c r="DX30" s="187"/>
      <c r="DY30" s="187"/>
      <c r="DZ30" s="187"/>
      <c r="EA30" s="187"/>
      <c r="EB30" s="187"/>
      <c r="EC30" s="187"/>
      <c r="ED30" s="187"/>
      <c r="EE30" s="187"/>
      <c r="EF30" s="187"/>
      <c r="EG30" s="187"/>
      <c r="EH30" s="187"/>
      <c r="EI30" s="187"/>
      <c r="EJ30" s="187"/>
      <c r="EK30" s="187"/>
      <c r="EL30" s="187"/>
      <c r="EM30" s="187"/>
      <c r="EN30" s="187"/>
      <c r="EO30" s="187"/>
      <c r="EP30" s="187"/>
      <c r="EQ30" s="187"/>
      <c r="ER30" s="187"/>
      <c r="ES30" s="187"/>
      <c r="ET30" s="187"/>
      <c r="EU30" s="187"/>
      <c r="EV30" s="187"/>
      <c r="EW30" s="187"/>
      <c r="EX30" s="187"/>
      <c r="EY30" s="187"/>
      <c r="EZ30" s="187"/>
      <c r="FA30" s="187"/>
      <c r="FB30" s="187"/>
      <c r="FC30" s="187"/>
      <c r="FD30" s="187"/>
      <c r="FE30" s="187"/>
      <c r="FF30" s="187"/>
      <c r="FG30" s="187"/>
      <c r="FH30" s="187"/>
      <c r="FI30" s="187"/>
      <c r="FJ30" s="187"/>
      <c r="FK30" s="187"/>
      <c r="FL30" s="187"/>
      <c r="FM30" s="187"/>
      <c r="FN30" s="187"/>
      <c r="FO30" s="187"/>
      <c r="FP30" s="187"/>
      <c r="FQ30" s="187"/>
      <c r="FR30" s="187"/>
      <c r="FS30" s="187"/>
      <c r="FT30" s="187"/>
      <c r="FU30" s="187"/>
      <c r="FV30" s="182"/>
      <c r="FW30" s="182"/>
      <c r="FX30" s="182"/>
      <c r="FY30" s="182"/>
    </row>
    <row r="31" spans="1:181" thickBot="1" x14ac:dyDescent="0.35">
      <c r="B31" s="281"/>
      <c r="C31" s="303" t="s">
        <v>42</v>
      </c>
      <c r="D31" s="303"/>
      <c r="E31" s="303"/>
      <c r="F31" s="303"/>
      <c r="G31" s="208"/>
      <c r="H31" s="187"/>
      <c r="I31" s="246"/>
      <c r="J31" s="187"/>
      <c r="K31" s="285"/>
      <c r="L31" s="187"/>
      <c r="M31" s="187"/>
      <c r="N31" s="187"/>
      <c r="O31" s="187"/>
      <c r="P31" s="187"/>
      <c r="Q31" s="187"/>
      <c r="R31" s="187"/>
      <c r="S31" s="187"/>
      <c r="T31" s="187"/>
      <c r="U31" s="187"/>
      <c r="V31" s="187"/>
      <c r="W31" s="187"/>
      <c r="X31" s="187"/>
      <c r="Y31" s="187"/>
      <c r="Z31" s="187"/>
      <c r="AA31" s="187"/>
      <c r="AB31" s="187"/>
      <c r="AC31" s="187"/>
      <c r="AD31" s="187"/>
      <c r="AE31" s="187"/>
      <c r="AF31" s="187"/>
      <c r="AG31" s="187"/>
      <c r="AH31" s="187"/>
      <c r="AI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c r="BJ31" s="187"/>
      <c r="BK31" s="187"/>
      <c r="BL31" s="187"/>
      <c r="BM31" s="187"/>
      <c r="BN31" s="187"/>
      <c r="BO31" s="187"/>
      <c r="BP31" s="187"/>
      <c r="BQ31" s="187"/>
      <c r="BR31" s="187"/>
      <c r="BS31" s="187"/>
      <c r="BT31" s="187"/>
      <c r="BU31" s="187"/>
      <c r="BV31" s="187"/>
      <c r="BW31" s="187"/>
      <c r="BX31" s="187"/>
      <c r="BY31" s="187"/>
      <c r="BZ31" s="187"/>
      <c r="CA31" s="187"/>
      <c r="CB31" s="187"/>
      <c r="CC31" s="187"/>
      <c r="CD31" s="187"/>
      <c r="CE31" s="187"/>
      <c r="CF31" s="187"/>
      <c r="CG31" s="187"/>
      <c r="CH31" s="187"/>
      <c r="CI31" s="187"/>
      <c r="CJ31" s="187"/>
      <c r="CK31" s="187"/>
      <c r="CL31" s="187"/>
      <c r="CM31" s="187"/>
      <c r="CN31" s="187"/>
      <c r="CO31" s="187"/>
      <c r="CP31" s="187"/>
      <c r="CQ31" s="187"/>
      <c r="CR31" s="187"/>
      <c r="CS31" s="187"/>
      <c r="CT31" s="187"/>
      <c r="CU31" s="187"/>
      <c r="CV31" s="187"/>
      <c r="CW31" s="187"/>
      <c r="CX31" s="187"/>
      <c r="CY31" s="187"/>
      <c r="CZ31" s="187"/>
      <c r="DA31" s="187"/>
      <c r="DB31" s="187"/>
      <c r="DC31" s="187"/>
      <c r="DD31" s="187"/>
      <c r="DE31" s="187"/>
      <c r="DF31" s="187"/>
      <c r="DG31" s="187"/>
      <c r="DH31" s="187"/>
      <c r="DI31" s="187"/>
      <c r="DJ31" s="187"/>
      <c r="DK31" s="187"/>
      <c r="DL31" s="187"/>
      <c r="DM31" s="187"/>
      <c r="DN31" s="187"/>
      <c r="DO31" s="187"/>
      <c r="DP31" s="187"/>
      <c r="DQ31" s="187"/>
      <c r="DR31" s="187"/>
      <c r="DS31" s="187"/>
      <c r="DT31" s="187"/>
      <c r="DU31" s="187"/>
      <c r="DV31" s="187"/>
      <c r="DW31" s="187"/>
      <c r="DX31" s="187"/>
      <c r="DY31" s="187"/>
      <c r="DZ31" s="187"/>
      <c r="EA31" s="187"/>
      <c r="EB31" s="187"/>
      <c r="EC31" s="187"/>
      <c r="ED31" s="187"/>
      <c r="EE31" s="187"/>
      <c r="EF31" s="187"/>
      <c r="EG31" s="187"/>
      <c r="EH31" s="187"/>
      <c r="EI31" s="187"/>
      <c r="EJ31" s="187"/>
      <c r="EK31" s="187"/>
      <c r="EL31" s="187"/>
      <c r="EM31" s="187"/>
      <c r="EN31" s="187"/>
      <c r="EO31" s="187"/>
      <c r="EP31" s="187"/>
      <c r="EQ31" s="187"/>
      <c r="ER31" s="187"/>
      <c r="ES31" s="187"/>
      <c r="ET31" s="187"/>
      <c r="EU31" s="187"/>
      <c r="EV31" s="187"/>
      <c r="EW31" s="187"/>
      <c r="EX31" s="187"/>
      <c r="EY31" s="187"/>
      <c r="EZ31" s="187"/>
      <c r="FA31" s="187"/>
      <c r="FB31" s="187"/>
      <c r="FC31" s="187"/>
      <c r="FD31" s="187"/>
      <c r="FE31" s="187"/>
      <c r="FF31" s="187"/>
      <c r="FG31" s="187"/>
      <c r="FH31" s="187"/>
      <c r="FI31" s="187"/>
      <c r="FJ31" s="187"/>
      <c r="FK31" s="187"/>
      <c r="FL31" s="187"/>
      <c r="FM31" s="187"/>
      <c r="FN31" s="187"/>
      <c r="FO31" s="187"/>
      <c r="FP31" s="187"/>
      <c r="FQ31" s="187"/>
      <c r="FR31" s="187"/>
      <c r="FS31" s="187"/>
      <c r="FT31" s="187"/>
      <c r="FU31" s="187"/>
      <c r="FV31" s="187"/>
      <c r="FW31" s="187"/>
      <c r="FX31" s="187"/>
      <c r="FY31" s="187"/>
    </row>
    <row r="32" spans="1:181" thickBot="1" x14ac:dyDescent="0.35">
      <c r="B32" s="281"/>
      <c r="C32" s="305" t="s">
        <v>43</v>
      </c>
      <c r="D32" s="305"/>
      <c r="E32" s="305"/>
      <c r="F32" s="305"/>
      <c r="G32" s="209">
        <v>2.36</v>
      </c>
      <c r="H32" s="210" t="s">
        <v>44</v>
      </c>
      <c r="I32" s="246"/>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c r="BJ32" s="187"/>
      <c r="BK32" s="187"/>
      <c r="BL32" s="187"/>
      <c r="BM32" s="187"/>
      <c r="BN32" s="187"/>
      <c r="BO32" s="187"/>
      <c r="BP32" s="187"/>
      <c r="BQ32" s="187"/>
      <c r="BR32" s="187"/>
      <c r="BS32" s="187"/>
      <c r="BT32" s="187"/>
      <c r="BU32" s="187"/>
      <c r="BV32" s="187"/>
      <c r="BW32" s="187"/>
      <c r="BX32" s="187"/>
      <c r="BY32" s="187"/>
      <c r="BZ32" s="187"/>
      <c r="CA32" s="187"/>
      <c r="CB32" s="187"/>
      <c r="CC32" s="187"/>
      <c r="CD32" s="187"/>
      <c r="CE32" s="187"/>
      <c r="CF32" s="187"/>
      <c r="CG32" s="187"/>
      <c r="CH32" s="187"/>
      <c r="CI32" s="187"/>
      <c r="CJ32" s="187"/>
      <c r="CK32" s="187"/>
      <c r="CL32" s="187"/>
      <c r="CM32" s="187"/>
      <c r="CN32" s="187"/>
      <c r="CO32" s="187"/>
      <c r="CP32" s="187"/>
      <c r="CQ32" s="187"/>
      <c r="CR32" s="187"/>
      <c r="CS32" s="187"/>
      <c r="CT32" s="187"/>
      <c r="CU32" s="187"/>
      <c r="CV32" s="187"/>
      <c r="CW32" s="187"/>
      <c r="CX32" s="187"/>
      <c r="CY32" s="187"/>
      <c r="CZ32" s="187"/>
      <c r="DA32" s="187"/>
      <c r="DB32" s="187"/>
      <c r="DC32" s="187"/>
      <c r="DD32" s="187"/>
      <c r="DE32" s="187"/>
      <c r="DF32" s="187"/>
      <c r="DG32" s="187"/>
      <c r="DH32" s="187"/>
      <c r="DI32" s="187"/>
      <c r="DJ32" s="187"/>
      <c r="DK32" s="187"/>
      <c r="DL32" s="187"/>
      <c r="DM32" s="187"/>
      <c r="DN32" s="187"/>
      <c r="DO32" s="187"/>
      <c r="DP32" s="187"/>
      <c r="DQ32" s="187"/>
      <c r="DR32" s="187"/>
      <c r="DS32" s="187"/>
      <c r="DT32" s="187"/>
      <c r="DU32" s="187"/>
      <c r="DV32" s="187"/>
      <c r="DW32" s="187"/>
      <c r="DX32" s="187"/>
      <c r="DY32" s="187"/>
      <c r="DZ32" s="187"/>
      <c r="EA32" s="187"/>
      <c r="EB32" s="187"/>
      <c r="EC32" s="187"/>
      <c r="ED32" s="187"/>
      <c r="EE32" s="187"/>
      <c r="EF32" s="187"/>
      <c r="EG32" s="187"/>
      <c r="EH32" s="187"/>
      <c r="EI32" s="187"/>
      <c r="EJ32" s="187"/>
      <c r="EK32" s="187"/>
      <c r="EL32" s="187"/>
      <c r="EM32" s="187"/>
      <c r="EN32" s="187"/>
      <c r="EO32" s="187"/>
      <c r="EP32" s="187"/>
      <c r="EQ32" s="187"/>
      <c r="ER32" s="187"/>
      <c r="ES32" s="187"/>
      <c r="ET32" s="187"/>
      <c r="EU32" s="187"/>
      <c r="EV32" s="187"/>
      <c r="EW32" s="187"/>
      <c r="EX32" s="187"/>
      <c r="EY32" s="187"/>
      <c r="EZ32" s="187"/>
      <c r="FA32" s="187"/>
      <c r="FB32" s="187"/>
      <c r="FC32" s="187"/>
      <c r="FD32" s="187"/>
      <c r="FE32" s="187"/>
      <c r="FF32" s="187"/>
      <c r="FG32" s="187"/>
      <c r="FH32" s="187"/>
      <c r="FI32" s="187"/>
      <c r="FJ32" s="187"/>
      <c r="FK32" s="187"/>
      <c r="FL32" s="187"/>
      <c r="FM32" s="187"/>
      <c r="FN32" s="187"/>
      <c r="FO32" s="187"/>
      <c r="FP32" s="187"/>
      <c r="FQ32" s="187"/>
      <c r="FR32" s="187"/>
      <c r="FS32" s="187"/>
      <c r="FT32" s="187"/>
      <c r="FU32" s="187"/>
      <c r="FV32" s="187"/>
      <c r="FW32" s="187"/>
      <c r="FX32" s="187"/>
      <c r="FY32" s="187"/>
    </row>
    <row r="33" spans="1:181" thickBot="1" x14ac:dyDescent="0.35">
      <c r="B33" s="281"/>
      <c r="C33" s="306" t="s">
        <v>45</v>
      </c>
      <c r="D33" s="306"/>
      <c r="E33" s="306"/>
      <c r="F33" s="306"/>
      <c r="G33" s="211"/>
      <c r="H33" s="207"/>
      <c r="I33" s="246"/>
      <c r="J33" s="187"/>
      <c r="K33" s="285"/>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C33" s="187"/>
      <c r="CD33" s="187"/>
      <c r="CE33" s="187"/>
      <c r="CF33" s="187"/>
      <c r="CG33" s="187"/>
      <c r="CH33" s="187"/>
      <c r="CI33" s="187"/>
      <c r="CJ33" s="187"/>
      <c r="CK33" s="187"/>
      <c r="CL33" s="187"/>
      <c r="CM33" s="187"/>
      <c r="CN33" s="187"/>
      <c r="CO33" s="187"/>
      <c r="CP33" s="187"/>
      <c r="CQ33" s="187"/>
      <c r="CR33" s="187"/>
      <c r="CS33" s="187"/>
      <c r="CT33" s="187"/>
      <c r="CU33" s="187"/>
      <c r="CV33" s="187"/>
      <c r="CW33" s="187"/>
      <c r="CX33" s="187"/>
      <c r="CY33" s="187"/>
      <c r="CZ33" s="187"/>
      <c r="DA33" s="187"/>
      <c r="DB33" s="187"/>
      <c r="DC33" s="187"/>
      <c r="DD33" s="187"/>
      <c r="DE33" s="187"/>
      <c r="DF33" s="187"/>
      <c r="DG33" s="187"/>
      <c r="DH33" s="187"/>
      <c r="DI33" s="187"/>
      <c r="DJ33" s="187"/>
      <c r="DK33" s="187"/>
      <c r="DL33" s="187"/>
      <c r="DM33" s="187"/>
      <c r="DN33" s="187"/>
      <c r="DO33" s="187"/>
      <c r="DP33" s="187"/>
      <c r="DQ33" s="187"/>
      <c r="DR33" s="187"/>
      <c r="DS33" s="187"/>
      <c r="DT33" s="187"/>
      <c r="DU33" s="187"/>
      <c r="DV33" s="187"/>
      <c r="DW33" s="187"/>
      <c r="DX33" s="187"/>
      <c r="DY33" s="187"/>
      <c r="DZ33" s="187"/>
      <c r="EA33" s="187"/>
      <c r="EB33" s="187"/>
      <c r="EC33" s="187"/>
      <c r="ED33" s="187"/>
      <c r="EE33" s="187"/>
      <c r="EF33" s="187"/>
      <c r="EG33" s="187"/>
      <c r="EH33" s="187"/>
      <c r="EI33" s="187"/>
      <c r="EJ33" s="187"/>
      <c r="EK33" s="187"/>
      <c r="EL33" s="187"/>
      <c r="EM33" s="187"/>
      <c r="EN33" s="187"/>
      <c r="EO33" s="187"/>
      <c r="EP33" s="187"/>
      <c r="EQ33" s="187"/>
      <c r="ER33" s="187"/>
      <c r="ES33" s="187"/>
      <c r="ET33" s="187"/>
      <c r="EU33" s="187"/>
      <c r="EV33" s="187"/>
      <c r="EW33" s="187"/>
      <c r="EX33" s="187"/>
      <c r="EY33" s="187"/>
      <c r="EZ33" s="187"/>
      <c r="FA33" s="187"/>
      <c r="FB33" s="187"/>
      <c r="FC33" s="187"/>
      <c r="FD33" s="187"/>
      <c r="FE33" s="187"/>
      <c r="FF33" s="187"/>
      <c r="FG33" s="187"/>
      <c r="FH33" s="187"/>
      <c r="FI33" s="187"/>
      <c r="FJ33" s="187"/>
      <c r="FK33" s="187"/>
      <c r="FL33" s="187"/>
      <c r="FM33" s="187"/>
      <c r="FN33" s="187"/>
      <c r="FO33" s="187"/>
      <c r="FP33" s="187"/>
      <c r="FQ33" s="187"/>
      <c r="FR33" s="187"/>
      <c r="FS33" s="187"/>
      <c r="FT33" s="187"/>
      <c r="FU33" s="187"/>
      <c r="FV33" s="187"/>
      <c r="FW33" s="187"/>
      <c r="FX33" s="187"/>
      <c r="FY33" s="187"/>
    </row>
    <row r="34" spans="1:181" thickBot="1" x14ac:dyDescent="0.35">
      <c r="B34" s="282" t="s">
        <v>46</v>
      </c>
      <c r="C34" s="307" t="s">
        <v>47</v>
      </c>
      <c r="D34" s="307"/>
      <c r="E34" s="307"/>
      <c r="F34" s="307"/>
      <c r="G34" s="308"/>
      <c r="H34" s="212"/>
      <c r="I34" s="246"/>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c r="BJ34" s="187"/>
      <c r="BK34" s="187"/>
      <c r="BL34" s="187"/>
      <c r="BM34" s="187"/>
      <c r="BN34" s="187"/>
      <c r="BO34" s="187"/>
      <c r="BP34" s="187"/>
      <c r="BQ34" s="187"/>
      <c r="BR34" s="187"/>
      <c r="BS34" s="187"/>
      <c r="BT34" s="187"/>
      <c r="BU34" s="187"/>
      <c r="BV34" s="187"/>
      <c r="BW34" s="187"/>
      <c r="BX34" s="187"/>
      <c r="BY34" s="187"/>
      <c r="BZ34" s="187"/>
      <c r="CA34" s="187"/>
      <c r="CB34" s="187"/>
      <c r="CC34" s="187"/>
      <c r="CD34" s="187"/>
      <c r="CE34" s="187"/>
      <c r="CF34" s="187"/>
      <c r="CG34" s="187"/>
      <c r="CH34" s="187"/>
      <c r="CI34" s="187"/>
      <c r="CJ34" s="187"/>
      <c r="CK34" s="187"/>
      <c r="CL34" s="187"/>
      <c r="CM34" s="187"/>
      <c r="CN34" s="187"/>
      <c r="CO34" s="187"/>
      <c r="CP34" s="187"/>
      <c r="CQ34" s="187"/>
      <c r="CR34" s="187"/>
      <c r="CS34" s="187"/>
      <c r="CT34" s="187"/>
      <c r="CU34" s="187"/>
      <c r="CV34" s="187"/>
      <c r="CW34" s="187"/>
      <c r="CX34" s="187"/>
      <c r="CY34" s="187"/>
      <c r="CZ34" s="187"/>
      <c r="DA34" s="187"/>
      <c r="DB34" s="187"/>
      <c r="DC34" s="187"/>
      <c r="DD34" s="187"/>
      <c r="DE34" s="187"/>
      <c r="DF34" s="187"/>
      <c r="DG34" s="187"/>
      <c r="DH34" s="187"/>
      <c r="DI34" s="187"/>
      <c r="DJ34" s="187"/>
      <c r="DK34" s="187"/>
      <c r="DL34" s="187"/>
      <c r="DM34" s="187"/>
      <c r="DN34" s="187"/>
      <c r="DO34" s="187"/>
      <c r="DP34" s="187"/>
      <c r="DQ34" s="187"/>
      <c r="DR34" s="187"/>
      <c r="DS34" s="187"/>
      <c r="DT34" s="187"/>
      <c r="DU34" s="187"/>
      <c r="DV34" s="187"/>
      <c r="DW34" s="187"/>
      <c r="DX34" s="187"/>
      <c r="DY34" s="187"/>
      <c r="DZ34" s="187"/>
      <c r="EA34" s="187"/>
      <c r="EB34" s="187"/>
      <c r="EC34" s="187"/>
      <c r="ED34" s="187"/>
      <c r="EE34" s="187"/>
      <c r="EF34" s="187"/>
      <c r="EG34" s="187"/>
      <c r="EH34" s="187"/>
      <c r="EI34" s="187"/>
      <c r="EJ34" s="187"/>
      <c r="EK34" s="187"/>
      <c r="EL34" s="187"/>
      <c r="EM34" s="187"/>
      <c r="EN34" s="187"/>
      <c r="EO34" s="187"/>
      <c r="EP34" s="187"/>
      <c r="EQ34" s="187"/>
      <c r="ER34" s="187"/>
      <c r="ES34" s="187"/>
      <c r="ET34" s="187"/>
      <c r="EU34" s="187"/>
      <c r="EV34" s="187"/>
      <c r="EW34" s="187"/>
      <c r="EX34" s="187"/>
      <c r="EY34" s="187"/>
      <c r="EZ34" s="187"/>
      <c r="FA34" s="187"/>
      <c r="FB34" s="187"/>
      <c r="FC34" s="187"/>
      <c r="FD34" s="187"/>
      <c r="FE34" s="187"/>
      <c r="FF34" s="187"/>
      <c r="FG34" s="187"/>
      <c r="FH34" s="187"/>
      <c r="FI34" s="187"/>
      <c r="FJ34" s="187"/>
      <c r="FK34" s="187"/>
      <c r="FL34" s="187"/>
      <c r="FM34" s="187"/>
      <c r="FN34" s="187"/>
      <c r="FO34" s="187"/>
      <c r="FP34" s="187"/>
      <c r="FQ34" s="187"/>
      <c r="FR34" s="187"/>
      <c r="FS34" s="187"/>
      <c r="FT34" s="187"/>
      <c r="FU34" s="187"/>
      <c r="FV34" s="187"/>
      <c r="FW34" s="187"/>
      <c r="FX34" s="187"/>
      <c r="FY34" s="187"/>
    </row>
    <row r="35" spans="1:181" ht="14.4" x14ac:dyDescent="0.3">
      <c r="B35" s="341"/>
      <c r="C35" s="314" t="s">
        <v>48</v>
      </c>
      <c r="D35" s="314" t="s">
        <v>49</v>
      </c>
      <c r="E35" s="213" t="s">
        <v>50</v>
      </c>
      <c r="F35" s="316" t="s">
        <v>51</v>
      </c>
      <c r="G35" s="214" t="s">
        <v>13</v>
      </c>
      <c r="H35" s="215"/>
      <c r="I35" s="24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c r="BJ35" s="187"/>
      <c r="BK35" s="187"/>
      <c r="BL35" s="187"/>
      <c r="BM35" s="187"/>
      <c r="BN35" s="187"/>
      <c r="BO35" s="187"/>
      <c r="BP35" s="187"/>
      <c r="BQ35" s="187"/>
      <c r="BR35" s="187"/>
      <c r="BS35" s="187"/>
      <c r="BT35" s="187"/>
      <c r="BU35" s="187"/>
      <c r="BV35" s="187"/>
      <c r="BW35" s="187"/>
      <c r="BX35" s="187"/>
      <c r="BY35" s="187"/>
      <c r="BZ35" s="187"/>
      <c r="CA35" s="187"/>
      <c r="CB35" s="187"/>
      <c r="CC35" s="187"/>
      <c r="CD35" s="187"/>
      <c r="CE35" s="187"/>
      <c r="CF35" s="187"/>
      <c r="CG35" s="187"/>
      <c r="CH35" s="187"/>
      <c r="CI35" s="187"/>
      <c r="CJ35" s="187"/>
      <c r="CK35" s="187"/>
      <c r="CL35" s="187"/>
      <c r="CM35" s="187"/>
      <c r="CN35" s="187"/>
      <c r="CO35" s="187"/>
      <c r="CP35" s="187"/>
      <c r="CQ35" s="187"/>
      <c r="CR35" s="187"/>
      <c r="CS35" s="187"/>
      <c r="CT35" s="187"/>
      <c r="CU35" s="187"/>
      <c r="CV35" s="187"/>
      <c r="CW35" s="187"/>
      <c r="CX35" s="187"/>
      <c r="CY35" s="187"/>
      <c r="CZ35" s="187"/>
      <c r="DA35" s="187"/>
      <c r="DB35" s="187"/>
      <c r="DC35" s="187"/>
      <c r="DD35" s="187"/>
      <c r="DE35" s="187"/>
      <c r="DF35" s="187"/>
      <c r="DG35" s="187"/>
      <c r="DH35" s="187"/>
      <c r="DI35" s="187"/>
      <c r="DJ35" s="187"/>
      <c r="DK35" s="187"/>
      <c r="DL35" s="187"/>
      <c r="DM35" s="187"/>
      <c r="DN35" s="187"/>
      <c r="DO35" s="187"/>
      <c r="DP35" s="187"/>
      <c r="DQ35" s="187"/>
      <c r="DR35" s="187"/>
      <c r="DS35" s="187"/>
      <c r="DT35" s="187"/>
      <c r="DU35" s="187"/>
      <c r="DV35" s="187"/>
      <c r="DW35" s="187"/>
      <c r="DX35" s="187"/>
      <c r="DY35" s="187"/>
      <c r="DZ35" s="187"/>
      <c r="EA35" s="187"/>
      <c r="EB35" s="187"/>
      <c r="EC35" s="187"/>
      <c r="ED35" s="187"/>
      <c r="EE35" s="187"/>
      <c r="EF35" s="187"/>
      <c r="EG35" s="187"/>
      <c r="EH35" s="187"/>
      <c r="EI35" s="187"/>
      <c r="EJ35" s="187"/>
      <c r="EK35" s="187"/>
      <c r="EL35" s="187"/>
      <c r="EM35" s="187"/>
      <c r="EN35" s="187"/>
      <c r="EO35" s="187"/>
      <c r="EP35" s="187"/>
      <c r="EQ35" s="187"/>
      <c r="ER35" s="187"/>
      <c r="ES35" s="187"/>
      <c r="ET35" s="187"/>
      <c r="EU35" s="187"/>
      <c r="EV35" s="187"/>
      <c r="EW35" s="187"/>
      <c r="EX35" s="187"/>
      <c r="EY35" s="187"/>
      <c r="EZ35" s="187"/>
      <c r="FA35" s="187"/>
      <c r="FB35" s="187"/>
      <c r="FC35" s="187"/>
      <c r="FD35" s="187"/>
      <c r="FE35" s="187"/>
      <c r="FF35" s="187"/>
      <c r="FG35" s="187"/>
      <c r="FH35" s="187"/>
      <c r="FI35" s="187"/>
      <c r="FJ35" s="187"/>
      <c r="FK35" s="187"/>
      <c r="FL35" s="187"/>
      <c r="FM35" s="187"/>
      <c r="FN35" s="187"/>
      <c r="FO35" s="187"/>
      <c r="FP35" s="187"/>
      <c r="FQ35" s="187"/>
      <c r="FR35" s="187"/>
      <c r="FS35" s="187"/>
      <c r="FT35" s="187"/>
      <c r="FU35" s="187"/>
      <c r="FV35" s="187"/>
      <c r="FW35" s="187"/>
      <c r="FX35" s="187"/>
      <c r="FY35" s="187"/>
    </row>
    <row r="36" spans="1:181" ht="14.4" x14ac:dyDescent="0.3">
      <c r="B36" s="342"/>
      <c r="C36" s="315"/>
      <c r="D36" s="315"/>
      <c r="E36" s="216" t="s">
        <v>52</v>
      </c>
      <c r="F36" s="317"/>
      <c r="G36" s="217" t="s">
        <v>17</v>
      </c>
      <c r="H36" s="187"/>
      <c r="I36" s="246"/>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c r="BJ36" s="187"/>
      <c r="BK36" s="187"/>
      <c r="BL36" s="187"/>
      <c r="BM36" s="187"/>
      <c r="BN36" s="187"/>
      <c r="BO36" s="187"/>
      <c r="BP36" s="187"/>
      <c r="BQ36" s="187"/>
      <c r="BR36" s="187"/>
      <c r="BS36" s="187"/>
      <c r="BT36" s="187"/>
      <c r="BU36" s="187"/>
      <c r="BV36" s="187"/>
      <c r="BW36" s="187"/>
      <c r="BX36" s="187"/>
      <c r="BY36" s="187"/>
      <c r="BZ36" s="187"/>
      <c r="CA36" s="187"/>
      <c r="CB36" s="187"/>
      <c r="CC36" s="187"/>
      <c r="CD36" s="187"/>
      <c r="CE36" s="187"/>
      <c r="CF36" s="187"/>
      <c r="CG36" s="187"/>
      <c r="CH36" s="187"/>
      <c r="CI36" s="187"/>
      <c r="CJ36" s="187"/>
      <c r="CK36" s="187"/>
      <c r="CL36" s="187"/>
      <c r="CM36" s="187"/>
      <c r="CN36" s="187"/>
      <c r="CO36" s="187"/>
      <c r="CP36" s="187"/>
      <c r="CQ36" s="187"/>
      <c r="CR36" s="187"/>
      <c r="CS36" s="187"/>
      <c r="CT36" s="187"/>
      <c r="CU36" s="187"/>
      <c r="CV36" s="187"/>
      <c r="CW36" s="187"/>
      <c r="CX36" s="187"/>
      <c r="CY36" s="187"/>
      <c r="CZ36" s="187"/>
      <c r="DA36" s="187"/>
      <c r="DB36" s="187"/>
      <c r="DC36" s="187"/>
      <c r="DD36" s="187"/>
      <c r="DE36" s="187"/>
      <c r="DF36" s="187"/>
      <c r="DG36" s="187"/>
      <c r="DH36" s="187"/>
      <c r="DI36" s="187"/>
      <c r="DJ36" s="187"/>
      <c r="DK36" s="187"/>
      <c r="DL36" s="187"/>
      <c r="DM36" s="187"/>
      <c r="DN36" s="187"/>
      <c r="DO36" s="187"/>
      <c r="DP36" s="187"/>
      <c r="DQ36" s="187"/>
      <c r="DR36" s="187"/>
      <c r="DS36" s="187"/>
      <c r="DT36" s="187"/>
      <c r="DU36" s="187"/>
      <c r="DV36" s="187"/>
      <c r="DW36" s="187"/>
      <c r="DX36" s="187"/>
      <c r="DY36" s="187"/>
      <c r="DZ36" s="187"/>
      <c r="EA36" s="187"/>
      <c r="EB36" s="187"/>
      <c r="EC36" s="187"/>
      <c r="ED36" s="187"/>
      <c r="EE36" s="187"/>
      <c r="EF36" s="187"/>
      <c r="EG36" s="187"/>
      <c r="EH36" s="187"/>
      <c r="EI36" s="187"/>
      <c r="EJ36" s="187"/>
      <c r="EK36" s="187"/>
      <c r="EL36" s="187"/>
      <c r="EM36" s="187"/>
      <c r="EN36" s="187"/>
      <c r="EO36" s="187"/>
      <c r="EP36" s="187"/>
      <c r="EQ36" s="187"/>
      <c r="ER36" s="187"/>
      <c r="ES36" s="187"/>
      <c r="ET36" s="187"/>
      <c r="EU36" s="187"/>
      <c r="EV36" s="187"/>
      <c r="EW36" s="187"/>
      <c r="EX36" s="187"/>
      <c r="EY36" s="187"/>
      <c r="EZ36" s="187"/>
      <c r="FA36" s="187"/>
      <c r="FB36" s="187"/>
      <c r="FC36" s="187"/>
      <c r="FD36" s="187"/>
      <c r="FE36" s="187"/>
      <c r="FF36" s="187"/>
      <c r="FG36" s="187"/>
      <c r="FH36" s="187"/>
      <c r="FI36" s="187"/>
      <c r="FJ36" s="187"/>
      <c r="FK36" s="187"/>
      <c r="FL36" s="187"/>
      <c r="FM36" s="187"/>
      <c r="FN36" s="187"/>
      <c r="FO36" s="187"/>
      <c r="FP36" s="187"/>
      <c r="FQ36" s="187"/>
      <c r="FR36" s="187"/>
      <c r="FS36" s="187"/>
      <c r="FT36" s="187"/>
      <c r="FU36" s="187"/>
      <c r="FV36" s="187"/>
      <c r="FW36" s="187"/>
      <c r="FX36" s="187"/>
      <c r="FY36" s="187"/>
    </row>
    <row r="37" spans="1:181" thickBot="1" x14ac:dyDescent="0.35">
      <c r="B37" s="343"/>
      <c r="C37" s="315"/>
      <c r="D37" s="315"/>
      <c r="E37" s="194" t="s">
        <v>53</v>
      </c>
      <c r="F37" s="194" t="s">
        <v>54</v>
      </c>
      <c r="G37" s="195" t="s">
        <v>55</v>
      </c>
      <c r="H37" s="187"/>
      <c r="I37" s="246"/>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c r="BJ37" s="187"/>
      <c r="BK37" s="187"/>
      <c r="BL37" s="187"/>
      <c r="BM37" s="187"/>
      <c r="BN37" s="187"/>
      <c r="BO37" s="187"/>
      <c r="BP37" s="187"/>
      <c r="BQ37" s="187"/>
      <c r="BR37" s="187"/>
      <c r="BS37" s="187"/>
      <c r="BT37" s="187"/>
      <c r="BU37" s="187"/>
      <c r="BV37" s="187"/>
      <c r="BW37" s="187"/>
      <c r="BX37" s="187"/>
      <c r="BY37" s="187"/>
      <c r="BZ37" s="187"/>
      <c r="CA37" s="187"/>
      <c r="CB37" s="187"/>
      <c r="CC37" s="187"/>
      <c r="CD37" s="187"/>
      <c r="CE37" s="187"/>
      <c r="CF37" s="187"/>
      <c r="CG37" s="187"/>
      <c r="CH37" s="187"/>
      <c r="CI37" s="187"/>
      <c r="CJ37" s="187"/>
      <c r="CK37" s="187"/>
      <c r="CL37" s="187"/>
      <c r="CM37" s="187"/>
      <c r="CN37" s="187"/>
      <c r="CO37" s="187"/>
      <c r="CP37" s="187"/>
      <c r="CQ37" s="187"/>
      <c r="CR37" s="187"/>
      <c r="CS37" s="187"/>
      <c r="CT37" s="187"/>
      <c r="CU37" s="187"/>
      <c r="CV37" s="187"/>
      <c r="CW37" s="187"/>
      <c r="CX37" s="187"/>
      <c r="CY37" s="187"/>
      <c r="CZ37" s="187"/>
      <c r="DA37" s="187"/>
      <c r="DB37" s="187"/>
      <c r="DC37" s="187"/>
      <c r="DD37" s="187"/>
      <c r="DE37" s="187"/>
      <c r="DF37" s="187"/>
      <c r="DG37" s="187"/>
      <c r="DH37" s="187"/>
      <c r="DI37" s="187"/>
      <c r="DJ37" s="187"/>
      <c r="DK37" s="187"/>
      <c r="DL37" s="187"/>
      <c r="DM37" s="187"/>
      <c r="DN37" s="187"/>
      <c r="DO37" s="187"/>
      <c r="DP37" s="187"/>
      <c r="DQ37" s="187"/>
      <c r="DR37" s="187"/>
      <c r="DS37" s="187"/>
      <c r="DT37" s="187"/>
      <c r="DU37" s="187"/>
      <c r="DV37" s="187"/>
      <c r="DW37" s="187"/>
      <c r="DX37" s="187"/>
      <c r="DY37" s="187"/>
      <c r="DZ37" s="187"/>
      <c r="EA37" s="187"/>
      <c r="EB37" s="187"/>
      <c r="EC37" s="187"/>
      <c r="ED37" s="187"/>
      <c r="EE37" s="187"/>
      <c r="EF37" s="187"/>
      <c r="EG37" s="187"/>
      <c r="EH37" s="187"/>
      <c r="EI37" s="187"/>
      <c r="EJ37" s="187"/>
      <c r="EK37" s="187"/>
      <c r="EL37" s="187"/>
      <c r="EM37" s="187"/>
      <c r="EN37" s="187"/>
      <c r="EO37" s="187"/>
      <c r="EP37" s="187"/>
      <c r="EQ37" s="187"/>
      <c r="ER37" s="187"/>
      <c r="ES37" s="187"/>
      <c r="ET37" s="187"/>
      <c r="EU37" s="187"/>
      <c r="EV37" s="187"/>
      <c r="EW37" s="187"/>
      <c r="EX37" s="187"/>
      <c r="EY37" s="187"/>
      <c r="EZ37" s="187"/>
      <c r="FA37" s="187"/>
      <c r="FB37" s="187"/>
      <c r="FC37" s="187"/>
      <c r="FD37" s="187"/>
      <c r="FE37" s="187"/>
      <c r="FF37" s="187"/>
      <c r="FG37" s="187"/>
      <c r="FH37" s="187"/>
      <c r="FI37" s="187"/>
      <c r="FJ37" s="187"/>
      <c r="FK37" s="187"/>
      <c r="FL37" s="187"/>
      <c r="FM37" s="187"/>
      <c r="FN37" s="187"/>
      <c r="FO37" s="187"/>
      <c r="FP37" s="187"/>
      <c r="FQ37" s="187"/>
      <c r="FR37" s="187"/>
      <c r="FS37" s="187"/>
      <c r="FT37" s="187"/>
      <c r="FU37" s="187"/>
      <c r="FV37" s="187"/>
      <c r="FW37" s="187"/>
      <c r="FX37" s="187"/>
      <c r="FY37" s="187"/>
    </row>
    <row r="38" spans="1:181" thickBot="1" x14ac:dyDescent="0.35">
      <c r="B38" s="281"/>
      <c r="C38" s="218" t="s">
        <v>56</v>
      </c>
      <c r="D38" s="219"/>
      <c r="E38" s="220"/>
      <c r="F38" s="221"/>
      <c r="G38" s="222"/>
      <c r="H38" s="187"/>
      <c r="I38" s="246"/>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c r="BJ38" s="187"/>
      <c r="BK38" s="187"/>
      <c r="BL38" s="187"/>
      <c r="BM38" s="187"/>
      <c r="BN38" s="187"/>
      <c r="BO38" s="187"/>
      <c r="BP38" s="187"/>
      <c r="BQ38" s="187"/>
      <c r="BR38" s="187"/>
      <c r="BS38" s="187"/>
      <c r="BT38" s="187"/>
      <c r="BU38" s="187"/>
      <c r="BV38" s="187"/>
      <c r="BW38" s="187"/>
      <c r="BX38" s="187"/>
      <c r="BY38" s="187"/>
      <c r="BZ38" s="187"/>
      <c r="CA38" s="187"/>
      <c r="CB38" s="187"/>
      <c r="CC38" s="187"/>
      <c r="CD38" s="187"/>
      <c r="CE38" s="187"/>
      <c r="CF38" s="187"/>
      <c r="CG38" s="187"/>
      <c r="CH38" s="187"/>
      <c r="CI38" s="187"/>
      <c r="CJ38" s="187"/>
      <c r="CK38" s="187"/>
      <c r="CL38" s="187"/>
      <c r="CM38" s="187"/>
      <c r="CN38" s="187"/>
      <c r="CO38" s="187"/>
      <c r="CP38" s="187"/>
      <c r="CQ38" s="187"/>
      <c r="CR38" s="187"/>
      <c r="CS38" s="187"/>
      <c r="CT38" s="187"/>
      <c r="CU38" s="187"/>
      <c r="CV38" s="187"/>
      <c r="CW38" s="187"/>
      <c r="CX38" s="187"/>
      <c r="CY38" s="187"/>
      <c r="CZ38" s="187"/>
      <c r="DA38" s="187"/>
      <c r="DB38" s="187"/>
      <c r="DC38" s="187"/>
      <c r="DD38" s="187"/>
      <c r="DE38" s="187"/>
      <c r="DF38" s="187"/>
      <c r="DG38" s="187"/>
      <c r="DH38" s="187"/>
      <c r="DI38" s="187"/>
      <c r="DJ38" s="187"/>
      <c r="DK38" s="187"/>
      <c r="DL38" s="187"/>
      <c r="DM38" s="187"/>
      <c r="DN38" s="187"/>
      <c r="DO38" s="187"/>
      <c r="DP38" s="187"/>
      <c r="DQ38" s="187"/>
      <c r="DR38" s="187"/>
      <c r="DS38" s="187"/>
      <c r="DT38" s="187"/>
      <c r="DU38" s="187"/>
      <c r="DV38" s="187"/>
      <c r="DW38" s="187"/>
      <c r="DX38" s="187"/>
      <c r="DY38" s="187"/>
      <c r="DZ38" s="187"/>
      <c r="EA38" s="187"/>
      <c r="EB38" s="187"/>
      <c r="EC38" s="187"/>
      <c r="ED38" s="187"/>
      <c r="EE38" s="187"/>
      <c r="EF38" s="187"/>
      <c r="EG38" s="187"/>
      <c r="EH38" s="187"/>
      <c r="EI38" s="187"/>
      <c r="EJ38" s="187"/>
      <c r="EK38" s="187"/>
      <c r="EL38" s="187"/>
      <c r="EM38" s="187"/>
      <c r="EN38" s="187"/>
      <c r="EO38" s="187"/>
      <c r="EP38" s="187"/>
      <c r="EQ38" s="187"/>
      <c r="ER38" s="187"/>
      <c r="ES38" s="187"/>
      <c r="ET38" s="187"/>
      <c r="EU38" s="187"/>
      <c r="EV38" s="187"/>
      <c r="EW38" s="187"/>
      <c r="EX38" s="187"/>
      <c r="EY38" s="187"/>
      <c r="EZ38" s="187"/>
      <c r="FA38" s="187"/>
      <c r="FB38" s="187"/>
      <c r="FC38" s="187"/>
      <c r="FD38" s="187"/>
      <c r="FE38" s="187"/>
      <c r="FF38" s="187"/>
      <c r="FG38" s="187"/>
      <c r="FH38" s="187"/>
      <c r="FI38" s="187"/>
      <c r="FJ38" s="187"/>
      <c r="FK38" s="187"/>
      <c r="FL38" s="187"/>
      <c r="FM38" s="187"/>
      <c r="FN38" s="187"/>
      <c r="FO38" s="187"/>
      <c r="FP38" s="187"/>
      <c r="FQ38" s="187"/>
      <c r="FR38" s="187"/>
      <c r="FS38" s="187"/>
      <c r="FT38" s="187"/>
      <c r="FU38" s="187"/>
      <c r="FV38" s="187"/>
      <c r="FW38" s="187"/>
      <c r="FX38" s="187"/>
      <c r="FY38" s="187"/>
    </row>
    <row r="39" spans="1:181" thickBot="1" x14ac:dyDescent="0.35">
      <c r="B39" s="281">
        <v>12</v>
      </c>
      <c r="C39" s="265" t="s">
        <v>57</v>
      </c>
      <c r="D39" s="266" t="s">
        <v>58</v>
      </c>
      <c r="E39" s="267"/>
      <c r="F39" s="223">
        <v>15</v>
      </c>
      <c r="G39" s="224"/>
      <c r="H39" s="187"/>
      <c r="I39" s="246"/>
      <c r="J39" s="187"/>
      <c r="K39" s="285"/>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c r="BJ39" s="187"/>
      <c r="BK39" s="187"/>
      <c r="BL39" s="187"/>
      <c r="BM39" s="187"/>
      <c r="BN39" s="187"/>
      <c r="BO39" s="187"/>
      <c r="BP39" s="187"/>
      <c r="BQ39" s="187"/>
      <c r="BR39" s="187"/>
      <c r="BS39" s="187"/>
      <c r="BT39" s="187"/>
      <c r="BU39" s="187"/>
      <c r="BV39" s="187"/>
      <c r="BW39" s="187"/>
      <c r="BX39" s="187"/>
      <c r="BY39" s="187"/>
      <c r="BZ39" s="187"/>
      <c r="CA39" s="187"/>
      <c r="CB39" s="187"/>
      <c r="CC39" s="187"/>
      <c r="CD39" s="187"/>
      <c r="CE39" s="187"/>
      <c r="CF39" s="187"/>
      <c r="CG39" s="187"/>
      <c r="CH39" s="187"/>
      <c r="CI39" s="187"/>
      <c r="CJ39" s="187"/>
      <c r="CK39" s="187"/>
      <c r="CL39" s="187"/>
      <c r="CM39" s="187"/>
      <c r="CN39" s="187"/>
      <c r="CO39" s="187"/>
      <c r="CP39" s="187"/>
      <c r="CQ39" s="187"/>
      <c r="CR39" s="187"/>
      <c r="CS39" s="187"/>
      <c r="CT39" s="187"/>
      <c r="CU39" s="187"/>
      <c r="CV39" s="187"/>
      <c r="CW39" s="187"/>
      <c r="CX39" s="187"/>
      <c r="CY39" s="187"/>
      <c r="CZ39" s="187"/>
      <c r="DA39" s="187"/>
      <c r="DB39" s="187"/>
      <c r="DC39" s="187"/>
      <c r="DD39" s="187"/>
      <c r="DE39" s="187"/>
      <c r="DF39" s="187"/>
      <c r="DG39" s="187"/>
      <c r="DH39" s="187"/>
      <c r="DI39" s="187"/>
      <c r="DJ39" s="187"/>
      <c r="DK39" s="187"/>
      <c r="DL39" s="187"/>
      <c r="DM39" s="187"/>
      <c r="DN39" s="187"/>
      <c r="DO39" s="187"/>
      <c r="DP39" s="187"/>
      <c r="DQ39" s="187"/>
      <c r="DR39" s="187"/>
      <c r="DS39" s="187"/>
      <c r="DT39" s="187"/>
      <c r="DU39" s="187"/>
      <c r="DV39" s="187"/>
      <c r="DW39" s="187"/>
      <c r="DX39" s="187"/>
      <c r="DY39" s="187"/>
      <c r="DZ39" s="187"/>
      <c r="EA39" s="187"/>
      <c r="EB39" s="187"/>
      <c r="EC39" s="187"/>
      <c r="ED39" s="187"/>
      <c r="EE39" s="187"/>
      <c r="EF39" s="187"/>
      <c r="EG39" s="187"/>
      <c r="EH39" s="187"/>
      <c r="EI39" s="187"/>
      <c r="EJ39" s="187"/>
      <c r="EK39" s="187"/>
      <c r="EL39" s="187"/>
      <c r="EM39" s="187"/>
      <c r="EN39" s="187"/>
      <c r="EO39" s="187"/>
      <c r="EP39" s="187"/>
      <c r="EQ39" s="187"/>
      <c r="ER39" s="187"/>
      <c r="ES39" s="187"/>
      <c r="ET39" s="187"/>
      <c r="EU39" s="187"/>
      <c r="EV39" s="187"/>
      <c r="EW39" s="187"/>
      <c r="EX39" s="187"/>
      <c r="EY39" s="187"/>
      <c r="EZ39" s="187"/>
      <c r="FA39" s="187"/>
      <c r="FB39" s="187"/>
      <c r="FC39" s="187"/>
      <c r="FD39" s="187"/>
      <c r="FE39" s="187"/>
      <c r="FF39" s="187"/>
      <c r="FG39" s="187"/>
      <c r="FH39" s="187"/>
      <c r="FI39" s="187"/>
      <c r="FJ39" s="187"/>
      <c r="FK39" s="187"/>
      <c r="FL39" s="187"/>
      <c r="FM39" s="187"/>
      <c r="FN39" s="187"/>
      <c r="FO39" s="187"/>
      <c r="FP39" s="187"/>
      <c r="FQ39" s="187"/>
      <c r="FR39" s="187"/>
      <c r="FS39" s="187"/>
      <c r="FT39" s="187"/>
      <c r="FU39" s="187"/>
      <c r="FV39" s="187"/>
      <c r="FW39" s="187"/>
      <c r="FX39" s="187"/>
      <c r="FY39" s="187"/>
    </row>
    <row r="40" spans="1:181" thickBot="1" x14ac:dyDescent="0.35">
      <c r="A40" s="182"/>
      <c r="B40" s="280"/>
      <c r="C40" s="218" t="s">
        <v>59</v>
      </c>
      <c r="D40" s="219"/>
      <c r="E40" s="220"/>
      <c r="F40" s="221"/>
      <c r="G40" s="222"/>
      <c r="H40" s="187"/>
      <c r="I40" s="246"/>
      <c r="J40" s="187"/>
      <c r="K40" s="285"/>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c r="BJ40" s="187"/>
      <c r="BK40" s="187"/>
      <c r="BL40" s="187"/>
      <c r="BM40" s="187"/>
      <c r="BN40" s="187"/>
      <c r="BO40" s="187"/>
      <c r="BP40" s="187"/>
      <c r="BQ40" s="187"/>
      <c r="BR40" s="187"/>
      <c r="BS40" s="187"/>
      <c r="BT40" s="187"/>
      <c r="BU40" s="187"/>
      <c r="BV40" s="187"/>
      <c r="BW40" s="187"/>
      <c r="BX40" s="187"/>
      <c r="BY40" s="187"/>
      <c r="BZ40" s="187"/>
      <c r="CA40" s="187"/>
      <c r="CB40" s="187"/>
      <c r="CC40" s="187"/>
      <c r="CD40" s="187"/>
      <c r="CE40" s="187"/>
      <c r="CF40" s="187"/>
      <c r="CG40" s="187"/>
      <c r="CH40" s="187"/>
      <c r="CI40" s="187"/>
      <c r="CJ40" s="187"/>
      <c r="CK40" s="187"/>
      <c r="CL40" s="187"/>
      <c r="CM40" s="187"/>
      <c r="CN40" s="187"/>
      <c r="CO40" s="187"/>
      <c r="CP40" s="187"/>
      <c r="CQ40" s="187"/>
      <c r="CR40" s="187"/>
      <c r="CS40" s="187"/>
      <c r="CT40" s="187"/>
      <c r="CU40" s="187"/>
      <c r="CV40" s="187"/>
      <c r="CW40" s="187"/>
      <c r="CX40" s="187"/>
      <c r="CY40" s="187"/>
      <c r="CZ40" s="187"/>
      <c r="DA40" s="187"/>
      <c r="DB40" s="187"/>
      <c r="DC40" s="187"/>
      <c r="DD40" s="187"/>
      <c r="DE40" s="187"/>
      <c r="DF40" s="187"/>
      <c r="DG40" s="187"/>
      <c r="DH40" s="187"/>
      <c r="DI40" s="187"/>
      <c r="DJ40" s="187"/>
      <c r="DK40" s="187"/>
      <c r="DL40" s="187"/>
      <c r="DM40" s="187"/>
      <c r="DN40" s="187"/>
      <c r="DO40" s="187"/>
      <c r="DP40" s="187"/>
      <c r="DQ40" s="187"/>
      <c r="DR40" s="187"/>
      <c r="DS40" s="187"/>
      <c r="DT40" s="187"/>
      <c r="DU40" s="187"/>
      <c r="DV40" s="187"/>
      <c r="DW40" s="187"/>
      <c r="DX40" s="187"/>
      <c r="DY40" s="187"/>
      <c r="DZ40" s="187"/>
      <c r="EA40" s="187"/>
      <c r="EB40" s="187"/>
      <c r="EC40" s="187"/>
      <c r="ED40" s="187"/>
      <c r="EE40" s="187"/>
      <c r="EF40" s="187"/>
      <c r="EG40" s="187"/>
      <c r="EH40" s="187"/>
      <c r="EI40" s="187"/>
      <c r="EJ40" s="187"/>
      <c r="EK40" s="187"/>
      <c r="EL40" s="187"/>
      <c r="EM40" s="187"/>
      <c r="EN40" s="187"/>
      <c r="EO40" s="187"/>
      <c r="EP40" s="187"/>
      <c r="EQ40" s="187"/>
      <c r="ER40" s="187"/>
      <c r="ES40" s="187"/>
      <c r="ET40" s="187"/>
      <c r="EU40" s="187"/>
      <c r="EV40" s="187"/>
      <c r="EW40" s="187"/>
      <c r="EX40" s="187"/>
      <c r="EY40" s="187"/>
      <c r="EZ40" s="187"/>
      <c r="FA40" s="187"/>
      <c r="FB40" s="187"/>
      <c r="FC40" s="187"/>
      <c r="FD40" s="187"/>
      <c r="FE40" s="187"/>
      <c r="FF40" s="187"/>
      <c r="FG40" s="187"/>
      <c r="FH40" s="187"/>
      <c r="FI40" s="187"/>
      <c r="FJ40" s="187"/>
      <c r="FK40" s="187"/>
      <c r="FL40" s="187"/>
      <c r="FM40" s="187"/>
      <c r="FN40" s="187"/>
      <c r="FO40" s="187"/>
      <c r="FP40" s="187"/>
      <c r="FQ40" s="187"/>
      <c r="FR40" s="187"/>
      <c r="FS40" s="187"/>
      <c r="FT40" s="187"/>
      <c r="FU40" s="187"/>
      <c r="FV40" s="187"/>
      <c r="FW40" s="187"/>
      <c r="FX40" s="187"/>
      <c r="FY40" s="187"/>
    </row>
    <row r="41" spans="1:181" ht="33.75" customHeight="1" x14ac:dyDescent="0.3">
      <c r="A41" s="182"/>
      <c r="B41" s="280">
        <v>13</v>
      </c>
      <c r="C41" s="268" t="s">
        <v>60</v>
      </c>
      <c r="D41" s="258" t="s">
        <v>61</v>
      </c>
      <c r="E41" s="269"/>
      <c r="F41" s="288">
        <v>3</v>
      </c>
      <c r="G41" s="262"/>
      <c r="H41" s="187"/>
      <c r="I41" s="246"/>
      <c r="J41" s="187"/>
      <c r="K41" s="285"/>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c r="BJ41" s="187"/>
      <c r="BK41" s="187"/>
      <c r="BL41" s="187"/>
      <c r="BM41" s="187"/>
      <c r="BN41" s="187"/>
      <c r="BO41" s="187"/>
      <c r="BP41" s="187"/>
      <c r="BQ41" s="187"/>
      <c r="BR41" s="187"/>
      <c r="BS41" s="187"/>
      <c r="BT41" s="187"/>
      <c r="BU41" s="187"/>
      <c r="BV41" s="187"/>
      <c r="BW41" s="187"/>
      <c r="BX41" s="187"/>
      <c r="BY41" s="187"/>
      <c r="BZ41" s="187"/>
      <c r="CA41" s="187"/>
      <c r="CB41" s="187"/>
      <c r="CC41" s="187"/>
      <c r="CD41" s="187"/>
      <c r="CE41" s="187"/>
      <c r="CF41" s="187"/>
      <c r="CG41" s="187"/>
      <c r="CH41" s="187"/>
      <c r="CI41" s="187"/>
      <c r="CJ41" s="187"/>
      <c r="CK41" s="187"/>
      <c r="CL41" s="187"/>
      <c r="CM41" s="187"/>
      <c r="CN41" s="187"/>
      <c r="CO41" s="187"/>
      <c r="CP41" s="187"/>
      <c r="CQ41" s="187"/>
      <c r="CR41" s="187"/>
      <c r="CS41" s="187"/>
      <c r="CT41" s="187"/>
      <c r="CU41" s="187"/>
      <c r="CV41" s="187"/>
      <c r="CW41" s="187"/>
      <c r="CX41" s="187"/>
      <c r="CY41" s="187"/>
      <c r="CZ41" s="187"/>
      <c r="DA41" s="187"/>
      <c r="DB41" s="187"/>
      <c r="DC41" s="187"/>
      <c r="DD41" s="187"/>
      <c r="DE41" s="187"/>
      <c r="DF41" s="187"/>
      <c r="DG41" s="187"/>
      <c r="DH41" s="187"/>
      <c r="DI41" s="187"/>
      <c r="DJ41" s="187"/>
      <c r="DK41" s="187"/>
      <c r="DL41" s="187"/>
      <c r="DM41" s="187"/>
      <c r="DN41" s="187"/>
      <c r="DO41" s="187"/>
      <c r="DP41" s="187"/>
      <c r="DQ41" s="187"/>
      <c r="DR41" s="187"/>
      <c r="DS41" s="187"/>
      <c r="DT41" s="187"/>
      <c r="DU41" s="187"/>
      <c r="DV41" s="187"/>
      <c r="DW41" s="187"/>
      <c r="DX41" s="187"/>
      <c r="DY41" s="187"/>
      <c r="DZ41" s="187"/>
      <c r="EA41" s="187"/>
      <c r="EB41" s="187"/>
      <c r="EC41" s="187"/>
      <c r="ED41" s="187"/>
      <c r="EE41" s="187"/>
      <c r="EF41" s="187"/>
      <c r="EG41" s="187"/>
      <c r="EH41" s="187"/>
      <c r="EI41" s="187"/>
      <c r="EJ41" s="187"/>
      <c r="EK41" s="187"/>
      <c r="EL41" s="187"/>
      <c r="EM41" s="187"/>
      <c r="EN41" s="187"/>
      <c r="EO41" s="187"/>
      <c r="EP41" s="187"/>
      <c r="EQ41" s="187"/>
      <c r="ER41" s="187"/>
      <c r="ES41" s="187"/>
      <c r="ET41" s="187"/>
      <c r="EU41" s="187"/>
      <c r="EV41" s="187"/>
      <c r="EW41" s="187"/>
      <c r="EX41" s="187"/>
      <c r="EY41" s="187"/>
      <c r="EZ41" s="187"/>
      <c r="FA41" s="187"/>
      <c r="FB41" s="187"/>
      <c r="FC41" s="187"/>
      <c r="FD41" s="187"/>
      <c r="FE41" s="187"/>
      <c r="FF41" s="187"/>
      <c r="FG41" s="187"/>
      <c r="FH41" s="187"/>
      <c r="FI41" s="187"/>
      <c r="FJ41" s="187"/>
      <c r="FK41" s="187"/>
      <c r="FL41" s="187"/>
      <c r="FM41" s="187"/>
      <c r="FN41" s="187"/>
      <c r="FO41" s="187"/>
      <c r="FP41" s="187"/>
      <c r="FQ41" s="187"/>
      <c r="FR41" s="187"/>
      <c r="FS41" s="187"/>
      <c r="FT41" s="187"/>
      <c r="FU41" s="187"/>
      <c r="FV41" s="187"/>
      <c r="FW41" s="187"/>
      <c r="FX41" s="187"/>
      <c r="FY41" s="187"/>
    </row>
    <row r="42" spans="1:181" ht="33.75" customHeight="1" x14ac:dyDescent="0.3">
      <c r="A42" s="182"/>
      <c r="B42" s="280">
        <v>14</v>
      </c>
      <c r="C42" s="270" t="s">
        <v>62</v>
      </c>
      <c r="D42" s="258" t="s">
        <v>61</v>
      </c>
      <c r="E42" s="269"/>
      <c r="F42" s="225">
        <v>2</v>
      </c>
      <c r="G42" s="224"/>
      <c r="H42" s="187"/>
      <c r="I42" s="246"/>
      <c r="J42" s="187"/>
      <c r="K42" s="285"/>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c r="BJ42" s="187"/>
      <c r="BK42" s="187"/>
      <c r="BL42" s="187"/>
      <c r="BM42" s="187"/>
      <c r="BN42" s="187"/>
      <c r="BO42" s="187"/>
      <c r="BP42" s="187"/>
      <c r="BQ42" s="187"/>
      <c r="BR42" s="187"/>
      <c r="BS42" s="187"/>
      <c r="BT42" s="187"/>
      <c r="BU42" s="187"/>
      <c r="BV42" s="187"/>
      <c r="BW42" s="187"/>
      <c r="BX42" s="187"/>
      <c r="BY42" s="187"/>
      <c r="BZ42" s="187"/>
      <c r="CA42" s="187"/>
      <c r="CB42" s="187"/>
      <c r="CC42" s="187"/>
      <c r="CD42" s="187"/>
      <c r="CE42" s="187"/>
      <c r="CF42" s="187"/>
      <c r="CG42" s="187"/>
      <c r="CH42" s="187"/>
      <c r="CI42" s="187"/>
      <c r="CJ42" s="187"/>
      <c r="CK42" s="187"/>
      <c r="CL42" s="187"/>
      <c r="CM42" s="187"/>
      <c r="CN42" s="187"/>
      <c r="CO42" s="187"/>
      <c r="CP42" s="187"/>
      <c r="CQ42" s="187"/>
      <c r="CR42" s="187"/>
      <c r="CS42" s="187"/>
      <c r="CT42" s="187"/>
      <c r="CU42" s="187"/>
      <c r="CV42" s="187"/>
      <c r="CW42" s="187"/>
      <c r="CX42" s="187"/>
      <c r="CY42" s="187"/>
      <c r="CZ42" s="187"/>
      <c r="DA42" s="187"/>
      <c r="DB42" s="187"/>
      <c r="DC42" s="187"/>
      <c r="DD42" s="187"/>
      <c r="DE42" s="187"/>
      <c r="DF42" s="187"/>
      <c r="DG42" s="187"/>
      <c r="DH42" s="187"/>
      <c r="DI42" s="187"/>
      <c r="DJ42" s="187"/>
      <c r="DK42" s="187"/>
      <c r="DL42" s="187"/>
      <c r="DM42" s="187"/>
      <c r="DN42" s="187"/>
      <c r="DO42" s="187"/>
      <c r="DP42" s="187"/>
      <c r="DQ42" s="187"/>
      <c r="DR42" s="187"/>
      <c r="DS42" s="187"/>
      <c r="DT42" s="187"/>
      <c r="DU42" s="187"/>
      <c r="DV42" s="187"/>
      <c r="DW42" s="187"/>
      <c r="DX42" s="187"/>
      <c r="DY42" s="187"/>
      <c r="DZ42" s="187"/>
      <c r="EA42" s="187"/>
      <c r="EB42" s="187"/>
      <c r="EC42" s="187"/>
      <c r="ED42" s="187"/>
      <c r="EE42" s="187"/>
      <c r="EF42" s="187"/>
      <c r="EG42" s="187"/>
      <c r="EH42" s="187"/>
      <c r="EI42" s="187"/>
      <c r="EJ42" s="187"/>
      <c r="EK42" s="187"/>
      <c r="EL42" s="187"/>
      <c r="EM42" s="187"/>
      <c r="EN42" s="187"/>
      <c r="EO42" s="187"/>
      <c r="EP42" s="187"/>
      <c r="EQ42" s="187"/>
      <c r="ER42" s="187"/>
      <c r="ES42" s="187"/>
      <c r="ET42" s="187"/>
      <c r="EU42" s="187"/>
      <c r="EV42" s="187"/>
      <c r="EW42" s="187"/>
      <c r="EX42" s="187"/>
      <c r="EY42" s="187"/>
      <c r="EZ42" s="187"/>
      <c r="FA42" s="187"/>
      <c r="FB42" s="187"/>
      <c r="FC42" s="187"/>
      <c r="FD42" s="187"/>
      <c r="FE42" s="187"/>
      <c r="FF42" s="187"/>
      <c r="FG42" s="187"/>
      <c r="FH42" s="187"/>
      <c r="FI42" s="187"/>
      <c r="FJ42" s="187"/>
      <c r="FK42" s="187"/>
      <c r="FL42" s="187"/>
      <c r="FM42" s="187"/>
      <c r="FN42" s="187"/>
      <c r="FO42" s="187"/>
      <c r="FP42" s="187"/>
      <c r="FQ42" s="187"/>
      <c r="FR42" s="187"/>
      <c r="FS42" s="187"/>
      <c r="FT42" s="187"/>
      <c r="FU42" s="187"/>
      <c r="FV42" s="187"/>
      <c r="FW42" s="187"/>
      <c r="FX42" s="187"/>
      <c r="FY42" s="187"/>
    </row>
    <row r="43" spans="1:181" ht="33.75" customHeight="1" x14ac:dyDescent="0.3">
      <c r="A43" s="182"/>
      <c r="B43" s="280">
        <v>15</v>
      </c>
      <c r="C43" s="270" t="s">
        <v>63</v>
      </c>
      <c r="D43" s="258" t="s">
        <v>64</v>
      </c>
      <c r="E43" s="269"/>
      <c r="F43" s="225">
        <v>2</v>
      </c>
      <c r="G43" s="224"/>
      <c r="H43" s="187"/>
      <c r="I43" s="246"/>
      <c r="J43" s="187"/>
      <c r="K43" s="285"/>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c r="BJ43" s="187"/>
      <c r="BK43" s="187"/>
      <c r="BL43" s="187"/>
      <c r="BM43" s="187"/>
      <c r="BN43" s="187"/>
      <c r="BO43" s="187"/>
      <c r="BP43" s="187"/>
      <c r="BQ43" s="187"/>
      <c r="BR43" s="187"/>
      <c r="BS43" s="187"/>
      <c r="BT43" s="187"/>
      <c r="BU43" s="187"/>
      <c r="BV43" s="187"/>
      <c r="BW43" s="187"/>
      <c r="BX43" s="187"/>
      <c r="BY43" s="187"/>
      <c r="BZ43" s="187"/>
      <c r="CA43" s="187"/>
      <c r="CB43" s="187"/>
      <c r="CC43" s="187"/>
      <c r="CD43" s="187"/>
      <c r="CE43" s="187"/>
      <c r="CF43" s="187"/>
      <c r="CG43" s="187"/>
      <c r="CH43" s="187"/>
      <c r="CI43" s="187"/>
      <c r="CJ43" s="187"/>
      <c r="CK43" s="187"/>
      <c r="CL43" s="187"/>
      <c r="CM43" s="187"/>
      <c r="CN43" s="187"/>
      <c r="CO43" s="187"/>
      <c r="CP43" s="187"/>
      <c r="CQ43" s="187"/>
      <c r="CR43" s="187"/>
      <c r="CS43" s="187"/>
      <c r="CT43" s="187"/>
      <c r="CU43" s="187"/>
      <c r="CV43" s="187"/>
      <c r="CW43" s="187"/>
      <c r="CX43" s="187"/>
      <c r="CY43" s="187"/>
      <c r="CZ43" s="187"/>
      <c r="DA43" s="187"/>
      <c r="DB43" s="187"/>
      <c r="DC43" s="187"/>
      <c r="DD43" s="187"/>
      <c r="DE43" s="187"/>
      <c r="DF43" s="187"/>
      <c r="DG43" s="187"/>
      <c r="DH43" s="187"/>
      <c r="DI43" s="187"/>
      <c r="DJ43" s="187"/>
      <c r="DK43" s="187"/>
      <c r="DL43" s="187"/>
      <c r="DM43" s="187"/>
      <c r="DN43" s="187"/>
      <c r="DO43" s="187"/>
      <c r="DP43" s="187"/>
      <c r="DQ43" s="187"/>
      <c r="DR43" s="187"/>
      <c r="DS43" s="187"/>
      <c r="DT43" s="187"/>
      <c r="DU43" s="187"/>
      <c r="DV43" s="187"/>
      <c r="DW43" s="187"/>
      <c r="DX43" s="187"/>
      <c r="DY43" s="187"/>
      <c r="DZ43" s="187"/>
      <c r="EA43" s="187"/>
      <c r="EB43" s="187"/>
      <c r="EC43" s="187"/>
      <c r="ED43" s="187"/>
      <c r="EE43" s="187"/>
      <c r="EF43" s="187"/>
      <c r="EG43" s="187"/>
      <c r="EH43" s="187"/>
      <c r="EI43" s="187"/>
      <c r="EJ43" s="187"/>
      <c r="EK43" s="187"/>
      <c r="EL43" s="187"/>
      <c r="EM43" s="187"/>
      <c r="EN43" s="187"/>
      <c r="EO43" s="187"/>
      <c r="EP43" s="187"/>
      <c r="EQ43" s="187"/>
      <c r="ER43" s="187"/>
      <c r="ES43" s="187"/>
      <c r="ET43" s="187"/>
      <c r="EU43" s="187"/>
      <c r="EV43" s="187"/>
      <c r="EW43" s="187"/>
      <c r="EX43" s="187"/>
      <c r="EY43" s="187"/>
      <c r="EZ43" s="187"/>
      <c r="FA43" s="187"/>
      <c r="FB43" s="187"/>
      <c r="FC43" s="187"/>
      <c r="FD43" s="187"/>
      <c r="FE43" s="187"/>
      <c r="FF43" s="187"/>
      <c r="FG43" s="187"/>
      <c r="FH43" s="187"/>
      <c r="FI43" s="187"/>
      <c r="FJ43" s="187"/>
      <c r="FK43" s="187"/>
      <c r="FL43" s="187"/>
      <c r="FM43" s="187"/>
      <c r="FN43" s="187"/>
      <c r="FO43" s="187"/>
      <c r="FP43" s="187"/>
      <c r="FQ43" s="187"/>
      <c r="FR43" s="187"/>
      <c r="FS43" s="187"/>
      <c r="FT43" s="187"/>
      <c r="FU43" s="187"/>
      <c r="FV43" s="187"/>
      <c r="FW43" s="187"/>
      <c r="FX43" s="187"/>
      <c r="FY43" s="187"/>
    </row>
    <row r="44" spans="1:181" s="228" customFormat="1" ht="21" customHeight="1" thickBot="1" x14ac:dyDescent="0.35">
      <c r="A44" s="226"/>
      <c r="B44" s="280">
        <v>16</v>
      </c>
      <c r="C44" s="270" t="s">
        <v>65</v>
      </c>
      <c r="D44" s="271" t="s">
        <v>61</v>
      </c>
      <c r="E44" s="272"/>
      <c r="F44" s="225">
        <v>3</v>
      </c>
      <c r="G44" s="227"/>
      <c r="H44" s="226"/>
      <c r="I44" s="246"/>
      <c r="J44" s="187"/>
      <c r="K44" s="285"/>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226"/>
      <c r="BA44" s="226"/>
      <c r="BB44" s="226"/>
      <c r="BC44" s="226"/>
      <c r="BD44" s="226"/>
      <c r="BE44" s="226"/>
      <c r="BF44" s="226"/>
      <c r="BG44" s="226"/>
      <c r="BH44" s="226"/>
      <c r="BI44" s="226"/>
      <c r="BJ44" s="226"/>
      <c r="BK44" s="226"/>
      <c r="BL44" s="226"/>
      <c r="BM44" s="226"/>
      <c r="BN44" s="226"/>
      <c r="BO44" s="226"/>
      <c r="BP44" s="226"/>
      <c r="BQ44" s="226"/>
      <c r="BR44" s="226"/>
      <c r="BS44" s="226"/>
      <c r="BT44" s="226"/>
      <c r="BU44" s="226"/>
      <c r="BV44" s="226"/>
      <c r="BW44" s="226"/>
      <c r="BX44" s="226"/>
      <c r="BY44" s="226"/>
      <c r="BZ44" s="226"/>
      <c r="CA44" s="226"/>
      <c r="CB44" s="226"/>
      <c r="CC44" s="226"/>
      <c r="CD44" s="226"/>
      <c r="CE44" s="226"/>
      <c r="CF44" s="226"/>
      <c r="CG44" s="226"/>
      <c r="CH44" s="226"/>
      <c r="CI44" s="226"/>
      <c r="CJ44" s="226"/>
      <c r="CK44" s="226"/>
      <c r="CL44" s="226"/>
      <c r="CM44" s="226"/>
      <c r="CN44" s="226"/>
      <c r="CO44" s="226"/>
      <c r="CP44" s="226"/>
      <c r="CQ44" s="226"/>
      <c r="CR44" s="226"/>
      <c r="CS44" s="226"/>
      <c r="CT44" s="226"/>
      <c r="CU44" s="226"/>
      <c r="CV44" s="226"/>
      <c r="CW44" s="226"/>
      <c r="CX44" s="226"/>
      <c r="CY44" s="226"/>
      <c r="CZ44" s="226"/>
      <c r="DA44" s="226"/>
      <c r="DB44" s="226"/>
      <c r="DC44" s="226"/>
      <c r="DD44" s="226"/>
      <c r="DE44" s="226"/>
      <c r="DF44" s="226"/>
      <c r="DG44" s="226"/>
      <c r="DH44" s="226"/>
      <c r="DI44" s="226"/>
      <c r="DJ44" s="226"/>
      <c r="DK44" s="226"/>
      <c r="DL44" s="226"/>
      <c r="DM44" s="226"/>
      <c r="DN44" s="226"/>
      <c r="DO44" s="226"/>
      <c r="DP44" s="226"/>
      <c r="DQ44" s="226"/>
      <c r="DR44" s="226"/>
      <c r="DS44" s="226"/>
      <c r="DT44" s="226"/>
      <c r="DU44" s="226"/>
      <c r="DV44" s="226"/>
      <c r="DW44" s="226"/>
      <c r="DX44" s="226"/>
      <c r="DY44" s="226"/>
      <c r="DZ44" s="226"/>
      <c r="EA44" s="226"/>
      <c r="EB44" s="226"/>
      <c r="EC44" s="226"/>
      <c r="ED44" s="226"/>
      <c r="EE44" s="226"/>
      <c r="EF44" s="226"/>
      <c r="EG44" s="226"/>
      <c r="EH44" s="226"/>
      <c r="EI44" s="226"/>
      <c r="EJ44" s="226"/>
      <c r="EK44" s="226"/>
      <c r="EL44" s="226"/>
      <c r="EM44" s="226"/>
      <c r="EN44" s="226"/>
      <c r="EO44" s="226"/>
      <c r="EP44" s="226"/>
      <c r="EQ44" s="226"/>
      <c r="ER44" s="226"/>
      <c r="ES44" s="226"/>
      <c r="ET44" s="226"/>
      <c r="EU44" s="226"/>
      <c r="EV44" s="226"/>
      <c r="EW44" s="226"/>
      <c r="EX44" s="226"/>
      <c r="EY44" s="226"/>
      <c r="EZ44" s="226"/>
      <c r="FA44" s="226"/>
      <c r="FB44" s="226"/>
      <c r="FC44" s="226"/>
      <c r="FD44" s="226"/>
      <c r="FE44" s="226"/>
      <c r="FF44" s="226"/>
      <c r="FG44" s="226"/>
      <c r="FH44" s="226"/>
      <c r="FI44" s="226"/>
      <c r="FJ44" s="226"/>
      <c r="FK44" s="226"/>
      <c r="FL44" s="226"/>
      <c r="FM44" s="226"/>
      <c r="FN44" s="226"/>
      <c r="FO44" s="226"/>
      <c r="FP44" s="226"/>
      <c r="FQ44" s="226"/>
      <c r="FR44" s="226"/>
      <c r="FS44" s="226"/>
      <c r="FT44" s="226"/>
      <c r="FU44" s="226"/>
      <c r="FV44" s="226"/>
      <c r="FW44" s="226"/>
      <c r="FX44" s="226"/>
      <c r="FY44" s="226"/>
    </row>
    <row r="45" spans="1:181" thickBot="1" x14ac:dyDescent="0.35">
      <c r="A45" s="182"/>
      <c r="B45" s="280"/>
      <c r="C45" s="218" t="s">
        <v>47</v>
      </c>
      <c r="D45" s="219"/>
      <c r="E45" s="220"/>
      <c r="F45" s="221"/>
      <c r="G45" s="222"/>
      <c r="H45" s="187"/>
      <c r="I45" s="246"/>
      <c r="J45" s="187"/>
      <c r="K45" s="285"/>
      <c r="L45" s="187"/>
      <c r="M45" s="187"/>
      <c r="N45" s="187"/>
      <c r="O45" s="187"/>
      <c r="P45" s="187"/>
      <c r="Q45" s="187"/>
      <c r="R45" s="187"/>
      <c r="S45" s="187"/>
      <c r="T45" s="187"/>
      <c r="U45" s="187"/>
      <c r="V45" s="187"/>
      <c r="W45" s="187"/>
      <c r="X45" s="187"/>
      <c r="Y45" s="187"/>
      <c r="Z45" s="187"/>
      <c r="AA45" s="187"/>
      <c r="AB45" s="187"/>
      <c r="AC45" s="187"/>
      <c r="AD45" s="187"/>
      <c r="AE45" s="187"/>
      <c r="AF45" s="187"/>
      <c r="AG45" s="187"/>
      <c r="AH45" s="187"/>
      <c r="AI45" s="187"/>
      <c r="AJ45" s="187"/>
      <c r="AK45" s="187"/>
      <c r="AL45" s="187"/>
      <c r="AM45" s="187"/>
      <c r="AN45" s="187"/>
      <c r="AO45" s="187"/>
      <c r="AP45" s="187"/>
      <c r="AQ45" s="187"/>
      <c r="AR45" s="187"/>
      <c r="AS45" s="187"/>
      <c r="AT45" s="187"/>
      <c r="AU45" s="187"/>
      <c r="AV45" s="187"/>
      <c r="AW45" s="187"/>
      <c r="AX45" s="187"/>
      <c r="AY45" s="187"/>
      <c r="AZ45" s="187"/>
      <c r="BA45" s="187"/>
      <c r="BB45" s="187"/>
      <c r="BC45" s="187"/>
      <c r="BD45" s="187"/>
      <c r="BE45" s="187"/>
      <c r="BF45" s="187"/>
      <c r="BG45" s="187"/>
      <c r="BH45" s="187"/>
      <c r="BI45" s="187"/>
      <c r="BJ45" s="187"/>
      <c r="BK45" s="187"/>
      <c r="BL45" s="187"/>
      <c r="BM45" s="187"/>
      <c r="BN45" s="187"/>
      <c r="BO45" s="187"/>
      <c r="BP45" s="187"/>
      <c r="BQ45" s="187"/>
      <c r="BR45" s="187"/>
      <c r="BS45" s="187"/>
      <c r="BT45" s="187"/>
      <c r="BU45" s="187"/>
      <c r="BV45" s="187"/>
      <c r="BW45" s="187"/>
      <c r="BX45" s="187"/>
      <c r="BY45" s="187"/>
      <c r="BZ45" s="187"/>
      <c r="CA45" s="187"/>
      <c r="CB45" s="187"/>
      <c r="CC45" s="187"/>
      <c r="CD45" s="187"/>
      <c r="CE45" s="187"/>
      <c r="CF45" s="187"/>
      <c r="CG45" s="187"/>
      <c r="CH45" s="187"/>
      <c r="CI45" s="187"/>
      <c r="CJ45" s="187"/>
      <c r="CK45" s="187"/>
      <c r="CL45" s="187"/>
      <c r="CM45" s="187"/>
      <c r="CN45" s="187"/>
      <c r="CO45" s="187"/>
      <c r="CP45" s="187"/>
      <c r="CQ45" s="187"/>
      <c r="CR45" s="187"/>
      <c r="CS45" s="187"/>
      <c r="CT45" s="187"/>
      <c r="CU45" s="187"/>
      <c r="CV45" s="187"/>
      <c r="CW45" s="187"/>
      <c r="CX45" s="187"/>
      <c r="CY45" s="187"/>
      <c r="CZ45" s="187"/>
      <c r="DA45" s="187"/>
      <c r="DB45" s="187"/>
      <c r="DC45" s="187"/>
      <c r="DD45" s="187"/>
      <c r="DE45" s="187"/>
      <c r="DF45" s="187"/>
      <c r="DG45" s="187"/>
      <c r="DH45" s="187"/>
      <c r="DI45" s="187"/>
      <c r="DJ45" s="187"/>
      <c r="DK45" s="187"/>
      <c r="DL45" s="187"/>
      <c r="DM45" s="187"/>
      <c r="DN45" s="187"/>
      <c r="DO45" s="187"/>
      <c r="DP45" s="187"/>
      <c r="DQ45" s="187"/>
      <c r="DR45" s="187"/>
      <c r="DS45" s="187"/>
      <c r="DT45" s="187"/>
      <c r="DU45" s="187"/>
      <c r="DV45" s="187"/>
      <c r="DW45" s="187"/>
      <c r="DX45" s="187"/>
      <c r="DY45" s="187"/>
      <c r="DZ45" s="187"/>
      <c r="EA45" s="187"/>
      <c r="EB45" s="187"/>
      <c r="EC45" s="187"/>
      <c r="ED45" s="187"/>
      <c r="EE45" s="187"/>
      <c r="EF45" s="187"/>
      <c r="EG45" s="187"/>
      <c r="EH45" s="187"/>
      <c r="EI45" s="187"/>
      <c r="EJ45" s="187"/>
      <c r="EK45" s="187"/>
      <c r="EL45" s="187"/>
      <c r="EM45" s="187"/>
      <c r="EN45" s="187"/>
      <c r="EO45" s="187"/>
      <c r="EP45" s="187"/>
      <c r="EQ45" s="187"/>
      <c r="ER45" s="187"/>
      <c r="ES45" s="187"/>
      <c r="ET45" s="187"/>
      <c r="EU45" s="187"/>
      <c r="EV45" s="187"/>
      <c r="EW45" s="187"/>
      <c r="EX45" s="187"/>
      <c r="EY45" s="187"/>
      <c r="EZ45" s="187"/>
      <c r="FA45" s="187"/>
      <c r="FB45" s="187"/>
      <c r="FC45" s="187"/>
      <c r="FD45" s="187"/>
      <c r="FE45" s="187"/>
      <c r="FF45" s="187"/>
      <c r="FG45" s="187"/>
      <c r="FH45" s="187"/>
      <c r="FI45" s="187"/>
      <c r="FJ45" s="187"/>
      <c r="FK45" s="187"/>
      <c r="FL45" s="187"/>
      <c r="FM45" s="187"/>
      <c r="FN45" s="187"/>
      <c r="FO45" s="187"/>
      <c r="FP45" s="187"/>
      <c r="FQ45" s="187"/>
      <c r="FR45" s="187"/>
      <c r="FS45" s="187"/>
      <c r="FT45" s="187"/>
      <c r="FU45" s="187"/>
      <c r="FV45" s="187"/>
      <c r="FW45" s="187"/>
      <c r="FX45" s="187"/>
      <c r="FY45" s="187"/>
    </row>
    <row r="46" spans="1:181" ht="14.4" x14ac:dyDescent="0.3">
      <c r="A46" s="182"/>
      <c r="B46" s="280">
        <v>17</v>
      </c>
      <c r="C46" s="263" t="s">
        <v>66</v>
      </c>
      <c r="D46" s="258" t="s">
        <v>61</v>
      </c>
      <c r="E46" s="273"/>
      <c r="F46" s="229">
        <v>3</v>
      </c>
      <c r="G46" s="224"/>
      <c r="H46" s="187"/>
      <c r="I46" s="246"/>
      <c r="J46" s="187"/>
      <c r="K46" s="285"/>
      <c r="L46" s="187"/>
      <c r="M46" s="187"/>
      <c r="N46" s="187"/>
      <c r="O46" s="187"/>
      <c r="P46" s="187"/>
      <c r="Q46" s="187"/>
      <c r="R46" s="187"/>
      <c r="S46" s="187"/>
      <c r="T46" s="187"/>
      <c r="U46" s="187"/>
      <c r="V46" s="187"/>
      <c r="W46" s="187"/>
      <c r="X46" s="187"/>
      <c r="Y46" s="187"/>
      <c r="Z46" s="187"/>
      <c r="AA46" s="187"/>
      <c r="AB46" s="187"/>
      <c r="AC46" s="187"/>
      <c r="AD46" s="187"/>
      <c r="AE46" s="187"/>
      <c r="AF46" s="187"/>
      <c r="AG46" s="187"/>
      <c r="AH46" s="187"/>
      <c r="AI46" s="187"/>
      <c r="AJ46" s="187"/>
      <c r="AK46" s="187"/>
      <c r="AL46" s="187"/>
      <c r="AM46" s="187"/>
      <c r="AN46" s="187"/>
      <c r="AO46" s="187"/>
      <c r="AP46" s="187"/>
      <c r="AQ46" s="187"/>
      <c r="AR46" s="187"/>
      <c r="AS46" s="187"/>
      <c r="AT46" s="187"/>
      <c r="AU46" s="187"/>
      <c r="AV46" s="187"/>
      <c r="AW46" s="187"/>
      <c r="AX46" s="187"/>
      <c r="AY46" s="187"/>
      <c r="AZ46" s="187"/>
      <c r="BA46" s="187"/>
      <c r="BB46" s="187"/>
      <c r="BC46" s="187"/>
      <c r="BD46" s="187"/>
      <c r="BE46" s="187"/>
      <c r="BF46" s="187"/>
      <c r="BG46" s="187"/>
      <c r="BH46" s="187"/>
      <c r="BI46" s="187"/>
      <c r="BJ46" s="187"/>
      <c r="BK46" s="187"/>
      <c r="BL46" s="187"/>
      <c r="BM46" s="187"/>
      <c r="BN46" s="187"/>
      <c r="BO46" s="187"/>
      <c r="BP46" s="187"/>
      <c r="BQ46" s="187"/>
      <c r="BR46" s="187"/>
      <c r="BS46" s="187"/>
      <c r="BT46" s="187"/>
      <c r="BU46" s="187"/>
      <c r="BV46" s="187"/>
      <c r="BW46" s="187"/>
      <c r="BX46" s="187"/>
      <c r="BY46" s="187"/>
      <c r="BZ46" s="187"/>
      <c r="CA46" s="187"/>
      <c r="CB46" s="187"/>
      <c r="CC46" s="187"/>
      <c r="CD46" s="187"/>
      <c r="CE46" s="187"/>
      <c r="CF46" s="187"/>
      <c r="CG46" s="187"/>
      <c r="CH46" s="187"/>
      <c r="CI46" s="187"/>
      <c r="CJ46" s="187"/>
      <c r="CK46" s="187"/>
      <c r="CL46" s="187"/>
      <c r="CM46" s="187"/>
      <c r="CN46" s="187"/>
      <c r="CO46" s="187"/>
      <c r="CP46" s="187"/>
      <c r="CQ46" s="187"/>
      <c r="CR46" s="187"/>
      <c r="CS46" s="187"/>
      <c r="CT46" s="187"/>
      <c r="CU46" s="187"/>
      <c r="CV46" s="187"/>
      <c r="CW46" s="187"/>
      <c r="CX46" s="187"/>
      <c r="CY46" s="187"/>
      <c r="CZ46" s="187"/>
      <c r="DA46" s="187"/>
      <c r="DB46" s="187"/>
      <c r="DC46" s="187"/>
      <c r="DD46" s="187"/>
      <c r="DE46" s="187"/>
      <c r="DF46" s="187"/>
      <c r="DG46" s="187"/>
      <c r="DH46" s="187"/>
      <c r="DI46" s="187"/>
      <c r="DJ46" s="187"/>
      <c r="DK46" s="187"/>
      <c r="DL46" s="187"/>
      <c r="DM46" s="187"/>
      <c r="DN46" s="187"/>
      <c r="DO46" s="187"/>
      <c r="DP46" s="187"/>
      <c r="DQ46" s="187"/>
      <c r="DR46" s="187"/>
      <c r="DS46" s="187"/>
      <c r="DT46" s="187"/>
      <c r="DU46" s="187"/>
      <c r="DV46" s="187"/>
      <c r="DW46" s="187"/>
      <c r="DX46" s="187"/>
      <c r="DY46" s="187"/>
      <c r="DZ46" s="187"/>
      <c r="EA46" s="187"/>
      <c r="EB46" s="187"/>
      <c r="EC46" s="187"/>
      <c r="ED46" s="187"/>
      <c r="EE46" s="187"/>
      <c r="EF46" s="187"/>
      <c r="EG46" s="187"/>
      <c r="EH46" s="187"/>
      <c r="EI46" s="187"/>
      <c r="EJ46" s="187"/>
      <c r="EK46" s="187"/>
      <c r="EL46" s="187"/>
      <c r="EM46" s="187"/>
      <c r="EN46" s="187"/>
      <c r="EO46" s="187"/>
      <c r="EP46" s="187"/>
      <c r="EQ46" s="187"/>
      <c r="ER46" s="187"/>
      <c r="ES46" s="187"/>
      <c r="ET46" s="187"/>
      <c r="EU46" s="187"/>
      <c r="EV46" s="187"/>
      <c r="EW46" s="187"/>
      <c r="EX46" s="187"/>
      <c r="EY46" s="187"/>
      <c r="EZ46" s="187"/>
      <c r="FA46" s="187"/>
      <c r="FB46" s="187"/>
      <c r="FC46" s="187"/>
      <c r="FD46" s="187"/>
      <c r="FE46" s="187"/>
      <c r="FF46" s="187"/>
      <c r="FG46" s="187"/>
      <c r="FH46" s="187"/>
      <c r="FI46" s="187"/>
      <c r="FJ46" s="187"/>
      <c r="FK46" s="187"/>
      <c r="FL46" s="187"/>
      <c r="FM46" s="187"/>
      <c r="FN46" s="187"/>
      <c r="FO46" s="187"/>
      <c r="FP46" s="187"/>
      <c r="FQ46" s="187"/>
      <c r="FR46" s="187"/>
      <c r="FS46" s="187"/>
      <c r="FT46" s="187"/>
      <c r="FU46" s="187"/>
      <c r="FV46" s="187"/>
      <c r="FW46" s="187"/>
      <c r="FX46" s="187"/>
      <c r="FY46" s="187"/>
    </row>
    <row r="47" spans="1:181" ht="28.2" x14ac:dyDescent="0.3">
      <c r="A47" s="182"/>
      <c r="B47" s="280">
        <v>18</v>
      </c>
      <c r="C47" s="274" t="s">
        <v>67</v>
      </c>
      <c r="D47" s="258" t="s">
        <v>61</v>
      </c>
      <c r="E47" s="273"/>
      <c r="F47" s="229">
        <v>3</v>
      </c>
      <c r="G47" s="224"/>
      <c r="H47" s="187"/>
      <c r="I47" s="246"/>
      <c r="J47" s="187"/>
      <c r="K47" s="285"/>
      <c r="L47" s="187"/>
      <c r="M47" s="187"/>
      <c r="N47" s="187"/>
      <c r="O47" s="187"/>
      <c r="P47" s="187"/>
      <c r="Q47" s="187"/>
      <c r="R47" s="187"/>
      <c r="S47" s="187"/>
      <c r="T47" s="187"/>
      <c r="U47" s="187"/>
      <c r="V47" s="187"/>
      <c r="W47" s="187"/>
      <c r="X47" s="187"/>
      <c r="Y47" s="187"/>
      <c r="Z47" s="187"/>
      <c r="AA47" s="187"/>
      <c r="AB47" s="187"/>
      <c r="AC47" s="187"/>
      <c r="AD47" s="187"/>
      <c r="AE47" s="187"/>
      <c r="AF47" s="187"/>
      <c r="AG47" s="187"/>
      <c r="AH47" s="187"/>
      <c r="AI47" s="187"/>
      <c r="AJ47" s="187"/>
      <c r="AK47" s="187"/>
      <c r="AL47" s="187"/>
      <c r="AM47" s="187"/>
      <c r="AN47" s="187"/>
      <c r="AO47" s="187"/>
      <c r="AP47" s="187"/>
      <c r="AQ47" s="187"/>
      <c r="AR47" s="187"/>
      <c r="AS47" s="187"/>
      <c r="AT47" s="187"/>
      <c r="AU47" s="187"/>
      <c r="AV47" s="187"/>
      <c r="AW47" s="187"/>
      <c r="AX47" s="187"/>
      <c r="AY47" s="187"/>
      <c r="AZ47" s="187"/>
      <c r="BA47" s="187"/>
      <c r="BB47" s="187"/>
      <c r="BC47" s="187"/>
      <c r="BD47" s="187"/>
      <c r="BE47" s="187"/>
      <c r="BF47" s="187"/>
      <c r="BG47" s="187"/>
      <c r="BH47" s="187"/>
      <c r="BI47" s="187"/>
      <c r="BJ47" s="187"/>
      <c r="BK47" s="187"/>
      <c r="BL47" s="187"/>
      <c r="BM47" s="187"/>
      <c r="BN47" s="187"/>
      <c r="BO47" s="187"/>
      <c r="BP47" s="187"/>
      <c r="BQ47" s="187"/>
      <c r="BR47" s="187"/>
      <c r="BS47" s="187"/>
      <c r="BT47" s="187"/>
      <c r="BU47" s="187"/>
      <c r="BV47" s="187"/>
      <c r="BW47" s="187"/>
      <c r="BX47" s="187"/>
      <c r="BY47" s="187"/>
      <c r="BZ47" s="187"/>
      <c r="CA47" s="187"/>
      <c r="CB47" s="187"/>
      <c r="CC47" s="187"/>
      <c r="CD47" s="187"/>
      <c r="CE47" s="187"/>
      <c r="CF47" s="187"/>
      <c r="CG47" s="187"/>
      <c r="CH47" s="187"/>
      <c r="CI47" s="187"/>
      <c r="CJ47" s="187"/>
      <c r="CK47" s="187"/>
      <c r="CL47" s="187"/>
      <c r="CM47" s="187"/>
      <c r="CN47" s="187"/>
      <c r="CO47" s="187"/>
      <c r="CP47" s="187"/>
      <c r="CQ47" s="187"/>
      <c r="CR47" s="187"/>
      <c r="CS47" s="187"/>
      <c r="CT47" s="187"/>
      <c r="CU47" s="187"/>
      <c r="CV47" s="187"/>
      <c r="CW47" s="187"/>
      <c r="CX47" s="187"/>
      <c r="CY47" s="187"/>
      <c r="CZ47" s="187"/>
      <c r="DA47" s="187"/>
      <c r="DB47" s="187"/>
      <c r="DC47" s="187"/>
      <c r="DD47" s="187"/>
      <c r="DE47" s="187"/>
      <c r="DF47" s="187"/>
      <c r="DG47" s="187"/>
      <c r="DH47" s="187"/>
      <c r="DI47" s="187"/>
      <c r="DJ47" s="187"/>
      <c r="DK47" s="187"/>
      <c r="DL47" s="187"/>
      <c r="DM47" s="187"/>
      <c r="DN47" s="187"/>
      <c r="DO47" s="187"/>
      <c r="DP47" s="187"/>
      <c r="DQ47" s="187"/>
      <c r="DR47" s="187"/>
      <c r="DS47" s="187"/>
      <c r="DT47" s="187"/>
      <c r="DU47" s="187"/>
      <c r="DV47" s="187"/>
      <c r="DW47" s="187"/>
      <c r="DX47" s="187"/>
      <c r="DY47" s="187"/>
      <c r="DZ47" s="187"/>
      <c r="EA47" s="187"/>
      <c r="EB47" s="187"/>
      <c r="EC47" s="187"/>
      <c r="ED47" s="187"/>
      <c r="EE47" s="187"/>
      <c r="EF47" s="187"/>
      <c r="EG47" s="187"/>
      <c r="EH47" s="187"/>
      <c r="EI47" s="187"/>
      <c r="EJ47" s="187"/>
      <c r="EK47" s="187"/>
      <c r="EL47" s="187"/>
      <c r="EM47" s="187"/>
      <c r="EN47" s="187"/>
      <c r="EO47" s="187"/>
      <c r="EP47" s="187"/>
      <c r="EQ47" s="187"/>
      <c r="ER47" s="187"/>
      <c r="ES47" s="187"/>
      <c r="ET47" s="187"/>
      <c r="EU47" s="187"/>
      <c r="EV47" s="187"/>
      <c r="EW47" s="187"/>
      <c r="EX47" s="187"/>
      <c r="EY47" s="187"/>
      <c r="EZ47" s="187"/>
      <c r="FA47" s="187"/>
      <c r="FB47" s="187"/>
      <c r="FC47" s="187"/>
      <c r="FD47" s="187"/>
      <c r="FE47" s="187"/>
      <c r="FF47" s="187"/>
      <c r="FG47" s="187"/>
      <c r="FH47" s="187"/>
      <c r="FI47" s="187"/>
      <c r="FJ47" s="187"/>
      <c r="FK47" s="187"/>
      <c r="FL47" s="187"/>
      <c r="FM47" s="187"/>
      <c r="FN47" s="187"/>
      <c r="FO47" s="187"/>
      <c r="FP47" s="187"/>
      <c r="FQ47" s="187"/>
      <c r="FR47" s="187"/>
      <c r="FS47" s="187"/>
      <c r="FT47" s="187"/>
      <c r="FU47" s="187"/>
      <c r="FV47" s="187"/>
      <c r="FW47" s="187"/>
      <c r="FX47" s="187"/>
      <c r="FY47" s="187"/>
    </row>
    <row r="48" spans="1:181" ht="28.2" thickBot="1" x14ac:dyDescent="0.35">
      <c r="A48" s="182"/>
      <c r="B48" s="283">
        <v>19</v>
      </c>
      <c r="C48" s="230" t="s">
        <v>68</v>
      </c>
      <c r="D48" s="231" t="s">
        <v>69</v>
      </c>
      <c r="E48" s="232">
        <v>220000</v>
      </c>
      <c r="F48" s="233">
        <v>6</v>
      </c>
      <c r="G48" s="205">
        <v>1320000</v>
      </c>
      <c r="H48" s="206" t="s">
        <v>32</v>
      </c>
      <c r="I48" s="246"/>
      <c r="J48" s="187"/>
      <c r="K48" s="285"/>
      <c r="L48" s="187"/>
      <c r="M48" s="187"/>
      <c r="N48" s="187"/>
      <c r="O48" s="187"/>
      <c r="P48" s="187"/>
      <c r="Q48" s="187"/>
      <c r="R48" s="187"/>
      <c r="S48" s="187"/>
      <c r="T48" s="187"/>
      <c r="U48" s="187"/>
      <c r="V48" s="187"/>
      <c r="W48" s="187"/>
      <c r="X48" s="187"/>
      <c r="Y48" s="187"/>
      <c r="Z48" s="187"/>
      <c r="AA48" s="187"/>
      <c r="AB48" s="187"/>
      <c r="AC48" s="187"/>
      <c r="AD48" s="187"/>
      <c r="AE48" s="187"/>
      <c r="AF48" s="187"/>
      <c r="AG48" s="187"/>
      <c r="AH48" s="187"/>
      <c r="AI48" s="187"/>
      <c r="AJ48" s="187"/>
      <c r="AK48" s="187"/>
      <c r="AL48" s="187"/>
      <c r="AM48" s="187"/>
      <c r="AN48" s="187"/>
      <c r="AO48" s="187"/>
      <c r="AP48" s="187"/>
      <c r="AQ48" s="187"/>
      <c r="AR48" s="187"/>
      <c r="AS48" s="187"/>
      <c r="AT48" s="187"/>
      <c r="AU48" s="187"/>
      <c r="AV48" s="187"/>
      <c r="AW48" s="187"/>
      <c r="AX48" s="187"/>
      <c r="AY48" s="187"/>
      <c r="AZ48" s="187"/>
      <c r="BA48" s="187"/>
      <c r="BB48" s="187"/>
      <c r="BC48" s="187"/>
      <c r="BD48" s="187"/>
      <c r="BE48" s="187"/>
      <c r="BF48" s="187"/>
      <c r="BG48" s="187"/>
      <c r="BH48" s="187"/>
      <c r="BI48" s="187"/>
      <c r="BJ48" s="187"/>
      <c r="BK48" s="187"/>
      <c r="BL48" s="187"/>
      <c r="BM48" s="187"/>
      <c r="BN48" s="187"/>
      <c r="BO48" s="187"/>
      <c r="BP48" s="187"/>
      <c r="BQ48" s="187"/>
      <c r="BR48" s="187"/>
      <c r="BS48" s="187"/>
      <c r="BT48" s="187"/>
      <c r="BU48" s="187"/>
      <c r="BV48" s="187"/>
      <c r="BW48" s="187"/>
      <c r="BX48" s="187"/>
      <c r="BY48" s="187"/>
      <c r="BZ48" s="187"/>
      <c r="CA48" s="187"/>
      <c r="CB48" s="187"/>
      <c r="CC48" s="187"/>
      <c r="CD48" s="187"/>
      <c r="CE48" s="187"/>
      <c r="CF48" s="187"/>
      <c r="CG48" s="187"/>
      <c r="CH48" s="187"/>
      <c r="CI48" s="187"/>
      <c r="CJ48" s="187"/>
      <c r="CK48" s="187"/>
      <c r="CL48" s="187"/>
      <c r="CM48" s="187"/>
      <c r="CN48" s="187"/>
      <c r="CO48" s="187"/>
      <c r="CP48" s="187"/>
      <c r="CQ48" s="187"/>
      <c r="CR48" s="187"/>
      <c r="CS48" s="187"/>
      <c r="CT48" s="187"/>
      <c r="CU48" s="187"/>
      <c r="CV48" s="187"/>
      <c r="CW48" s="187"/>
      <c r="CX48" s="187"/>
      <c r="CY48" s="187"/>
      <c r="CZ48" s="187"/>
      <c r="DA48" s="187"/>
      <c r="DB48" s="187"/>
      <c r="DC48" s="187"/>
      <c r="DD48" s="187"/>
      <c r="DE48" s="187"/>
      <c r="DF48" s="187"/>
      <c r="DG48" s="187"/>
      <c r="DH48" s="187"/>
      <c r="DI48" s="187"/>
      <c r="DJ48" s="187"/>
      <c r="DK48" s="187"/>
      <c r="DL48" s="187"/>
      <c r="DM48" s="187"/>
      <c r="DN48" s="187"/>
      <c r="DO48" s="187"/>
      <c r="DP48" s="187"/>
      <c r="DQ48" s="187"/>
      <c r="DR48" s="187"/>
      <c r="DS48" s="187"/>
      <c r="DT48" s="187"/>
      <c r="DU48" s="187"/>
      <c r="DV48" s="187"/>
      <c r="DW48" s="187"/>
      <c r="DX48" s="187"/>
      <c r="DY48" s="187"/>
      <c r="DZ48" s="187"/>
      <c r="EA48" s="187"/>
      <c r="EB48" s="187"/>
      <c r="EC48" s="187"/>
      <c r="ED48" s="187"/>
      <c r="EE48" s="187"/>
      <c r="EF48" s="187"/>
      <c r="EG48" s="187"/>
      <c r="EH48" s="187"/>
      <c r="EI48" s="187"/>
      <c r="EJ48" s="187"/>
      <c r="EK48" s="187"/>
      <c r="EL48" s="187"/>
      <c r="EM48" s="187"/>
      <c r="EN48" s="187"/>
      <c r="EO48" s="187"/>
      <c r="EP48" s="187"/>
      <c r="EQ48" s="187"/>
      <c r="ER48" s="187"/>
      <c r="ES48" s="187"/>
      <c r="ET48" s="187"/>
      <c r="EU48" s="187"/>
      <c r="EV48" s="187"/>
      <c r="EW48" s="187"/>
      <c r="EX48" s="187"/>
      <c r="EY48" s="187"/>
      <c r="EZ48" s="187"/>
      <c r="FA48" s="187"/>
      <c r="FB48" s="187"/>
      <c r="FC48" s="187"/>
      <c r="FD48" s="187"/>
      <c r="FE48" s="187"/>
      <c r="FF48" s="187"/>
      <c r="FG48" s="187"/>
      <c r="FH48" s="187"/>
      <c r="FI48" s="187"/>
      <c r="FJ48" s="187"/>
      <c r="FK48" s="187"/>
      <c r="FL48" s="187"/>
      <c r="FM48" s="187"/>
      <c r="FN48" s="187"/>
      <c r="FO48" s="187"/>
      <c r="FP48" s="187"/>
      <c r="FQ48" s="187"/>
      <c r="FR48" s="187"/>
      <c r="FS48" s="187"/>
      <c r="FT48" s="187"/>
      <c r="FU48" s="187"/>
      <c r="FV48" s="187"/>
      <c r="FW48" s="187"/>
      <c r="FX48" s="187"/>
      <c r="FY48" s="187"/>
    </row>
    <row r="49" spans="1:181" ht="14.4" x14ac:dyDescent="0.3">
      <c r="A49" s="182"/>
      <c r="B49" s="182"/>
      <c r="C49" s="318" t="s">
        <v>70</v>
      </c>
      <c r="D49" s="319"/>
      <c r="E49" s="319"/>
      <c r="F49" s="320"/>
      <c r="G49" s="234"/>
      <c r="H49" s="235"/>
      <c r="I49" s="246"/>
      <c r="J49" s="187"/>
      <c r="K49" s="286"/>
      <c r="L49" s="187"/>
      <c r="M49" s="187"/>
      <c r="N49" s="187"/>
      <c r="O49" s="187"/>
      <c r="P49" s="187"/>
      <c r="Q49" s="187"/>
      <c r="R49" s="187"/>
      <c r="S49" s="187"/>
      <c r="T49" s="187"/>
      <c r="U49" s="187"/>
      <c r="V49" s="187"/>
      <c r="W49" s="187"/>
      <c r="X49" s="187"/>
      <c r="Y49" s="187"/>
      <c r="Z49" s="187"/>
      <c r="AA49" s="187"/>
      <c r="AB49" s="187"/>
      <c r="AC49" s="187"/>
      <c r="AD49" s="187"/>
      <c r="AE49" s="187"/>
      <c r="AF49" s="187"/>
      <c r="AG49" s="187"/>
      <c r="AH49" s="187"/>
      <c r="AI49" s="187"/>
      <c r="AJ49" s="187"/>
      <c r="AK49" s="187"/>
      <c r="AL49" s="187"/>
      <c r="AM49" s="187"/>
      <c r="AN49" s="187"/>
      <c r="AO49" s="187"/>
      <c r="AP49" s="187"/>
      <c r="AQ49" s="187"/>
      <c r="AR49" s="187"/>
      <c r="AS49" s="187"/>
      <c r="AT49" s="187"/>
      <c r="AU49" s="187"/>
      <c r="AV49" s="187"/>
      <c r="AW49" s="187"/>
      <c r="AX49" s="187"/>
      <c r="AY49" s="187"/>
      <c r="AZ49" s="187"/>
      <c r="BA49" s="187"/>
      <c r="BB49" s="187"/>
      <c r="BC49" s="187"/>
      <c r="BD49" s="187"/>
      <c r="BE49" s="187"/>
      <c r="BF49" s="187"/>
      <c r="BG49" s="187"/>
      <c r="BH49" s="187"/>
      <c r="BI49" s="187"/>
      <c r="BJ49" s="187"/>
      <c r="BK49" s="187"/>
      <c r="BL49" s="187"/>
      <c r="BM49" s="187"/>
      <c r="BN49" s="187"/>
      <c r="BO49" s="187"/>
      <c r="BP49" s="187"/>
      <c r="BQ49" s="187"/>
      <c r="BR49" s="187"/>
      <c r="BS49" s="187"/>
      <c r="BT49" s="187"/>
      <c r="BU49" s="187"/>
      <c r="BV49" s="187"/>
      <c r="BW49" s="187"/>
      <c r="BX49" s="187"/>
      <c r="BY49" s="187"/>
      <c r="BZ49" s="187"/>
      <c r="CA49" s="187"/>
      <c r="CB49" s="187"/>
      <c r="CC49" s="187"/>
      <c r="CD49" s="187"/>
      <c r="CE49" s="187"/>
      <c r="CF49" s="187"/>
      <c r="CG49" s="187"/>
      <c r="CH49" s="187"/>
      <c r="CI49" s="187"/>
      <c r="CJ49" s="187"/>
      <c r="CK49" s="187"/>
      <c r="CL49" s="187"/>
      <c r="CM49" s="187"/>
      <c r="CN49" s="187"/>
      <c r="CO49" s="187"/>
      <c r="CP49" s="187"/>
      <c r="CQ49" s="187"/>
      <c r="CR49" s="187"/>
      <c r="CS49" s="187"/>
      <c r="CT49" s="187"/>
      <c r="CU49" s="187"/>
      <c r="CV49" s="187"/>
      <c r="CW49" s="187"/>
      <c r="CX49" s="187"/>
      <c r="CY49" s="187"/>
      <c r="CZ49" s="187"/>
      <c r="DA49" s="187"/>
      <c r="DB49" s="187"/>
      <c r="DC49" s="187"/>
      <c r="DD49" s="187"/>
      <c r="DE49" s="187"/>
      <c r="DF49" s="187"/>
      <c r="DG49" s="187"/>
      <c r="DH49" s="187"/>
      <c r="DI49" s="187"/>
      <c r="DJ49" s="187"/>
      <c r="DK49" s="187"/>
      <c r="DL49" s="187"/>
      <c r="DM49" s="187"/>
      <c r="DN49" s="187"/>
      <c r="DO49" s="187"/>
      <c r="DP49" s="187"/>
      <c r="DQ49" s="187"/>
      <c r="DR49" s="187"/>
      <c r="DS49" s="187"/>
      <c r="DT49" s="187"/>
      <c r="DU49" s="187"/>
      <c r="DV49" s="187"/>
      <c r="DW49" s="187"/>
      <c r="DX49" s="187"/>
      <c r="DY49" s="187"/>
      <c r="DZ49" s="187"/>
      <c r="EA49" s="187"/>
      <c r="EB49" s="187"/>
      <c r="EC49" s="187"/>
      <c r="ED49" s="187"/>
      <c r="EE49" s="187"/>
      <c r="EF49" s="187"/>
      <c r="EG49" s="187"/>
      <c r="EH49" s="187"/>
      <c r="EI49" s="187"/>
      <c r="EJ49" s="187"/>
      <c r="EK49" s="187"/>
      <c r="EL49" s="187"/>
      <c r="EM49" s="187"/>
      <c r="EN49" s="187"/>
      <c r="EO49" s="187"/>
      <c r="EP49" s="187"/>
      <c r="EQ49" s="187"/>
      <c r="ER49" s="187"/>
      <c r="ES49" s="187"/>
      <c r="ET49" s="187"/>
      <c r="EU49" s="187"/>
      <c r="EV49" s="187"/>
      <c r="EW49" s="187"/>
      <c r="EX49" s="187"/>
      <c r="EY49" s="187"/>
      <c r="EZ49" s="187"/>
      <c r="FA49" s="187"/>
      <c r="FB49" s="187"/>
      <c r="FC49" s="187"/>
      <c r="FD49" s="187"/>
      <c r="FE49" s="187"/>
      <c r="FF49" s="187"/>
      <c r="FG49" s="187"/>
      <c r="FH49" s="187"/>
      <c r="FI49" s="187"/>
      <c r="FJ49" s="187"/>
      <c r="FK49" s="187"/>
      <c r="FL49" s="187"/>
      <c r="FM49" s="187"/>
      <c r="FN49" s="187"/>
      <c r="FO49" s="187"/>
      <c r="FP49" s="187"/>
      <c r="FQ49" s="187"/>
      <c r="FR49" s="187"/>
      <c r="FS49" s="187"/>
      <c r="FT49" s="187"/>
      <c r="FU49" s="187"/>
      <c r="FV49" s="187"/>
      <c r="FW49" s="187"/>
      <c r="FX49" s="187"/>
      <c r="FY49" s="187"/>
    </row>
    <row r="50" spans="1:181" ht="14.4" x14ac:dyDescent="0.3">
      <c r="A50" s="182"/>
      <c r="B50" s="182"/>
      <c r="C50" s="302" t="s">
        <v>71</v>
      </c>
      <c r="D50" s="302"/>
      <c r="E50" s="302"/>
      <c r="F50" s="302"/>
      <c r="G50" s="236"/>
      <c r="H50" s="237"/>
      <c r="I50" s="246"/>
      <c r="J50" s="187"/>
      <c r="K50" s="286"/>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87"/>
      <c r="AK50" s="187"/>
      <c r="AL50" s="187"/>
      <c r="AM50" s="187"/>
      <c r="AN50" s="187"/>
      <c r="AO50" s="187"/>
      <c r="AP50" s="187"/>
      <c r="AQ50" s="187"/>
      <c r="AR50" s="187"/>
      <c r="AS50" s="187"/>
      <c r="AT50" s="187"/>
      <c r="AU50" s="187"/>
      <c r="AV50" s="187"/>
      <c r="AW50" s="187"/>
      <c r="AX50" s="187"/>
      <c r="AY50" s="187"/>
      <c r="AZ50" s="187"/>
      <c r="BA50" s="187"/>
      <c r="BB50" s="187"/>
      <c r="BC50" s="187"/>
      <c r="BD50" s="187"/>
      <c r="BE50" s="187"/>
      <c r="BF50" s="187"/>
      <c r="BG50" s="187"/>
      <c r="BH50" s="187"/>
      <c r="BI50" s="187"/>
      <c r="BJ50" s="187"/>
      <c r="BK50" s="187"/>
      <c r="BL50" s="187"/>
      <c r="BM50" s="187"/>
      <c r="BN50" s="187"/>
      <c r="BO50" s="187"/>
      <c r="BP50" s="187"/>
      <c r="BQ50" s="187"/>
      <c r="BR50" s="187"/>
      <c r="BS50" s="187"/>
      <c r="BT50" s="187"/>
      <c r="BU50" s="187"/>
      <c r="BV50" s="187"/>
      <c r="BW50" s="187"/>
      <c r="BX50" s="187"/>
      <c r="BY50" s="187"/>
      <c r="BZ50" s="187"/>
      <c r="CA50" s="187"/>
      <c r="CB50" s="187"/>
      <c r="CC50" s="187"/>
      <c r="CD50" s="187"/>
      <c r="CE50" s="187"/>
      <c r="CF50" s="187"/>
      <c r="CG50" s="187"/>
      <c r="CH50" s="187"/>
      <c r="CI50" s="187"/>
      <c r="CJ50" s="187"/>
      <c r="CK50" s="187"/>
      <c r="CL50" s="187"/>
      <c r="CM50" s="187"/>
      <c r="CN50" s="187"/>
      <c r="CO50" s="187"/>
      <c r="CP50" s="187"/>
      <c r="CQ50" s="187"/>
      <c r="CR50" s="187"/>
      <c r="CS50" s="187"/>
      <c r="CT50" s="187"/>
      <c r="CU50" s="187"/>
      <c r="CV50" s="187"/>
      <c r="CW50" s="187"/>
      <c r="CX50" s="187"/>
      <c r="CY50" s="187"/>
      <c r="CZ50" s="187"/>
      <c r="DA50" s="187"/>
      <c r="DB50" s="187"/>
      <c r="DC50" s="187"/>
      <c r="DD50" s="187"/>
      <c r="DE50" s="187"/>
      <c r="DF50" s="187"/>
      <c r="DG50" s="187"/>
      <c r="DH50" s="187"/>
      <c r="DI50" s="187"/>
      <c r="DJ50" s="187"/>
      <c r="DK50" s="187"/>
      <c r="DL50" s="187"/>
      <c r="DM50" s="187"/>
      <c r="DN50" s="187"/>
      <c r="DO50" s="187"/>
      <c r="DP50" s="187"/>
      <c r="DQ50" s="187"/>
      <c r="DR50" s="187"/>
      <c r="DS50" s="187"/>
      <c r="DT50" s="187"/>
      <c r="DU50" s="187"/>
      <c r="DV50" s="187"/>
      <c r="DW50" s="187"/>
      <c r="DX50" s="187"/>
      <c r="DY50" s="187"/>
      <c r="DZ50" s="187"/>
      <c r="EA50" s="187"/>
      <c r="EB50" s="187"/>
      <c r="EC50" s="187"/>
      <c r="ED50" s="187"/>
      <c r="EE50" s="187"/>
      <c r="EF50" s="187"/>
      <c r="EG50" s="187"/>
      <c r="EH50" s="187"/>
      <c r="EI50" s="187"/>
      <c r="EJ50" s="187"/>
      <c r="EK50" s="187"/>
      <c r="EL50" s="187"/>
      <c r="EM50" s="187"/>
      <c r="EN50" s="187"/>
      <c r="EO50" s="187"/>
      <c r="EP50" s="187"/>
      <c r="EQ50" s="187"/>
      <c r="ER50" s="187"/>
      <c r="ES50" s="187"/>
      <c r="ET50" s="187"/>
      <c r="EU50" s="187"/>
      <c r="EV50" s="187"/>
      <c r="EW50" s="187"/>
      <c r="EX50" s="187"/>
      <c r="EY50" s="187"/>
      <c r="EZ50" s="187"/>
      <c r="FA50" s="187"/>
      <c r="FB50" s="187"/>
      <c r="FC50" s="187"/>
      <c r="FD50" s="187"/>
      <c r="FE50" s="187"/>
      <c r="FF50" s="187"/>
      <c r="FG50" s="187"/>
      <c r="FH50" s="187"/>
      <c r="FI50" s="187"/>
      <c r="FJ50" s="187"/>
      <c r="FK50" s="187"/>
      <c r="FL50" s="187"/>
      <c r="FM50" s="187"/>
      <c r="FN50" s="187"/>
      <c r="FO50" s="187"/>
      <c r="FP50" s="187"/>
      <c r="FQ50" s="187"/>
      <c r="FR50" s="187"/>
      <c r="FS50" s="187"/>
      <c r="FT50" s="187"/>
      <c r="FU50" s="187"/>
      <c r="FV50" s="187"/>
      <c r="FW50" s="187"/>
      <c r="FX50" s="187"/>
      <c r="FY50" s="187"/>
    </row>
    <row r="51" spans="1:181" ht="14.4" x14ac:dyDescent="0.3">
      <c r="A51" s="182"/>
      <c r="B51" s="182"/>
      <c r="C51" s="302" t="s">
        <v>72</v>
      </c>
      <c r="D51" s="302"/>
      <c r="E51" s="302"/>
      <c r="F51" s="302"/>
      <c r="G51" s="238"/>
      <c r="H51" s="215"/>
      <c r="I51" s="246"/>
      <c r="J51" s="187"/>
      <c r="K51" s="251"/>
      <c r="L51" s="187"/>
      <c r="M51" s="187"/>
      <c r="N51" s="187"/>
      <c r="O51" s="187"/>
      <c r="P51" s="187"/>
      <c r="Q51" s="187"/>
      <c r="R51" s="187"/>
      <c r="S51" s="187"/>
      <c r="T51" s="187"/>
      <c r="U51" s="187"/>
      <c r="V51" s="187"/>
      <c r="W51" s="187"/>
      <c r="X51" s="187"/>
      <c r="Y51" s="187"/>
      <c r="Z51" s="187"/>
      <c r="AA51" s="187"/>
      <c r="AB51" s="187"/>
      <c r="AC51" s="187"/>
      <c r="AD51" s="187"/>
      <c r="AE51" s="187"/>
      <c r="AF51" s="187"/>
      <c r="AG51" s="187"/>
      <c r="AH51" s="187"/>
      <c r="AI51" s="187"/>
      <c r="AJ51" s="187"/>
      <c r="AK51" s="187"/>
      <c r="AL51" s="187"/>
      <c r="AM51" s="187"/>
      <c r="AN51" s="187"/>
      <c r="AO51" s="187"/>
      <c r="AP51" s="187"/>
      <c r="AQ51" s="187"/>
      <c r="AR51" s="187"/>
      <c r="AS51" s="187"/>
      <c r="AT51" s="187"/>
      <c r="AU51" s="187"/>
      <c r="AV51" s="187"/>
      <c r="AW51" s="187"/>
      <c r="AX51" s="187"/>
      <c r="AY51" s="187"/>
      <c r="AZ51" s="187"/>
      <c r="BA51" s="187"/>
      <c r="BB51" s="187"/>
      <c r="BC51" s="187"/>
      <c r="BD51" s="187"/>
      <c r="BE51" s="187"/>
      <c r="BF51" s="187"/>
      <c r="BG51" s="187"/>
      <c r="BH51" s="187"/>
      <c r="BI51" s="187"/>
      <c r="BJ51" s="187"/>
      <c r="BK51" s="187"/>
      <c r="BL51" s="187"/>
      <c r="BM51" s="187"/>
      <c r="BN51" s="187"/>
      <c r="BO51" s="187"/>
      <c r="BP51" s="187"/>
      <c r="BQ51" s="187"/>
      <c r="BR51" s="187"/>
      <c r="BS51" s="187"/>
      <c r="BT51" s="187"/>
      <c r="BU51" s="187"/>
      <c r="BV51" s="187"/>
      <c r="BW51" s="187"/>
      <c r="BX51" s="187"/>
      <c r="BY51" s="187"/>
      <c r="BZ51" s="187"/>
      <c r="CA51" s="187"/>
      <c r="CB51" s="187"/>
      <c r="CC51" s="187"/>
      <c r="CD51" s="187"/>
      <c r="CE51" s="187"/>
      <c r="CF51" s="187"/>
      <c r="CG51" s="187"/>
      <c r="CH51" s="187"/>
      <c r="CI51" s="187"/>
      <c r="CJ51" s="187"/>
      <c r="CK51" s="187"/>
      <c r="CL51" s="187"/>
      <c r="CM51" s="187"/>
      <c r="CN51" s="187"/>
      <c r="CO51" s="187"/>
      <c r="CP51" s="187"/>
      <c r="CQ51" s="187"/>
      <c r="CR51" s="187"/>
      <c r="CS51" s="187"/>
      <c r="CT51" s="187"/>
      <c r="CU51" s="187"/>
      <c r="CV51" s="187"/>
      <c r="CW51" s="187"/>
      <c r="CX51" s="187"/>
      <c r="CY51" s="187"/>
      <c r="CZ51" s="187"/>
      <c r="DA51" s="187"/>
      <c r="DB51" s="187"/>
      <c r="DC51" s="187"/>
      <c r="DD51" s="187"/>
      <c r="DE51" s="187"/>
      <c r="DF51" s="187"/>
      <c r="DG51" s="187"/>
      <c r="DH51" s="187"/>
      <c r="DI51" s="187"/>
      <c r="DJ51" s="187"/>
      <c r="DK51" s="187"/>
      <c r="DL51" s="187"/>
      <c r="DM51" s="187"/>
      <c r="DN51" s="187"/>
      <c r="DO51" s="187"/>
      <c r="DP51" s="187"/>
      <c r="DQ51" s="187"/>
      <c r="DR51" s="187"/>
      <c r="DS51" s="187"/>
      <c r="DT51" s="187"/>
      <c r="DU51" s="187"/>
      <c r="DV51" s="187"/>
      <c r="DW51" s="187"/>
      <c r="DX51" s="187"/>
      <c r="DY51" s="187"/>
      <c r="DZ51" s="187"/>
      <c r="EA51" s="187"/>
      <c r="EB51" s="187"/>
      <c r="EC51" s="187"/>
      <c r="ED51" s="187"/>
      <c r="EE51" s="187"/>
      <c r="EF51" s="187"/>
      <c r="EG51" s="187"/>
      <c r="EH51" s="187"/>
      <c r="EI51" s="187"/>
      <c r="EJ51" s="187"/>
      <c r="EK51" s="187"/>
      <c r="EL51" s="187"/>
      <c r="EM51" s="187"/>
      <c r="EN51" s="187"/>
      <c r="EO51" s="187"/>
      <c r="EP51" s="187"/>
      <c r="EQ51" s="187"/>
      <c r="ER51" s="187"/>
      <c r="ES51" s="187"/>
      <c r="ET51" s="187"/>
      <c r="EU51" s="187"/>
      <c r="EV51" s="187"/>
      <c r="EW51" s="187"/>
      <c r="EX51" s="187"/>
      <c r="EY51" s="187"/>
      <c r="EZ51" s="187"/>
      <c r="FA51" s="187"/>
      <c r="FB51" s="187"/>
      <c r="FC51" s="187"/>
      <c r="FD51" s="187"/>
      <c r="FE51" s="187"/>
      <c r="FF51" s="187"/>
      <c r="FG51" s="187"/>
      <c r="FH51" s="187"/>
      <c r="FI51" s="187"/>
      <c r="FJ51" s="187"/>
      <c r="FK51" s="187"/>
      <c r="FL51" s="187"/>
      <c r="FM51" s="187"/>
      <c r="FN51" s="187"/>
      <c r="FO51" s="187"/>
      <c r="FP51" s="187"/>
      <c r="FQ51" s="187"/>
      <c r="FR51" s="187"/>
      <c r="FS51" s="187"/>
      <c r="FT51" s="187"/>
      <c r="FU51" s="187"/>
      <c r="FV51" s="187"/>
      <c r="FW51" s="187"/>
      <c r="FX51" s="187"/>
      <c r="FY51" s="187"/>
    </row>
    <row r="52" spans="1:181" thickBot="1" x14ac:dyDescent="0.35">
      <c r="A52" s="239"/>
      <c r="B52" s="239"/>
      <c r="C52" s="310" t="s">
        <v>73</v>
      </c>
      <c r="D52" s="310"/>
      <c r="E52" s="310"/>
      <c r="F52" s="310"/>
      <c r="G52" s="240"/>
      <c r="H52" s="235"/>
      <c r="I52" s="246"/>
      <c r="J52" s="187"/>
      <c r="K52" s="251"/>
      <c r="L52" s="187"/>
      <c r="M52" s="187"/>
      <c r="N52" s="187"/>
      <c r="O52" s="187"/>
      <c r="P52" s="187"/>
      <c r="Q52" s="187"/>
      <c r="R52" s="187"/>
      <c r="S52" s="187"/>
      <c r="T52" s="187"/>
      <c r="U52" s="187"/>
      <c r="V52" s="187"/>
      <c r="W52" s="187"/>
      <c r="X52" s="187"/>
      <c r="Y52" s="187"/>
      <c r="Z52" s="187"/>
      <c r="AA52" s="187"/>
      <c r="AB52" s="187"/>
      <c r="AC52" s="187"/>
      <c r="AD52" s="187"/>
      <c r="AE52" s="187"/>
      <c r="AF52" s="187"/>
      <c r="AG52" s="187"/>
      <c r="AH52" s="187"/>
      <c r="AI52" s="187"/>
      <c r="AJ52" s="187"/>
      <c r="AK52" s="187"/>
      <c r="AL52" s="187"/>
      <c r="AM52" s="187"/>
      <c r="AN52" s="187"/>
      <c r="AO52" s="187"/>
      <c r="AP52" s="187"/>
      <c r="AQ52" s="187"/>
      <c r="AR52" s="187"/>
      <c r="AS52" s="187"/>
      <c r="AT52" s="187"/>
      <c r="AU52" s="187"/>
      <c r="AV52" s="187"/>
      <c r="AW52" s="187"/>
      <c r="AX52" s="187"/>
      <c r="AY52" s="187"/>
      <c r="AZ52" s="187"/>
      <c r="BA52" s="187"/>
      <c r="BB52" s="187"/>
      <c r="BC52" s="187"/>
      <c r="BD52" s="187"/>
      <c r="BE52" s="187"/>
      <c r="BF52" s="187"/>
      <c r="BG52" s="187"/>
      <c r="BH52" s="187"/>
      <c r="BI52" s="187"/>
      <c r="BJ52" s="187"/>
      <c r="BK52" s="187"/>
      <c r="BL52" s="187"/>
      <c r="BM52" s="187"/>
      <c r="BN52" s="187"/>
      <c r="BO52" s="187"/>
      <c r="BP52" s="187"/>
      <c r="BQ52" s="187"/>
      <c r="BR52" s="187"/>
      <c r="BS52" s="187"/>
      <c r="BT52" s="187"/>
      <c r="BU52" s="187"/>
      <c r="BV52" s="187"/>
      <c r="BW52" s="187"/>
      <c r="BX52" s="187"/>
      <c r="BY52" s="187"/>
      <c r="BZ52" s="187"/>
      <c r="CA52" s="187"/>
      <c r="CB52" s="187"/>
      <c r="CC52" s="187"/>
      <c r="CD52" s="187"/>
      <c r="CE52" s="187"/>
      <c r="CF52" s="187"/>
      <c r="CG52" s="187"/>
      <c r="CH52" s="187"/>
      <c r="CI52" s="187"/>
      <c r="CJ52" s="187"/>
      <c r="CK52" s="187"/>
      <c r="CL52" s="187"/>
      <c r="CM52" s="187"/>
      <c r="CN52" s="187"/>
      <c r="CO52" s="187"/>
      <c r="CP52" s="187"/>
      <c r="CQ52" s="187"/>
      <c r="CR52" s="187"/>
      <c r="CS52" s="187"/>
      <c r="CT52" s="187"/>
      <c r="CU52" s="187"/>
      <c r="CV52" s="187"/>
      <c r="CW52" s="187"/>
      <c r="CX52" s="187"/>
      <c r="CY52" s="187"/>
      <c r="CZ52" s="187"/>
      <c r="DA52" s="187"/>
      <c r="DB52" s="187"/>
      <c r="DC52" s="187"/>
      <c r="DD52" s="187"/>
      <c r="DE52" s="187"/>
      <c r="DF52" s="187"/>
      <c r="DG52" s="187"/>
      <c r="DH52" s="187"/>
      <c r="DI52" s="187"/>
      <c r="DJ52" s="187"/>
      <c r="DK52" s="187"/>
      <c r="DL52" s="187"/>
      <c r="DM52" s="187"/>
      <c r="DN52" s="187"/>
      <c r="DO52" s="187"/>
      <c r="DP52" s="187"/>
      <c r="DQ52" s="187"/>
      <c r="DR52" s="187"/>
      <c r="DS52" s="187"/>
      <c r="DT52" s="187"/>
      <c r="DU52" s="187"/>
      <c r="DV52" s="187"/>
      <c r="DW52" s="187"/>
      <c r="DX52" s="187"/>
      <c r="DY52" s="187"/>
      <c r="DZ52" s="187"/>
      <c r="EA52" s="187"/>
      <c r="EB52" s="187"/>
      <c r="EC52" s="187"/>
      <c r="ED52" s="187"/>
      <c r="EE52" s="187"/>
      <c r="EF52" s="187"/>
      <c r="EG52" s="187"/>
      <c r="EH52" s="187"/>
      <c r="EI52" s="187"/>
      <c r="EJ52" s="187"/>
      <c r="EK52" s="187"/>
      <c r="EL52" s="187"/>
      <c r="EM52" s="187"/>
      <c r="EN52" s="187"/>
      <c r="EO52" s="187"/>
      <c r="EP52" s="187"/>
      <c r="EQ52" s="187"/>
      <c r="ER52" s="187"/>
      <c r="ES52" s="187"/>
      <c r="ET52" s="187"/>
      <c r="EU52" s="187"/>
      <c r="EV52" s="187"/>
      <c r="EW52" s="187"/>
      <c r="EX52" s="187"/>
      <c r="EY52" s="187"/>
      <c r="EZ52" s="187"/>
      <c r="FA52" s="187"/>
      <c r="FB52" s="187"/>
      <c r="FC52" s="187"/>
      <c r="FD52" s="187"/>
      <c r="FE52" s="187"/>
      <c r="FF52" s="187"/>
      <c r="FG52" s="187"/>
      <c r="FH52" s="187"/>
      <c r="FI52" s="187"/>
      <c r="FJ52" s="187"/>
      <c r="FK52" s="187"/>
      <c r="FL52" s="187"/>
      <c r="FM52" s="187"/>
      <c r="FN52" s="187"/>
      <c r="FO52" s="187"/>
      <c r="FP52" s="187"/>
      <c r="FQ52" s="187"/>
      <c r="FR52" s="187"/>
      <c r="FS52" s="187"/>
      <c r="FT52" s="187"/>
      <c r="FU52" s="187"/>
      <c r="FV52" s="187"/>
      <c r="FW52" s="187"/>
      <c r="FX52" s="187"/>
      <c r="FY52" s="187"/>
    </row>
    <row r="53" spans="1:181" ht="14.4" x14ac:dyDescent="0.3">
      <c r="C53" s="311" t="s">
        <v>74</v>
      </c>
      <c r="D53" s="312"/>
      <c r="E53" s="312"/>
      <c r="F53" s="312"/>
      <c r="G53" s="313"/>
      <c r="H53" s="241"/>
      <c r="I53" s="275"/>
      <c r="J53" s="276"/>
    </row>
    <row r="54" spans="1:181" ht="21.6" customHeight="1" x14ac:dyDescent="0.3">
      <c r="C54" s="289" t="s">
        <v>75</v>
      </c>
      <c r="D54" s="290"/>
      <c r="E54" s="290"/>
      <c r="F54" s="290"/>
      <c r="G54" s="291"/>
      <c r="H54" s="252"/>
      <c r="I54" s="275"/>
      <c r="J54" s="276"/>
      <c r="K54" s="249"/>
    </row>
    <row r="55" spans="1:181" ht="22.95" customHeight="1" x14ac:dyDescent="0.3">
      <c r="C55" s="289" t="s">
        <v>76</v>
      </c>
      <c r="D55" s="290"/>
      <c r="E55" s="290"/>
      <c r="F55" s="290"/>
      <c r="G55" s="291"/>
      <c r="H55" s="252"/>
    </row>
    <row r="56" spans="1:181" ht="14.4" customHeight="1" x14ac:dyDescent="0.3">
      <c r="C56" s="289" t="s">
        <v>77</v>
      </c>
      <c r="D56" s="290"/>
      <c r="E56" s="290"/>
      <c r="F56" s="290"/>
      <c r="G56" s="291"/>
      <c r="H56" s="252"/>
    </row>
    <row r="57" spans="1:181" ht="36" customHeight="1" x14ac:dyDescent="0.3">
      <c r="C57" s="289" t="s">
        <v>78</v>
      </c>
      <c r="D57" s="290"/>
      <c r="E57" s="290"/>
      <c r="F57" s="290"/>
      <c r="G57" s="291"/>
      <c r="H57" s="252"/>
    </row>
    <row r="58" spans="1:181" ht="26.4" customHeight="1" x14ac:dyDescent="0.3">
      <c r="C58" s="289" t="s">
        <v>79</v>
      </c>
      <c r="D58" s="290"/>
      <c r="E58" s="290"/>
      <c r="F58" s="290"/>
      <c r="G58" s="291"/>
      <c r="H58" s="252"/>
    </row>
    <row r="59" spans="1:181" ht="25.2" customHeight="1" x14ac:dyDescent="0.3">
      <c r="C59" s="289" t="s">
        <v>80</v>
      </c>
      <c r="D59" s="290"/>
      <c r="E59" s="290"/>
      <c r="F59" s="290"/>
      <c r="G59" s="291"/>
      <c r="H59" s="252"/>
    </row>
    <row r="60" spans="1:181" ht="23.4" customHeight="1" x14ac:dyDescent="0.3">
      <c r="C60" s="289" t="s">
        <v>81</v>
      </c>
      <c r="D60" s="290"/>
      <c r="E60" s="290"/>
      <c r="F60" s="290"/>
      <c r="G60" s="291"/>
      <c r="H60" s="252"/>
    </row>
    <row r="61" spans="1:181" ht="24.6" customHeight="1" x14ac:dyDescent="0.3">
      <c r="C61" s="289" t="s">
        <v>82</v>
      </c>
      <c r="D61" s="290"/>
      <c r="E61" s="290"/>
      <c r="F61" s="290"/>
      <c r="G61" s="291"/>
      <c r="H61" s="252"/>
    </row>
    <row r="62" spans="1:181" ht="26.4" customHeight="1" x14ac:dyDescent="0.3">
      <c r="C62" s="289" t="s">
        <v>83</v>
      </c>
      <c r="D62" s="290"/>
      <c r="E62" s="290"/>
      <c r="F62" s="290"/>
      <c r="G62" s="291"/>
      <c r="H62" s="252"/>
    </row>
    <row r="63" spans="1:181" ht="14.4" x14ac:dyDescent="0.3">
      <c r="C63" s="289" t="s">
        <v>84</v>
      </c>
      <c r="D63" s="290"/>
      <c r="E63" s="290"/>
      <c r="F63" s="290"/>
      <c r="G63" s="291"/>
      <c r="H63" s="252"/>
    </row>
    <row r="64" spans="1:181" ht="11.4" customHeight="1" x14ac:dyDescent="0.3">
      <c r="C64" s="289" t="s">
        <v>85</v>
      </c>
      <c r="D64" s="290"/>
      <c r="E64" s="290"/>
      <c r="F64" s="290"/>
      <c r="G64" s="291"/>
      <c r="H64" s="252"/>
    </row>
    <row r="65" spans="3:10" ht="54.6" customHeight="1" x14ac:dyDescent="0.3">
      <c r="C65" s="289" t="s">
        <v>86</v>
      </c>
      <c r="D65" s="290"/>
      <c r="E65" s="290"/>
      <c r="F65" s="290"/>
      <c r="G65" s="291"/>
      <c r="H65" s="252"/>
    </row>
    <row r="66" spans="3:10" ht="31.2" customHeight="1" x14ac:dyDescent="0.3">
      <c r="C66" s="289" t="s">
        <v>87</v>
      </c>
      <c r="D66" s="290"/>
      <c r="E66" s="290"/>
      <c r="F66" s="290"/>
      <c r="G66" s="291"/>
      <c r="H66" s="252"/>
    </row>
    <row r="67" spans="3:10" ht="23.4" customHeight="1" x14ac:dyDescent="0.3">
      <c r="C67" s="289" t="s">
        <v>88</v>
      </c>
      <c r="D67" s="290"/>
      <c r="E67" s="290"/>
      <c r="F67" s="290"/>
      <c r="G67" s="291"/>
      <c r="H67" s="252"/>
      <c r="I67" s="309"/>
      <c r="J67" s="309"/>
    </row>
    <row r="68" spans="3:10" ht="12.6" customHeight="1" x14ac:dyDescent="0.3">
      <c r="C68" s="295" t="s">
        <v>89</v>
      </c>
      <c r="D68" s="296"/>
      <c r="E68" s="296"/>
      <c r="F68" s="296"/>
      <c r="G68" s="297"/>
      <c r="H68" s="253"/>
    </row>
    <row r="69" spans="3:10" ht="23.4" customHeight="1" x14ac:dyDescent="0.3">
      <c r="C69" s="295" t="s">
        <v>90</v>
      </c>
      <c r="D69" s="296"/>
      <c r="E69" s="296"/>
      <c r="F69" s="296"/>
      <c r="G69" s="297"/>
      <c r="H69" s="253"/>
    </row>
    <row r="70" spans="3:10" ht="10.199999999999999" customHeight="1" x14ac:dyDescent="0.3">
      <c r="C70" s="298" t="s">
        <v>91</v>
      </c>
      <c r="D70" s="299"/>
      <c r="E70" s="299"/>
      <c r="F70" s="299"/>
      <c r="G70" s="300"/>
      <c r="H70" s="254"/>
    </row>
    <row r="71" spans="3:10" ht="46.2" customHeight="1" x14ac:dyDescent="0.3">
      <c r="C71" s="289" t="s">
        <v>92</v>
      </c>
      <c r="D71" s="290"/>
      <c r="E71" s="290"/>
      <c r="F71" s="290"/>
      <c r="G71" s="291"/>
      <c r="H71" s="252"/>
    </row>
    <row r="72" spans="3:10" ht="32.4" customHeight="1" x14ac:dyDescent="0.3">
      <c r="C72" s="289" t="s">
        <v>93</v>
      </c>
      <c r="D72" s="290"/>
      <c r="E72" s="290"/>
      <c r="F72" s="290"/>
      <c r="G72" s="291"/>
      <c r="H72" s="252"/>
    </row>
    <row r="73" spans="3:10" ht="33.6" customHeight="1" thickBot="1" x14ac:dyDescent="0.35">
      <c r="C73" s="292" t="s">
        <v>94</v>
      </c>
      <c r="D73" s="293"/>
      <c r="E73" s="293"/>
      <c r="F73" s="293"/>
      <c r="G73" s="294"/>
      <c r="H73" s="252"/>
    </row>
    <row r="77" spans="3:10" ht="45" customHeight="1" x14ac:dyDescent="0.3">
      <c r="C77" s="323"/>
      <c r="D77" s="323"/>
      <c r="E77" s="323"/>
      <c r="F77" s="323"/>
      <c r="G77" s="323"/>
      <c r="H77" s="323"/>
      <c r="I77" s="255"/>
    </row>
    <row r="78" spans="3:10" ht="45" customHeight="1" x14ac:dyDescent="0.3">
      <c r="C78" s="321"/>
      <c r="D78" s="321"/>
      <c r="E78" s="321"/>
      <c r="F78" s="321"/>
      <c r="G78" s="321"/>
      <c r="H78" s="321"/>
      <c r="I78" s="255"/>
    </row>
    <row r="79" spans="3:10" ht="45" customHeight="1" x14ac:dyDescent="0.3">
      <c r="C79" s="321"/>
      <c r="D79" s="321"/>
      <c r="E79" s="321"/>
      <c r="F79" s="321"/>
      <c r="G79" s="321"/>
      <c r="H79" s="321"/>
      <c r="I79" s="255"/>
    </row>
    <row r="80" spans="3:10" ht="45" customHeight="1" x14ac:dyDescent="0.3">
      <c r="C80" s="324"/>
      <c r="D80" s="324"/>
      <c r="E80" s="324"/>
      <c r="F80" s="324"/>
      <c r="G80" s="324"/>
      <c r="H80" s="324"/>
      <c r="I80" s="255"/>
    </row>
    <row r="81" spans="3:9" ht="45" customHeight="1" x14ac:dyDescent="0.3">
      <c r="C81" s="325"/>
      <c r="D81" s="325"/>
      <c r="E81" s="325"/>
      <c r="F81" s="325"/>
      <c r="G81" s="325"/>
      <c r="H81" s="325"/>
      <c r="I81" s="255"/>
    </row>
    <row r="82" spans="3:9" ht="45" customHeight="1" x14ac:dyDescent="0.3">
      <c r="C82" s="322"/>
      <c r="D82" s="322"/>
      <c r="E82" s="322"/>
      <c r="F82" s="322"/>
      <c r="G82" s="322"/>
      <c r="H82" s="322"/>
      <c r="I82" s="255"/>
    </row>
    <row r="83" spans="3:9" ht="45" customHeight="1" x14ac:dyDescent="0.3">
      <c r="I83" s="255"/>
    </row>
    <row r="84" spans="3:9" ht="45" customHeight="1" x14ac:dyDescent="0.3">
      <c r="I84" s="255"/>
    </row>
    <row r="85" spans="3:9" ht="57.6" customHeight="1" x14ac:dyDescent="0.3">
      <c r="C85" s="322"/>
      <c r="D85" s="322"/>
      <c r="E85" s="322"/>
      <c r="F85" s="322"/>
      <c r="G85" s="322"/>
      <c r="H85" s="322"/>
      <c r="I85" s="255"/>
    </row>
    <row r="86" spans="3:9" ht="45" customHeight="1" x14ac:dyDescent="0.3">
      <c r="C86" s="321"/>
      <c r="D86" s="321"/>
      <c r="E86" s="321"/>
      <c r="F86" s="321"/>
      <c r="G86" s="321"/>
      <c r="H86" s="321"/>
      <c r="I86" s="255"/>
    </row>
    <row r="87" spans="3:9" ht="45" customHeight="1" x14ac:dyDescent="0.3">
      <c r="C87" s="321"/>
      <c r="D87" s="321"/>
      <c r="E87" s="321"/>
      <c r="F87" s="321"/>
      <c r="G87" s="321"/>
      <c r="H87" s="321"/>
    </row>
  </sheetData>
  <mergeCells count="56">
    <mergeCell ref="H16:H17"/>
    <mergeCell ref="C27:G27"/>
    <mergeCell ref="B2:G2"/>
    <mergeCell ref="B3:G3"/>
    <mergeCell ref="B4:G4"/>
    <mergeCell ref="B5:G5"/>
    <mergeCell ref="B6:G6"/>
    <mergeCell ref="B7:G7"/>
    <mergeCell ref="B35:B37"/>
    <mergeCell ref="C35:C37"/>
    <mergeCell ref="D35:D37"/>
    <mergeCell ref="F35:F36"/>
    <mergeCell ref="B8:G9"/>
    <mergeCell ref="B10:E10"/>
    <mergeCell ref="B11:C13"/>
    <mergeCell ref="C14:G14"/>
    <mergeCell ref="C54:G54"/>
    <mergeCell ref="C29:G29"/>
    <mergeCell ref="C31:F31"/>
    <mergeCell ref="C32:F32"/>
    <mergeCell ref="C33:F33"/>
    <mergeCell ref="C34:G34"/>
    <mergeCell ref="C49:F49"/>
    <mergeCell ref="C50:F50"/>
    <mergeCell ref="C51:F51"/>
    <mergeCell ref="C52:F52"/>
    <mergeCell ref="C53:G53"/>
    <mergeCell ref="C66:G66"/>
    <mergeCell ref="C55:G55"/>
    <mergeCell ref="C56:G56"/>
    <mergeCell ref="C57:G57"/>
    <mergeCell ref="C58:G58"/>
    <mergeCell ref="C59:G59"/>
    <mergeCell ref="C60:G60"/>
    <mergeCell ref="C61:G61"/>
    <mergeCell ref="C62:G62"/>
    <mergeCell ref="C63:G63"/>
    <mergeCell ref="C64:G64"/>
    <mergeCell ref="C65:G65"/>
    <mergeCell ref="C80:H80"/>
    <mergeCell ref="C67:G67"/>
    <mergeCell ref="I67:J67"/>
    <mergeCell ref="C68:G68"/>
    <mergeCell ref="C69:G69"/>
    <mergeCell ref="C70:G70"/>
    <mergeCell ref="C71:G71"/>
    <mergeCell ref="C72:G72"/>
    <mergeCell ref="C73:G73"/>
    <mergeCell ref="C77:H77"/>
    <mergeCell ref="C78:H78"/>
    <mergeCell ref="C79:H79"/>
    <mergeCell ref="C81:H81"/>
    <mergeCell ref="C82:H82"/>
    <mergeCell ref="C85:H85"/>
    <mergeCell ref="C86:H86"/>
    <mergeCell ref="C87:H8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A8CF1-DBD0-49B5-B684-A1B01A0501B3}">
  <dimension ref="A1:FY87"/>
  <sheetViews>
    <sheetView zoomScale="120" zoomScaleNormal="120" workbookViewId="0">
      <selection activeCell="B6" sqref="B6:G6"/>
    </sheetView>
  </sheetViews>
  <sheetFormatPr baseColWidth="10" defaultColWidth="11.5546875" defaultRowHeight="15" customHeight="1" x14ac:dyDescent="0.3"/>
  <cols>
    <col min="1" max="1" width="1.88671875" customWidth="1"/>
    <col min="2" max="2" width="10.6640625" customWidth="1"/>
    <col min="3" max="3" width="64.109375" customWidth="1"/>
    <col min="4" max="4" width="21.5546875" customWidth="1"/>
    <col min="5" max="5" width="17" customWidth="1"/>
    <col min="6" max="6" width="15.44140625" bestFit="1" customWidth="1"/>
    <col min="7" max="7" width="21.44140625" customWidth="1"/>
    <col min="8" max="8" width="17.109375" bestFit="1" customWidth="1"/>
    <col min="9" max="9" width="15.5546875" style="245" bestFit="1" customWidth="1"/>
    <col min="10" max="10" width="11.88671875" bestFit="1" customWidth="1"/>
    <col min="11" max="11" width="30.44140625" customWidth="1"/>
  </cols>
  <sheetData>
    <row r="1" spans="1:181" ht="11.25" customHeight="1" x14ac:dyDescent="0.3">
      <c r="A1" s="174" t="s">
        <v>95</v>
      </c>
      <c r="B1" s="278"/>
      <c r="C1" s="175"/>
      <c r="D1" s="175"/>
      <c r="E1" s="176"/>
      <c r="F1" s="177"/>
      <c r="G1" s="178"/>
    </row>
    <row r="2" spans="1:181" ht="14.4" x14ac:dyDescent="0.3">
      <c r="B2" s="346" t="s">
        <v>0</v>
      </c>
      <c r="C2" s="347"/>
      <c r="D2" s="347"/>
      <c r="E2" s="347"/>
      <c r="F2" s="347"/>
      <c r="G2" s="348"/>
    </row>
    <row r="3" spans="1:181" ht="14.4" x14ac:dyDescent="0.3">
      <c r="B3" s="346" t="s">
        <v>1</v>
      </c>
      <c r="C3" s="347"/>
      <c r="D3" s="347"/>
      <c r="E3" s="347"/>
      <c r="F3" s="347"/>
      <c r="G3" s="348"/>
      <c r="H3" s="179"/>
    </row>
    <row r="4" spans="1:181" ht="14.4" x14ac:dyDescent="0.3">
      <c r="B4" s="346" t="s">
        <v>2</v>
      </c>
      <c r="C4" s="347"/>
      <c r="D4" s="347"/>
      <c r="E4" s="347"/>
      <c r="F4" s="347"/>
      <c r="G4" s="348"/>
      <c r="H4" s="179"/>
    </row>
    <row r="5" spans="1:181" ht="14.4" x14ac:dyDescent="0.3">
      <c r="B5" s="349" t="s">
        <v>3</v>
      </c>
      <c r="C5" s="350"/>
      <c r="D5" s="350"/>
      <c r="E5" s="350"/>
      <c r="F5" s="350"/>
      <c r="G5" s="351"/>
    </row>
    <row r="6" spans="1:181" ht="14.4" x14ac:dyDescent="0.3">
      <c r="B6" s="326" t="s">
        <v>275</v>
      </c>
      <c r="C6" s="327"/>
      <c r="D6" s="327"/>
      <c r="E6" s="327"/>
      <c r="F6" s="327"/>
      <c r="G6" s="328"/>
    </row>
    <row r="7" spans="1:181" ht="14.4" x14ac:dyDescent="0.3">
      <c r="B7" s="326" t="s">
        <v>4</v>
      </c>
      <c r="C7" s="327"/>
      <c r="D7" s="327"/>
      <c r="E7" s="327"/>
      <c r="F7" s="327"/>
      <c r="G7" s="328"/>
    </row>
    <row r="8" spans="1:181" ht="17.25" customHeight="1" x14ac:dyDescent="0.3">
      <c r="B8" s="329" t="s">
        <v>5</v>
      </c>
      <c r="C8" s="330"/>
      <c r="D8" s="330"/>
      <c r="E8" s="330"/>
      <c r="F8" s="330"/>
      <c r="G8" s="331"/>
    </row>
    <row r="9" spans="1:181" thickBot="1" x14ac:dyDescent="0.35">
      <c r="B9" s="329"/>
      <c r="C9" s="330"/>
      <c r="D9" s="330"/>
      <c r="E9" s="330"/>
      <c r="F9" s="330"/>
      <c r="G9" s="331"/>
    </row>
    <row r="10" spans="1:181" ht="27.6" x14ac:dyDescent="0.3">
      <c r="B10" s="332" t="s">
        <v>6</v>
      </c>
      <c r="C10" s="333"/>
      <c r="D10" s="333"/>
      <c r="E10" s="334"/>
      <c r="F10" s="180" t="s">
        <v>7</v>
      </c>
      <c r="G10" s="181" t="s">
        <v>8</v>
      </c>
    </row>
    <row r="11" spans="1:181" ht="27.6" customHeight="1" x14ac:dyDescent="0.3">
      <c r="A11" s="182"/>
      <c r="B11" s="335" t="s">
        <v>9</v>
      </c>
      <c r="C11" s="336"/>
      <c r="D11" s="183" t="s">
        <v>10</v>
      </c>
      <c r="E11" s="184" t="s">
        <v>11</v>
      </c>
      <c r="F11" s="185" t="s">
        <v>12</v>
      </c>
      <c r="G11" s="186" t="s">
        <v>13</v>
      </c>
      <c r="H11" s="187"/>
      <c r="I11" s="246"/>
      <c r="J11" s="187"/>
      <c r="K11" s="187"/>
      <c r="L11" s="187"/>
      <c r="M11" s="187"/>
      <c r="N11" s="187"/>
      <c r="O11" s="187"/>
      <c r="P11" s="187"/>
      <c r="Q11" s="187"/>
      <c r="R11" s="187"/>
      <c r="S11" s="187"/>
      <c r="T11" s="187"/>
      <c r="U11" s="187"/>
      <c r="V11" s="187"/>
      <c r="W11" s="187"/>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c r="BJ11" s="187"/>
      <c r="BK11" s="187"/>
      <c r="BL11" s="187"/>
      <c r="BM11" s="187"/>
      <c r="BN11" s="187"/>
      <c r="BO11" s="187"/>
      <c r="BP11" s="187"/>
      <c r="BQ11" s="187"/>
      <c r="BR11" s="187"/>
      <c r="BS11" s="187"/>
      <c r="BT11" s="187"/>
      <c r="BU11" s="187"/>
      <c r="BV11" s="187"/>
      <c r="BW11" s="187"/>
      <c r="BX11" s="187"/>
      <c r="BY11" s="187"/>
      <c r="BZ11" s="187"/>
      <c r="CA11" s="187"/>
      <c r="CB11" s="187"/>
      <c r="CC11" s="187"/>
      <c r="CD11" s="187"/>
      <c r="CE11" s="187"/>
      <c r="CF11" s="187"/>
      <c r="CG11" s="187"/>
      <c r="CH11" s="187"/>
      <c r="CI11" s="187"/>
      <c r="CJ11" s="187"/>
      <c r="CK11" s="187"/>
      <c r="CL11" s="187"/>
      <c r="CM11" s="187"/>
      <c r="CN11" s="187"/>
      <c r="CO11" s="187"/>
      <c r="CP11" s="187"/>
      <c r="CQ11" s="187"/>
      <c r="CR11" s="187"/>
      <c r="CS11" s="187"/>
      <c r="CT11" s="187"/>
      <c r="CU11" s="187"/>
      <c r="CV11" s="187"/>
      <c r="CW11" s="187"/>
      <c r="CX11" s="187"/>
      <c r="CY11" s="187"/>
      <c r="CZ11" s="187"/>
      <c r="DA11" s="187"/>
      <c r="DB11" s="187"/>
      <c r="DC11" s="187"/>
      <c r="DD11" s="187"/>
      <c r="DE11" s="187"/>
      <c r="DF11" s="187"/>
      <c r="DG11" s="187"/>
      <c r="DH11" s="187"/>
      <c r="DI11" s="187"/>
      <c r="DJ11" s="187"/>
      <c r="DK11" s="187"/>
      <c r="DL11" s="187"/>
      <c r="DM11" s="187"/>
      <c r="DN11" s="187"/>
      <c r="DO11" s="187"/>
      <c r="DP11" s="187"/>
      <c r="DQ11" s="187"/>
      <c r="DR11" s="187"/>
      <c r="DS11" s="187"/>
      <c r="DT11" s="187"/>
      <c r="DU11" s="187"/>
      <c r="DV11" s="187"/>
      <c r="DW11" s="187"/>
      <c r="DX11" s="187"/>
      <c r="DY11" s="187"/>
      <c r="DZ11" s="187"/>
      <c r="EA11" s="187"/>
      <c r="EB11" s="187"/>
      <c r="EC11" s="187"/>
      <c r="ED11" s="187"/>
      <c r="EE11" s="187"/>
      <c r="EF11" s="187"/>
      <c r="EG11" s="187"/>
      <c r="EH11" s="187"/>
      <c r="EI11" s="187"/>
      <c r="EJ11" s="187"/>
      <c r="EK11" s="187"/>
      <c r="EL11" s="187"/>
      <c r="EM11" s="187"/>
      <c r="EN11" s="187"/>
      <c r="EO11" s="187"/>
      <c r="EP11" s="187"/>
      <c r="EQ11" s="187"/>
      <c r="ER11" s="187"/>
      <c r="ES11" s="187"/>
      <c r="ET11" s="187"/>
      <c r="EU11" s="187"/>
      <c r="EV11" s="187"/>
      <c r="EW11" s="187"/>
      <c r="EX11" s="187"/>
      <c r="EY11" s="187"/>
      <c r="EZ11" s="187"/>
      <c r="FA11" s="187"/>
      <c r="FB11" s="187"/>
      <c r="FC11" s="187"/>
      <c r="FD11" s="187"/>
      <c r="FE11" s="187"/>
      <c r="FF11" s="187"/>
      <c r="FG11" s="187"/>
      <c r="FH11" s="187"/>
      <c r="FI11" s="187"/>
      <c r="FJ11" s="187"/>
      <c r="FK11" s="187"/>
      <c r="FL11" s="187"/>
      <c r="FM11" s="187"/>
      <c r="FN11" s="187"/>
      <c r="FO11" s="187"/>
      <c r="FP11" s="187"/>
      <c r="FQ11" s="187"/>
      <c r="FR11" s="187"/>
      <c r="FS11" s="187"/>
      <c r="FT11" s="187"/>
      <c r="FU11" s="187"/>
      <c r="FV11" s="187"/>
      <c r="FW11" s="187"/>
      <c r="FX11" s="187"/>
      <c r="FY11" s="187"/>
    </row>
    <row r="12" spans="1:181" ht="14.4" x14ac:dyDescent="0.3">
      <c r="A12" s="182"/>
      <c r="B12" s="337"/>
      <c r="C12" s="338"/>
      <c r="D12" s="188" t="s">
        <v>14</v>
      </c>
      <c r="E12" s="189" t="s">
        <v>15</v>
      </c>
      <c r="F12" s="190" t="s">
        <v>16</v>
      </c>
      <c r="G12" s="191" t="s">
        <v>17</v>
      </c>
      <c r="H12" s="187"/>
      <c r="I12" s="246"/>
      <c r="J12" s="187"/>
      <c r="K12" s="187"/>
      <c r="L12" s="187"/>
      <c r="M12" s="187"/>
      <c r="N12" s="187"/>
      <c r="O12" s="187"/>
      <c r="P12" s="187"/>
      <c r="Q12" s="187"/>
      <c r="R12" s="187"/>
      <c r="S12" s="187"/>
      <c r="T12" s="187"/>
      <c r="U12" s="187"/>
      <c r="V12" s="187"/>
      <c r="W12" s="187"/>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c r="BJ12" s="187"/>
      <c r="BK12" s="187"/>
      <c r="BL12" s="187"/>
      <c r="BM12" s="187"/>
      <c r="BN12" s="187"/>
      <c r="BO12" s="187"/>
      <c r="BP12" s="187"/>
      <c r="BQ12" s="187"/>
      <c r="BR12" s="187"/>
      <c r="BS12" s="187"/>
      <c r="BT12" s="187"/>
      <c r="BU12" s="187"/>
      <c r="BV12" s="187"/>
      <c r="BW12" s="187"/>
      <c r="BX12" s="187"/>
      <c r="BY12" s="187"/>
      <c r="BZ12" s="187"/>
      <c r="CA12" s="187"/>
      <c r="CB12" s="187"/>
      <c r="CC12" s="187"/>
      <c r="CD12" s="187"/>
      <c r="CE12" s="187"/>
      <c r="CF12" s="187"/>
      <c r="CG12" s="187"/>
      <c r="CH12" s="187"/>
      <c r="CI12" s="187"/>
      <c r="CJ12" s="187"/>
      <c r="CK12" s="187"/>
      <c r="CL12" s="187"/>
      <c r="CM12" s="187"/>
      <c r="CN12" s="187"/>
      <c r="CO12" s="187"/>
      <c r="CP12" s="187"/>
      <c r="CQ12" s="187"/>
      <c r="CR12" s="187"/>
      <c r="CS12" s="187"/>
      <c r="CT12" s="187"/>
      <c r="CU12" s="187"/>
      <c r="CV12" s="187"/>
      <c r="CW12" s="187"/>
      <c r="CX12" s="187"/>
      <c r="CY12" s="187"/>
      <c r="CZ12" s="187"/>
      <c r="DA12" s="187"/>
      <c r="DB12" s="187"/>
      <c r="DC12" s="187"/>
      <c r="DD12" s="187"/>
      <c r="DE12" s="187"/>
      <c r="DF12" s="187"/>
      <c r="DG12" s="187"/>
      <c r="DH12" s="187"/>
      <c r="DI12" s="187"/>
      <c r="DJ12" s="187"/>
      <c r="DK12" s="187"/>
      <c r="DL12" s="187"/>
      <c r="DM12" s="187"/>
      <c r="DN12" s="187"/>
      <c r="DO12" s="187"/>
      <c r="DP12" s="187"/>
      <c r="DQ12" s="187"/>
      <c r="DR12" s="187"/>
      <c r="DS12" s="187"/>
      <c r="DT12" s="187"/>
      <c r="DU12" s="187"/>
      <c r="DV12" s="187"/>
      <c r="DW12" s="187"/>
      <c r="DX12" s="187"/>
      <c r="DY12" s="187"/>
      <c r="DZ12" s="187"/>
      <c r="EA12" s="187"/>
      <c r="EB12" s="187"/>
      <c r="EC12" s="187"/>
      <c r="ED12" s="187"/>
      <c r="EE12" s="187"/>
      <c r="EF12" s="187"/>
      <c r="EG12" s="187"/>
      <c r="EH12" s="187"/>
      <c r="EI12" s="187"/>
      <c r="EJ12" s="187"/>
      <c r="EK12" s="187"/>
      <c r="EL12" s="187"/>
      <c r="EM12" s="187"/>
      <c r="EN12" s="187"/>
      <c r="EO12" s="187"/>
      <c r="EP12" s="187"/>
      <c r="EQ12" s="187"/>
      <c r="ER12" s="187"/>
      <c r="ES12" s="187"/>
      <c r="ET12" s="187"/>
      <c r="EU12" s="187"/>
      <c r="EV12" s="187"/>
      <c r="EW12" s="187"/>
      <c r="EX12" s="187"/>
      <c r="EY12" s="187"/>
      <c r="EZ12" s="187"/>
      <c r="FA12" s="187"/>
      <c r="FB12" s="187"/>
      <c r="FC12" s="187"/>
      <c r="FD12" s="187"/>
      <c r="FE12" s="187"/>
      <c r="FF12" s="187"/>
      <c r="FG12" s="187"/>
      <c r="FH12" s="187"/>
      <c r="FI12" s="187"/>
      <c r="FJ12" s="187"/>
      <c r="FK12" s="187"/>
      <c r="FL12" s="187"/>
      <c r="FM12" s="187"/>
      <c r="FN12" s="187"/>
      <c r="FO12" s="187"/>
      <c r="FP12" s="187"/>
      <c r="FQ12" s="187"/>
      <c r="FR12" s="187"/>
      <c r="FS12" s="187"/>
      <c r="FT12" s="187"/>
      <c r="FU12" s="187"/>
      <c r="FV12" s="187"/>
      <c r="FW12" s="187"/>
      <c r="FX12" s="187"/>
      <c r="FY12" s="187"/>
    </row>
    <row r="13" spans="1:181" ht="14.4" x14ac:dyDescent="0.3">
      <c r="A13" s="182"/>
      <c r="B13" s="339"/>
      <c r="C13" s="340"/>
      <c r="D13" s="192" t="s">
        <v>18</v>
      </c>
      <c r="E13" s="193" t="s">
        <v>19</v>
      </c>
      <c r="F13" s="194" t="s">
        <v>20</v>
      </c>
      <c r="G13" s="195" t="s">
        <v>21</v>
      </c>
      <c r="H13" s="187"/>
      <c r="I13" s="246"/>
      <c r="J13" s="187"/>
      <c r="K13" s="187"/>
      <c r="L13" s="187"/>
      <c r="M13" s="187"/>
      <c r="N13" s="187"/>
      <c r="O13" s="187"/>
      <c r="P13" s="187"/>
      <c r="Q13" s="187"/>
      <c r="R13" s="187"/>
      <c r="S13" s="187"/>
      <c r="T13" s="187"/>
      <c r="U13" s="187"/>
      <c r="V13" s="187"/>
      <c r="W13" s="187"/>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c r="BJ13" s="187"/>
      <c r="BK13" s="187"/>
      <c r="BL13" s="187"/>
      <c r="BM13" s="187"/>
      <c r="BN13" s="187"/>
      <c r="BO13" s="187"/>
      <c r="BP13" s="187"/>
      <c r="BQ13" s="187"/>
      <c r="BR13" s="187"/>
      <c r="BS13" s="187"/>
      <c r="BT13" s="187"/>
      <c r="BU13" s="187"/>
      <c r="BV13" s="187"/>
      <c r="BW13" s="187"/>
      <c r="BX13" s="187"/>
      <c r="BY13" s="187"/>
      <c r="BZ13" s="187"/>
      <c r="CA13" s="187"/>
      <c r="CB13" s="187"/>
      <c r="CC13" s="187"/>
      <c r="CD13" s="187"/>
      <c r="CE13" s="187"/>
      <c r="CF13" s="187"/>
      <c r="CG13" s="187"/>
      <c r="CH13" s="187"/>
      <c r="CI13" s="187"/>
      <c r="CJ13" s="187"/>
      <c r="CK13" s="187"/>
      <c r="CL13" s="187"/>
      <c r="CM13" s="187"/>
      <c r="CN13" s="187"/>
      <c r="CO13" s="187"/>
      <c r="CP13" s="187"/>
      <c r="CQ13" s="187"/>
      <c r="CR13" s="187"/>
      <c r="CS13" s="187"/>
      <c r="CT13" s="187"/>
      <c r="CU13" s="187"/>
      <c r="CV13" s="187"/>
      <c r="CW13" s="187"/>
      <c r="CX13" s="187"/>
      <c r="CY13" s="187"/>
      <c r="CZ13" s="187"/>
      <c r="DA13" s="187"/>
      <c r="DB13" s="187"/>
      <c r="DC13" s="187"/>
      <c r="DD13" s="187"/>
      <c r="DE13" s="187"/>
      <c r="DF13" s="187"/>
      <c r="DG13" s="187"/>
      <c r="DH13" s="187"/>
      <c r="DI13" s="187"/>
      <c r="DJ13" s="187"/>
      <c r="DK13" s="187"/>
      <c r="DL13" s="187"/>
      <c r="DM13" s="187"/>
      <c r="DN13" s="187"/>
      <c r="DO13" s="187"/>
      <c r="DP13" s="187"/>
      <c r="DQ13" s="187"/>
      <c r="DR13" s="187"/>
      <c r="DS13" s="187"/>
      <c r="DT13" s="187"/>
      <c r="DU13" s="187"/>
      <c r="DV13" s="187"/>
      <c r="DW13" s="187"/>
      <c r="DX13" s="187"/>
      <c r="DY13" s="187"/>
      <c r="DZ13" s="187"/>
      <c r="EA13" s="187"/>
      <c r="EB13" s="187"/>
      <c r="EC13" s="187"/>
      <c r="ED13" s="187"/>
      <c r="EE13" s="187"/>
      <c r="EF13" s="187"/>
      <c r="EG13" s="187"/>
      <c r="EH13" s="187"/>
      <c r="EI13" s="187"/>
      <c r="EJ13" s="187"/>
      <c r="EK13" s="187"/>
      <c r="EL13" s="187"/>
      <c r="EM13" s="187"/>
      <c r="EN13" s="187"/>
      <c r="EO13" s="187"/>
      <c r="EP13" s="187"/>
      <c r="EQ13" s="187"/>
      <c r="ER13" s="187"/>
      <c r="ES13" s="187"/>
      <c r="ET13" s="187"/>
      <c r="EU13" s="187"/>
      <c r="EV13" s="187"/>
      <c r="EW13" s="187"/>
      <c r="EX13" s="187"/>
      <c r="EY13" s="187"/>
      <c r="EZ13" s="187"/>
      <c r="FA13" s="187"/>
      <c r="FB13" s="187"/>
      <c r="FC13" s="187"/>
      <c r="FD13" s="187"/>
      <c r="FE13" s="187"/>
      <c r="FF13" s="187"/>
      <c r="FG13" s="187"/>
      <c r="FH13" s="187"/>
      <c r="FI13" s="187"/>
      <c r="FJ13" s="187"/>
      <c r="FK13" s="187"/>
      <c r="FL13" s="187"/>
      <c r="FM13" s="187"/>
      <c r="FN13" s="187"/>
      <c r="FO13" s="187"/>
      <c r="FP13" s="187"/>
      <c r="FQ13" s="187"/>
      <c r="FR13" s="187"/>
      <c r="FS13" s="187"/>
      <c r="FT13" s="187"/>
      <c r="FU13" s="187"/>
      <c r="FV13" s="187"/>
      <c r="FW13" s="187"/>
      <c r="FX13" s="187"/>
      <c r="FY13" s="187"/>
    </row>
    <row r="14" spans="1:181" ht="14.4" x14ac:dyDescent="0.3">
      <c r="A14" s="182"/>
      <c r="B14" s="279" t="s">
        <v>22</v>
      </c>
      <c r="C14" s="344" t="s">
        <v>23</v>
      </c>
      <c r="D14" s="344"/>
      <c r="E14" s="344"/>
      <c r="F14" s="344"/>
      <c r="G14" s="345"/>
      <c r="H14" s="187"/>
      <c r="I14" s="246"/>
      <c r="J14" s="187"/>
      <c r="K14" s="187"/>
      <c r="L14" s="187"/>
      <c r="M14" s="187"/>
      <c r="N14" s="187"/>
      <c r="O14" s="187"/>
      <c r="P14" s="187"/>
      <c r="Q14" s="187"/>
      <c r="R14" s="187"/>
      <c r="S14" s="187"/>
      <c r="T14" s="187"/>
      <c r="U14" s="187"/>
      <c r="V14" s="187"/>
      <c r="W14" s="187"/>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c r="BJ14" s="187"/>
      <c r="BK14" s="187"/>
      <c r="BL14" s="187"/>
      <c r="BM14" s="187"/>
      <c r="BN14" s="187"/>
      <c r="BO14" s="187"/>
      <c r="BP14" s="187"/>
      <c r="BQ14" s="187"/>
      <c r="BR14" s="187"/>
      <c r="BS14" s="187"/>
      <c r="BT14" s="187"/>
      <c r="BU14" s="187"/>
      <c r="BV14" s="187"/>
      <c r="BW14" s="187"/>
      <c r="BX14" s="187"/>
      <c r="BY14" s="187"/>
      <c r="BZ14" s="187"/>
      <c r="CA14" s="187"/>
      <c r="CB14" s="187"/>
      <c r="CC14" s="187"/>
      <c r="CD14" s="187"/>
      <c r="CE14" s="187"/>
      <c r="CF14" s="187"/>
      <c r="CG14" s="187"/>
      <c r="CH14" s="187"/>
      <c r="CI14" s="187"/>
      <c r="CJ14" s="187"/>
      <c r="CK14" s="187"/>
      <c r="CL14" s="187"/>
      <c r="CM14" s="187"/>
      <c r="CN14" s="187"/>
      <c r="CO14" s="187"/>
      <c r="CP14" s="187"/>
      <c r="CQ14" s="187"/>
      <c r="CR14" s="187"/>
      <c r="CS14" s="187"/>
      <c r="CT14" s="187"/>
      <c r="CU14" s="187"/>
      <c r="CV14" s="187"/>
      <c r="CW14" s="187"/>
      <c r="CX14" s="187"/>
      <c r="CY14" s="187"/>
      <c r="CZ14" s="187"/>
      <c r="DA14" s="187"/>
      <c r="DB14" s="187"/>
      <c r="DC14" s="187"/>
      <c r="DD14" s="187"/>
      <c r="DE14" s="187"/>
      <c r="DF14" s="187"/>
      <c r="DG14" s="187"/>
      <c r="DH14" s="187"/>
      <c r="DI14" s="187"/>
      <c r="DJ14" s="187"/>
      <c r="DK14" s="187"/>
      <c r="DL14" s="187"/>
      <c r="DM14" s="187"/>
      <c r="DN14" s="187"/>
      <c r="DO14" s="187"/>
      <c r="DP14" s="187"/>
      <c r="DQ14" s="187"/>
      <c r="DR14" s="187"/>
      <c r="DS14" s="187"/>
      <c r="DT14" s="187"/>
      <c r="DU14" s="187"/>
      <c r="DV14" s="187"/>
      <c r="DW14" s="187"/>
      <c r="DX14" s="187"/>
      <c r="DY14" s="187"/>
      <c r="DZ14" s="187"/>
      <c r="EA14" s="187"/>
      <c r="EB14" s="187"/>
      <c r="EC14" s="187"/>
      <c r="ED14" s="187"/>
      <c r="EE14" s="187"/>
      <c r="EF14" s="187"/>
      <c r="EG14" s="187"/>
      <c r="EH14" s="187"/>
      <c r="EI14" s="187"/>
      <c r="EJ14" s="187"/>
      <c r="EK14" s="187"/>
      <c r="EL14" s="187"/>
      <c r="EM14" s="187"/>
      <c r="EN14" s="187"/>
      <c r="EO14" s="187"/>
      <c r="EP14" s="187"/>
      <c r="EQ14" s="187"/>
      <c r="ER14" s="187"/>
      <c r="ES14" s="187"/>
      <c r="ET14" s="187"/>
      <c r="EU14" s="187"/>
      <c r="EV14" s="187"/>
      <c r="EW14" s="187"/>
      <c r="EX14" s="187"/>
      <c r="EY14" s="187"/>
      <c r="EZ14" s="187"/>
      <c r="FA14" s="187"/>
      <c r="FB14" s="187"/>
      <c r="FC14" s="187"/>
      <c r="FD14" s="187"/>
      <c r="FE14" s="187"/>
      <c r="FF14" s="187"/>
      <c r="FG14" s="187"/>
      <c r="FH14" s="187"/>
      <c r="FI14" s="187"/>
      <c r="FJ14" s="187"/>
      <c r="FK14" s="187"/>
      <c r="FL14" s="187"/>
      <c r="FM14" s="187"/>
      <c r="FN14" s="187"/>
      <c r="FO14" s="187"/>
      <c r="FP14" s="187"/>
      <c r="FQ14" s="187"/>
      <c r="FR14" s="187"/>
      <c r="FS14" s="187"/>
      <c r="FT14" s="187"/>
      <c r="FU14" s="187"/>
      <c r="FV14" s="187"/>
      <c r="FW14" s="187"/>
      <c r="FX14" s="187"/>
      <c r="FY14" s="187"/>
    </row>
    <row r="15" spans="1:181" ht="14.4" x14ac:dyDescent="0.3">
      <c r="A15" s="182"/>
      <c r="B15" s="280" t="s">
        <v>24</v>
      </c>
      <c r="C15" s="196" t="s">
        <v>25</v>
      </c>
      <c r="D15" s="196"/>
      <c r="E15" s="197"/>
      <c r="F15" s="196"/>
      <c r="G15" s="198"/>
      <c r="H15" s="187"/>
      <c r="I15" s="246"/>
      <c r="J15" s="187"/>
      <c r="K15" s="187"/>
      <c r="L15" s="187"/>
      <c r="M15" s="187"/>
      <c r="N15" s="187"/>
      <c r="O15" s="187"/>
      <c r="P15" s="187"/>
      <c r="Q15" s="187"/>
      <c r="R15" s="187"/>
      <c r="S15" s="187"/>
      <c r="T15" s="187"/>
      <c r="U15" s="187"/>
      <c r="V15" s="187"/>
      <c r="W15" s="187"/>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c r="BJ15" s="187"/>
      <c r="BK15" s="187"/>
      <c r="BL15" s="187"/>
      <c r="BM15" s="187"/>
      <c r="BN15" s="187"/>
      <c r="BO15" s="187"/>
      <c r="BP15" s="187"/>
      <c r="BQ15" s="187"/>
      <c r="BR15" s="187"/>
      <c r="BS15" s="187"/>
      <c r="BT15" s="187"/>
      <c r="BU15" s="187"/>
      <c r="BV15" s="187"/>
      <c r="BW15" s="187"/>
      <c r="BX15" s="187"/>
      <c r="BY15" s="187"/>
      <c r="BZ15" s="187"/>
      <c r="CA15" s="187"/>
      <c r="CB15" s="187"/>
      <c r="CC15" s="187"/>
      <c r="CD15" s="187"/>
      <c r="CE15" s="187"/>
      <c r="CF15" s="187"/>
      <c r="CG15" s="187"/>
      <c r="CH15" s="187"/>
      <c r="CI15" s="187"/>
      <c r="CJ15" s="187"/>
      <c r="CK15" s="187"/>
      <c r="CL15" s="187"/>
      <c r="CM15" s="187"/>
      <c r="CN15" s="187"/>
      <c r="CO15" s="187"/>
      <c r="CP15" s="187"/>
      <c r="CQ15" s="187"/>
      <c r="CR15" s="187"/>
      <c r="CS15" s="187"/>
      <c r="CT15" s="187"/>
      <c r="CU15" s="187"/>
      <c r="CV15" s="187"/>
      <c r="CW15" s="187"/>
      <c r="CX15" s="187"/>
      <c r="CY15" s="187"/>
      <c r="CZ15" s="187"/>
      <c r="DA15" s="187"/>
      <c r="DB15" s="187"/>
      <c r="DC15" s="187"/>
      <c r="DD15" s="187"/>
      <c r="DE15" s="187"/>
      <c r="DF15" s="187"/>
      <c r="DG15" s="187"/>
      <c r="DH15" s="187"/>
      <c r="DI15" s="187"/>
      <c r="DJ15" s="187"/>
      <c r="DK15" s="187"/>
      <c r="DL15" s="187"/>
      <c r="DM15" s="187"/>
      <c r="DN15" s="187"/>
      <c r="DO15" s="187"/>
      <c r="DP15" s="187"/>
      <c r="DQ15" s="187"/>
      <c r="DR15" s="187"/>
      <c r="DS15" s="187"/>
      <c r="DT15" s="187"/>
      <c r="DU15" s="187"/>
      <c r="DV15" s="187"/>
      <c r="DW15" s="187"/>
      <c r="DX15" s="187"/>
      <c r="DY15" s="187"/>
      <c r="DZ15" s="187"/>
      <c r="EA15" s="187"/>
      <c r="EB15" s="187"/>
      <c r="EC15" s="187"/>
      <c r="ED15" s="187"/>
      <c r="EE15" s="187"/>
      <c r="EF15" s="187"/>
      <c r="EG15" s="187"/>
      <c r="EH15" s="187"/>
      <c r="EI15" s="187"/>
      <c r="EJ15" s="187"/>
      <c r="EK15" s="187"/>
      <c r="EL15" s="187"/>
      <c r="EM15" s="187"/>
      <c r="EN15" s="187"/>
      <c r="EO15" s="187"/>
      <c r="EP15" s="187"/>
      <c r="EQ15" s="187"/>
      <c r="ER15" s="187"/>
      <c r="ES15" s="187"/>
      <c r="ET15" s="187"/>
      <c r="EU15" s="187"/>
      <c r="EV15" s="187"/>
      <c r="EW15" s="187"/>
      <c r="EX15" s="187"/>
      <c r="EY15" s="187"/>
      <c r="EZ15" s="187"/>
      <c r="FA15" s="187"/>
      <c r="FB15" s="187"/>
      <c r="FC15" s="187"/>
      <c r="FD15" s="187"/>
      <c r="FE15" s="187"/>
      <c r="FF15" s="187"/>
      <c r="FG15" s="187"/>
      <c r="FH15" s="187"/>
      <c r="FI15" s="187"/>
      <c r="FJ15" s="187"/>
      <c r="FK15" s="187"/>
      <c r="FL15" s="187"/>
      <c r="FM15" s="187"/>
      <c r="FN15" s="187"/>
      <c r="FO15" s="187"/>
      <c r="FP15" s="187"/>
      <c r="FQ15" s="187"/>
      <c r="FR15" s="187"/>
      <c r="FS15" s="187"/>
      <c r="FT15" s="187"/>
      <c r="FU15" s="187"/>
      <c r="FV15" s="187"/>
      <c r="FW15" s="187"/>
      <c r="FX15" s="187"/>
      <c r="FY15" s="187"/>
    </row>
    <row r="16" spans="1:181" ht="14.4" x14ac:dyDescent="0.3">
      <c r="A16" s="182"/>
      <c r="B16" s="280">
        <v>1</v>
      </c>
      <c r="C16" s="257" t="s">
        <v>26</v>
      </c>
      <c r="D16" s="258">
        <v>7519000</v>
      </c>
      <c r="E16" s="243"/>
      <c r="F16" s="199">
        <v>1.5</v>
      </c>
      <c r="G16" s="200">
        <v>11278500</v>
      </c>
      <c r="H16" s="301"/>
      <c r="I16" s="246"/>
      <c r="J16" s="187"/>
      <c r="K16" s="285"/>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c r="BJ16" s="187"/>
      <c r="BK16" s="187"/>
      <c r="BL16" s="187"/>
      <c r="BM16" s="187"/>
      <c r="BN16" s="187"/>
      <c r="BO16" s="187"/>
      <c r="BP16" s="187"/>
      <c r="BQ16" s="187"/>
      <c r="BR16" s="187"/>
      <c r="BS16" s="187"/>
      <c r="BT16" s="187"/>
      <c r="BU16" s="187"/>
      <c r="BV16" s="187"/>
      <c r="BW16" s="187"/>
      <c r="BX16" s="187"/>
      <c r="BY16" s="187"/>
      <c r="BZ16" s="187"/>
      <c r="CA16" s="187"/>
      <c r="CB16" s="187"/>
      <c r="CC16" s="187"/>
      <c r="CD16" s="187"/>
      <c r="CE16" s="187"/>
      <c r="CF16" s="187"/>
      <c r="CG16" s="187"/>
      <c r="CH16" s="187"/>
      <c r="CI16" s="187"/>
      <c r="CJ16" s="187"/>
      <c r="CK16" s="187"/>
      <c r="CL16" s="187"/>
      <c r="CM16" s="187"/>
      <c r="CN16" s="187"/>
      <c r="CO16" s="187"/>
      <c r="CP16" s="187"/>
      <c r="CQ16" s="187"/>
      <c r="CR16" s="187"/>
      <c r="CS16" s="187"/>
      <c r="CT16" s="187"/>
      <c r="CU16" s="187"/>
      <c r="CV16" s="187"/>
      <c r="CW16" s="187"/>
      <c r="CX16" s="187"/>
      <c r="CY16" s="187"/>
      <c r="CZ16" s="187"/>
      <c r="DA16" s="187"/>
      <c r="DB16" s="187"/>
      <c r="DC16" s="187"/>
      <c r="DD16" s="187"/>
      <c r="DE16" s="187"/>
      <c r="DF16" s="187"/>
      <c r="DG16" s="187"/>
      <c r="DH16" s="187"/>
      <c r="DI16" s="187"/>
      <c r="DJ16" s="187"/>
      <c r="DK16" s="187"/>
      <c r="DL16" s="187"/>
      <c r="DM16" s="187"/>
      <c r="DN16" s="187"/>
      <c r="DO16" s="187"/>
      <c r="DP16" s="187"/>
      <c r="DQ16" s="187"/>
      <c r="DR16" s="187"/>
      <c r="DS16" s="187"/>
      <c r="DT16" s="187"/>
      <c r="DU16" s="187"/>
      <c r="DV16" s="187"/>
      <c r="DW16" s="187"/>
      <c r="DX16" s="187"/>
      <c r="DY16" s="187"/>
      <c r="DZ16" s="187"/>
      <c r="EA16" s="187"/>
      <c r="EB16" s="187"/>
      <c r="EC16" s="187"/>
      <c r="ED16" s="187"/>
      <c r="EE16" s="187"/>
      <c r="EF16" s="187"/>
      <c r="EG16" s="187"/>
      <c r="EH16" s="187"/>
      <c r="EI16" s="187"/>
      <c r="EJ16" s="187"/>
      <c r="EK16" s="187"/>
      <c r="EL16" s="187"/>
      <c r="EM16" s="187"/>
      <c r="EN16" s="187"/>
      <c r="EO16" s="187"/>
      <c r="EP16" s="187"/>
      <c r="EQ16" s="187"/>
      <c r="ER16" s="187"/>
      <c r="ES16" s="187"/>
      <c r="ET16" s="187"/>
      <c r="EU16" s="187"/>
      <c r="EV16" s="187"/>
      <c r="EW16" s="187"/>
      <c r="EX16" s="187"/>
      <c r="EY16" s="187"/>
      <c r="EZ16" s="187"/>
      <c r="FA16" s="187"/>
      <c r="FB16" s="187"/>
      <c r="FC16" s="187"/>
      <c r="FD16" s="187"/>
      <c r="FE16" s="187"/>
      <c r="FF16" s="187"/>
      <c r="FG16" s="187"/>
      <c r="FH16" s="187"/>
      <c r="FI16" s="187"/>
      <c r="FJ16" s="187"/>
      <c r="FK16" s="187"/>
      <c r="FL16" s="187"/>
      <c r="FM16" s="187"/>
      <c r="FN16" s="187"/>
      <c r="FO16" s="187"/>
      <c r="FP16" s="187"/>
      <c r="FQ16" s="187"/>
      <c r="FR16" s="187"/>
      <c r="FS16" s="187"/>
      <c r="FT16" s="187"/>
      <c r="FU16" s="187"/>
      <c r="FV16" s="187"/>
      <c r="FW16" s="187"/>
      <c r="FX16" s="187"/>
      <c r="FY16" s="187"/>
    </row>
    <row r="17" spans="1:181" ht="14.4" x14ac:dyDescent="0.3">
      <c r="A17" s="182"/>
      <c r="B17" s="280">
        <v>2</v>
      </c>
      <c r="C17" s="259" t="s">
        <v>27</v>
      </c>
      <c r="D17" s="258">
        <v>5639000</v>
      </c>
      <c r="E17" s="243"/>
      <c r="F17" s="199">
        <v>3</v>
      </c>
      <c r="G17" s="200">
        <v>16917000</v>
      </c>
      <c r="H17" s="301"/>
      <c r="I17" s="246"/>
      <c r="J17" s="187"/>
      <c r="K17" s="285"/>
      <c r="L17" s="187"/>
      <c r="M17" s="187"/>
      <c r="N17" s="187"/>
      <c r="O17" s="187"/>
      <c r="P17" s="187"/>
      <c r="Q17" s="187"/>
      <c r="R17" s="187"/>
      <c r="S17" s="187"/>
      <c r="T17" s="187"/>
      <c r="U17" s="187"/>
      <c r="V17" s="187"/>
      <c r="W17" s="187"/>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c r="BJ17" s="187"/>
      <c r="BK17" s="187"/>
      <c r="BL17" s="187"/>
      <c r="BM17" s="187"/>
      <c r="BN17" s="187"/>
      <c r="BO17" s="187"/>
      <c r="BP17" s="187"/>
      <c r="BQ17" s="187"/>
      <c r="BR17" s="187"/>
      <c r="BS17" s="187"/>
      <c r="BT17" s="187"/>
      <c r="BU17" s="187"/>
      <c r="BV17" s="187"/>
      <c r="BW17" s="187"/>
      <c r="BX17" s="187"/>
      <c r="BY17" s="187"/>
      <c r="BZ17" s="187"/>
      <c r="CA17" s="187"/>
      <c r="CB17" s="187"/>
      <c r="CC17" s="187"/>
      <c r="CD17" s="187"/>
      <c r="CE17" s="187"/>
      <c r="CF17" s="187"/>
      <c r="CG17" s="187"/>
      <c r="CH17" s="187"/>
      <c r="CI17" s="187"/>
      <c r="CJ17" s="187"/>
      <c r="CK17" s="187"/>
      <c r="CL17" s="187"/>
      <c r="CM17" s="187"/>
      <c r="CN17" s="187"/>
      <c r="CO17" s="187"/>
      <c r="CP17" s="187"/>
      <c r="CQ17" s="187"/>
      <c r="CR17" s="187"/>
      <c r="CS17" s="187"/>
      <c r="CT17" s="187"/>
      <c r="CU17" s="187"/>
      <c r="CV17" s="187"/>
      <c r="CW17" s="187"/>
      <c r="CX17" s="187"/>
      <c r="CY17" s="187"/>
      <c r="CZ17" s="187"/>
      <c r="DA17" s="187"/>
      <c r="DB17" s="187"/>
      <c r="DC17" s="187"/>
      <c r="DD17" s="187"/>
      <c r="DE17" s="187"/>
      <c r="DF17" s="187"/>
      <c r="DG17" s="187"/>
      <c r="DH17" s="187"/>
      <c r="DI17" s="187"/>
      <c r="DJ17" s="187"/>
      <c r="DK17" s="187"/>
      <c r="DL17" s="187"/>
      <c r="DM17" s="187"/>
      <c r="DN17" s="187"/>
      <c r="DO17" s="187"/>
      <c r="DP17" s="187"/>
      <c r="DQ17" s="187"/>
      <c r="DR17" s="187"/>
      <c r="DS17" s="187"/>
      <c r="DT17" s="187"/>
      <c r="DU17" s="187"/>
      <c r="DV17" s="187"/>
      <c r="DW17" s="187"/>
      <c r="DX17" s="187"/>
      <c r="DY17" s="187"/>
      <c r="DZ17" s="187"/>
      <c r="EA17" s="187"/>
      <c r="EB17" s="187"/>
      <c r="EC17" s="187"/>
      <c r="ED17" s="187"/>
      <c r="EE17" s="187"/>
      <c r="EF17" s="187"/>
      <c r="EG17" s="187"/>
      <c r="EH17" s="187"/>
      <c r="EI17" s="187"/>
      <c r="EJ17" s="187"/>
      <c r="EK17" s="187"/>
      <c r="EL17" s="187"/>
      <c r="EM17" s="187"/>
      <c r="EN17" s="187"/>
      <c r="EO17" s="187"/>
      <c r="EP17" s="187"/>
      <c r="EQ17" s="187"/>
      <c r="ER17" s="187"/>
      <c r="ES17" s="187"/>
      <c r="ET17" s="187"/>
      <c r="EU17" s="187"/>
      <c r="EV17" s="187"/>
      <c r="EW17" s="187"/>
      <c r="EX17" s="187"/>
      <c r="EY17" s="187"/>
      <c r="EZ17" s="187"/>
      <c r="FA17" s="187"/>
      <c r="FB17" s="187"/>
      <c r="FC17" s="187"/>
      <c r="FD17" s="187"/>
      <c r="FE17" s="187"/>
      <c r="FF17" s="187"/>
      <c r="FG17" s="187"/>
      <c r="FH17" s="187"/>
      <c r="FI17" s="187"/>
      <c r="FJ17" s="187"/>
      <c r="FK17" s="187"/>
      <c r="FL17" s="187"/>
      <c r="FM17" s="187"/>
      <c r="FN17" s="187"/>
      <c r="FO17" s="187"/>
      <c r="FP17" s="187"/>
      <c r="FQ17" s="187"/>
      <c r="FR17" s="187"/>
      <c r="FS17" s="187"/>
      <c r="FT17" s="187"/>
      <c r="FU17" s="187"/>
      <c r="FV17" s="187"/>
      <c r="FW17" s="187"/>
      <c r="FX17" s="187"/>
      <c r="FY17" s="187"/>
    </row>
    <row r="18" spans="1:181" ht="14.4" x14ac:dyDescent="0.3">
      <c r="B18" s="281">
        <v>3</v>
      </c>
      <c r="C18" s="257" t="s">
        <v>28</v>
      </c>
      <c r="D18" s="258">
        <v>4090000</v>
      </c>
      <c r="E18" s="243"/>
      <c r="F18" s="199">
        <v>1</v>
      </c>
      <c r="G18" s="200">
        <v>4090000</v>
      </c>
      <c r="H18" s="179"/>
      <c r="I18" s="246"/>
      <c r="J18" s="187"/>
      <c r="K18" s="285"/>
      <c r="L18" s="187"/>
      <c r="M18" s="187"/>
      <c r="N18" s="187"/>
      <c r="O18" s="187"/>
      <c r="P18" s="187"/>
      <c r="Q18" s="187"/>
      <c r="R18" s="187"/>
      <c r="S18" s="187"/>
      <c r="T18" s="187"/>
      <c r="U18" s="187"/>
      <c r="V18" s="187"/>
      <c r="W18" s="187"/>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c r="BJ18" s="187"/>
      <c r="BK18" s="187"/>
      <c r="BL18" s="187"/>
      <c r="BM18" s="187"/>
      <c r="BN18" s="187"/>
      <c r="BO18" s="187"/>
      <c r="BP18" s="187"/>
      <c r="BQ18" s="187"/>
      <c r="BR18" s="187"/>
      <c r="BS18" s="187"/>
      <c r="BT18" s="187"/>
      <c r="BU18" s="187"/>
      <c r="BV18" s="187"/>
      <c r="BW18" s="187"/>
      <c r="BX18" s="187"/>
      <c r="BY18" s="187"/>
      <c r="BZ18" s="187"/>
      <c r="CA18" s="187"/>
      <c r="CB18" s="187"/>
      <c r="CC18" s="187"/>
      <c r="CD18" s="187"/>
      <c r="CE18" s="187"/>
      <c r="CF18" s="187"/>
      <c r="CG18" s="187"/>
      <c r="CH18" s="187"/>
      <c r="CI18" s="187"/>
      <c r="CJ18" s="187"/>
      <c r="CK18" s="187"/>
      <c r="CL18" s="187"/>
      <c r="CM18" s="187"/>
      <c r="CN18" s="187"/>
      <c r="CO18" s="187"/>
      <c r="CP18" s="187"/>
      <c r="CQ18" s="187"/>
      <c r="CR18" s="187"/>
      <c r="CS18" s="187"/>
      <c r="CT18" s="187"/>
      <c r="CU18" s="187"/>
      <c r="CV18" s="187"/>
      <c r="CW18" s="187"/>
      <c r="CX18" s="187"/>
      <c r="CY18" s="187"/>
      <c r="CZ18" s="187"/>
      <c r="DA18" s="187"/>
      <c r="DB18" s="187"/>
      <c r="DC18" s="187"/>
      <c r="DD18" s="187"/>
      <c r="DE18" s="187"/>
      <c r="DF18" s="187"/>
      <c r="DG18" s="187"/>
      <c r="DH18" s="187"/>
      <c r="DI18" s="187"/>
      <c r="DJ18" s="187"/>
      <c r="DK18" s="187"/>
      <c r="DL18" s="187"/>
      <c r="DM18" s="187"/>
      <c r="DN18" s="187"/>
      <c r="DO18" s="187"/>
      <c r="DP18" s="187"/>
      <c r="DQ18" s="187"/>
      <c r="DR18" s="187"/>
      <c r="DS18" s="187"/>
      <c r="DT18" s="187"/>
      <c r="DU18" s="187"/>
      <c r="DV18" s="187"/>
      <c r="DW18" s="187"/>
      <c r="DX18" s="187"/>
      <c r="DY18" s="187"/>
      <c r="DZ18" s="187"/>
      <c r="EA18" s="187"/>
      <c r="EB18" s="187"/>
      <c r="EC18" s="187"/>
      <c r="ED18" s="187"/>
      <c r="EE18" s="187"/>
      <c r="EF18" s="187"/>
      <c r="EG18" s="187"/>
      <c r="EH18" s="187"/>
      <c r="EI18" s="187"/>
      <c r="EJ18" s="187"/>
      <c r="EK18" s="187"/>
      <c r="EL18" s="187"/>
      <c r="EM18" s="187"/>
      <c r="EN18" s="187"/>
      <c r="EO18" s="187"/>
      <c r="EP18" s="187"/>
      <c r="EQ18" s="187"/>
      <c r="ER18" s="187"/>
      <c r="ES18" s="187"/>
      <c r="ET18" s="187"/>
      <c r="EU18" s="187"/>
      <c r="EV18" s="187"/>
      <c r="EW18" s="187"/>
      <c r="EX18" s="187"/>
      <c r="EY18" s="187"/>
      <c r="EZ18" s="187"/>
      <c r="FA18" s="187"/>
      <c r="FB18" s="187"/>
      <c r="FC18" s="187"/>
      <c r="FD18" s="187"/>
      <c r="FE18" s="187"/>
      <c r="FF18" s="187"/>
      <c r="FG18" s="187"/>
      <c r="FH18" s="187"/>
      <c r="FI18" s="187"/>
      <c r="FJ18" s="187"/>
      <c r="FK18" s="187"/>
      <c r="FL18" s="187"/>
      <c r="FM18" s="187"/>
      <c r="FN18" s="187"/>
      <c r="FO18" s="187"/>
      <c r="FP18" s="187"/>
      <c r="FQ18" s="187"/>
      <c r="FR18" s="187"/>
      <c r="FS18" s="187"/>
      <c r="FT18" s="187"/>
      <c r="FU18" s="187"/>
      <c r="FV18" s="187"/>
      <c r="FW18" s="187"/>
      <c r="FX18" s="187"/>
      <c r="FY18" s="187"/>
    </row>
    <row r="19" spans="1:181" ht="14.4" x14ac:dyDescent="0.3">
      <c r="B19" s="281"/>
      <c r="C19" s="257" t="s">
        <v>29</v>
      </c>
      <c r="D19" s="258">
        <v>4090000</v>
      </c>
      <c r="E19" s="243"/>
      <c r="F19" s="199">
        <v>1</v>
      </c>
      <c r="G19" s="200">
        <v>4090000</v>
      </c>
      <c r="H19" s="179"/>
      <c r="I19" s="246"/>
      <c r="J19" s="187"/>
      <c r="K19" s="285"/>
      <c r="L19" s="187"/>
      <c r="M19" s="187"/>
      <c r="N19" s="187"/>
      <c r="O19" s="187"/>
      <c r="P19" s="187"/>
      <c r="Q19" s="187"/>
      <c r="R19" s="187"/>
      <c r="S19" s="187"/>
      <c r="T19" s="187"/>
      <c r="U19" s="187"/>
      <c r="V19" s="187"/>
      <c r="W19" s="187"/>
      <c r="X19" s="187"/>
      <c r="Y19" s="187"/>
      <c r="Z19" s="187"/>
      <c r="AA19" s="187"/>
      <c r="AB19" s="187"/>
      <c r="AC19" s="187"/>
      <c r="AD19" s="187"/>
      <c r="AE19" s="187"/>
      <c r="AF19" s="187"/>
      <c r="AG19" s="187"/>
      <c r="AH19" s="187"/>
      <c r="AI19" s="187"/>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c r="BK19" s="187"/>
      <c r="BL19" s="187"/>
      <c r="BM19" s="187"/>
      <c r="BN19" s="187"/>
      <c r="BO19" s="187"/>
      <c r="BP19" s="187"/>
      <c r="BQ19" s="187"/>
      <c r="BR19" s="187"/>
      <c r="BS19" s="187"/>
      <c r="BT19" s="187"/>
      <c r="BU19" s="187"/>
      <c r="BV19" s="187"/>
      <c r="BW19" s="187"/>
      <c r="BX19" s="187"/>
      <c r="BY19" s="187"/>
      <c r="BZ19" s="187"/>
      <c r="CA19" s="187"/>
      <c r="CB19" s="187"/>
      <c r="CC19" s="187"/>
      <c r="CD19" s="187"/>
      <c r="CE19" s="187"/>
      <c r="CF19" s="187"/>
      <c r="CG19" s="187"/>
      <c r="CH19" s="187"/>
      <c r="CI19" s="187"/>
      <c r="CJ19" s="187"/>
      <c r="CK19" s="187"/>
      <c r="CL19" s="187"/>
      <c r="CM19" s="187"/>
      <c r="CN19" s="187"/>
      <c r="CO19" s="187"/>
      <c r="CP19" s="187"/>
      <c r="CQ19" s="187"/>
      <c r="CR19" s="187"/>
      <c r="CS19" s="187"/>
      <c r="CT19" s="187"/>
      <c r="CU19" s="187"/>
      <c r="CV19" s="187"/>
      <c r="CW19" s="187"/>
      <c r="CX19" s="187"/>
      <c r="CY19" s="187"/>
      <c r="CZ19" s="187"/>
      <c r="DA19" s="187"/>
      <c r="DB19" s="187"/>
      <c r="DC19" s="187"/>
      <c r="DD19" s="187"/>
      <c r="DE19" s="187"/>
      <c r="DF19" s="187"/>
      <c r="DG19" s="187"/>
      <c r="DH19" s="187"/>
      <c r="DI19" s="187"/>
      <c r="DJ19" s="187"/>
      <c r="DK19" s="187"/>
      <c r="DL19" s="187"/>
      <c r="DM19" s="187"/>
      <c r="DN19" s="187"/>
      <c r="DO19" s="187"/>
      <c r="DP19" s="187"/>
      <c r="DQ19" s="187"/>
      <c r="DR19" s="187"/>
      <c r="DS19" s="187"/>
      <c r="DT19" s="187"/>
      <c r="DU19" s="187"/>
      <c r="DV19" s="187"/>
      <c r="DW19" s="187"/>
      <c r="DX19" s="187"/>
      <c r="DY19" s="187"/>
      <c r="DZ19" s="187"/>
      <c r="EA19" s="187"/>
      <c r="EB19" s="187"/>
      <c r="EC19" s="187"/>
      <c r="ED19" s="187"/>
      <c r="EE19" s="187"/>
      <c r="EF19" s="187"/>
      <c r="EG19" s="187"/>
      <c r="EH19" s="187"/>
      <c r="EI19" s="187"/>
      <c r="EJ19" s="187"/>
      <c r="EK19" s="187"/>
      <c r="EL19" s="187"/>
      <c r="EM19" s="187"/>
      <c r="EN19" s="187"/>
      <c r="EO19" s="187"/>
      <c r="EP19" s="187"/>
      <c r="EQ19" s="187"/>
      <c r="ER19" s="187"/>
      <c r="ES19" s="187"/>
      <c r="ET19" s="187"/>
      <c r="EU19" s="187"/>
      <c r="EV19" s="187"/>
      <c r="EW19" s="187"/>
      <c r="EX19" s="187"/>
      <c r="EY19" s="187"/>
      <c r="EZ19" s="187"/>
      <c r="FA19" s="187"/>
      <c r="FB19" s="187"/>
      <c r="FC19" s="187"/>
      <c r="FD19" s="187"/>
      <c r="FE19" s="187"/>
      <c r="FF19" s="187"/>
      <c r="FG19" s="187"/>
      <c r="FH19" s="187"/>
      <c r="FI19" s="187"/>
      <c r="FJ19" s="187"/>
      <c r="FK19" s="187"/>
      <c r="FL19" s="187"/>
      <c r="FM19" s="187"/>
      <c r="FN19" s="187"/>
      <c r="FO19" s="187"/>
      <c r="FP19" s="187"/>
      <c r="FQ19" s="187"/>
      <c r="FR19" s="187"/>
      <c r="FS19" s="187"/>
      <c r="FT19" s="187"/>
      <c r="FU19" s="187"/>
      <c r="FV19" s="187"/>
      <c r="FW19" s="187"/>
      <c r="FX19" s="187"/>
      <c r="FY19" s="187"/>
    </row>
    <row r="20" spans="1:181" ht="14.4" x14ac:dyDescent="0.3">
      <c r="B20" s="280">
        <v>4</v>
      </c>
      <c r="C20" s="257" t="s">
        <v>30</v>
      </c>
      <c r="D20" s="258">
        <v>4090000</v>
      </c>
      <c r="E20" s="243"/>
      <c r="F20" s="199">
        <v>1</v>
      </c>
      <c r="G20" s="200">
        <v>4090000</v>
      </c>
      <c r="H20" s="179"/>
      <c r="I20" s="246"/>
      <c r="J20" s="187"/>
      <c r="K20" s="285"/>
      <c r="L20" s="187"/>
      <c r="M20" s="187"/>
      <c r="N20" s="187"/>
      <c r="O20" s="187"/>
      <c r="P20" s="187"/>
      <c r="Q20" s="187"/>
      <c r="R20" s="187"/>
      <c r="S20" s="187"/>
      <c r="T20" s="187"/>
      <c r="U20" s="187"/>
      <c r="V20" s="187"/>
      <c r="W20" s="187"/>
      <c r="X20" s="187"/>
      <c r="Y20" s="187"/>
      <c r="Z20" s="187"/>
      <c r="AA20" s="187"/>
      <c r="AB20" s="187"/>
      <c r="AC20" s="187"/>
      <c r="AD20" s="187"/>
      <c r="AE20" s="187"/>
      <c r="AF20" s="187"/>
      <c r="AG20" s="187"/>
      <c r="AH20" s="187"/>
      <c r="AI20" s="187"/>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c r="BJ20" s="187"/>
      <c r="BK20" s="187"/>
      <c r="BL20" s="187"/>
      <c r="BM20" s="187"/>
      <c r="BN20" s="187"/>
      <c r="BO20" s="187"/>
      <c r="BP20" s="187"/>
      <c r="BQ20" s="187"/>
      <c r="BR20" s="187"/>
      <c r="BS20" s="187"/>
      <c r="BT20" s="187"/>
      <c r="BU20" s="187"/>
      <c r="BV20" s="187"/>
      <c r="BW20" s="187"/>
      <c r="BX20" s="187"/>
      <c r="BY20" s="187"/>
      <c r="BZ20" s="187"/>
      <c r="CA20" s="187"/>
      <c r="CB20" s="187"/>
      <c r="CC20" s="187"/>
      <c r="CD20" s="187"/>
      <c r="CE20" s="187"/>
      <c r="CF20" s="187"/>
      <c r="CG20" s="187"/>
      <c r="CH20" s="187"/>
      <c r="CI20" s="187"/>
      <c r="CJ20" s="187"/>
      <c r="CK20" s="187"/>
      <c r="CL20" s="187"/>
      <c r="CM20" s="187"/>
      <c r="CN20" s="187"/>
      <c r="CO20" s="187"/>
      <c r="CP20" s="187"/>
      <c r="CQ20" s="187"/>
      <c r="CR20" s="187"/>
      <c r="CS20" s="187"/>
      <c r="CT20" s="187"/>
      <c r="CU20" s="187"/>
      <c r="CV20" s="187"/>
      <c r="CW20" s="187"/>
      <c r="CX20" s="187"/>
      <c r="CY20" s="187"/>
      <c r="CZ20" s="187"/>
      <c r="DA20" s="187"/>
      <c r="DB20" s="187"/>
      <c r="DC20" s="187"/>
      <c r="DD20" s="187"/>
      <c r="DE20" s="187"/>
      <c r="DF20" s="187"/>
      <c r="DG20" s="187"/>
      <c r="DH20" s="187"/>
      <c r="DI20" s="187"/>
      <c r="DJ20" s="187"/>
      <c r="DK20" s="187"/>
      <c r="DL20" s="187"/>
      <c r="DM20" s="187"/>
      <c r="DN20" s="187"/>
      <c r="DO20" s="187"/>
      <c r="DP20" s="187"/>
      <c r="DQ20" s="187"/>
      <c r="DR20" s="187"/>
      <c r="DS20" s="187"/>
      <c r="DT20" s="187"/>
      <c r="DU20" s="187"/>
      <c r="DV20" s="187"/>
      <c r="DW20" s="187"/>
      <c r="DX20" s="187"/>
      <c r="DY20" s="187"/>
      <c r="DZ20" s="187"/>
      <c r="EA20" s="187"/>
      <c r="EB20" s="187"/>
      <c r="EC20" s="187"/>
      <c r="ED20" s="187"/>
      <c r="EE20" s="187"/>
      <c r="EF20" s="187"/>
      <c r="EG20" s="187"/>
      <c r="EH20" s="187"/>
      <c r="EI20" s="187"/>
      <c r="EJ20" s="187"/>
      <c r="EK20" s="187"/>
      <c r="EL20" s="187"/>
      <c r="EM20" s="187"/>
      <c r="EN20" s="187"/>
      <c r="EO20" s="187"/>
      <c r="EP20" s="187"/>
      <c r="EQ20" s="187"/>
      <c r="ER20" s="187"/>
      <c r="ES20" s="187"/>
      <c r="ET20" s="187"/>
      <c r="EU20" s="187"/>
      <c r="EV20" s="187"/>
      <c r="EW20" s="187"/>
      <c r="EX20" s="187"/>
      <c r="EY20" s="187"/>
      <c r="EZ20" s="187"/>
      <c r="FA20" s="187"/>
      <c r="FB20" s="187"/>
      <c r="FC20" s="187"/>
      <c r="FD20" s="187"/>
      <c r="FE20" s="187"/>
      <c r="FF20" s="187"/>
      <c r="FG20" s="187"/>
      <c r="FH20" s="187"/>
      <c r="FI20" s="187"/>
      <c r="FJ20" s="187"/>
      <c r="FK20" s="187"/>
      <c r="FL20" s="187"/>
      <c r="FM20" s="187"/>
      <c r="FN20" s="187"/>
      <c r="FO20" s="187"/>
      <c r="FP20" s="187"/>
      <c r="FQ20" s="187"/>
      <c r="FR20" s="187"/>
      <c r="FS20" s="187"/>
      <c r="FT20" s="187"/>
      <c r="FU20" s="187"/>
      <c r="FV20" s="187"/>
      <c r="FW20" s="187"/>
      <c r="FX20" s="187"/>
      <c r="FY20" s="187"/>
    </row>
    <row r="21" spans="1:181" ht="27.6" x14ac:dyDescent="0.3">
      <c r="B21" s="281"/>
      <c r="C21" s="201" t="s">
        <v>31</v>
      </c>
      <c r="D21" s="202"/>
      <c r="E21" s="203"/>
      <c r="F21" s="204"/>
      <c r="G21" s="205">
        <v>9324902</v>
      </c>
      <c r="H21" s="206" t="s">
        <v>32</v>
      </c>
      <c r="I21" s="246"/>
      <c r="J21" s="187"/>
      <c r="K21" s="285"/>
      <c r="L21" s="187"/>
      <c r="M21" s="187"/>
      <c r="N21" s="187"/>
      <c r="O21" s="187"/>
      <c r="P21" s="187"/>
      <c r="Q21" s="187"/>
      <c r="R21" s="187"/>
      <c r="S21" s="187"/>
      <c r="T21" s="187"/>
      <c r="U21" s="187"/>
      <c r="V21" s="187"/>
      <c r="W21" s="187"/>
      <c r="X21" s="187"/>
      <c r="Y21" s="187"/>
      <c r="Z21" s="187"/>
      <c r="AA21" s="187"/>
      <c r="AB21" s="187"/>
      <c r="AC21" s="187"/>
      <c r="AD21" s="187"/>
      <c r="AE21" s="187"/>
      <c r="AF21" s="187"/>
      <c r="AG21" s="187"/>
      <c r="AH21" s="187"/>
      <c r="AI21" s="187"/>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c r="BJ21" s="187"/>
      <c r="BK21" s="187"/>
      <c r="BL21" s="187"/>
      <c r="BM21" s="187"/>
      <c r="BN21" s="187"/>
      <c r="BO21" s="187"/>
      <c r="BP21" s="187"/>
      <c r="BQ21" s="187"/>
      <c r="BR21" s="187"/>
      <c r="BS21" s="187"/>
      <c r="BT21" s="187"/>
      <c r="BU21" s="187"/>
      <c r="BV21" s="187"/>
      <c r="BW21" s="187"/>
      <c r="BX21" s="187"/>
      <c r="BY21" s="187"/>
      <c r="BZ21" s="187"/>
      <c r="CA21" s="187"/>
      <c r="CB21" s="187"/>
      <c r="CC21" s="187"/>
      <c r="CD21" s="187"/>
      <c r="CE21" s="187"/>
      <c r="CF21" s="187"/>
      <c r="CG21" s="187"/>
      <c r="CH21" s="187"/>
      <c r="CI21" s="187"/>
      <c r="CJ21" s="187"/>
      <c r="CK21" s="187"/>
      <c r="CL21" s="187"/>
      <c r="CM21" s="187"/>
      <c r="CN21" s="187"/>
      <c r="CO21" s="187"/>
      <c r="CP21" s="187"/>
      <c r="CQ21" s="187"/>
      <c r="CR21" s="187"/>
      <c r="CS21" s="187"/>
      <c r="CT21" s="187"/>
      <c r="CU21" s="187"/>
      <c r="CV21" s="187"/>
      <c r="CW21" s="187"/>
      <c r="CX21" s="187"/>
      <c r="CY21" s="187"/>
      <c r="CZ21" s="187"/>
      <c r="DA21" s="187"/>
      <c r="DB21" s="187"/>
      <c r="DC21" s="187"/>
      <c r="DD21" s="187"/>
      <c r="DE21" s="187"/>
      <c r="DF21" s="187"/>
      <c r="DG21" s="187"/>
      <c r="DH21" s="187"/>
      <c r="DI21" s="187"/>
      <c r="DJ21" s="187"/>
      <c r="DK21" s="187"/>
      <c r="DL21" s="187"/>
      <c r="DM21" s="187"/>
      <c r="DN21" s="187"/>
      <c r="DO21" s="187"/>
      <c r="DP21" s="187"/>
      <c r="DQ21" s="187"/>
      <c r="DR21" s="187"/>
      <c r="DS21" s="187"/>
      <c r="DT21" s="187"/>
      <c r="DU21" s="187"/>
      <c r="DV21" s="187"/>
      <c r="DW21" s="187"/>
      <c r="DX21" s="187"/>
      <c r="DY21" s="187"/>
      <c r="DZ21" s="187"/>
      <c r="EA21" s="187"/>
      <c r="EB21" s="187"/>
      <c r="EC21" s="187"/>
      <c r="ED21" s="187"/>
      <c r="EE21" s="187"/>
      <c r="EF21" s="187"/>
      <c r="EG21" s="187"/>
      <c r="EH21" s="187"/>
      <c r="EI21" s="187"/>
      <c r="EJ21" s="187"/>
      <c r="EK21" s="187"/>
      <c r="EL21" s="187"/>
      <c r="EM21" s="187"/>
      <c r="EN21" s="187"/>
      <c r="EO21" s="187"/>
      <c r="EP21" s="187"/>
      <c r="EQ21" s="187"/>
      <c r="ER21" s="187"/>
      <c r="ES21" s="187"/>
      <c r="ET21" s="187"/>
      <c r="EU21" s="187"/>
      <c r="EV21" s="187"/>
      <c r="EW21" s="187"/>
      <c r="EX21" s="187"/>
      <c r="EY21" s="187"/>
      <c r="EZ21" s="187"/>
      <c r="FA21" s="187"/>
      <c r="FB21" s="187"/>
      <c r="FC21" s="187"/>
      <c r="FD21" s="187"/>
      <c r="FE21" s="187"/>
      <c r="FF21" s="187"/>
      <c r="FG21" s="187"/>
      <c r="FH21" s="187"/>
      <c r="FI21" s="187"/>
      <c r="FJ21" s="187"/>
      <c r="FK21" s="187"/>
      <c r="FL21" s="187"/>
      <c r="FM21" s="187"/>
      <c r="FN21" s="187"/>
      <c r="FO21" s="187"/>
      <c r="FP21" s="187"/>
      <c r="FQ21" s="187"/>
      <c r="FR21" s="187"/>
      <c r="FS21" s="187"/>
      <c r="FT21" s="187"/>
      <c r="FU21" s="187"/>
      <c r="FV21" s="187"/>
      <c r="FW21" s="187"/>
      <c r="FX21" s="187"/>
      <c r="FY21" s="187"/>
    </row>
    <row r="22" spans="1:181" ht="14.4" x14ac:dyDescent="0.3">
      <c r="B22" s="280">
        <v>5</v>
      </c>
      <c r="C22" s="256" t="s">
        <v>33</v>
      </c>
      <c r="D22" s="277">
        <v>6524000</v>
      </c>
      <c r="E22" s="260"/>
      <c r="F22" s="261"/>
      <c r="G22" s="262"/>
      <c r="H22" s="242"/>
      <c r="I22" s="246"/>
      <c r="J22" s="187"/>
      <c r="K22" s="285"/>
      <c r="L22" s="187"/>
      <c r="M22" s="187"/>
      <c r="N22" s="187"/>
      <c r="O22" s="187"/>
      <c r="P22" s="187"/>
      <c r="Q22" s="187"/>
      <c r="R22" s="187"/>
      <c r="S22" s="187"/>
      <c r="T22" s="187"/>
      <c r="U22" s="187"/>
      <c r="V22" s="187"/>
      <c r="W22" s="187"/>
      <c r="X22" s="187"/>
      <c r="Y22" s="187"/>
      <c r="Z22" s="187"/>
      <c r="AA22" s="187"/>
      <c r="AB22" s="187"/>
      <c r="AC22" s="187"/>
      <c r="AD22" s="187"/>
      <c r="AE22" s="187"/>
      <c r="AF22" s="187"/>
      <c r="AG22" s="187"/>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c r="BJ22" s="187"/>
      <c r="BK22" s="187"/>
      <c r="BL22" s="187"/>
      <c r="BM22" s="187"/>
      <c r="BN22" s="187"/>
      <c r="BO22" s="187"/>
      <c r="BP22" s="187"/>
      <c r="BQ22" s="187"/>
      <c r="BR22" s="187"/>
      <c r="BS22" s="187"/>
      <c r="BT22" s="187"/>
      <c r="BU22" s="187"/>
      <c r="BV22" s="187"/>
      <c r="BW22" s="187"/>
      <c r="BX22" s="187"/>
      <c r="BY22" s="187"/>
      <c r="BZ22" s="187"/>
      <c r="CA22" s="187"/>
      <c r="CB22" s="187"/>
      <c r="CC22" s="187"/>
      <c r="CD22" s="187"/>
      <c r="CE22" s="187"/>
      <c r="CF22" s="187"/>
      <c r="CG22" s="187"/>
      <c r="CH22" s="187"/>
      <c r="CI22" s="187"/>
      <c r="CJ22" s="187"/>
      <c r="CK22" s="187"/>
      <c r="CL22" s="187"/>
      <c r="CM22" s="187"/>
      <c r="CN22" s="187"/>
      <c r="CO22" s="187"/>
      <c r="CP22" s="187"/>
      <c r="CQ22" s="187"/>
      <c r="CR22" s="187"/>
      <c r="CS22" s="187"/>
      <c r="CT22" s="187"/>
      <c r="CU22" s="187"/>
      <c r="CV22" s="187"/>
      <c r="CW22" s="187"/>
      <c r="CX22" s="187"/>
      <c r="CY22" s="187"/>
      <c r="CZ22" s="187"/>
      <c r="DA22" s="187"/>
      <c r="DB22" s="187"/>
      <c r="DC22" s="187"/>
      <c r="DD22" s="187"/>
      <c r="DE22" s="187"/>
      <c r="DF22" s="187"/>
      <c r="DG22" s="187"/>
      <c r="DH22" s="187"/>
      <c r="DI22" s="187"/>
      <c r="DJ22" s="187"/>
      <c r="DK22" s="187"/>
      <c r="DL22" s="187"/>
      <c r="DM22" s="187"/>
      <c r="DN22" s="187"/>
      <c r="DO22" s="187"/>
      <c r="DP22" s="187"/>
      <c r="DQ22" s="187"/>
      <c r="DR22" s="187"/>
      <c r="DS22" s="187"/>
      <c r="DT22" s="187"/>
      <c r="DU22" s="187"/>
      <c r="DV22" s="187"/>
      <c r="DW22" s="187"/>
      <c r="DX22" s="187"/>
      <c r="DY22" s="187"/>
      <c r="DZ22" s="187"/>
      <c r="EA22" s="187"/>
      <c r="EB22" s="187"/>
      <c r="EC22" s="187"/>
      <c r="ED22" s="187"/>
      <c r="EE22" s="187"/>
      <c r="EF22" s="187"/>
      <c r="EG22" s="187"/>
      <c r="EH22" s="187"/>
      <c r="EI22" s="187"/>
      <c r="EJ22" s="187"/>
      <c r="EK22" s="187"/>
      <c r="EL22" s="187"/>
      <c r="EM22" s="187"/>
      <c r="EN22" s="187"/>
      <c r="EO22" s="187"/>
      <c r="EP22" s="187"/>
      <c r="EQ22" s="187"/>
      <c r="ER22" s="187"/>
      <c r="ES22" s="187"/>
      <c r="ET22" s="187"/>
      <c r="EU22" s="187"/>
      <c r="EV22" s="187"/>
      <c r="EW22" s="187"/>
      <c r="EX22" s="187"/>
      <c r="EY22" s="187"/>
      <c r="EZ22" s="187"/>
      <c r="FA22" s="187"/>
      <c r="FB22" s="187"/>
      <c r="FC22" s="187"/>
      <c r="FD22" s="187"/>
      <c r="FE22" s="187"/>
      <c r="FF22" s="187"/>
      <c r="FG22" s="187"/>
      <c r="FH22" s="187"/>
      <c r="FI22" s="187"/>
      <c r="FJ22" s="187"/>
      <c r="FK22" s="187"/>
      <c r="FL22" s="187"/>
      <c r="FM22" s="187"/>
      <c r="FN22" s="187"/>
      <c r="FO22" s="187"/>
      <c r="FP22" s="187"/>
      <c r="FQ22" s="187"/>
      <c r="FR22" s="187"/>
      <c r="FS22" s="187"/>
      <c r="FT22" s="187"/>
      <c r="FU22" s="187"/>
      <c r="FV22" s="187"/>
      <c r="FW22" s="187"/>
      <c r="FX22" s="187"/>
      <c r="FY22" s="187"/>
    </row>
    <row r="23" spans="1:181" ht="14.4" x14ac:dyDescent="0.3">
      <c r="B23" s="281">
        <v>6</v>
      </c>
      <c r="C23" s="256" t="s">
        <v>34</v>
      </c>
      <c r="D23" s="277">
        <v>6524000</v>
      </c>
      <c r="E23" s="260"/>
      <c r="F23" s="261"/>
      <c r="G23" s="262"/>
      <c r="H23" s="242"/>
      <c r="I23" s="246"/>
      <c r="J23" s="187"/>
      <c r="K23" s="285"/>
      <c r="L23" s="187"/>
      <c r="M23" s="187"/>
      <c r="N23" s="187"/>
      <c r="O23" s="187"/>
      <c r="P23" s="187"/>
      <c r="Q23" s="187"/>
      <c r="R23" s="187"/>
      <c r="S23" s="187"/>
      <c r="T23" s="187"/>
      <c r="U23" s="187"/>
      <c r="V23" s="187"/>
      <c r="W23" s="187"/>
      <c r="X23" s="187"/>
      <c r="Y23" s="187"/>
      <c r="Z23" s="187"/>
      <c r="AA23" s="187"/>
      <c r="AB23" s="187"/>
      <c r="AC23" s="187"/>
      <c r="AD23" s="187"/>
      <c r="AE23" s="187"/>
      <c r="AF23" s="187"/>
      <c r="AG23" s="187"/>
      <c r="AH23" s="187"/>
      <c r="AI23" s="187"/>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c r="BJ23" s="187"/>
      <c r="BK23" s="187"/>
      <c r="BL23" s="187"/>
      <c r="BM23" s="187"/>
      <c r="BN23" s="187"/>
      <c r="BO23" s="187"/>
      <c r="BP23" s="187"/>
      <c r="BQ23" s="187"/>
      <c r="BR23" s="187"/>
      <c r="BS23" s="187"/>
      <c r="BT23" s="187"/>
      <c r="BU23" s="187"/>
      <c r="BV23" s="187"/>
      <c r="BW23" s="187"/>
      <c r="BX23" s="187"/>
      <c r="BY23" s="187"/>
      <c r="BZ23" s="187"/>
      <c r="CA23" s="187"/>
      <c r="CB23" s="187"/>
      <c r="CC23" s="187"/>
      <c r="CD23" s="187"/>
      <c r="CE23" s="187"/>
      <c r="CF23" s="187"/>
      <c r="CG23" s="187"/>
      <c r="CH23" s="187"/>
      <c r="CI23" s="187"/>
      <c r="CJ23" s="187"/>
      <c r="CK23" s="187"/>
      <c r="CL23" s="187"/>
      <c r="CM23" s="187"/>
      <c r="CN23" s="187"/>
      <c r="CO23" s="187"/>
      <c r="CP23" s="187"/>
      <c r="CQ23" s="187"/>
      <c r="CR23" s="187"/>
      <c r="CS23" s="187"/>
      <c r="CT23" s="187"/>
      <c r="CU23" s="187"/>
      <c r="CV23" s="187"/>
      <c r="CW23" s="187"/>
      <c r="CX23" s="187"/>
      <c r="CY23" s="187"/>
      <c r="CZ23" s="187"/>
      <c r="DA23" s="187"/>
      <c r="DB23" s="187"/>
      <c r="DC23" s="187"/>
      <c r="DD23" s="187"/>
      <c r="DE23" s="187"/>
      <c r="DF23" s="187"/>
      <c r="DG23" s="187"/>
      <c r="DH23" s="187"/>
      <c r="DI23" s="187"/>
      <c r="DJ23" s="187"/>
      <c r="DK23" s="187"/>
      <c r="DL23" s="187"/>
      <c r="DM23" s="187"/>
      <c r="DN23" s="187"/>
      <c r="DO23" s="187"/>
      <c r="DP23" s="187"/>
      <c r="DQ23" s="187"/>
      <c r="DR23" s="187"/>
      <c r="DS23" s="187"/>
      <c r="DT23" s="187"/>
      <c r="DU23" s="187"/>
      <c r="DV23" s="187"/>
      <c r="DW23" s="187"/>
      <c r="DX23" s="187"/>
      <c r="DY23" s="187"/>
      <c r="DZ23" s="187"/>
      <c r="EA23" s="187"/>
      <c r="EB23" s="187"/>
      <c r="EC23" s="187"/>
      <c r="ED23" s="187"/>
      <c r="EE23" s="187"/>
      <c r="EF23" s="187"/>
      <c r="EG23" s="187"/>
      <c r="EH23" s="187"/>
      <c r="EI23" s="187"/>
      <c r="EJ23" s="187"/>
      <c r="EK23" s="187"/>
      <c r="EL23" s="187"/>
      <c r="EM23" s="187"/>
      <c r="EN23" s="187"/>
      <c r="EO23" s="187"/>
      <c r="EP23" s="187"/>
      <c r="EQ23" s="187"/>
      <c r="ER23" s="187"/>
      <c r="ES23" s="187"/>
      <c r="ET23" s="187"/>
      <c r="EU23" s="187"/>
      <c r="EV23" s="187"/>
      <c r="EW23" s="187"/>
      <c r="EX23" s="187"/>
      <c r="EY23" s="187"/>
      <c r="EZ23" s="187"/>
      <c r="FA23" s="187"/>
      <c r="FB23" s="187"/>
      <c r="FC23" s="187"/>
      <c r="FD23" s="187"/>
      <c r="FE23" s="187"/>
      <c r="FF23" s="187"/>
      <c r="FG23" s="187"/>
      <c r="FH23" s="187"/>
      <c r="FI23" s="187"/>
      <c r="FJ23" s="187"/>
      <c r="FK23" s="187"/>
      <c r="FL23" s="187"/>
      <c r="FM23" s="187"/>
      <c r="FN23" s="187"/>
      <c r="FO23" s="187"/>
      <c r="FP23" s="187"/>
      <c r="FQ23" s="187"/>
      <c r="FR23" s="187"/>
      <c r="FS23" s="187"/>
      <c r="FT23" s="187"/>
      <c r="FU23" s="187"/>
      <c r="FV23" s="187"/>
      <c r="FW23" s="187"/>
      <c r="FX23" s="187"/>
      <c r="FY23" s="187"/>
    </row>
    <row r="24" spans="1:181" ht="14.4" x14ac:dyDescent="0.3">
      <c r="B24" s="280">
        <v>7</v>
      </c>
      <c r="C24" s="256" t="s">
        <v>35</v>
      </c>
      <c r="D24" s="277">
        <v>6524000</v>
      </c>
      <c r="E24" s="260"/>
      <c r="F24" s="261"/>
      <c r="G24" s="262"/>
      <c r="H24" s="242"/>
      <c r="I24" s="246"/>
      <c r="J24" s="187"/>
      <c r="K24" s="285"/>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c r="BJ24" s="187"/>
      <c r="BK24" s="187"/>
      <c r="BL24" s="187"/>
      <c r="BM24" s="187"/>
      <c r="BN24" s="187"/>
      <c r="BO24" s="187"/>
      <c r="BP24" s="187"/>
      <c r="BQ24" s="187"/>
      <c r="BR24" s="187"/>
      <c r="BS24" s="187"/>
      <c r="BT24" s="187"/>
      <c r="BU24" s="187"/>
      <c r="BV24" s="187"/>
      <c r="BW24" s="187"/>
      <c r="BX24" s="187"/>
      <c r="BY24" s="187"/>
      <c r="BZ24" s="187"/>
      <c r="CA24" s="187"/>
      <c r="CB24" s="187"/>
      <c r="CC24" s="187"/>
      <c r="CD24" s="187"/>
      <c r="CE24" s="187"/>
      <c r="CF24" s="187"/>
      <c r="CG24" s="187"/>
      <c r="CH24" s="187"/>
      <c r="CI24" s="187"/>
      <c r="CJ24" s="187"/>
      <c r="CK24" s="187"/>
      <c r="CL24" s="187"/>
      <c r="CM24" s="187"/>
      <c r="CN24" s="187"/>
      <c r="CO24" s="187"/>
      <c r="CP24" s="187"/>
      <c r="CQ24" s="187"/>
      <c r="CR24" s="187"/>
      <c r="CS24" s="187"/>
      <c r="CT24" s="187"/>
      <c r="CU24" s="187"/>
      <c r="CV24" s="187"/>
      <c r="CW24" s="187"/>
      <c r="CX24" s="187"/>
      <c r="CY24" s="187"/>
      <c r="CZ24" s="187"/>
      <c r="DA24" s="187"/>
      <c r="DB24" s="187"/>
      <c r="DC24" s="187"/>
      <c r="DD24" s="187"/>
      <c r="DE24" s="187"/>
      <c r="DF24" s="187"/>
      <c r="DG24" s="187"/>
      <c r="DH24" s="187"/>
      <c r="DI24" s="187"/>
      <c r="DJ24" s="187"/>
      <c r="DK24" s="187"/>
      <c r="DL24" s="187"/>
      <c r="DM24" s="187"/>
      <c r="DN24" s="187"/>
      <c r="DO24" s="187"/>
      <c r="DP24" s="187"/>
      <c r="DQ24" s="187"/>
      <c r="DR24" s="187"/>
      <c r="DS24" s="187"/>
      <c r="DT24" s="187"/>
      <c r="DU24" s="187"/>
      <c r="DV24" s="187"/>
      <c r="DW24" s="187"/>
      <c r="DX24" s="187"/>
      <c r="DY24" s="187"/>
      <c r="DZ24" s="187"/>
      <c r="EA24" s="187"/>
      <c r="EB24" s="187"/>
      <c r="EC24" s="187"/>
      <c r="ED24" s="187"/>
      <c r="EE24" s="187"/>
      <c r="EF24" s="187"/>
      <c r="EG24" s="187"/>
      <c r="EH24" s="187"/>
      <c r="EI24" s="187"/>
      <c r="EJ24" s="187"/>
      <c r="EK24" s="187"/>
      <c r="EL24" s="187"/>
      <c r="EM24" s="187"/>
      <c r="EN24" s="187"/>
      <c r="EO24" s="187"/>
      <c r="EP24" s="187"/>
      <c r="EQ24" s="187"/>
      <c r="ER24" s="187"/>
      <c r="ES24" s="187"/>
      <c r="ET24" s="187"/>
      <c r="EU24" s="187"/>
      <c r="EV24" s="187"/>
      <c r="EW24" s="187"/>
      <c r="EX24" s="187"/>
      <c r="EY24" s="187"/>
      <c r="EZ24" s="187"/>
      <c r="FA24" s="187"/>
      <c r="FB24" s="187"/>
      <c r="FC24" s="187"/>
      <c r="FD24" s="187"/>
      <c r="FE24" s="187"/>
      <c r="FF24" s="187"/>
      <c r="FG24" s="187"/>
      <c r="FH24" s="187"/>
      <c r="FI24" s="187"/>
      <c r="FJ24" s="187"/>
      <c r="FK24" s="187"/>
      <c r="FL24" s="187"/>
      <c r="FM24" s="187"/>
      <c r="FN24" s="187"/>
      <c r="FO24" s="187"/>
      <c r="FP24" s="187"/>
      <c r="FQ24" s="187"/>
      <c r="FR24" s="187"/>
      <c r="FS24" s="187"/>
      <c r="FT24" s="187"/>
      <c r="FU24" s="187"/>
      <c r="FV24" s="187"/>
      <c r="FW24" s="187"/>
      <c r="FX24" s="187"/>
      <c r="FY24" s="187"/>
    </row>
    <row r="25" spans="1:181" ht="14.4" x14ac:dyDescent="0.3">
      <c r="B25" s="281">
        <v>8</v>
      </c>
      <c r="C25" s="256" t="s">
        <v>36</v>
      </c>
      <c r="D25" s="277">
        <v>6524000</v>
      </c>
      <c r="E25" s="260"/>
      <c r="F25" s="261"/>
      <c r="G25" s="262"/>
      <c r="H25" s="242"/>
      <c r="I25" s="246"/>
      <c r="J25" s="187"/>
      <c r="K25" s="285"/>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7"/>
      <c r="BL25" s="187"/>
      <c r="BM25" s="187"/>
      <c r="BN25" s="187"/>
      <c r="BO25" s="187"/>
      <c r="BP25" s="187"/>
      <c r="BQ25" s="187"/>
      <c r="BR25" s="187"/>
      <c r="BS25" s="187"/>
      <c r="BT25" s="187"/>
      <c r="BU25" s="187"/>
      <c r="BV25" s="187"/>
      <c r="BW25" s="187"/>
      <c r="BX25" s="187"/>
      <c r="BY25" s="187"/>
      <c r="BZ25" s="187"/>
      <c r="CA25" s="187"/>
      <c r="CB25" s="187"/>
      <c r="CC25" s="187"/>
      <c r="CD25" s="187"/>
      <c r="CE25" s="187"/>
      <c r="CF25" s="187"/>
      <c r="CG25" s="187"/>
      <c r="CH25" s="187"/>
      <c r="CI25" s="187"/>
      <c r="CJ25" s="187"/>
      <c r="CK25" s="187"/>
      <c r="CL25" s="187"/>
      <c r="CM25" s="187"/>
      <c r="CN25" s="187"/>
      <c r="CO25" s="187"/>
      <c r="CP25" s="187"/>
      <c r="CQ25" s="187"/>
      <c r="CR25" s="187"/>
      <c r="CS25" s="187"/>
      <c r="CT25" s="187"/>
      <c r="CU25" s="187"/>
      <c r="CV25" s="187"/>
      <c r="CW25" s="187"/>
      <c r="CX25" s="187"/>
      <c r="CY25" s="187"/>
      <c r="CZ25" s="187"/>
      <c r="DA25" s="187"/>
      <c r="DB25" s="187"/>
      <c r="DC25" s="187"/>
      <c r="DD25" s="187"/>
      <c r="DE25" s="187"/>
      <c r="DF25" s="187"/>
      <c r="DG25" s="187"/>
      <c r="DH25" s="187"/>
      <c r="DI25" s="187"/>
      <c r="DJ25" s="187"/>
      <c r="DK25" s="187"/>
      <c r="DL25" s="187"/>
      <c r="DM25" s="187"/>
      <c r="DN25" s="187"/>
      <c r="DO25" s="187"/>
      <c r="DP25" s="187"/>
      <c r="DQ25" s="187"/>
      <c r="DR25" s="187"/>
      <c r="DS25" s="187"/>
      <c r="DT25" s="187"/>
      <c r="DU25" s="187"/>
      <c r="DV25" s="187"/>
      <c r="DW25" s="187"/>
      <c r="DX25" s="187"/>
      <c r="DY25" s="187"/>
      <c r="DZ25" s="187"/>
      <c r="EA25" s="187"/>
      <c r="EB25" s="187"/>
      <c r="EC25" s="187"/>
      <c r="ED25" s="187"/>
      <c r="EE25" s="187"/>
      <c r="EF25" s="187"/>
      <c r="EG25" s="187"/>
      <c r="EH25" s="187"/>
      <c r="EI25" s="187"/>
      <c r="EJ25" s="187"/>
      <c r="EK25" s="187"/>
      <c r="EL25" s="187"/>
      <c r="EM25" s="187"/>
      <c r="EN25" s="187"/>
      <c r="EO25" s="187"/>
      <c r="EP25" s="187"/>
      <c r="EQ25" s="187"/>
      <c r="ER25" s="187"/>
      <c r="ES25" s="187"/>
      <c r="ET25" s="187"/>
      <c r="EU25" s="187"/>
      <c r="EV25" s="187"/>
      <c r="EW25" s="187"/>
      <c r="EX25" s="187"/>
      <c r="EY25" s="187"/>
      <c r="EZ25" s="187"/>
      <c r="FA25" s="187"/>
      <c r="FB25" s="187"/>
      <c r="FC25" s="187"/>
      <c r="FD25" s="187"/>
      <c r="FE25" s="187"/>
      <c r="FF25" s="187"/>
      <c r="FG25" s="187"/>
      <c r="FH25" s="187"/>
      <c r="FI25" s="187"/>
      <c r="FJ25" s="187"/>
      <c r="FK25" s="187"/>
      <c r="FL25" s="187"/>
      <c r="FM25" s="187"/>
      <c r="FN25" s="187"/>
      <c r="FO25" s="187"/>
      <c r="FP25" s="187"/>
      <c r="FQ25" s="187"/>
      <c r="FR25" s="187"/>
      <c r="FS25" s="187"/>
      <c r="FT25" s="187"/>
      <c r="FU25" s="187"/>
      <c r="FV25" s="187"/>
      <c r="FW25" s="187"/>
      <c r="FX25" s="187"/>
      <c r="FY25" s="187"/>
    </row>
    <row r="26" spans="1:181" ht="14.4" x14ac:dyDescent="0.3">
      <c r="B26" s="280">
        <v>9</v>
      </c>
      <c r="C26" s="256" t="s">
        <v>37</v>
      </c>
      <c r="D26" s="277">
        <v>6524000</v>
      </c>
      <c r="E26" s="260"/>
      <c r="F26" s="261"/>
      <c r="G26" s="262"/>
      <c r="H26" s="242"/>
      <c r="I26" s="246"/>
      <c r="J26" s="187"/>
      <c r="K26" s="285"/>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c r="BJ26" s="187"/>
      <c r="BK26" s="187"/>
      <c r="BL26" s="187"/>
      <c r="BM26" s="187"/>
      <c r="BN26" s="187"/>
      <c r="BO26" s="187"/>
      <c r="BP26" s="187"/>
      <c r="BQ26" s="187"/>
      <c r="BR26" s="187"/>
      <c r="BS26" s="187"/>
      <c r="BT26" s="187"/>
      <c r="BU26" s="187"/>
      <c r="BV26" s="187"/>
      <c r="BW26" s="187"/>
      <c r="BX26" s="187"/>
      <c r="BY26" s="187"/>
      <c r="BZ26" s="187"/>
      <c r="CA26" s="187"/>
      <c r="CB26" s="187"/>
      <c r="CC26" s="187"/>
      <c r="CD26" s="187"/>
      <c r="CE26" s="187"/>
      <c r="CF26" s="187"/>
      <c r="CG26" s="187"/>
      <c r="CH26" s="187"/>
      <c r="CI26" s="187"/>
      <c r="CJ26" s="187"/>
      <c r="CK26" s="187"/>
      <c r="CL26" s="187"/>
      <c r="CM26" s="187"/>
      <c r="CN26" s="187"/>
      <c r="CO26" s="187"/>
      <c r="CP26" s="187"/>
      <c r="CQ26" s="187"/>
      <c r="CR26" s="187"/>
      <c r="CS26" s="187"/>
      <c r="CT26" s="187"/>
      <c r="CU26" s="187"/>
      <c r="CV26" s="187"/>
      <c r="CW26" s="187"/>
      <c r="CX26" s="187"/>
      <c r="CY26" s="187"/>
      <c r="CZ26" s="187"/>
      <c r="DA26" s="187"/>
      <c r="DB26" s="187"/>
      <c r="DC26" s="187"/>
      <c r="DD26" s="187"/>
      <c r="DE26" s="187"/>
      <c r="DF26" s="187"/>
      <c r="DG26" s="187"/>
      <c r="DH26" s="187"/>
      <c r="DI26" s="187"/>
      <c r="DJ26" s="187"/>
      <c r="DK26" s="187"/>
      <c r="DL26" s="187"/>
      <c r="DM26" s="187"/>
      <c r="DN26" s="187"/>
      <c r="DO26" s="187"/>
      <c r="DP26" s="187"/>
      <c r="DQ26" s="187"/>
      <c r="DR26" s="187"/>
      <c r="DS26" s="187"/>
      <c r="DT26" s="187"/>
      <c r="DU26" s="187"/>
      <c r="DV26" s="187"/>
      <c r="DW26" s="187"/>
      <c r="DX26" s="187"/>
      <c r="DY26" s="187"/>
      <c r="DZ26" s="187"/>
      <c r="EA26" s="187"/>
      <c r="EB26" s="187"/>
      <c r="EC26" s="187"/>
      <c r="ED26" s="187"/>
      <c r="EE26" s="187"/>
      <c r="EF26" s="187"/>
      <c r="EG26" s="187"/>
      <c r="EH26" s="187"/>
      <c r="EI26" s="187"/>
      <c r="EJ26" s="187"/>
      <c r="EK26" s="187"/>
      <c r="EL26" s="187"/>
      <c r="EM26" s="187"/>
      <c r="EN26" s="187"/>
      <c r="EO26" s="187"/>
      <c r="EP26" s="187"/>
      <c r="EQ26" s="187"/>
      <c r="ER26" s="187"/>
      <c r="ES26" s="187"/>
      <c r="ET26" s="187"/>
      <c r="EU26" s="187"/>
      <c r="EV26" s="187"/>
      <c r="EW26" s="187"/>
      <c r="EX26" s="187"/>
      <c r="EY26" s="187"/>
      <c r="EZ26" s="187"/>
      <c r="FA26" s="187"/>
      <c r="FB26" s="187"/>
      <c r="FC26" s="187"/>
      <c r="FD26" s="187"/>
      <c r="FE26" s="187"/>
      <c r="FF26" s="187"/>
      <c r="FG26" s="187"/>
      <c r="FH26" s="187"/>
      <c r="FI26" s="187"/>
      <c r="FJ26" s="187"/>
      <c r="FK26" s="187"/>
      <c r="FL26" s="187"/>
      <c r="FM26" s="187"/>
      <c r="FN26" s="187"/>
      <c r="FO26" s="187"/>
      <c r="FP26" s="187"/>
      <c r="FQ26" s="187"/>
      <c r="FR26" s="187"/>
      <c r="FS26" s="187"/>
      <c r="FT26" s="187"/>
      <c r="FU26" s="187"/>
      <c r="FV26" s="187"/>
      <c r="FW26" s="187"/>
      <c r="FX26" s="187"/>
      <c r="FY26" s="187"/>
    </row>
    <row r="27" spans="1:181" ht="14.4" x14ac:dyDescent="0.3">
      <c r="B27" s="281"/>
      <c r="C27" s="303" t="s">
        <v>38</v>
      </c>
      <c r="D27" s="303"/>
      <c r="E27" s="303"/>
      <c r="F27" s="303"/>
      <c r="G27" s="304"/>
      <c r="H27" s="179"/>
      <c r="I27" s="246"/>
      <c r="J27" s="187"/>
      <c r="K27" s="285"/>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c r="BJ27" s="187"/>
      <c r="BK27" s="187"/>
      <c r="BL27" s="187"/>
      <c r="BM27" s="187"/>
      <c r="BN27" s="187"/>
      <c r="BO27" s="187"/>
      <c r="BP27" s="187"/>
      <c r="BQ27" s="187"/>
      <c r="BR27" s="187"/>
      <c r="BS27" s="187"/>
      <c r="BT27" s="187"/>
      <c r="BU27" s="187"/>
      <c r="BV27" s="187"/>
      <c r="BW27" s="187"/>
      <c r="BX27" s="187"/>
      <c r="BY27" s="187"/>
      <c r="BZ27" s="187"/>
      <c r="CA27" s="187"/>
      <c r="CB27" s="187"/>
      <c r="CC27" s="187"/>
      <c r="CD27" s="187"/>
      <c r="CE27" s="187"/>
      <c r="CF27" s="187"/>
      <c r="CG27" s="187"/>
      <c r="CH27" s="187"/>
      <c r="CI27" s="187"/>
      <c r="CJ27" s="187"/>
      <c r="CK27" s="187"/>
      <c r="CL27" s="187"/>
      <c r="CM27" s="187"/>
      <c r="CN27" s="187"/>
      <c r="CO27" s="187"/>
      <c r="CP27" s="187"/>
      <c r="CQ27" s="187"/>
      <c r="CR27" s="187"/>
      <c r="CS27" s="187"/>
      <c r="CT27" s="187"/>
      <c r="CU27" s="187"/>
      <c r="CV27" s="187"/>
      <c r="CW27" s="187"/>
      <c r="CX27" s="187"/>
      <c r="CY27" s="187"/>
      <c r="CZ27" s="187"/>
      <c r="DA27" s="187"/>
      <c r="DB27" s="187"/>
      <c r="DC27" s="187"/>
      <c r="DD27" s="187"/>
      <c r="DE27" s="187"/>
      <c r="DF27" s="187"/>
      <c r="DG27" s="187"/>
      <c r="DH27" s="187"/>
      <c r="DI27" s="187"/>
      <c r="DJ27" s="187"/>
      <c r="DK27" s="187"/>
      <c r="DL27" s="187"/>
      <c r="DM27" s="187"/>
      <c r="DN27" s="187"/>
      <c r="DO27" s="187"/>
      <c r="DP27" s="187"/>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7"/>
      <c r="FA27" s="187"/>
      <c r="FB27" s="187"/>
      <c r="FC27" s="187"/>
      <c r="FD27" s="187"/>
      <c r="FE27" s="187"/>
      <c r="FF27" s="187"/>
      <c r="FG27" s="187"/>
      <c r="FH27" s="187"/>
      <c r="FI27" s="187"/>
      <c r="FJ27" s="187"/>
      <c r="FK27" s="187"/>
      <c r="FL27" s="187"/>
      <c r="FM27" s="187"/>
      <c r="FN27" s="187"/>
      <c r="FO27" s="187"/>
      <c r="FP27" s="187"/>
      <c r="FQ27" s="187"/>
      <c r="FR27" s="187"/>
      <c r="FS27" s="187"/>
      <c r="FT27" s="187"/>
      <c r="FU27" s="187"/>
      <c r="FV27" s="187"/>
      <c r="FW27" s="187"/>
      <c r="FX27" s="187"/>
      <c r="FY27" s="187"/>
    </row>
    <row r="28" spans="1:181" ht="14.4" x14ac:dyDescent="0.3">
      <c r="B28" s="280">
        <v>10</v>
      </c>
      <c r="C28" s="263" t="s">
        <v>39</v>
      </c>
      <c r="D28" s="264">
        <v>2100000</v>
      </c>
      <c r="E28" s="244"/>
      <c r="F28" s="199">
        <v>5.5</v>
      </c>
      <c r="G28" s="200">
        <v>11550000</v>
      </c>
      <c r="H28" s="179"/>
      <c r="I28" s="246"/>
      <c r="J28" s="187"/>
      <c r="K28" s="285"/>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c r="CA28" s="187"/>
      <c r="CB28" s="187"/>
      <c r="CC28" s="187"/>
      <c r="CD28" s="187"/>
      <c r="CE28" s="187"/>
      <c r="CF28" s="187"/>
      <c r="CG28" s="187"/>
      <c r="CH28" s="187"/>
      <c r="CI28" s="187"/>
      <c r="CJ28" s="187"/>
      <c r="CK28" s="187"/>
      <c r="CL28" s="187"/>
      <c r="CM28" s="187"/>
      <c r="CN28" s="187"/>
      <c r="CO28" s="187"/>
      <c r="CP28" s="187"/>
      <c r="CQ28" s="187"/>
      <c r="CR28" s="187"/>
      <c r="CS28" s="187"/>
      <c r="CT28" s="187"/>
      <c r="CU28" s="187"/>
      <c r="CV28" s="187"/>
      <c r="CW28" s="187"/>
      <c r="CX28" s="187"/>
      <c r="CY28" s="187"/>
      <c r="CZ28" s="187"/>
      <c r="DA28" s="187"/>
      <c r="DB28" s="187"/>
      <c r="DC28" s="187"/>
      <c r="DD28" s="187"/>
      <c r="DE28" s="187"/>
      <c r="DF28" s="187"/>
      <c r="DG28" s="187"/>
      <c r="DH28" s="187"/>
      <c r="DI28" s="187"/>
      <c r="DJ28" s="187"/>
      <c r="DK28" s="187"/>
      <c r="DL28" s="187"/>
      <c r="DM28" s="187"/>
      <c r="DN28" s="187"/>
      <c r="DO28" s="187"/>
      <c r="DP28" s="187"/>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7"/>
      <c r="FA28" s="187"/>
      <c r="FB28" s="187"/>
      <c r="FC28" s="187"/>
      <c r="FD28" s="187"/>
      <c r="FE28" s="187"/>
      <c r="FF28" s="187"/>
      <c r="FG28" s="187"/>
      <c r="FH28" s="187"/>
      <c r="FI28" s="187"/>
      <c r="FJ28" s="187"/>
      <c r="FK28" s="187"/>
      <c r="FL28" s="187"/>
      <c r="FM28" s="187"/>
      <c r="FN28" s="187"/>
      <c r="FO28" s="187"/>
      <c r="FP28" s="187"/>
      <c r="FQ28" s="187"/>
      <c r="FR28" s="187"/>
      <c r="FS28" s="187"/>
      <c r="FT28" s="187"/>
      <c r="FU28" s="187"/>
      <c r="FV28" s="187"/>
      <c r="FW28" s="187"/>
      <c r="FX28" s="187"/>
      <c r="FY28" s="187"/>
    </row>
    <row r="29" spans="1:181" ht="14.4" x14ac:dyDescent="0.3">
      <c r="B29" s="281"/>
      <c r="C29" s="303" t="s">
        <v>40</v>
      </c>
      <c r="D29" s="303"/>
      <c r="E29" s="303"/>
      <c r="F29" s="303"/>
      <c r="G29" s="304"/>
      <c r="H29" s="187"/>
      <c r="I29" s="246"/>
      <c r="J29" s="187"/>
      <c r="K29" s="285"/>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c r="CA29" s="187"/>
      <c r="CB29" s="187"/>
      <c r="CC29" s="187"/>
      <c r="CD29" s="187"/>
      <c r="CE29" s="187"/>
      <c r="CF29" s="187"/>
      <c r="CG29" s="187"/>
      <c r="CH29" s="187"/>
      <c r="CI29" s="187"/>
      <c r="CJ29" s="187"/>
      <c r="CK29" s="187"/>
      <c r="CL29" s="187"/>
      <c r="CM29" s="187"/>
      <c r="CN29" s="187"/>
      <c r="CO29" s="187"/>
      <c r="CP29" s="187"/>
      <c r="CQ29" s="187"/>
      <c r="CR29" s="187"/>
      <c r="CS29" s="187"/>
      <c r="CT29" s="187"/>
      <c r="CU29" s="187"/>
      <c r="CV29" s="187"/>
      <c r="CW29" s="187"/>
      <c r="CX29" s="187"/>
      <c r="CY29" s="187"/>
      <c r="CZ29" s="187"/>
      <c r="DA29" s="187"/>
      <c r="DB29" s="187"/>
      <c r="DC29" s="187"/>
      <c r="DD29" s="187"/>
      <c r="DE29" s="187"/>
      <c r="DF29" s="187"/>
      <c r="DG29" s="187"/>
      <c r="DH29" s="187"/>
      <c r="DI29" s="187"/>
      <c r="DJ29" s="187"/>
      <c r="DK29" s="187"/>
      <c r="DL29" s="187"/>
      <c r="DM29" s="187"/>
      <c r="DN29" s="187"/>
      <c r="DO29" s="187"/>
      <c r="DP29" s="187"/>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7"/>
      <c r="FA29" s="187"/>
      <c r="FB29" s="187"/>
      <c r="FC29" s="187"/>
      <c r="FD29" s="187"/>
      <c r="FE29" s="187"/>
      <c r="FF29" s="187"/>
      <c r="FG29" s="187"/>
      <c r="FH29" s="187"/>
      <c r="FI29" s="187"/>
      <c r="FJ29" s="187"/>
      <c r="FK29" s="187"/>
      <c r="FL29" s="187"/>
      <c r="FM29" s="187"/>
      <c r="FN29" s="187"/>
      <c r="FO29" s="187"/>
      <c r="FP29" s="187"/>
      <c r="FQ29" s="187"/>
      <c r="FR29" s="187"/>
      <c r="FS29" s="187"/>
      <c r="FT29" s="187"/>
      <c r="FU29" s="187"/>
      <c r="FV29" s="182"/>
      <c r="FW29" s="182"/>
      <c r="FX29" s="182"/>
      <c r="FY29" s="182"/>
    </row>
    <row r="30" spans="1:181" ht="14.4" x14ac:dyDescent="0.3">
      <c r="B30" s="280">
        <v>11</v>
      </c>
      <c r="C30" s="263" t="s">
        <v>41</v>
      </c>
      <c r="D30" s="264">
        <v>1779000</v>
      </c>
      <c r="E30" s="244"/>
      <c r="F30" s="199">
        <v>3</v>
      </c>
      <c r="G30" s="200">
        <v>5337000</v>
      </c>
      <c r="H30" s="187"/>
      <c r="I30" s="246"/>
      <c r="J30" s="187"/>
      <c r="K30" s="285"/>
      <c r="L30" s="187"/>
      <c r="M30" s="187"/>
      <c r="N30" s="187"/>
      <c r="O30" s="187"/>
      <c r="P30" s="187"/>
      <c r="Q30" s="187"/>
      <c r="R30" s="187"/>
      <c r="S30" s="187"/>
      <c r="T30" s="187"/>
      <c r="U30" s="187"/>
      <c r="V30" s="187"/>
      <c r="W30" s="187"/>
      <c r="X30" s="187"/>
      <c r="Y30" s="187"/>
      <c r="Z30" s="187"/>
      <c r="AA30" s="187"/>
      <c r="AB30" s="187"/>
      <c r="AC30" s="187"/>
      <c r="AD30" s="187"/>
      <c r="AE30" s="187"/>
      <c r="AF30" s="187"/>
      <c r="AG30" s="187"/>
      <c r="AH30" s="187"/>
      <c r="AI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c r="BJ30" s="187"/>
      <c r="BK30" s="187"/>
      <c r="BL30" s="187"/>
      <c r="BM30" s="187"/>
      <c r="BN30" s="187"/>
      <c r="BO30" s="187"/>
      <c r="BP30" s="187"/>
      <c r="BQ30" s="187"/>
      <c r="BR30" s="187"/>
      <c r="BS30" s="187"/>
      <c r="BT30" s="187"/>
      <c r="BU30" s="187"/>
      <c r="BV30" s="187"/>
      <c r="BW30" s="187"/>
      <c r="BX30" s="187"/>
      <c r="BY30" s="187"/>
      <c r="BZ30" s="187"/>
      <c r="CA30" s="187"/>
      <c r="CB30" s="187"/>
      <c r="CC30" s="187"/>
      <c r="CD30" s="187"/>
      <c r="CE30" s="187"/>
      <c r="CF30" s="187"/>
      <c r="CG30" s="187"/>
      <c r="CH30" s="187"/>
      <c r="CI30" s="187"/>
      <c r="CJ30" s="187"/>
      <c r="CK30" s="187"/>
      <c r="CL30" s="187"/>
      <c r="CM30" s="187"/>
      <c r="CN30" s="187"/>
      <c r="CO30" s="187"/>
      <c r="CP30" s="187"/>
      <c r="CQ30" s="187"/>
      <c r="CR30" s="187"/>
      <c r="CS30" s="187"/>
      <c r="CT30" s="187"/>
      <c r="CU30" s="187"/>
      <c r="CV30" s="187"/>
      <c r="CW30" s="187"/>
      <c r="CX30" s="187"/>
      <c r="CY30" s="187"/>
      <c r="CZ30" s="187"/>
      <c r="DA30" s="187"/>
      <c r="DB30" s="187"/>
      <c r="DC30" s="187"/>
      <c r="DD30" s="187"/>
      <c r="DE30" s="187"/>
      <c r="DF30" s="187"/>
      <c r="DG30" s="187"/>
      <c r="DH30" s="187"/>
      <c r="DI30" s="187"/>
      <c r="DJ30" s="187"/>
      <c r="DK30" s="187"/>
      <c r="DL30" s="187"/>
      <c r="DM30" s="187"/>
      <c r="DN30" s="187"/>
      <c r="DO30" s="187"/>
      <c r="DP30" s="187"/>
      <c r="DQ30" s="187"/>
      <c r="DR30" s="187"/>
      <c r="DS30" s="187"/>
      <c r="DT30" s="187"/>
      <c r="DU30" s="187"/>
      <c r="DV30" s="187"/>
      <c r="DW30" s="187"/>
      <c r="DX30" s="187"/>
      <c r="DY30" s="187"/>
      <c r="DZ30" s="187"/>
      <c r="EA30" s="187"/>
      <c r="EB30" s="187"/>
      <c r="EC30" s="187"/>
      <c r="ED30" s="187"/>
      <c r="EE30" s="187"/>
      <c r="EF30" s="187"/>
      <c r="EG30" s="187"/>
      <c r="EH30" s="187"/>
      <c r="EI30" s="187"/>
      <c r="EJ30" s="187"/>
      <c r="EK30" s="187"/>
      <c r="EL30" s="187"/>
      <c r="EM30" s="187"/>
      <c r="EN30" s="187"/>
      <c r="EO30" s="187"/>
      <c r="EP30" s="187"/>
      <c r="EQ30" s="187"/>
      <c r="ER30" s="187"/>
      <c r="ES30" s="187"/>
      <c r="ET30" s="187"/>
      <c r="EU30" s="187"/>
      <c r="EV30" s="187"/>
      <c r="EW30" s="187"/>
      <c r="EX30" s="187"/>
      <c r="EY30" s="187"/>
      <c r="EZ30" s="187"/>
      <c r="FA30" s="187"/>
      <c r="FB30" s="187"/>
      <c r="FC30" s="187"/>
      <c r="FD30" s="187"/>
      <c r="FE30" s="187"/>
      <c r="FF30" s="187"/>
      <c r="FG30" s="187"/>
      <c r="FH30" s="187"/>
      <c r="FI30" s="187"/>
      <c r="FJ30" s="187"/>
      <c r="FK30" s="187"/>
      <c r="FL30" s="187"/>
      <c r="FM30" s="187"/>
      <c r="FN30" s="187"/>
      <c r="FO30" s="187"/>
      <c r="FP30" s="187"/>
      <c r="FQ30" s="187"/>
      <c r="FR30" s="187"/>
      <c r="FS30" s="187"/>
      <c r="FT30" s="187"/>
      <c r="FU30" s="187"/>
      <c r="FV30" s="182"/>
      <c r="FW30" s="182"/>
      <c r="FX30" s="182"/>
      <c r="FY30" s="182"/>
    </row>
    <row r="31" spans="1:181" ht="14.4" x14ac:dyDescent="0.3">
      <c r="B31" s="281"/>
      <c r="C31" s="303" t="s">
        <v>42</v>
      </c>
      <c r="D31" s="303"/>
      <c r="E31" s="303"/>
      <c r="F31" s="303"/>
      <c r="G31" s="208">
        <v>66677402</v>
      </c>
      <c r="H31" s="187"/>
      <c r="I31" s="246"/>
      <c r="J31" s="187"/>
      <c r="K31" s="285"/>
      <c r="L31" s="187"/>
      <c r="M31" s="187"/>
      <c r="N31" s="187"/>
      <c r="O31" s="187"/>
      <c r="P31" s="187"/>
      <c r="Q31" s="187"/>
      <c r="R31" s="187"/>
      <c r="S31" s="187"/>
      <c r="T31" s="187"/>
      <c r="U31" s="187"/>
      <c r="V31" s="187"/>
      <c r="W31" s="187"/>
      <c r="X31" s="187"/>
      <c r="Y31" s="187"/>
      <c r="Z31" s="187"/>
      <c r="AA31" s="187"/>
      <c r="AB31" s="187"/>
      <c r="AC31" s="187"/>
      <c r="AD31" s="187"/>
      <c r="AE31" s="187"/>
      <c r="AF31" s="187"/>
      <c r="AG31" s="187"/>
      <c r="AH31" s="187"/>
      <c r="AI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c r="BJ31" s="187"/>
      <c r="BK31" s="187"/>
      <c r="BL31" s="187"/>
      <c r="BM31" s="187"/>
      <c r="BN31" s="187"/>
      <c r="BO31" s="187"/>
      <c r="BP31" s="187"/>
      <c r="BQ31" s="187"/>
      <c r="BR31" s="187"/>
      <c r="BS31" s="187"/>
      <c r="BT31" s="187"/>
      <c r="BU31" s="187"/>
      <c r="BV31" s="187"/>
      <c r="BW31" s="187"/>
      <c r="BX31" s="187"/>
      <c r="BY31" s="187"/>
      <c r="BZ31" s="187"/>
      <c r="CA31" s="187"/>
      <c r="CB31" s="187"/>
      <c r="CC31" s="187"/>
      <c r="CD31" s="187"/>
      <c r="CE31" s="187"/>
      <c r="CF31" s="187"/>
      <c r="CG31" s="187"/>
      <c r="CH31" s="187"/>
      <c r="CI31" s="187"/>
      <c r="CJ31" s="187"/>
      <c r="CK31" s="187"/>
      <c r="CL31" s="187"/>
      <c r="CM31" s="187"/>
      <c r="CN31" s="187"/>
      <c r="CO31" s="187"/>
      <c r="CP31" s="187"/>
      <c r="CQ31" s="187"/>
      <c r="CR31" s="187"/>
      <c r="CS31" s="187"/>
      <c r="CT31" s="187"/>
      <c r="CU31" s="187"/>
      <c r="CV31" s="187"/>
      <c r="CW31" s="187"/>
      <c r="CX31" s="187"/>
      <c r="CY31" s="187"/>
      <c r="CZ31" s="187"/>
      <c r="DA31" s="187"/>
      <c r="DB31" s="187"/>
      <c r="DC31" s="187"/>
      <c r="DD31" s="187"/>
      <c r="DE31" s="187"/>
      <c r="DF31" s="187"/>
      <c r="DG31" s="187"/>
      <c r="DH31" s="187"/>
      <c r="DI31" s="187"/>
      <c r="DJ31" s="187"/>
      <c r="DK31" s="187"/>
      <c r="DL31" s="187"/>
      <c r="DM31" s="187"/>
      <c r="DN31" s="187"/>
      <c r="DO31" s="187"/>
      <c r="DP31" s="187"/>
      <c r="DQ31" s="187"/>
      <c r="DR31" s="187"/>
      <c r="DS31" s="187"/>
      <c r="DT31" s="187"/>
      <c r="DU31" s="187"/>
      <c r="DV31" s="187"/>
      <c r="DW31" s="187"/>
      <c r="DX31" s="187"/>
      <c r="DY31" s="187"/>
      <c r="DZ31" s="187"/>
      <c r="EA31" s="187"/>
      <c r="EB31" s="187"/>
      <c r="EC31" s="187"/>
      <c r="ED31" s="187"/>
      <c r="EE31" s="187"/>
      <c r="EF31" s="187"/>
      <c r="EG31" s="187"/>
      <c r="EH31" s="187"/>
      <c r="EI31" s="187"/>
      <c r="EJ31" s="187"/>
      <c r="EK31" s="187"/>
      <c r="EL31" s="187"/>
      <c r="EM31" s="187"/>
      <c r="EN31" s="187"/>
      <c r="EO31" s="187"/>
      <c r="EP31" s="187"/>
      <c r="EQ31" s="187"/>
      <c r="ER31" s="187"/>
      <c r="ES31" s="187"/>
      <c r="ET31" s="187"/>
      <c r="EU31" s="187"/>
      <c r="EV31" s="187"/>
      <c r="EW31" s="187"/>
      <c r="EX31" s="187"/>
      <c r="EY31" s="187"/>
      <c r="EZ31" s="187"/>
      <c r="FA31" s="187"/>
      <c r="FB31" s="187"/>
      <c r="FC31" s="187"/>
      <c r="FD31" s="187"/>
      <c r="FE31" s="187"/>
      <c r="FF31" s="187"/>
      <c r="FG31" s="187"/>
      <c r="FH31" s="187"/>
      <c r="FI31" s="187"/>
      <c r="FJ31" s="187"/>
      <c r="FK31" s="187"/>
      <c r="FL31" s="187"/>
      <c r="FM31" s="187"/>
      <c r="FN31" s="187"/>
      <c r="FO31" s="187"/>
      <c r="FP31" s="187"/>
      <c r="FQ31" s="187"/>
      <c r="FR31" s="187"/>
      <c r="FS31" s="187"/>
      <c r="FT31" s="187"/>
      <c r="FU31" s="187"/>
      <c r="FV31" s="187"/>
      <c r="FW31" s="187"/>
      <c r="FX31" s="187"/>
      <c r="FY31" s="187"/>
    </row>
    <row r="32" spans="1:181" ht="14.4" x14ac:dyDescent="0.3">
      <c r="B32" s="281"/>
      <c r="C32" s="305" t="s">
        <v>43</v>
      </c>
      <c r="D32" s="305"/>
      <c r="E32" s="305"/>
      <c r="F32" s="305"/>
      <c r="G32" s="209">
        <v>2.36</v>
      </c>
      <c r="H32" s="210" t="s">
        <v>44</v>
      </c>
      <c r="I32" s="246"/>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c r="BJ32" s="187"/>
      <c r="BK32" s="187"/>
      <c r="BL32" s="187"/>
      <c r="BM32" s="187"/>
      <c r="BN32" s="187"/>
      <c r="BO32" s="187"/>
      <c r="BP32" s="187"/>
      <c r="BQ32" s="187"/>
      <c r="BR32" s="187"/>
      <c r="BS32" s="187"/>
      <c r="BT32" s="187"/>
      <c r="BU32" s="187"/>
      <c r="BV32" s="187"/>
      <c r="BW32" s="187"/>
      <c r="BX32" s="187"/>
      <c r="BY32" s="187"/>
      <c r="BZ32" s="187"/>
      <c r="CA32" s="187"/>
      <c r="CB32" s="187"/>
      <c r="CC32" s="187"/>
      <c r="CD32" s="187"/>
      <c r="CE32" s="187"/>
      <c r="CF32" s="187"/>
      <c r="CG32" s="187"/>
      <c r="CH32" s="187"/>
      <c r="CI32" s="187"/>
      <c r="CJ32" s="187"/>
      <c r="CK32" s="187"/>
      <c r="CL32" s="187"/>
      <c r="CM32" s="187"/>
      <c r="CN32" s="187"/>
      <c r="CO32" s="187"/>
      <c r="CP32" s="187"/>
      <c r="CQ32" s="187"/>
      <c r="CR32" s="187"/>
      <c r="CS32" s="187"/>
      <c r="CT32" s="187"/>
      <c r="CU32" s="187"/>
      <c r="CV32" s="187"/>
      <c r="CW32" s="187"/>
      <c r="CX32" s="187"/>
      <c r="CY32" s="187"/>
      <c r="CZ32" s="187"/>
      <c r="DA32" s="187"/>
      <c r="DB32" s="187"/>
      <c r="DC32" s="187"/>
      <c r="DD32" s="187"/>
      <c r="DE32" s="187"/>
      <c r="DF32" s="187"/>
      <c r="DG32" s="187"/>
      <c r="DH32" s="187"/>
      <c r="DI32" s="187"/>
      <c r="DJ32" s="187"/>
      <c r="DK32" s="187"/>
      <c r="DL32" s="187"/>
      <c r="DM32" s="187"/>
      <c r="DN32" s="187"/>
      <c r="DO32" s="187"/>
      <c r="DP32" s="187"/>
      <c r="DQ32" s="187"/>
      <c r="DR32" s="187"/>
      <c r="DS32" s="187"/>
      <c r="DT32" s="187"/>
      <c r="DU32" s="187"/>
      <c r="DV32" s="187"/>
      <c r="DW32" s="187"/>
      <c r="DX32" s="187"/>
      <c r="DY32" s="187"/>
      <c r="DZ32" s="187"/>
      <c r="EA32" s="187"/>
      <c r="EB32" s="187"/>
      <c r="EC32" s="187"/>
      <c r="ED32" s="187"/>
      <c r="EE32" s="187"/>
      <c r="EF32" s="187"/>
      <c r="EG32" s="187"/>
      <c r="EH32" s="187"/>
      <c r="EI32" s="187"/>
      <c r="EJ32" s="187"/>
      <c r="EK32" s="187"/>
      <c r="EL32" s="187"/>
      <c r="EM32" s="187"/>
      <c r="EN32" s="187"/>
      <c r="EO32" s="187"/>
      <c r="EP32" s="187"/>
      <c r="EQ32" s="187"/>
      <c r="ER32" s="187"/>
      <c r="ES32" s="187"/>
      <c r="ET32" s="187"/>
      <c r="EU32" s="187"/>
      <c r="EV32" s="187"/>
      <c r="EW32" s="187"/>
      <c r="EX32" s="187"/>
      <c r="EY32" s="187"/>
      <c r="EZ32" s="187"/>
      <c r="FA32" s="187"/>
      <c r="FB32" s="187"/>
      <c r="FC32" s="187"/>
      <c r="FD32" s="187"/>
      <c r="FE32" s="187"/>
      <c r="FF32" s="187"/>
      <c r="FG32" s="187"/>
      <c r="FH32" s="187"/>
      <c r="FI32" s="187"/>
      <c r="FJ32" s="187"/>
      <c r="FK32" s="187"/>
      <c r="FL32" s="187"/>
      <c r="FM32" s="187"/>
      <c r="FN32" s="187"/>
      <c r="FO32" s="187"/>
      <c r="FP32" s="187"/>
      <c r="FQ32" s="187"/>
      <c r="FR32" s="187"/>
      <c r="FS32" s="187"/>
      <c r="FT32" s="187"/>
      <c r="FU32" s="187"/>
      <c r="FV32" s="187"/>
      <c r="FW32" s="187"/>
      <c r="FX32" s="187"/>
      <c r="FY32" s="187"/>
    </row>
    <row r="33" spans="1:181" ht="14.4" x14ac:dyDescent="0.3">
      <c r="B33" s="281"/>
      <c r="C33" s="306" t="s">
        <v>45</v>
      </c>
      <c r="D33" s="306"/>
      <c r="E33" s="306"/>
      <c r="F33" s="306"/>
      <c r="G33" s="211">
        <v>157358669</v>
      </c>
      <c r="H33" s="207"/>
      <c r="I33" s="246"/>
      <c r="J33" s="187"/>
      <c r="K33" s="285"/>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C33" s="187"/>
      <c r="CD33" s="187"/>
      <c r="CE33" s="187"/>
      <c r="CF33" s="187"/>
      <c r="CG33" s="187"/>
      <c r="CH33" s="187"/>
      <c r="CI33" s="187"/>
      <c r="CJ33" s="187"/>
      <c r="CK33" s="187"/>
      <c r="CL33" s="187"/>
      <c r="CM33" s="187"/>
      <c r="CN33" s="187"/>
      <c r="CO33" s="187"/>
      <c r="CP33" s="187"/>
      <c r="CQ33" s="187"/>
      <c r="CR33" s="187"/>
      <c r="CS33" s="187"/>
      <c r="CT33" s="187"/>
      <c r="CU33" s="187"/>
      <c r="CV33" s="187"/>
      <c r="CW33" s="187"/>
      <c r="CX33" s="187"/>
      <c r="CY33" s="187"/>
      <c r="CZ33" s="187"/>
      <c r="DA33" s="187"/>
      <c r="DB33" s="187"/>
      <c r="DC33" s="187"/>
      <c r="DD33" s="187"/>
      <c r="DE33" s="187"/>
      <c r="DF33" s="187"/>
      <c r="DG33" s="187"/>
      <c r="DH33" s="187"/>
      <c r="DI33" s="187"/>
      <c r="DJ33" s="187"/>
      <c r="DK33" s="187"/>
      <c r="DL33" s="187"/>
      <c r="DM33" s="187"/>
      <c r="DN33" s="187"/>
      <c r="DO33" s="187"/>
      <c r="DP33" s="187"/>
      <c r="DQ33" s="187"/>
      <c r="DR33" s="187"/>
      <c r="DS33" s="187"/>
      <c r="DT33" s="187"/>
      <c r="DU33" s="187"/>
      <c r="DV33" s="187"/>
      <c r="DW33" s="187"/>
      <c r="DX33" s="187"/>
      <c r="DY33" s="187"/>
      <c r="DZ33" s="187"/>
      <c r="EA33" s="187"/>
      <c r="EB33" s="187"/>
      <c r="EC33" s="187"/>
      <c r="ED33" s="187"/>
      <c r="EE33" s="187"/>
      <c r="EF33" s="187"/>
      <c r="EG33" s="187"/>
      <c r="EH33" s="187"/>
      <c r="EI33" s="187"/>
      <c r="EJ33" s="187"/>
      <c r="EK33" s="187"/>
      <c r="EL33" s="187"/>
      <c r="EM33" s="187"/>
      <c r="EN33" s="187"/>
      <c r="EO33" s="187"/>
      <c r="EP33" s="187"/>
      <c r="EQ33" s="187"/>
      <c r="ER33" s="187"/>
      <c r="ES33" s="187"/>
      <c r="ET33" s="187"/>
      <c r="EU33" s="187"/>
      <c r="EV33" s="187"/>
      <c r="EW33" s="187"/>
      <c r="EX33" s="187"/>
      <c r="EY33" s="187"/>
      <c r="EZ33" s="187"/>
      <c r="FA33" s="187"/>
      <c r="FB33" s="187"/>
      <c r="FC33" s="187"/>
      <c r="FD33" s="187"/>
      <c r="FE33" s="187"/>
      <c r="FF33" s="187"/>
      <c r="FG33" s="187"/>
      <c r="FH33" s="187"/>
      <c r="FI33" s="187"/>
      <c r="FJ33" s="187"/>
      <c r="FK33" s="187"/>
      <c r="FL33" s="187"/>
      <c r="FM33" s="187"/>
      <c r="FN33" s="187"/>
      <c r="FO33" s="187"/>
      <c r="FP33" s="187"/>
      <c r="FQ33" s="187"/>
      <c r="FR33" s="187"/>
      <c r="FS33" s="187"/>
      <c r="FT33" s="187"/>
      <c r="FU33" s="187"/>
      <c r="FV33" s="187"/>
      <c r="FW33" s="187"/>
      <c r="FX33" s="187"/>
      <c r="FY33" s="187"/>
    </row>
    <row r="34" spans="1:181" ht="14.4" x14ac:dyDescent="0.3">
      <c r="B34" s="282" t="s">
        <v>46</v>
      </c>
      <c r="C34" s="307" t="s">
        <v>47</v>
      </c>
      <c r="D34" s="307"/>
      <c r="E34" s="307"/>
      <c r="F34" s="307"/>
      <c r="G34" s="308"/>
      <c r="H34" s="212"/>
      <c r="I34" s="246"/>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c r="BJ34" s="187"/>
      <c r="BK34" s="187"/>
      <c r="BL34" s="187"/>
      <c r="BM34" s="187"/>
      <c r="BN34" s="187"/>
      <c r="BO34" s="187"/>
      <c r="BP34" s="187"/>
      <c r="BQ34" s="187"/>
      <c r="BR34" s="187"/>
      <c r="BS34" s="187"/>
      <c r="BT34" s="187"/>
      <c r="BU34" s="187"/>
      <c r="BV34" s="187"/>
      <c r="BW34" s="187"/>
      <c r="BX34" s="187"/>
      <c r="BY34" s="187"/>
      <c r="BZ34" s="187"/>
      <c r="CA34" s="187"/>
      <c r="CB34" s="187"/>
      <c r="CC34" s="187"/>
      <c r="CD34" s="187"/>
      <c r="CE34" s="187"/>
      <c r="CF34" s="187"/>
      <c r="CG34" s="187"/>
      <c r="CH34" s="187"/>
      <c r="CI34" s="187"/>
      <c r="CJ34" s="187"/>
      <c r="CK34" s="187"/>
      <c r="CL34" s="187"/>
      <c r="CM34" s="187"/>
      <c r="CN34" s="187"/>
      <c r="CO34" s="187"/>
      <c r="CP34" s="187"/>
      <c r="CQ34" s="187"/>
      <c r="CR34" s="187"/>
      <c r="CS34" s="187"/>
      <c r="CT34" s="187"/>
      <c r="CU34" s="187"/>
      <c r="CV34" s="187"/>
      <c r="CW34" s="187"/>
      <c r="CX34" s="187"/>
      <c r="CY34" s="187"/>
      <c r="CZ34" s="187"/>
      <c r="DA34" s="187"/>
      <c r="DB34" s="187"/>
      <c r="DC34" s="187"/>
      <c r="DD34" s="187"/>
      <c r="DE34" s="187"/>
      <c r="DF34" s="187"/>
      <c r="DG34" s="187"/>
      <c r="DH34" s="187"/>
      <c r="DI34" s="187"/>
      <c r="DJ34" s="187"/>
      <c r="DK34" s="187"/>
      <c r="DL34" s="187"/>
      <c r="DM34" s="187"/>
      <c r="DN34" s="187"/>
      <c r="DO34" s="187"/>
      <c r="DP34" s="187"/>
      <c r="DQ34" s="187"/>
      <c r="DR34" s="187"/>
      <c r="DS34" s="187"/>
      <c r="DT34" s="187"/>
      <c r="DU34" s="187"/>
      <c r="DV34" s="187"/>
      <c r="DW34" s="187"/>
      <c r="DX34" s="187"/>
      <c r="DY34" s="187"/>
      <c r="DZ34" s="187"/>
      <c r="EA34" s="187"/>
      <c r="EB34" s="187"/>
      <c r="EC34" s="187"/>
      <c r="ED34" s="187"/>
      <c r="EE34" s="187"/>
      <c r="EF34" s="187"/>
      <c r="EG34" s="187"/>
      <c r="EH34" s="187"/>
      <c r="EI34" s="187"/>
      <c r="EJ34" s="187"/>
      <c r="EK34" s="187"/>
      <c r="EL34" s="187"/>
      <c r="EM34" s="187"/>
      <c r="EN34" s="187"/>
      <c r="EO34" s="187"/>
      <c r="EP34" s="187"/>
      <c r="EQ34" s="187"/>
      <c r="ER34" s="187"/>
      <c r="ES34" s="187"/>
      <c r="ET34" s="187"/>
      <c r="EU34" s="187"/>
      <c r="EV34" s="187"/>
      <c r="EW34" s="187"/>
      <c r="EX34" s="187"/>
      <c r="EY34" s="187"/>
      <c r="EZ34" s="187"/>
      <c r="FA34" s="187"/>
      <c r="FB34" s="187"/>
      <c r="FC34" s="187"/>
      <c r="FD34" s="187"/>
      <c r="FE34" s="187"/>
      <c r="FF34" s="187"/>
      <c r="FG34" s="187"/>
      <c r="FH34" s="187"/>
      <c r="FI34" s="187"/>
      <c r="FJ34" s="187"/>
      <c r="FK34" s="187"/>
      <c r="FL34" s="187"/>
      <c r="FM34" s="187"/>
      <c r="FN34" s="187"/>
      <c r="FO34" s="187"/>
      <c r="FP34" s="187"/>
      <c r="FQ34" s="187"/>
      <c r="FR34" s="187"/>
      <c r="FS34" s="187"/>
      <c r="FT34" s="187"/>
      <c r="FU34" s="187"/>
      <c r="FV34" s="187"/>
      <c r="FW34" s="187"/>
      <c r="FX34" s="187"/>
      <c r="FY34" s="187"/>
    </row>
    <row r="35" spans="1:181" ht="14.4" x14ac:dyDescent="0.3">
      <c r="B35" s="341"/>
      <c r="C35" s="314" t="s">
        <v>48</v>
      </c>
      <c r="D35" s="314" t="s">
        <v>49</v>
      </c>
      <c r="E35" s="213" t="s">
        <v>50</v>
      </c>
      <c r="F35" s="316" t="s">
        <v>51</v>
      </c>
      <c r="G35" s="214" t="s">
        <v>13</v>
      </c>
      <c r="H35" s="215"/>
      <c r="I35" s="24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c r="BJ35" s="187"/>
      <c r="BK35" s="187"/>
      <c r="BL35" s="187"/>
      <c r="BM35" s="187"/>
      <c r="BN35" s="187"/>
      <c r="BO35" s="187"/>
      <c r="BP35" s="187"/>
      <c r="BQ35" s="187"/>
      <c r="BR35" s="187"/>
      <c r="BS35" s="187"/>
      <c r="BT35" s="187"/>
      <c r="BU35" s="187"/>
      <c r="BV35" s="187"/>
      <c r="BW35" s="187"/>
      <c r="BX35" s="187"/>
      <c r="BY35" s="187"/>
      <c r="BZ35" s="187"/>
      <c r="CA35" s="187"/>
      <c r="CB35" s="187"/>
      <c r="CC35" s="187"/>
      <c r="CD35" s="187"/>
      <c r="CE35" s="187"/>
      <c r="CF35" s="187"/>
      <c r="CG35" s="187"/>
      <c r="CH35" s="187"/>
      <c r="CI35" s="187"/>
      <c r="CJ35" s="187"/>
      <c r="CK35" s="187"/>
      <c r="CL35" s="187"/>
      <c r="CM35" s="187"/>
      <c r="CN35" s="187"/>
      <c r="CO35" s="187"/>
      <c r="CP35" s="187"/>
      <c r="CQ35" s="187"/>
      <c r="CR35" s="187"/>
      <c r="CS35" s="187"/>
      <c r="CT35" s="187"/>
      <c r="CU35" s="187"/>
      <c r="CV35" s="187"/>
      <c r="CW35" s="187"/>
      <c r="CX35" s="187"/>
      <c r="CY35" s="187"/>
      <c r="CZ35" s="187"/>
      <c r="DA35" s="187"/>
      <c r="DB35" s="187"/>
      <c r="DC35" s="187"/>
      <c r="DD35" s="187"/>
      <c r="DE35" s="187"/>
      <c r="DF35" s="187"/>
      <c r="DG35" s="187"/>
      <c r="DH35" s="187"/>
      <c r="DI35" s="187"/>
      <c r="DJ35" s="187"/>
      <c r="DK35" s="187"/>
      <c r="DL35" s="187"/>
      <c r="DM35" s="187"/>
      <c r="DN35" s="187"/>
      <c r="DO35" s="187"/>
      <c r="DP35" s="187"/>
      <c r="DQ35" s="187"/>
      <c r="DR35" s="187"/>
      <c r="DS35" s="187"/>
      <c r="DT35" s="187"/>
      <c r="DU35" s="187"/>
      <c r="DV35" s="187"/>
      <c r="DW35" s="187"/>
      <c r="DX35" s="187"/>
      <c r="DY35" s="187"/>
      <c r="DZ35" s="187"/>
      <c r="EA35" s="187"/>
      <c r="EB35" s="187"/>
      <c r="EC35" s="187"/>
      <c r="ED35" s="187"/>
      <c r="EE35" s="187"/>
      <c r="EF35" s="187"/>
      <c r="EG35" s="187"/>
      <c r="EH35" s="187"/>
      <c r="EI35" s="187"/>
      <c r="EJ35" s="187"/>
      <c r="EK35" s="187"/>
      <c r="EL35" s="187"/>
      <c r="EM35" s="187"/>
      <c r="EN35" s="187"/>
      <c r="EO35" s="187"/>
      <c r="EP35" s="187"/>
      <c r="EQ35" s="187"/>
      <c r="ER35" s="187"/>
      <c r="ES35" s="187"/>
      <c r="ET35" s="187"/>
      <c r="EU35" s="187"/>
      <c r="EV35" s="187"/>
      <c r="EW35" s="187"/>
      <c r="EX35" s="187"/>
      <c r="EY35" s="187"/>
      <c r="EZ35" s="187"/>
      <c r="FA35" s="187"/>
      <c r="FB35" s="187"/>
      <c r="FC35" s="187"/>
      <c r="FD35" s="187"/>
      <c r="FE35" s="187"/>
      <c r="FF35" s="187"/>
      <c r="FG35" s="187"/>
      <c r="FH35" s="187"/>
      <c r="FI35" s="187"/>
      <c r="FJ35" s="187"/>
      <c r="FK35" s="187"/>
      <c r="FL35" s="187"/>
      <c r="FM35" s="187"/>
      <c r="FN35" s="187"/>
      <c r="FO35" s="187"/>
      <c r="FP35" s="187"/>
      <c r="FQ35" s="187"/>
      <c r="FR35" s="187"/>
      <c r="FS35" s="187"/>
      <c r="FT35" s="187"/>
      <c r="FU35" s="187"/>
      <c r="FV35" s="187"/>
      <c r="FW35" s="187"/>
      <c r="FX35" s="187"/>
      <c r="FY35" s="187"/>
    </row>
    <row r="36" spans="1:181" ht="14.4" x14ac:dyDescent="0.3">
      <c r="B36" s="342"/>
      <c r="C36" s="315"/>
      <c r="D36" s="315"/>
      <c r="E36" s="216" t="s">
        <v>52</v>
      </c>
      <c r="F36" s="317"/>
      <c r="G36" s="217" t="s">
        <v>17</v>
      </c>
      <c r="H36" s="187"/>
      <c r="I36" s="246"/>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c r="BJ36" s="187"/>
      <c r="BK36" s="187"/>
      <c r="BL36" s="187"/>
      <c r="BM36" s="187"/>
      <c r="BN36" s="187"/>
      <c r="BO36" s="187"/>
      <c r="BP36" s="187"/>
      <c r="BQ36" s="187"/>
      <c r="BR36" s="187"/>
      <c r="BS36" s="187"/>
      <c r="BT36" s="187"/>
      <c r="BU36" s="187"/>
      <c r="BV36" s="187"/>
      <c r="BW36" s="187"/>
      <c r="BX36" s="187"/>
      <c r="BY36" s="187"/>
      <c r="BZ36" s="187"/>
      <c r="CA36" s="187"/>
      <c r="CB36" s="187"/>
      <c r="CC36" s="187"/>
      <c r="CD36" s="187"/>
      <c r="CE36" s="187"/>
      <c r="CF36" s="187"/>
      <c r="CG36" s="187"/>
      <c r="CH36" s="187"/>
      <c r="CI36" s="187"/>
      <c r="CJ36" s="187"/>
      <c r="CK36" s="187"/>
      <c r="CL36" s="187"/>
      <c r="CM36" s="187"/>
      <c r="CN36" s="187"/>
      <c r="CO36" s="187"/>
      <c r="CP36" s="187"/>
      <c r="CQ36" s="187"/>
      <c r="CR36" s="187"/>
      <c r="CS36" s="187"/>
      <c r="CT36" s="187"/>
      <c r="CU36" s="187"/>
      <c r="CV36" s="187"/>
      <c r="CW36" s="187"/>
      <c r="CX36" s="187"/>
      <c r="CY36" s="187"/>
      <c r="CZ36" s="187"/>
      <c r="DA36" s="187"/>
      <c r="DB36" s="187"/>
      <c r="DC36" s="187"/>
      <c r="DD36" s="187"/>
      <c r="DE36" s="187"/>
      <c r="DF36" s="187"/>
      <c r="DG36" s="187"/>
      <c r="DH36" s="187"/>
      <c r="DI36" s="187"/>
      <c r="DJ36" s="187"/>
      <c r="DK36" s="187"/>
      <c r="DL36" s="187"/>
      <c r="DM36" s="187"/>
      <c r="DN36" s="187"/>
      <c r="DO36" s="187"/>
      <c r="DP36" s="187"/>
      <c r="DQ36" s="187"/>
      <c r="DR36" s="187"/>
      <c r="DS36" s="187"/>
      <c r="DT36" s="187"/>
      <c r="DU36" s="187"/>
      <c r="DV36" s="187"/>
      <c r="DW36" s="187"/>
      <c r="DX36" s="187"/>
      <c r="DY36" s="187"/>
      <c r="DZ36" s="187"/>
      <c r="EA36" s="187"/>
      <c r="EB36" s="187"/>
      <c r="EC36" s="187"/>
      <c r="ED36" s="187"/>
      <c r="EE36" s="187"/>
      <c r="EF36" s="187"/>
      <c r="EG36" s="187"/>
      <c r="EH36" s="187"/>
      <c r="EI36" s="187"/>
      <c r="EJ36" s="187"/>
      <c r="EK36" s="187"/>
      <c r="EL36" s="187"/>
      <c r="EM36" s="187"/>
      <c r="EN36" s="187"/>
      <c r="EO36" s="187"/>
      <c r="EP36" s="187"/>
      <c r="EQ36" s="187"/>
      <c r="ER36" s="187"/>
      <c r="ES36" s="187"/>
      <c r="ET36" s="187"/>
      <c r="EU36" s="187"/>
      <c r="EV36" s="187"/>
      <c r="EW36" s="187"/>
      <c r="EX36" s="187"/>
      <c r="EY36" s="187"/>
      <c r="EZ36" s="187"/>
      <c r="FA36" s="187"/>
      <c r="FB36" s="187"/>
      <c r="FC36" s="187"/>
      <c r="FD36" s="187"/>
      <c r="FE36" s="187"/>
      <c r="FF36" s="187"/>
      <c r="FG36" s="187"/>
      <c r="FH36" s="187"/>
      <c r="FI36" s="187"/>
      <c r="FJ36" s="187"/>
      <c r="FK36" s="187"/>
      <c r="FL36" s="187"/>
      <c r="FM36" s="187"/>
      <c r="FN36" s="187"/>
      <c r="FO36" s="187"/>
      <c r="FP36" s="187"/>
      <c r="FQ36" s="187"/>
      <c r="FR36" s="187"/>
      <c r="FS36" s="187"/>
      <c r="FT36" s="187"/>
      <c r="FU36" s="187"/>
      <c r="FV36" s="187"/>
      <c r="FW36" s="187"/>
      <c r="FX36" s="187"/>
      <c r="FY36" s="187"/>
    </row>
    <row r="37" spans="1:181" ht="14.4" x14ac:dyDescent="0.3">
      <c r="B37" s="343"/>
      <c r="C37" s="315"/>
      <c r="D37" s="315"/>
      <c r="E37" s="194" t="s">
        <v>53</v>
      </c>
      <c r="F37" s="194" t="s">
        <v>54</v>
      </c>
      <c r="G37" s="195" t="s">
        <v>55</v>
      </c>
      <c r="H37" s="187"/>
      <c r="I37" s="246"/>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c r="BJ37" s="187"/>
      <c r="BK37" s="187"/>
      <c r="BL37" s="187"/>
      <c r="BM37" s="187"/>
      <c r="BN37" s="187"/>
      <c r="BO37" s="187"/>
      <c r="BP37" s="187"/>
      <c r="BQ37" s="187"/>
      <c r="BR37" s="187"/>
      <c r="BS37" s="187"/>
      <c r="BT37" s="187"/>
      <c r="BU37" s="187"/>
      <c r="BV37" s="187"/>
      <c r="BW37" s="187"/>
      <c r="BX37" s="187"/>
      <c r="BY37" s="187"/>
      <c r="BZ37" s="187"/>
      <c r="CA37" s="187"/>
      <c r="CB37" s="187"/>
      <c r="CC37" s="187"/>
      <c r="CD37" s="187"/>
      <c r="CE37" s="187"/>
      <c r="CF37" s="187"/>
      <c r="CG37" s="187"/>
      <c r="CH37" s="187"/>
      <c r="CI37" s="187"/>
      <c r="CJ37" s="187"/>
      <c r="CK37" s="187"/>
      <c r="CL37" s="187"/>
      <c r="CM37" s="187"/>
      <c r="CN37" s="187"/>
      <c r="CO37" s="187"/>
      <c r="CP37" s="187"/>
      <c r="CQ37" s="187"/>
      <c r="CR37" s="187"/>
      <c r="CS37" s="187"/>
      <c r="CT37" s="187"/>
      <c r="CU37" s="187"/>
      <c r="CV37" s="187"/>
      <c r="CW37" s="187"/>
      <c r="CX37" s="187"/>
      <c r="CY37" s="187"/>
      <c r="CZ37" s="187"/>
      <c r="DA37" s="187"/>
      <c r="DB37" s="187"/>
      <c r="DC37" s="187"/>
      <c r="DD37" s="187"/>
      <c r="DE37" s="187"/>
      <c r="DF37" s="187"/>
      <c r="DG37" s="187"/>
      <c r="DH37" s="187"/>
      <c r="DI37" s="187"/>
      <c r="DJ37" s="187"/>
      <c r="DK37" s="187"/>
      <c r="DL37" s="187"/>
      <c r="DM37" s="187"/>
      <c r="DN37" s="187"/>
      <c r="DO37" s="187"/>
      <c r="DP37" s="187"/>
      <c r="DQ37" s="187"/>
      <c r="DR37" s="187"/>
      <c r="DS37" s="187"/>
      <c r="DT37" s="187"/>
      <c r="DU37" s="187"/>
      <c r="DV37" s="187"/>
      <c r="DW37" s="187"/>
      <c r="DX37" s="187"/>
      <c r="DY37" s="187"/>
      <c r="DZ37" s="187"/>
      <c r="EA37" s="187"/>
      <c r="EB37" s="187"/>
      <c r="EC37" s="187"/>
      <c r="ED37" s="187"/>
      <c r="EE37" s="187"/>
      <c r="EF37" s="187"/>
      <c r="EG37" s="187"/>
      <c r="EH37" s="187"/>
      <c r="EI37" s="187"/>
      <c r="EJ37" s="187"/>
      <c r="EK37" s="187"/>
      <c r="EL37" s="187"/>
      <c r="EM37" s="187"/>
      <c r="EN37" s="187"/>
      <c r="EO37" s="187"/>
      <c r="EP37" s="187"/>
      <c r="EQ37" s="187"/>
      <c r="ER37" s="187"/>
      <c r="ES37" s="187"/>
      <c r="ET37" s="187"/>
      <c r="EU37" s="187"/>
      <c r="EV37" s="187"/>
      <c r="EW37" s="187"/>
      <c r="EX37" s="187"/>
      <c r="EY37" s="187"/>
      <c r="EZ37" s="187"/>
      <c r="FA37" s="187"/>
      <c r="FB37" s="187"/>
      <c r="FC37" s="187"/>
      <c r="FD37" s="187"/>
      <c r="FE37" s="187"/>
      <c r="FF37" s="187"/>
      <c r="FG37" s="187"/>
      <c r="FH37" s="187"/>
      <c r="FI37" s="187"/>
      <c r="FJ37" s="187"/>
      <c r="FK37" s="187"/>
      <c r="FL37" s="187"/>
      <c r="FM37" s="187"/>
      <c r="FN37" s="187"/>
      <c r="FO37" s="187"/>
      <c r="FP37" s="187"/>
      <c r="FQ37" s="187"/>
      <c r="FR37" s="187"/>
      <c r="FS37" s="187"/>
      <c r="FT37" s="187"/>
      <c r="FU37" s="187"/>
      <c r="FV37" s="187"/>
      <c r="FW37" s="187"/>
      <c r="FX37" s="187"/>
      <c r="FY37" s="187"/>
    </row>
    <row r="38" spans="1:181" ht="14.4" x14ac:dyDescent="0.3">
      <c r="B38" s="281"/>
      <c r="C38" s="218" t="s">
        <v>56</v>
      </c>
      <c r="D38" s="219"/>
      <c r="E38" s="220"/>
      <c r="F38" s="221"/>
      <c r="G38" s="222"/>
      <c r="H38" s="187"/>
      <c r="I38" s="246"/>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c r="BJ38" s="187"/>
      <c r="BK38" s="187"/>
      <c r="BL38" s="187"/>
      <c r="BM38" s="187"/>
      <c r="BN38" s="187"/>
      <c r="BO38" s="187"/>
      <c r="BP38" s="187"/>
      <c r="BQ38" s="187"/>
      <c r="BR38" s="187"/>
      <c r="BS38" s="187"/>
      <c r="BT38" s="187"/>
      <c r="BU38" s="187"/>
      <c r="BV38" s="187"/>
      <c r="BW38" s="187"/>
      <c r="BX38" s="187"/>
      <c r="BY38" s="187"/>
      <c r="BZ38" s="187"/>
      <c r="CA38" s="187"/>
      <c r="CB38" s="187"/>
      <c r="CC38" s="187"/>
      <c r="CD38" s="187"/>
      <c r="CE38" s="187"/>
      <c r="CF38" s="187"/>
      <c r="CG38" s="187"/>
      <c r="CH38" s="187"/>
      <c r="CI38" s="187"/>
      <c r="CJ38" s="187"/>
      <c r="CK38" s="187"/>
      <c r="CL38" s="187"/>
      <c r="CM38" s="187"/>
      <c r="CN38" s="187"/>
      <c r="CO38" s="187"/>
      <c r="CP38" s="187"/>
      <c r="CQ38" s="187"/>
      <c r="CR38" s="187"/>
      <c r="CS38" s="187"/>
      <c r="CT38" s="187"/>
      <c r="CU38" s="187"/>
      <c r="CV38" s="187"/>
      <c r="CW38" s="187"/>
      <c r="CX38" s="187"/>
      <c r="CY38" s="187"/>
      <c r="CZ38" s="187"/>
      <c r="DA38" s="187"/>
      <c r="DB38" s="187"/>
      <c r="DC38" s="187"/>
      <c r="DD38" s="187"/>
      <c r="DE38" s="187"/>
      <c r="DF38" s="187"/>
      <c r="DG38" s="187"/>
      <c r="DH38" s="187"/>
      <c r="DI38" s="187"/>
      <c r="DJ38" s="187"/>
      <c r="DK38" s="187"/>
      <c r="DL38" s="187"/>
      <c r="DM38" s="187"/>
      <c r="DN38" s="187"/>
      <c r="DO38" s="187"/>
      <c r="DP38" s="187"/>
      <c r="DQ38" s="187"/>
      <c r="DR38" s="187"/>
      <c r="DS38" s="187"/>
      <c r="DT38" s="187"/>
      <c r="DU38" s="187"/>
      <c r="DV38" s="187"/>
      <c r="DW38" s="187"/>
      <c r="DX38" s="187"/>
      <c r="DY38" s="187"/>
      <c r="DZ38" s="187"/>
      <c r="EA38" s="187"/>
      <c r="EB38" s="187"/>
      <c r="EC38" s="187"/>
      <c r="ED38" s="187"/>
      <c r="EE38" s="187"/>
      <c r="EF38" s="187"/>
      <c r="EG38" s="187"/>
      <c r="EH38" s="187"/>
      <c r="EI38" s="187"/>
      <c r="EJ38" s="187"/>
      <c r="EK38" s="187"/>
      <c r="EL38" s="187"/>
      <c r="EM38" s="187"/>
      <c r="EN38" s="187"/>
      <c r="EO38" s="187"/>
      <c r="EP38" s="187"/>
      <c r="EQ38" s="187"/>
      <c r="ER38" s="187"/>
      <c r="ES38" s="187"/>
      <c r="ET38" s="187"/>
      <c r="EU38" s="187"/>
      <c r="EV38" s="187"/>
      <c r="EW38" s="187"/>
      <c r="EX38" s="187"/>
      <c r="EY38" s="187"/>
      <c r="EZ38" s="187"/>
      <c r="FA38" s="187"/>
      <c r="FB38" s="187"/>
      <c r="FC38" s="187"/>
      <c r="FD38" s="187"/>
      <c r="FE38" s="187"/>
      <c r="FF38" s="187"/>
      <c r="FG38" s="187"/>
      <c r="FH38" s="187"/>
      <c r="FI38" s="187"/>
      <c r="FJ38" s="187"/>
      <c r="FK38" s="187"/>
      <c r="FL38" s="187"/>
      <c r="FM38" s="187"/>
      <c r="FN38" s="187"/>
      <c r="FO38" s="187"/>
      <c r="FP38" s="187"/>
      <c r="FQ38" s="187"/>
      <c r="FR38" s="187"/>
      <c r="FS38" s="187"/>
      <c r="FT38" s="187"/>
      <c r="FU38" s="187"/>
      <c r="FV38" s="187"/>
      <c r="FW38" s="187"/>
      <c r="FX38" s="187"/>
      <c r="FY38" s="187"/>
    </row>
    <row r="39" spans="1:181" ht="14.4" x14ac:dyDescent="0.3">
      <c r="B39" s="281">
        <v>12</v>
      </c>
      <c r="C39" s="265" t="s">
        <v>57</v>
      </c>
      <c r="D39" s="266" t="s">
        <v>58</v>
      </c>
      <c r="E39" s="267">
        <v>220000</v>
      </c>
      <c r="F39" s="223">
        <v>15</v>
      </c>
      <c r="G39" s="224">
        <v>3300000</v>
      </c>
      <c r="H39" s="187"/>
      <c r="I39" s="246"/>
      <c r="J39" s="187"/>
      <c r="K39" s="285"/>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c r="BJ39" s="187"/>
      <c r="BK39" s="187"/>
      <c r="BL39" s="187"/>
      <c r="BM39" s="187"/>
      <c r="BN39" s="187"/>
      <c r="BO39" s="187"/>
      <c r="BP39" s="187"/>
      <c r="BQ39" s="187"/>
      <c r="BR39" s="187"/>
      <c r="BS39" s="187"/>
      <c r="BT39" s="187"/>
      <c r="BU39" s="187"/>
      <c r="BV39" s="187"/>
      <c r="BW39" s="187"/>
      <c r="BX39" s="187"/>
      <c r="BY39" s="187"/>
      <c r="BZ39" s="187"/>
      <c r="CA39" s="187"/>
      <c r="CB39" s="187"/>
      <c r="CC39" s="187"/>
      <c r="CD39" s="187"/>
      <c r="CE39" s="187"/>
      <c r="CF39" s="187"/>
      <c r="CG39" s="187"/>
      <c r="CH39" s="187"/>
      <c r="CI39" s="187"/>
      <c r="CJ39" s="187"/>
      <c r="CK39" s="187"/>
      <c r="CL39" s="187"/>
      <c r="CM39" s="187"/>
      <c r="CN39" s="187"/>
      <c r="CO39" s="187"/>
      <c r="CP39" s="187"/>
      <c r="CQ39" s="187"/>
      <c r="CR39" s="187"/>
      <c r="CS39" s="187"/>
      <c r="CT39" s="187"/>
      <c r="CU39" s="187"/>
      <c r="CV39" s="187"/>
      <c r="CW39" s="187"/>
      <c r="CX39" s="187"/>
      <c r="CY39" s="187"/>
      <c r="CZ39" s="187"/>
      <c r="DA39" s="187"/>
      <c r="DB39" s="187"/>
      <c r="DC39" s="187"/>
      <c r="DD39" s="187"/>
      <c r="DE39" s="187"/>
      <c r="DF39" s="187"/>
      <c r="DG39" s="187"/>
      <c r="DH39" s="187"/>
      <c r="DI39" s="187"/>
      <c r="DJ39" s="187"/>
      <c r="DK39" s="187"/>
      <c r="DL39" s="187"/>
      <c r="DM39" s="187"/>
      <c r="DN39" s="187"/>
      <c r="DO39" s="187"/>
      <c r="DP39" s="187"/>
      <c r="DQ39" s="187"/>
      <c r="DR39" s="187"/>
      <c r="DS39" s="187"/>
      <c r="DT39" s="187"/>
      <c r="DU39" s="187"/>
      <c r="DV39" s="187"/>
      <c r="DW39" s="187"/>
      <c r="DX39" s="187"/>
      <c r="DY39" s="187"/>
      <c r="DZ39" s="187"/>
      <c r="EA39" s="187"/>
      <c r="EB39" s="187"/>
      <c r="EC39" s="187"/>
      <c r="ED39" s="187"/>
      <c r="EE39" s="187"/>
      <c r="EF39" s="187"/>
      <c r="EG39" s="187"/>
      <c r="EH39" s="187"/>
      <c r="EI39" s="187"/>
      <c r="EJ39" s="187"/>
      <c r="EK39" s="187"/>
      <c r="EL39" s="187"/>
      <c r="EM39" s="187"/>
      <c r="EN39" s="187"/>
      <c r="EO39" s="187"/>
      <c r="EP39" s="187"/>
      <c r="EQ39" s="187"/>
      <c r="ER39" s="187"/>
      <c r="ES39" s="187"/>
      <c r="ET39" s="187"/>
      <c r="EU39" s="187"/>
      <c r="EV39" s="187"/>
      <c r="EW39" s="187"/>
      <c r="EX39" s="187"/>
      <c r="EY39" s="187"/>
      <c r="EZ39" s="187"/>
      <c r="FA39" s="187"/>
      <c r="FB39" s="187"/>
      <c r="FC39" s="187"/>
      <c r="FD39" s="187"/>
      <c r="FE39" s="187"/>
      <c r="FF39" s="187"/>
      <c r="FG39" s="187"/>
      <c r="FH39" s="187"/>
      <c r="FI39" s="187"/>
      <c r="FJ39" s="187"/>
      <c r="FK39" s="187"/>
      <c r="FL39" s="187"/>
      <c r="FM39" s="187"/>
      <c r="FN39" s="187"/>
      <c r="FO39" s="187"/>
      <c r="FP39" s="187"/>
      <c r="FQ39" s="187"/>
      <c r="FR39" s="187"/>
      <c r="FS39" s="187"/>
      <c r="FT39" s="187"/>
      <c r="FU39" s="187"/>
      <c r="FV39" s="187"/>
      <c r="FW39" s="187"/>
      <c r="FX39" s="187"/>
      <c r="FY39" s="187"/>
    </row>
    <row r="40" spans="1:181" ht="14.4" x14ac:dyDescent="0.3">
      <c r="A40" s="182"/>
      <c r="B40" s="280"/>
      <c r="C40" s="218" t="s">
        <v>59</v>
      </c>
      <c r="D40" s="219"/>
      <c r="E40" s="220"/>
      <c r="F40" s="221"/>
      <c r="G40" s="222"/>
      <c r="H40" s="187"/>
      <c r="I40" s="246"/>
      <c r="J40" s="187"/>
      <c r="K40" s="285"/>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c r="BJ40" s="187"/>
      <c r="BK40" s="187"/>
      <c r="BL40" s="187"/>
      <c r="BM40" s="187"/>
      <c r="BN40" s="187"/>
      <c r="BO40" s="187"/>
      <c r="BP40" s="187"/>
      <c r="BQ40" s="187"/>
      <c r="BR40" s="187"/>
      <c r="BS40" s="187"/>
      <c r="BT40" s="187"/>
      <c r="BU40" s="187"/>
      <c r="BV40" s="187"/>
      <c r="BW40" s="187"/>
      <c r="BX40" s="187"/>
      <c r="BY40" s="187"/>
      <c r="BZ40" s="187"/>
      <c r="CA40" s="187"/>
      <c r="CB40" s="187"/>
      <c r="CC40" s="187"/>
      <c r="CD40" s="187"/>
      <c r="CE40" s="187"/>
      <c r="CF40" s="187"/>
      <c r="CG40" s="187"/>
      <c r="CH40" s="187"/>
      <c r="CI40" s="187"/>
      <c r="CJ40" s="187"/>
      <c r="CK40" s="187"/>
      <c r="CL40" s="187"/>
      <c r="CM40" s="187"/>
      <c r="CN40" s="187"/>
      <c r="CO40" s="187"/>
      <c r="CP40" s="187"/>
      <c r="CQ40" s="187"/>
      <c r="CR40" s="187"/>
      <c r="CS40" s="187"/>
      <c r="CT40" s="187"/>
      <c r="CU40" s="187"/>
      <c r="CV40" s="187"/>
      <c r="CW40" s="187"/>
      <c r="CX40" s="187"/>
      <c r="CY40" s="187"/>
      <c r="CZ40" s="187"/>
      <c r="DA40" s="187"/>
      <c r="DB40" s="187"/>
      <c r="DC40" s="187"/>
      <c r="DD40" s="187"/>
      <c r="DE40" s="187"/>
      <c r="DF40" s="187"/>
      <c r="DG40" s="187"/>
      <c r="DH40" s="187"/>
      <c r="DI40" s="187"/>
      <c r="DJ40" s="187"/>
      <c r="DK40" s="187"/>
      <c r="DL40" s="187"/>
      <c r="DM40" s="187"/>
      <c r="DN40" s="187"/>
      <c r="DO40" s="187"/>
      <c r="DP40" s="187"/>
      <c r="DQ40" s="187"/>
      <c r="DR40" s="187"/>
      <c r="DS40" s="187"/>
      <c r="DT40" s="187"/>
      <c r="DU40" s="187"/>
      <c r="DV40" s="187"/>
      <c r="DW40" s="187"/>
      <c r="DX40" s="187"/>
      <c r="DY40" s="187"/>
      <c r="DZ40" s="187"/>
      <c r="EA40" s="187"/>
      <c r="EB40" s="187"/>
      <c r="EC40" s="187"/>
      <c r="ED40" s="187"/>
      <c r="EE40" s="187"/>
      <c r="EF40" s="187"/>
      <c r="EG40" s="187"/>
      <c r="EH40" s="187"/>
      <c r="EI40" s="187"/>
      <c r="EJ40" s="187"/>
      <c r="EK40" s="187"/>
      <c r="EL40" s="187"/>
      <c r="EM40" s="187"/>
      <c r="EN40" s="187"/>
      <c r="EO40" s="187"/>
      <c r="EP40" s="187"/>
      <c r="EQ40" s="187"/>
      <c r="ER40" s="187"/>
      <c r="ES40" s="187"/>
      <c r="ET40" s="187"/>
      <c r="EU40" s="187"/>
      <c r="EV40" s="187"/>
      <c r="EW40" s="187"/>
      <c r="EX40" s="187"/>
      <c r="EY40" s="187"/>
      <c r="EZ40" s="187"/>
      <c r="FA40" s="187"/>
      <c r="FB40" s="187"/>
      <c r="FC40" s="187"/>
      <c r="FD40" s="187"/>
      <c r="FE40" s="187"/>
      <c r="FF40" s="187"/>
      <c r="FG40" s="187"/>
      <c r="FH40" s="187"/>
      <c r="FI40" s="187"/>
      <c r="FJ40" s="187"/>
      <c r="FK40" s="187"/>
      <c r="FL40" s="187"/>
      <c r="FM40" s="187"/>
      <c r="FN40" s="187"/>
      <c r="FO40" s="187"/>
      <c r="FP40" s="187"/>
      <c r="FQ40" s="187"/>
      <c r="FR40" s="187"/>
      <c r="FS40" s="187"/>
      <c r="FT40" s="187"/>
      <c r="FU40" s="187"/>
      <c r="FV40" s="187"/>
      <c r="FW40" s="187"/>
      <c r="FX40" s="187"/>
      <c r="FY40" s="187"/>
    </row>
    <row r="41" spans="1:181" ht="33.75" customHeight="1" x14ac:dyDescent="0.3">
      <c r="A41" s="182"/>
      <c r="B41" s="280">
        <v>13</v>
      </c>
      <c r="C41" s="268" t="s">
        <v>60</v>
      </c>
      <c r="D41" s="258" t="s">
        <v>61</v>
      </c>
      <c r="E41" s="269">
        <v>6198000</v>
      </c>
      <c r="F41" s="288">
        <v>3</v>
      </c>
      <c r="G41" s="262">
        <v>18594000</v>
      </c>
      <c r="H41" s="187"/>
      <c r="I41" s="246"/>
      <c r="J41" s="187"/>
      <c r="K41" s="285"/>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c r="BJ41" s="187"/>
      <c r="BK41" s="187"/>
      <c r="BL41" s="187"/>
      <c r="BM41" s="187"/>
      <c r="BN41" s="187"/>
      <c r="BO41" s="187"/>
      <c r="BP41" s="187"/>
      <c r="BQ41" s="187"/>
      <c r="BR41" s="187"/>
      <c r="BS41" s="187"/>
      <c r="BT41" s="187"/>
      <c r="BU41" s="187"/>
      <c r="BV41" s="187"/>
      <c r="BW41" s="187"/>
      <c r="BX41" s="187"/>
      <c r="BY41" s="187"/>
      <c r="BZ41" s="187"/>
      <c r="CA41" s="187"/>
      <c r="CB41" s="187"/>
      <c r="CC41" s="187"/>
      <c r="CD41" s="187"/>
      <c r="CE41" s="187"/>
      <c r="CF41" s="187"/>
      <c r="CG41" s="187"/>
      <c r="CH41" s="187"/>
      <c r="CI41" s="187"/>
      <c r="CJ41" s="187"/>
      <c r="CK41" s="187"/>
      <c r="CL41" s="187"/>
      <c r="CM41" s="187"/>
      <c r="CN41" s="187"/>
      <c r="CO41" s="187"/>
      <c r="CP41" s="187"/>
      <c r="CQ41" s="187"/>
      <c r="CR41" s="187"/>
      <c r="CS41" s="187"/>
      <c r="CT41" s="187"/>
      <c r="CU41" s="187"/>
      <c r="CV41" s="187"/>
      <c r="CW41" s="187"/>
      <c r="CX41" s="187"/>
      <c r="CY41" s="187"/>
      <c r="CZ41" s="187"/>
      <c r="DA41" s="187"/>
      <c r="DB41" s="187"/>
      <c r="DC41" s="187"/>
      <c r="DD41" s="187"/>
      <c r="DE41" s="187"/>
      <c r="DF41" s="187"/>
      <c r="DG41" s="187"/>
      <c r="DH41" s="187"/>
      <c r="DI41" s="187"/>
      <c r="DJ41" s="187"/>
      <c r="DK41" s="187"/>
      <c r="DL41" s="187"/>
      <c r="DM41" s="187"/>
      <c r="DN41" s="187"/>
      <c r="DO41" s="187"/>
      <c r="DP41" s="187"/>
      <c r="DQ41" s="187"/>
      <c r="DR41" s="187"/>
      <c r="DS41" s="187"/>
      <c r="DT41" s="187"/>
      <c r="DU41" s="187"/>
      <c r="DV41" s="187"/>
      <c r="DW41" s="187"/>
      <c r="DX41" s="187"/>
      <c r="DY41" s="187"/>
      <c r="DZ41" s="187"/>
      <c r="EA41" s="187"/>
      <c r="EB41" s="187"/>
      <c r="EC41" s="187"/>
      <c r="ED41" s="187"/>
      <c r="EE41" s="187"/>
      <c r="EF41" s="187"/>
      <c r="EG41" s="187"/>
      <c r="EH41" s="187"/>
      <c r="EI41" s="187"/>
      <c r="EJ41" s="187"/>
      <c r="EK41" s="187"/>
      <c r="EL41" s="187"/>
      <c r="EM41" s="187"/>
      <c r="EN41" s="187"/>
      <c r="EO41" s="187"/>
      <c r="EP41" s="187"/>
      <c r="EQ41" s="187"/>
      <c r="ER41" s="187"/>
      <c r="ES41" s="187"/>
      <c r="ET41" s="187"/>
      <c r="EU41" s="187"/>
      <c r="EV41" s="187"/>
      <c r="EW41" s="187"/>
      <c r="EX41" s="187"/>
      <c r="EY41" s="187"/>
      <c r="EZ41" s="187"/>
      <c r="FA41" s="187"/>
      <c r="FB41" s="187"/>
      <c r="FC41" s="187"/>
      <c r="FD41" s="187"/>
      <c r="FE41" s="187"/>
      <c r="FF41" s="187"/>
      <c r="FG41" s="187"/>
      <c r="FH41" s="187"/>
      <c r="FI41" s="187"/>
      <c r="FJ41" s="187"/>
      <c r="FK41" s="187"/>
      <c r="FL41" s="187"/>
      <c r="FM41" s="187"/>
      <c r="FN41" s="187"/>
      <c r="FO41" s="187"/>
      <c r="FP41" s="187"/>
      <c r="FQ41" s="187"/>
      <c r="FR41" s="187"/>
      <c r="FS41" s="187"/>
      <c r="FT41" s="187"/>
      <c r="FU41" s="187"/>
      <c r="FV41" s="187"/>
      <c r="FW41" s="187"/>
      <c r="FX41" s="187"/>
      <c r="FY41" s="187"/>
    </row>
    <row r="42" spans="1:181" ht="33.75" customHeight="1" x14ac:dyDescent="0.3">
      <c r="A42" s="182"/>
      <c r="B42" s="280">
        <v>14</v>
      </c>
      <c r="C42" s="270" t="s">
        <v>62</v>
      </c>
      <c r="D42" s="258" t="s">
        <v>61</v>
      </c>
      <c r="E42" s="269">
        <v>6855000</v>
      </c>
      <c r="F42" s="225">
        <v>2</v>
      </c>
      <c r="G42" s="224">
        <v>13710000</v>
      </c>
      <c r="H42" s="187"/>
      <c r="I42" s="246"/>
      <c r="J42" s="187"/>
      <c r="K42" s="285"/>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c r="BJ42" s="187"/>
      <c r="BK42" s="187"/>
      <c r="BL42" s="187"/>
      <c r="BM42" s="187"/>
      <c r="BN42" s="187"/>
      <c r="BO42" s="187"/>
      <c r="BP42" s="187"/>
      <c r="BQ42" s="187"/>
      <c r="BR42" s="187"/>
      <c r="BS42" s="187"/>
      <c r="BT42" s="187"/>
      <c r="BU42" s="187"/>
      <c r="BV42" s="187"/>
      <c r="BW42" s="187"/>
      <c r="BX42" s="187"/>
      <c r="BY42" s="187"/>
      <c r="BZ42" s="187"/>
      <c r="CA42" s="187"/>
      <c r="CB42" s="187"/>
      <c r="CC42" s="187"/>
      <c r="CD42" s="187"/>
      <c r="CE42" s="187"/>
      <c r="CF42" s="187"/>
      <c r="CG42" s="187"/>
      <c r="CH42" s="187"/>
      <c r="CI42" s="187"/>
      <c r="CJ42" s="187"/>
      <c r="CK42" s="187"/>
      <c r="CL42" s="187"/>
      <c r="CM42" s="187"/>
      <c r="CN42" s="187"/>
      <c r="CO42" s="187"/>
      <c r="CP42" s="187"/>
      <c r="CQ42" s="187"/>
      <c r="CR42" s="187"/>
      <c r="CS42" s="187"/>
      <c r="CT42" s="187"/>
      <c r="CU42" s="187"/>
      <c r="CV42" s="187"/>
      <c r="CW42" s="187"/>
      <c r="CX42" s="187"/>
      <c r="CY42" s="187"/>
      <c r="CZ42" s="187"/>
      <c r="DA42" s="187"/>
      <c r="DB42" s="187"/>
      <c r="DC42" s="187"/>
      <c r="DD42" s="187"/>
      <c r="DE42" s="187"/>
      <c r="DF42" s="187"/>
      <c r="DG42" s="187"/>
      <c r="DH42" s="187"/>
      <c r="DI42" s="187"/>
      <c r="DJ42" s="187"/>
      <c r="DK42" s="187"/>
      <c r="DL42" s="187"/>
      <c r="DM42" s="187"/>
      <c r="DN42" s="187"/>
      <c r="DO42" s="187"/>
      <c r="DP42" s="187"/>
      <c r="DQ42" s="187"/>
      <c r="DR42" s="187"/>
      <c r="DS42" s="187"/>
      <c r="DT42" s="187"/>
      <c r="DU42" s="187"/>
      <c r="DV42" s="187"/>
      <c r="DW42" s="187"/>
      <c r="DX42" s="187"/>
      <c r="DY42" s="187"/>
      <c r="DZ42" s="187"/>
      <c r="EA42" s="187"/>
      <c r="EB42" s="187"/>
      <c r="EC42" s="187"/>
      <c r="ED42" s="187"/>
      <c r="EE42" s="187"/>
      <c r="EF42" s="187"/>
      <c r="EG42" s="187"/>
      <c r="EH42" s="187"/>
      <c r="EI42" s="187"/>
      <c r="EJ42" s="187"/>
      <c r="EK42" s="187"/>
      <c r="EL42" s="187"/>
      <c r="EM42" s="187"/>
      <c r="EN42" s="187"/>
      <c r="EO42" s="187"/>
      <c r="EP42" s="187"/>
      <c r="EQ42" s="187"/>
      <c r="ER42" s="187"/>
      <c r="ES42" s="187"/>
      <c r="ET42" s="187"/>
      <c r="EU42" s="187"/>
      <c r="EV42" s="187"/>
      <c r="EW42" s="187"/>
      <c r="EX42" s="187"/>
      <c r="EY42" s="187"/>
      <c r="EZ42" s="187"/>
      <c r="FA42" s="187"/>
      <c r="FB42" s="187"/>
      <c r="FC42" s="187"/>
      <c r="FD42" s="187"/>
      <c r="FE42" s="187"/>
      <c r="FF42" s="187"/>
      <c r="FG42" s="187"/>
      <c r="FH42" s="187"/>
      <c r="FI42" s="187"/>
      <c r="FJ42" s="187"/>
      <c r="FK42" s="187"/>
      <c r="FL42" s="187"/>
      <c r="FM42" s="187"/>
      <c r="FN42" s="187"/>
      <c r="FO42" s="187"/>
      <c r="FP42" s="187"/>
      <c r="FQ42" s="187"/>
      <c r="FR42" s="187"/>
      <c r="FS42" s="187"/>
      <c r="FT42" s="187"/>
      <c r="FU42" s="187"/>
      <c r="FV42" s="187"/>
      <c r="FW42" s="187"/>
      <c r="FX42" s="187"/>
      <c r="FY42" s="187"/>
    </row>
    <row r="43" spans="1:181" ht="33.75" customHeight="1" x14ac:dyDescent="0.3">
      <c r="A43" s="182"/>
      <c r="B43" s="280">
        <v>15</v>
      </c>
      <c r="C43" s="270" t="s">
        <v>63</v>
      </c>
      <c r="D43" s="258" t="s">
        <v>64</v>
      </c>
      <c r="E43" s="269">
        <v>597000</v>
      </c>
      <c r="F43" s="225">
        <v>2</v>
      </c>
      <c r="G43" s="224">
        <v>1194000</v>
      </c>
      <c r="H43" s="187"/>
      <c r="I43" s="246"/>
      <c r="J43" s="187"/>
      <c r="K43" s="285"/>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c r="BJ43" s="187"/>
      <c r="BK43" s="187"/>
      <c r="BL43" s="187"/>
      <c r="BM43" s="187"/>
      <c r="BN43" s="187"/>
      <c r="BO43" s="187"/>
      <c r="BP43" s="187"/>
      <c r="BQ43" s="187"/>
      <c r="BR43" s="187"/>
      <c r="BS43" s="187"/>
      <c r="BT43" s="187"/>
      <c r="BU43" s="187"/>
      <c r="BV43" s="187"/>
      <c r="BW43" s="187"/>
      <c r="BX43" s="187"/>
      <c r="BY43" s="187"/>
      <c r="BZ43" s="187"/>
      <c r="CA43" s="187"/>
      <c r="CB43" s="187"/>
      <c r="CC43" s="187"/>
      <c r="CD43" s="187"/>
      <c r="CE43" s="187"/>
      <c r="CF43" s="187"/>
      <c r="CG43" s="187"/>
      <c r="CH43" s="187"/>
      <c r="CI43" s="187"/>
      <c r="CJ43" s="187"/>
      <c r="CK43" s="187"/>
      <c r="CL43" s="187"/>
      <c r="CM43" s="187"/>
      <c r="CN43" s="187"/>
      <c r="CO43" s="187"/>
      <c r="CP43" s="187"/>
      <c r="CQ43" s="187"/>
      <c r="CR43" s="187"/>
      <c r="CS43" s="187"/>
      <c r="CT43" s="187"/>
      <c r="CU43" s="187"/>
      <c r="CV43" s="187"/>
      <c r="CW43" s="187"/>
      <c r="CX43" s="187"/>
      <c r="CY43" s="187"/>
      <c r="CZ43" s="187"/>
      <c r="DA43" s="187"/>
      <c r="DB43" s="187"/>
      <c r="DC43" s="187"/>
      <c r="DD43" s="187"/>
      <c r="DE43" s="187"/>
      <c r="DF43" s="187"/>
      <c r="DG43" s="187"/>
      <c r="DH43" s="187"/>
      <c r="DI43" s="187"/>
      <c r="DJ43" s="187"/>
      <c r="DK43" s="187"/>
      <c r="DL43" s="187"/>
      <c r="DM43" s="187"/>
      <c r="DN43" s="187"/>
      <c r="DO43" s="187"/>
      <c r="DP43" s="187"/>
      <c r="DQ43" s="187"/>
      <c r="DR43" s="187"/>
      <c r="DS43" s="187"/>
      <c r="DT43" s="187"/>
      <c r="DU43" s="187"/>
      <c r="DV43" s="187"/>
      <c r="DW43" s="187"/>
      <c r="DX43" s="187"/>
      <c r="DY43" s="187"/>
      <c r="DZ43" s="187"/>
      <c r="EA43" s="187"/>
      <c r="EB43" s="187"/>
      <c r="EC43" s="187"/>
      <c r="ED43" s="187"/>
      <c r="EE43" s="187"/>
      <c r="EF43" s="187"/>
      <c r="EG43" s="187"/>
      <c r="EH43" s="187"/>
      <c r="EI43" s="187"/>
      <c r="EJ43" s="187"/>
      <c r="EK43" s="187"/>
      <c r="EL43" s="187"/>
      <c r="EM43" s="187"/>
      <c r="EN43" s="187"/>
      <c r="EO43" s="187"/>
      <c r="EP43" s="187"/>
      <c r="EQ43" s="187"/>
      <c r="ER43" s="187"/>
      <c r="ES43" s="187"/>
      <c r="ET43" s="187"/>
      <c r="EU43" s="187"/>
      <c r="EV43" s="187"/>
      <c r="EW43" s="187"/>
      <c r="EX43" s="187"/>
      <c r="EY43" s="187"/>
      <c r="EZ43" s="187"/>
      <c r="FA43" s="187"/>
      <c r="FB43" s="187"/>
      <c r="FC43" s="187"/>
      <c r="FD43" s="187"/>
      <c r="FE43" s="187"/>
      <c r="FF43" s="187"/>
      <c r="FG43" s="187"/>
      <c r="FH43" s="187"/>
      <c r="FI43" s="187"/>
      <c r="FJ43" s="187"/>
      <c r="FK43" s="187"/>
      <c r="FL43" s="187"/>
      <c r="FM43" s="187"/>
      <c r="FN43" s="187"/>
      <c r="FO43" s="187"/>
      <c r="FP43" s="187"/>
      <c r="FQ43" s="187"/>
      <c r="FR43" s="187"/>
      <c r="FS43" s="187"/>
      <c r="FT43" s="187"/>
      <c r="FU43" s="187"/>
      <c r="FV43" s="187"/>
      <c r="FW43" s="187"/>
      <c r="FX43" s="187"/>
      <c r="FY43" s="187"/>
    </row>
    <row r="44" spans="1:181" s="228" customFormat="1" ht="21" customHeight="1" thickBot="1" x14ac:dyDescent="0.35">
      <c r="A44" s="226"/>
      <c r="B44" s="280">
        <v>16</v>
      </c>
      <c r="C44" s="270" t="s">
        <v>65</v>
      </c>
      <c r="D44" s="271" t="s">
        <v>61</v>
      </c>
      <c r="E44" s="272">
        <v>1216000</v>
      </c>
      <c r="F44" s="225">
        <v>3</v>
      </c>
      <c r="G44" s="227">
        <v>3648000</v>
      </c>
      <c r="H44" s="226"/>
      <c r="I44" s="246"/>
      <c r="J44" s="187"/>
      <c r="K44" s="285"/>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226"/>
      <c r="BA44" s="226"/>
      <c r="BB44" s="226"/>
      <c r="BC44" s="226"/>
      <c r="BD44" s="226"/>
      <c r="BE44" s="226"/>
      <c r="BF44" s="226"/>
      <c r="BG44" s="226"/>
      <c r="BH44" s="226"/>
      <c r="BI44" s="226"/>
      <c r="BJ44" s="226"/>
      <c r="BK44" s="226"/>
      <c r="BL44" s="226"/>
      <c r="BM44" s="226"/>
      <c r="BN44" s="226"/>
      <c r="BO44" s="226"/>
      <c r="BP44" s="226"/>
      <c r="BQ44" s="226"/>
      <c r="BR44" s="226"/>
      <c r="BS44" s="226"/>
      <c r="BT44" s="226"/>
      <c r="BU44" s="226"/>
      <c r="BV44" s="226"/>
      <c r="BW44" s="226"/>
      <c r="BX44" s="226"/>
      <c r="BY44" s="226"/>
      <c r="BZ44" s="226"/>
      <c r="CA44" s="226"/>
      <c r="CB44" s="226"/>
      <c r="CC44" s="226"/>
      <c r="CD44" s="226"/>
      <c r="CE44" s="226"/>
      <c r="CF44" s="226"/>
      <c r="CG44" s="226"/>
      <c r="CH44" s="226"/>
      <c r="CI44" s="226"/>
      <c r="CJ44" s="226"/>
      <c r="CK44" s="226"/>
      <c r="CL44" s="226"/>
      <c r="CM44" s="226"/>
      <c r="CN44" s="226"/>
      <c r="CO44" s="226"/>
      <c r="CP44" s="226"/>
      <c r="CQ44" s="226"/>
      <c r="CR44" s="226"/>
      <c r="CS44" s="226"/>
      <c r="CT44" s="226"/>
      <c r="CU44" s="226"/>
      <c r="CV44" s="226"/>
      <c r="CW44" s="226"/>
      <c r="CX44" s="226"/>
      <c r="CY44" s="226"/>
      <c r="CZ44" s="226"/>
      <c r="DA44" s="226"/>
      <c r="DB44" s="226"/>
      <c r="DC44" s="226"/>
      <c r="DD44" s="226"/>
      <c r="DE44" s="226"/>
      <c r="DF44" s="226"/>
      <c r="DG44" s="226"/>
      <c r="DH44" s="226"/>
      <c r="DI44" s="226"/>
      <c r="DJ44" s="226"/>
      <c r="DK44" s="226"/>
      <c r="DL44" s="226"/>
      <c r="DM44" s="226"/>
      <c r="DN44" s="226"/>
      <c r="DO44" s="226"/>
      <c r="DP44" s="226"/>
      <c r="DQ44" s="226"/>
      <c r="DR44" s="226"/>
      <c r="DS44" s="226"/>
      <c r="DT44" s="226"/>
      <c r="DU44" s="226"/>
      <c r="DV44" s="226"/>
      <c r="DW44" s="226"/>
      <c r="DX44" s="226"/>
      <c r="DY44" s="226"/>
      <c r="DZ44" s="226"/>
      <c r="EA44" s="226"/>
      <c r="EB44" s="226"/>
      <c r="EC44" s="226"/>
      <c r="ED44" s="226"/>
      <c r="EE44" s="226"/>
      <c r="EF44" s="226"/>
      <c r="EG44" s="226"/>
      <c r="EH44" s="226"/>
      <c r="EI44" s="226"/>
      <c r="EJ44" s="226"/>
      <c r="EK44" s="226"/>
      <c r="EL44" s="226"/>
      <c r="EM44" s="226"/>
      <c r="EN44" s="226"/>
      <c r="EO44" s="226"/>
      <c r="EP44" s="226"/>
      <c r="EQ44" s="226"/>
      <c r="ER44" s="226"/>
      <c r="ES44" s="226"/>
      <c r="ET44" s="226"/>
      <c r="EU44" s="226"/>
      <c r="EV44" s="226"/>
      <c r="EW44" s="226"/>
      <c r="EX44" s="226"/>
      <c r="EY44" s="226"/>
      <c r="EZ44" s="226"/>
      <c r="FA44" s="226"/>
      <c r="FB44" s="226"/>
      <c r="FC44" s="226"/>
      <c r="FD44" s="226"/>
      <c r="FE44" s="226"/>
      <c r="FF44" s="226"/>
      <c r="FG44" s="226"/>
      <c r="FH44" s="226"/>
      <c r="FI44" s="226"/>
      <c r="FJ44" s="226"/>
      <c r="FK44" s="226"/>
      <c r="FL44" s="226"/>
      <c r="FM44" s="226"/>
      <c r="FN44" s="226"/>
      <c r="FO44" s="226"/>
      <c r="FP44" s="226"/>
      <c r="FQ44" s="226"/>
      <c r="FR44" s="226"/>
      <c r="FS44" s="226"/>
      <c r="FT44" s="226"/>
      <c r="FU44" s="226"/>
      <c r="FV44" s="226"/>
      <c r="FW44" s="226"/>
      <c r="FX44" s="226"/>
      <c r="FY44" s="226"/>
    </row>
    <row r="45" spans="1:181" ht="14.4" x14ac:dyDescent="0.3">
      <c r="A45" s="182"/>
      <c r="B45" s="280"/>
      <c r="C45" s="218" t="s">
        <v>47</v>
      </c>
      <c r="D45" s="219"/>
      <c r="E45" s="220"/>
      <c r="F45" s="221"/>
      <c r="G45" s="222"/>
      <c r="H45" s="187"/>
      <c r="I45" s="246"/>
      <c r="J45" s="187"/>
      <c r="K45" s="285"/>
      <c r="L45" s="187"/>
      <c r="M45" s="187"/>
      <c r="N45" s="187"/>
      <c r="O45" s="187"/>
      <c r="P45" s="187"/>
      <c r="Q45" s="187"/>
      <c r="R45" s="187"/>
      <c r="S45" s="187"/>
      <c r="T45" s="187"/>
      <c r="U45" s="187"/>
      <c r="V45" s="187"/>
      <c r="W45" s="187"/>
      <c r="X45" s="187"/>
      <c r="Y45" s="187"/>
      <c r="Z45" s="187"/>
      <c r="AA45" s="187"/>
      <c r="AB45" s="187"/>
      <c r="AC45" s="187"/>
      <c r="AD45" s="187"/>
      <c r="AE45" s="187"/>
      <c r="AF45" s="187"/>
      <c r="AG45" s="187"/>
      <c r="AH45" s="187"/>
      <c r="AI45" s="187"/>
      <c r="AJ45" s="187"/>
      <c r="AK45" s="187"/>
      <c r="AL45" s="187"/>
      <c r="AM45" s="187"/>
      <c r="AN45" s="187"/>
      <c r="AO45" s="187"/>
      <c r="AP45" s="187"/>
      <c r="AQ45" s="187"/>
      <c r="AR45" s="187"/>
      <c r="AS45" s="187"/>
      <c r="AT45" s="187"/>
      <c r="AU45" s="187"/>
      <c r="AV45" s="187"/>
      <c r="AW45" s="187"/>
      <c r="AX45" s="187"/>
      <c r="AY45" s="187"/>
      <c r="AZ45" s="187"/>
      <c r="BA45" s="187"/>
      <c r="BB45" s="187"/>
      <c r="BC45" s="187"/>
      <c r="BD45" s="187"/>
      <c r="BE45" s="187"/>
      <c r="BF45" s="187"/>
      <c r="BG45" s="187"/>
      <c r="BH45" s="187"/>
      <c r="BI45" s="187"/>
      <c r="BJ45" s="187"/>
      <c r="BK45" s="187"/>
      <c r="BL45" s="187"/>
      <c r="BM45" s="187"/>
      <c r="BN45" s="187"/>
      <c r="BO45" s="187"/>
      <c r="BP45" s="187"/>
      <c r="BQ45" s="187"/>
      <c r="BR45" s="187"/>
      <c r="BS45" s="187"/>
      <c r="BT45" s="187"/>
      <c r="BU45" s="187"/>
      <c r="BV45" s="187"/>
      <c r="BW45" s="187"/>
      <c r="BX45" s="187"/>
      <c r="BY45" s="187"/>
      <c r="BZ45" s="187"/>
      <c r="CA45" s="187"/>
      <c r="CB45" s="187"/>
      <c r="CC45" s="187"/>
      <c r="CD45" s="187"/>
      <c r="CE45" s="187"/>
      <c r="CF45" s="187"/>
      <c r="CG45" s="187"/>
      <c r="CH45" s="187"/>
      <c r="CI45" s="187"/>
      <c r="CJ45" s="187"/>
      <c r="CK45" s="187"/>
      <c r="CL45" s="187"/>
      <c r="CM45" s="187"/>
      <c r="CN45" s="187"/>
      <c r="CO45" s="187"/>
      <c r="CP45" s="187"/>
      <c r="CQ45" s="187"/>
      <c r="CR45" s="187"/>
      <c r="CS45" s="187"/>
      <c r="CT45" s="187"/>
      <c r="CU45" s="187"/>
      <c r="CV45" s="187"/>
      <c r="CW45" s="187"/>
      <c r="CX45" s="187"/>
      <c r="CY45" s="187"/>
      <c r="CZ45" s="187"/>
      <c r="DA45" s="187"/>
      <c r="DB45" s="187"/>
      <c r="DC45" s="187"/>
      <c r="DD45" s="187"/>
      <c r="DE45" s="187"/>
      <c r="DF45" s="187"/>
      <c r="DG45" s="187"/>
      <c r="DH45" s="187"/>
      <c r="DI45" s="187"/>
      <c r="DJ45" s="187"/>
      <c r="DK45" s="187"/>
      <c r="DL45" s="187"/>
      <c r="DM45" s="187"/>
      <c r="DN45" s="187"/>
      <c r="DO45" s="187"/>
      <c r="DP45" s="187"/>
      <c r="DQ45" s="187"/>
      <c r="DR45" s="187"/>
      <c r="DS45" s="187"/>
      <c r="DT45" s="187"/>
      <c r="DU45" s="187"/>
      <c r="DV45" s="187"/>
      <c r="DW45" s="187"/>
      <c r="DX45" s="187"/>
      <c r="DY45" s="187"/>
      <c r="DZ45" s="187"/>
      <c r="EA45" s="187"/>
      <c r="EB45" s="187"/>
      <c r="EC45" s="187"/>
      <c r="ED45" s="187"/>
      <c r="EE45" s="187"/>
      <c r="EF45" s="187"/>
      <c r="EG45" s="187"/>
      <c r="EH45" s="187"/>
      <c r="EI45" s="187"/>
      <c r="EJ45" s="187"/>
      <c r="EK45" s="187"/>
      <c r="EL45" s="187"/>
      <c r="EM45" s="187"/>
      <c r="EN45" s="187"/>
      <c r="EO45" s="187"/>
      <c r="EP45" s="187"/>
      <c r="EQ45" s="187"/>
      <c r="ER45" s="187"/>
      <c r="ES45" s="187"/>
      <c r="ET45" s="187"/>
      <c r="EU45" s="187"/>
      <c r="EV45" s="187"/>
      <c r="EW45" s="187"/>
      <c r="EX45" s="187"/>
      <c r="EY45" s="187"/>
      <c r="EZ45" s="187"/>
      <c r="FA45" s="187"/>
      <c r="FB45" s="187"/>
      <c r="FC45" s="187"/>
      <c r="FD45" s="187"/>
      <c r="FE45" s="187"/>
      <c r="FF45" s="187"/>
      <c r="FG45" s="187"/>
      <c r="FH45" s="187"/>
      <c r="FI45" s="187"/>
      <c r="FJ45" s="187"/>
      <c r="FK45" s="187"/>
      <c r="FL45" s="187"/>
      <c r="FM45" s="187"/>
      <c r="FN45" s="187"/>
      <c r="FO45" s="187"/>
      <c r="FP45" s="187"/>
      <c r="FQ45" s="187"/>
      <c r="FR45" s="187"/>
      <c r="FS45" s="187"/>
      <c r="FT45" s="187"/>
      <c r="FU45" s="187"/>
      <c r="FV45" s="187"/>
      <c r="FW45" s="187"/>
      <c r="FX45" s="187"/>
      <c r="FY45" s="187"/>
    </row>
    <row r="46" spans="1:181" ht="14.4" x14ac:dyDescent="0.3">
      <c r="A46" s="182"/>
      <c r="B46" s="280">
        <v>17</v>
      </c>
      <c r="C46" s="263" t="s">
        <v>66</v>
      </c>
      <c r="D46" s="258" t="s">
        <v>61</v>
      </c>
      <c r="E46" s="273">
        <v>365000</v>
      </c>
      <c r="F46" s="229">
        <v>3</v>
      </c>
      <c r="G46" s="224">
        <v>1095000</v>
      </c>
      <c r="H46" s="187"/>
      <c r="I46" s="246"/>
      <c r="J46" s="187"/>
      <c r="K46" s="285"/>
      <c r="L46" s="187"/>
      <c r="M46" s="187"/>
      <c r="N46" s="187"/>
      <c r="O46" s="187"/>
      <c r="P46" s="187"/>
      <c r="Q46" s="187"/>
      <c r="R46" s="187"/>
      <c r="S46" s="187"/>
      <c r="T46" s="187"/>
      <c r="U46" s="187"/>
      <c r="V46" s="187"/>
      <c r="W46" s="187"/>
      <c r="X46" s="187"/>
      <c r="Y46" s="187"/>
      <c r="Z46" s="187"/>
      <c r="AA46" s="187"/>
      <c r="AB46" s="187"/>
      <c r="AC46" s="187"/>
      <c r="AD46" s="187"/>
      <c r="AE46" s="187"/>
      <c r="AF46" s="187"/>
      <c r="AG46" s="187"/>
      <c r="AH46" s="187"/>
      <c r="AI46" s="187"/>
      <c r="AJ46" s="187"/>
      <c r="AK46" s="187"/>
      <c r="AL46" s="187"/>
      <c r="AM46" s="187"/>
      <c r="AN46" s="187"/>
      <c r="AO46" s="187"/>
      <c r="AP46" s="187"/>
      <c r="AQ46" s="187"/>
      <c r="AR46" s="187"/>
      <c r="AS46" s="187"/>
      <c r="AT46" s="187"/>
      <c r="AU46" s="187"/>
      <c r="AV46" s="187"/>
      <c r="AW46" s="187"/>
      <c r="AX46" s="187"/>
      <c r="AY46" s="187"/>
      <c r="AZ46" s="187"/>
      <c r="BA46" s="187"/>
      <c r="BB46" s="187"/>
      <c r="BC46" s="187"/>
      <c r="BD46" s="187"/>
      <c r="BE46" s="187"/>
      <c r="BF46" s="187"/>
      <c r="BG46" s="187"/>
      <c r="BH46" s="187"/>
      <c r="BI46" s="187"/>
      <c r="BJ46" s="187"/>
      <c r="BK46" s="187"/>
      <c r="BL46" s="187"/>
      <c r="BM46" s="187"/>
      <c r="BN46" s="187"/>
      <c r="BO46" s="187"/>
      <c r="BP46" s="187"/>
      <c r="BQ46" s="187"/>
      <c r="BR46" s="187"/>
      <c r="BS46" s="187"/>
      <c r="BT46" s="187"/>
      <c r="BU46" s="187"/>
      <c r="BV46" s="187"/>
      <c r="BW46" s="187"/>
      <c r="BX46" s="187"/>
      <c r="BY46" s="187"/>
      <c r="BZ46" s="187"/>
      <c r="CA46" s="187"/>
      <c r="CB46" s="187"/>
      <c r="CC46" s="187"/>
      <c r="CD46" s="187"/>
      <c r="CE46" s="187"/>
      <c r="CF46" s="187"/>
      <c r="CG46" s="187"/>
      <c r="CH46" s="187"/>
      <c r="CI46" s="187"/>
      <c r="CJ46" s="187"/>
      <c r="CK46" s="187"/>
      <c r="CL46" s="187"/>
      <c r="CM46" s="187"/>
      <c r="CN46" s="187"/>
      <c r="CO46" s="187"/>
      <c r="CP46" s="187"/>
      <c r="CQ46" s="187"/>
      <c r="CR46" s="187"/>
      <c r="CS46" s="187"/>
      <c r="CT46" s="187"/>
      <c r="CU46" s="187"/>
      <c r="CV46" s="187"/>
      <c r="CW46" s="187"/>
      <c r="CX46" s="187"/>
      <c r="CY46" s="187"/>
      <c r="CZ46" s="187"/>
      <c r="DA46" s="187"/>
      <c r="DB46" s="187"/>
      <c r="DC46" s="187"/>
      <c r="DD46" s="187"/>
      <c r="DE46" s="187"/>
      <c r="DF46" s="187"/>
      <c r="DG46" s="187"/>
      <c r="DH46" s="187"/>
      <c r="DI46" s="187"/>
      <c r="DJ46" s="187"/>
      <c r="DK46" s="187"/>
      <c r="DL46" s="187"/>
      <c r="DM46" s="187"/>
      <c r="DN46" s="187"/>
      <c r="DO46" s="187"/>
      <c r="DP46" s="187"/>
      <c r="DQ46" s="187"/>
      <c r="DR46" s="187"/>
      <c r="DS46" s="187"/>
      <c r="DT46" s="187"/>
      <c r="DU46" s="187"/>
      <c r="DV46" s="187"/>
      <c r="DW46" s="187"/>
      <c r="DX46" s="187"/>
      <c r="DY46" s="187"/>
      <c r="DZ46" s="187"/>
      <c r="EA46" s="187"/>
      <c r="EB46" s="187"/>
      <c r="EC46" s="187"/>
      <c r="ED46" s="187"/>
      <c r="EE46" s="187"/>
      <c r="EF46" s="187"/>
      <c r="EG46" s="187"/>
      <c r="EH46" s="187"/>
      <c r="EI46" s="187"/>
      <c r="EJ46" s="187"/>
      <c r="EK46" s="187"/>
      <c r="EL46" s="187"/>
      <c r="EM46" s="187"/>
      <c r="EN46" s="187"/>
      <c r="EO46" s="187"/>
      <c r="EP46" s="187"/>
      <c r="EQ46" s="187"/>
      <c r="ER46" s="187"/>
      <c r="ES46" s="187"/>
      <c r="ET46" s="187"/>
      <c r="EU46" s="187"/>
      <c r="EV46" s="187"/>
      <c r="EW46" s="187"/>
      <c r="EX46" s="187"/>
      <c r="EY46" s="187"/>
      <c r="EZ46" s="187"/>
      <c r="FA46" s="187"/>
      <c r="FB46" s="187"/>
      <c r="FC46" s="187"/>
      <c r="FD46" s="187"/>
      <c r="FE46" s="187"/>
      <c r="FF46" s="187"/>
      <c r="FG46" s="187"/>
      <c r="FH46" s="187"/>
      <c r="FI46" s="187"/>
      <c r="FJ46" s="187"/>
      <c r="FK46" s="187"/>
      <c r="FL46" s="187"/>
      <c r="FM46" s="187"/>
      <c r="FN46" s="187"/>
      <c r="FO46" s="187"/>
      <c r="FP46" s="187"/>
      <c r="FQ46" s="187"/>
      <c r="FR46" s="187"/>
      <c r="FS46" s="187"/>
      <c r="FT46" s="187"/>
      <c r="FU46" s="187"/>
      <c r="FV46" s="187"/>
      <c r="FW46" s="187"/>
      <c r="FX46" s="187"/>
      <c r="FY46" s="187"/>
    </row>
    <row r="47" spans="1:181" ht="28.2" x14ac:dyDescent="0.3">
      <c r="A47" s="182"/>
      <c r="B47" s="280">
        <v>18</v>
      </c>
      <c r="C47" s="274" t="s">
        <v>67</v>
      </c>
      <c r="D47" s="258" t="s">
        <v>61</v>
      </c>
      <c r="E47" s="273">
        <v>487000</v>
      </c>
      <c r="F47" s="229">
        <v>3</v>
      </c>
      <c r="G47" s="224">
        <v>1461000</v>
      </c>
      <c r="H47" s="187"/>
      <c r="I47" s="246"/>
      <c r="J47" s="187"/>
      <c r="K47" s="285"/>
      <c r="L47" s="187"/>
      <c r="M47" s="187"/>
      <c r="N47" s="187"/>
      <c r="O47" s="187"/>
      <c r="P47" s="187"/>
      <c r="Q47" s="187"/>
      <c r="R47" s="187"/>
      <c r="S47" s="187"/>
      <c r="T47" s="187"/>
      <c r="U47" s="187"/>
      <c r="V47" s="187"/>
      <c r="W47" s="187"/>
      <c r="X47" s="187"/>
      <c r="Y47" s="187"/>
      <c r="Z47" s="187"/>
      <c r="AA47" s="187"/>
      <c r="AB47" s="187"/>
      <c r="AC47" s="187"/>
      <c r="AD47" s="187"/>
      <c r="AE47" s="187"/>
      <c r="AF47" s="187"/>
      <c r="AG47" s="187"/>
      <c r="AH47" s="187"/>
      <c r="AI47" s="187"/>
      <c r="AJ47" s="187"/>
      <c r="AK47" s="187"/>
      <c r="AL47" s="187"/>
      <c r="AM47" s="187"/>
      <c r="AN47" s="187"/>
      <c r="AO47" s="187"/>
      <c r="AP47" s="187"/>
      <c r="AQ47" s="187"/>
      <c r="AR47" s="187"/>
      <c r="AS47" s="187"/>
      <c r="AT47" s="187"/>
      <c r="AU47" s="187"/>
      <c r="AV47" s="187"/>
      <c r="AW47" s="187"/>
      <c r="AX47" s="187"/>
      <c r="AY47" s="187"/>
      <c r="AZ47" s="187"/>
      <c r="BA47" s="187"/>
      <c r="BB47" s="187"/>
      <c r="BC47" s="187"/>
      <c r="BD47" s="187"/>
      <c r="BE47" s="187"/>
      <c r="BF47" s="187"/>
      <c r="BG47" s="187"/>
      <c r="BH47" s="187"/>
      <c r="BI47" s="187"/>
      <c r="BJ47" s="187"/>
      <c r="BK47" s="187"/>
      <c r="BL47" s="187"/>
      <c r="BM47" s="187"/>
      <c r="BN47" s="187"/>
      <c r="BO47" s="187"/>
      <c r="BP47" s="187"/>
      <c r="BQ47" s="187"/>
      <c r="BR47" s="187"/>
      <c r="BS47" s="187"/>
      <c r="BT47" s="187"/>
      <c r="BU47" s="187"/>
      <c r="BV47" s="187"/>
      <c r="BW47" s="187"/>
      <c r="BX47" s="187"/>
      <c r="BY47" s="187"/>
      <c r="BZ47" s="187"/>
      <c r="CA47" s="187"/>
      <c r="CB47" s="187"/>
      <c r="CC47" s="187"/>
      <c r="CD47" s="187"/>
      <c r="CE47" s="187"/>
      <c r="CF47" s="187"/>
      <c r="CG47" s="187"/>
      <c r="CH47" s="187"/>
      <c r="CI47" s="187"/>
      <c r="CJ47" s="187"/>
      <c r="CK47" s="187"/>
      <c r="CL47" s="187"/>
      <c r="CM47" s="187"/>
      <c r="CN47" s="187"/>
      <c r="CO47" s="187"/>
      <c r="CP47" s="187"/>
      <c r="CQ47" s="187"/>
      <c r="CR47" s="187"/>
      <c r="CS47" s="187"/>
      <c r="CT47" s="187"/>
      <c r="CU47" s="187"/>
      <c r="CV47" s="187"/>
      <c r="CW47" s="187"/>
      <c r="CX47" s="187"/>
      <c r="CY47" s="187"/>
      <c r="CZ47" s="187"/>
      <c r="DA47" s="187"/>
      <c r="DB47" s="187"/>
      <c r="DC47" s="187"/>
      <c r="DD47" s="187"/>
      <c r="DE47" s="187"/>
      <c r="DF47" s="187"/>
      <c r="DG47" s="187"/>
      <c r="DH47" s="187"/>
      <c r="DI47" s="187"/>
      <c r="DJ47" s="187"/>
      <c r="DK47" s="187"/>
      <c r="DL47" s="187"/>
      <c r="DM47" s="187"/>
      <c r="DN47" s="187"/>
      <c r="DO47" s="187"/>
      <c r="DP47" s="187"/>
      <c r="DQ47" s="187"/>
      <c r="DR47" s="187"/>
      <c r="DS47" s="187"/>
      <c r="DT47" s="187"/>
      <c r="DU47" s="187"/>
      <c r="DV47" s="187"/>
      <c r="DW47" s="187"/>
      <c r="DX47" s="187"/>
      <c r="DY47" s="187"/>
      <c r="DZ47" s="187"/>
      <c r="EA47" s="187"/>
      <c r="EB47" s="187"/>
      <c r="EC47" s="187"/>
      <c r="ED47" s="187"/>
      <c r="EE47" s="187"/>
      <c r="EF47" s="187"/>
      <c r="EG47" s="187"/>
      <c r="EH47" s="187"/>
      <c r="EI47" s="187"/>
      <c r="EJ47" s="187"/>
      <c r="EK47" s="187"/>
      <c r="EL47" s="187"/>
      <c r="EM47" s="187"/>
      <c r="EN47" s="187"/>
      <c r="EO47" s="187"/>
      <c r="EP47" s="187"/>
      <c r="EQ47" s="187"/>
      <c r="ER47" s="187"/>
      <c r="ES47" s="187"/>
      <c r="ET47" s="187"/>
      <c r="EU47" s="187"/>
      <c r="EV47" s="187"/>
      <c r="EW47" s="187"/>
      <c r="EX47" s="187"/>
      <c r="EY47" s="187"/>
      <c r="EZ47" s="187"/>
      <c r="FA47" s="187"/>
      <c r="FB47" s="187"/>
      <c r="FC47" s="187"/>
      <c r="FD47" s="187"/>
      <c r="FE47" s="187"/>
      <c r="FF47" s="187"/>
      <c r="FG47" s="187"/>
      <c r="FH47" s="187"/>
      <c r="FI47" s="187"/>
      <c r="FJ47" s="187"/>
      <c r="FK47" s="187"/>
      <c r="FL47" s="187"/>
      <c r="FM47" s="187"/>
      <c r="FN47" s="187"/>
      <c r="FO47" s="187"/>
      <c r="FP47" s="187"/>
      <c r="FQ47" s="187"/>
      <c r="FR47" s="187"/>
      <c r="FS47" s="187"/>
      <c r="FT47" s="187"/>
      <c r="FU47" s="187"/>
      <c r="FV47" s="187"/>
      <c r="FW47" s="187"/>
      <c r="FX47" s="187"/>
      <c r="FY47" s="187"/>
    </row>
    <row r="48" spans="1:181" ht="27.6" x14ac:dyDescent="0.3">
      <c r="A48" s="182"/>
      <c r="B48" s="283">
        <v>19</v>
      </c>
      <c r="C48" s="230" t="s">
        <v>68</v>
      </c>
      <c r="D48" s="231" t="s">
        <v>69</v>
      </c>
      <c r="E48" s="232">
        <v>220000</v>
      </c>
      <c r="F48" s="233">
        <v>6</v>
      </c>
      <c r="G48" s="205">
        <v>1320000</v>
      </c>
      <c r="H48" s="206" t="s">
        <v>32</v>
      </c>
      <c r="I48" s="246"/>
      <c r="J48" s="187"/>
      <c r="K48" s="285"/>
      <c r="L48" s="187"/>
      <c r="M48" s="187"/>
      <c r="N48" s="187"/>
      <c r="O48" s="187"/>
      <c r="P48" s="187"/>
      <c r="Q48" s="187"/>
      <c r="R48" s="187"/>
      <c r="S48" s="187"/>
      <c r="T48" s="187"/>
      <c r="U48" s="187"/>
      <c r="V48" s="187"/>
      <c r="W48" s="187"/>
      <c r="X48" s="187"/>
      <c r="Y48" s="187"/>
      <c r="Z48" s="187"/>
      <c r="AA48" s="187"/>
      <c r="AB48" s="187"/>
      <c r="AC48" s="187"/>
      <c r="AD48" s="187"/>
      <c r="AE48" s="187"/>
      <c r="AF48" s="187"/>
      <c r="AG48" s="187"/>
      <c r="AH48" s="187"/>
      <c r="AI48" s="187"/>
      <c r="AJ48" s="187"/>
      <c r="AK48" s="187"/>
      <c r="AL48" s="187"/>
      <c r="AM48" s="187"/>
      <c r="AN48" s="187"/>
      <c r="AO48" s="187"/>
      <c r="AP48" s="187"/>
      <c r="AQ48" s="187"/>
      <c r="AR48" s="187"/>
      <c r="AS48" s="187"/>
      <c r="AT48" s="187"/>
      <c r="AU48" s="187"/>
      <c r="AV48" s="187"/>
      <c r="AW48" s="187"/>
      <c r="AX48" s="187"/>
      <c r="AY48" s="187"/>
      <c r="AZ48" s="187"/>
      <c r="BA48" s="187"/>
      <c r="BB48" s="187"/>
      <c r="BC48" s="187"/>
      <c r="BD48" s="187"/>
      <c r="BE48" s="187"/>
      <c r="BF48" s="187"/>
      <c r="BG48" s="187"/>
      <c r="BH48" s="187"/>
      <c r="BI48" s="187"/>
      <c r="BJ48" s="187"/>
      <c r="BK48" s="187"/>
      <c r="BL48" s="187"/>
      <c r="BM48" s="187"/>
      <c r="BN48" s="187"/>
      <c r="BO48" s="187"/>
      <c r="BP48" s="187"/>
      <c r="BQ48" s="187"/>
      <c r="BR48" s="187"/>
      <c r="BS48" s="187"/>
      <c r="BT48" s="187"/>
      <c r="BU48" s="187"/>
      <c r="BV48" s="187"/>
      <c r="BW48" s="187"/>
      <c r="BX48" s="187"/>
      <c r="BY48" s="187"/>
      <c r="BZ48" s="187"/>
      <c r="CA48" s="187"/>
      <c r="CB48" s="187"/>
      <c r="CC48" s="187"/>
      <c r="CD48" s="187"/>
      <c r="CE48" s="187"/>
      <c r="CF48" s="187"/>
      <c r="CG48" s="187"/>
      <c r="CH48" s="187"/>
      <c r="CI48" s="187"/>
      <c r="CJ48" s="187"/>
      <c r="CK48" s="187"/>
      <c r="CL48" s="187"/>
      <c r="CM48" s="187"/>
      <c r="CN48" s="187"/>
      <c r="CO48" s="187"/>
      <c r="CP48" s="187"/>
      <c r="CQ48" s="187"/>
      <c r="CR48" s="187"/>
      <c r="CS48" s="187"/>
      <c r="CT48" s="187"/>
      <c r="CU48" s="187"/>
      <c r="CV48" s="187"/>
      <c r="CW48" s="187"/>
      <c r="CX48" s="187"/>
      <c r="CY48" s="187"/>
      <c r="CZ48" s="187"/>
      <c r="DA48" s="187"/>
      <c r="DB48" s="187"/>
      <c r="DC48" s="187"/>
      <c r="DD48" s="187"/>
      <c r="DE48" s="187"/>
      <c r="DF48" s="187"/>
      <c r="DG48" s="187"/>
      <c r="DH48" s="187"/>
      <c r="DI48" s="187"/>
      <c r="DJ48" s="187"/>
      <c r="DK48" s="187"/>
      <c r="DL48" s="187"/>
      <c r="DM48" s="187"/>
      <c r="DN48" s="187"/>
      <c r="DO48" s="187"/>
      <c r="DP48" s="187"/>
      <c r="DQ48" s="187"/>
      <c r="DR48" s="187"/>
      <c r="DS48" s="187"/>
      <c r="DT48" s="187"/>
      <c r="DU48" s="187"/>
      <c r="DV48" s="187"/>
      <c r="DW48" s="187"/>
      <c r="DX48" s="187"/>
      <c r="DY48" s="187"/>
      <c r="DZ48" s="187"/>
      <c r="EA48" s="187"/>
      <c r="EB48" s="187"/>
      <c r="EC48" s="187"/>
      <c r="ED48" s="187"/>
      <c r="EE48" s="187"/>
      <c r="EF48" s="187"/>
      <c r="EG48" s="187"/>
      <c r="EH48" s="187"/>
      <c r="EI48" s="187"/>
      <c r="EJ48" s="187"/>
      <c r="EK48" s="187"/>
      <c r="EL48" s="187"/>
      <c r="EM48" s="187"/>
      <c r="EN48" s="187"/>
      <c r="EO48" s="187"/>
      <c r="EP48" s="187"/>
      <c r="EQ48" s="187"/>
      <c r="ER48" s="187"/>
      <c r="ES48" s="187"/>
      <c r="ET48" s="187"/>
      <c r="EU48" s="187"/>
      <c r="EV48" s="187"/>
      <c r="EW48" s="187"/>
      <c r="EX48" s="187"/>
      <c r="EY48" s="187"/>
      <c r="EZ48" s="187"/>
      <c r="FA48" s="187"/>
      <c r="FB48" s="187"/>
      <c r="FC48" s="187"/>
      <c r="FD48" s="187"/>
      <c r="FE48" s="187"/>
      <c r="FF48" s="187"/>
      <c r="FG48" s="187"/>
      <c r="FH48" s="187"/>
      <c r="FI48" s="187"/>
      <c r="FJ48" s="187"/>
      <c r="FK48" s="187"/>
      <c r="FL48" s="187"/>
      <c r="FM48" s="187"/>
      <c r="FN48" s="187"/>
      <c r="FO48" s="187"/>
      <c r="FP48" s="187"/>
      <c r="FQ48" s="187"/>
      <c r="FR48" s="187"/>
      <c r="FS48" s="187"/>
      <c r="FT48" s="187"/>
      <c r="FU48" s="187"/>
      <c r="FV48" s="187"/>
      <c r="FW48" s="187"/>
      <c r="FX48" s="187"/>
      <c r="FY48" s="187"/>
    </row>
    <row r="49" spans="1:181" ht="14.4" x14ac:dyDescent="0.3">
      <c r="A49" s="182"/>
      <c r="B49" s="182"/>
      <c r="C49" s="318" t="s">
        <v>70</v>
      </c>
      <c r="D49" s="319"/>
      <c r="E49" s="319"/>
      <c r="F49" s="320"/>
      <c r="G49" s="234">
        <v>44322000</v>
      </c>
      <c r="H49" s="235"/>
      <c r="I49" s="246"/>
      <c r="J49" s="187"/>
      <c r="K49" s="286"/>
      <c r="L49" s="187"/>
      <c r="M49" s="187"/>
      <c r="N49" s="187"/>
      <c r="O49" s="187"/>
      <c r="P49" s="187"/>
      <c r="Q49" s="187"/>
      <c r="R49" s="187"/>
      <c r="S49" s="187"/>
      <c r="T49" s="187"/>
      <c r="U49" s="187"/>
      <c r="V49" s="187"/>
      <c r="W49" s="187"/>
      <c r="X49" s="187"/>
      <c r="Y49" s="187"/>
      <c r="Z49" s="187"/>
      <c r="AA49" s="187"/>
      <c r="AB49" s="187"/>
      <c r="AC49" s="187"/>
      <c r="AD49" s="187"/>
      <c r="AE49" s="187"/>
      <c r="AF49" s="187"/>
      <c r="AG49" s="187"/>
      <c r="AH49" s="187"/>
      <c r="AI49" s="187"/>
      <c r="AJ49" s="187"/>
      <c r="AK49" s="187"/>
      <c r="AL49" s="187"/>
      <c r="AM49" s="187"/>
      <c r="AN49" s="187"/>
      <c r="AO49" s="187"/>
      <c r="AP49" s="187"/>
      <c r="AQ49" s="187"/>
      <c r="AR49" s="187"/>
      <c r="AS49" s="187"/>
      <c r="AT49" s="187"/>
      <c r="AU49" s="187"/>
      <c r="AV49" s="187"/>
      <c r="AW49" s="187"/>
      <c r="AX49" s="187"/>
      <c r="AY49" s="187"/>
      <c r="AZ49" s="187"/>
      <c r="BA49" s="187"/>
      <c r="BB49" s="187"/>
      <c r="BC49" s="187"/>
      <c r="BD49" s="187"/>
      <c r="BE49" s="187"/>
      <c r="BF49" s="187"/>
      <c r="BG49" s="187"/>
      <c r="BH49" s="187"/>
      <c r="BI49" s="187"/>
      <c r="BJ49" s="187"/>
      <c r="BK49" s="187"/>
      <c r="BL49" s="187"/>
      <c r="BM49" s="187"/>
      <c r="BN49" s="187"/>
      <c r="BO49" s="187"/>
      <c r="BP49" s="187"/>
      <c r="BQ49" s="187"/>
      <c r="BR49" s="187"/>
      <c r="BS49" s="187"/>
      <c r="BT49" s="187"/>
      <c r="BU49" s="187"/>
      <c r="BV49" s="187"/>
      <c r="BW49" s="187"/>
      <c r="BX49" s="187"/>
      <c r="BY49" s="187"/>
      <c r="BZ49" s="187"/>
      <c r="CA49" s="187"/>
      <c r="CB49" s="187"/>
      <c r="CC49" s="187"/>
      <c r="CD49" s="187"/>
      <c r="CE49" s="187"/>
      <c r="CF49" s="187"/>
      <c r="CG49" s="187"/>
      <c r="CH49" s="187"/>
      <c r="CI49" s="187"/>
      <c r="CJ49" s="187"/>
      <c r="CK49" s="187"/>
      <c r="CL49" s="187"/>
      <c r="CM49" s="187"/>
      <c r="CN49" s="187"/>
      <c r="CO49" s="187"/>
      <c r="CP49" s="187"/>
      <c r="CQ49" s="187"/>
      <c r="CR49" s="187"/>
      <c r="CS49" s="187"/>
      <c r="CT49" s="187"/>
      <c r="CU49" s="187"/>
      <c r="CV49" s="187"/>
      <c r="CW49" s="187"/>
      <c r="CX49" s="187"/>
      <c r="CY49" s="187"/>
      <c r="CZ49" s="187"/>
      <c r="DA49" s="187"/>
      <c r="DB49" s="187"/>
      <c r="DC49" s="187"/>
      <c r="DD49" s="187"/>
      <c r="DE49" s="187"/>
      <c r="DF49" s="187"/>
      <c r="DG49" s="187"/>
      <c r="DH49" s="187"/>
      <c r="DI49" s="187"/>
      <c r="DJ49" s="187"/>
      <c r="DK49" s="187"/>
      <c r="DL49" s="187"/>
      <c r="DM49" s="187"/>
      <c r="DN49" s="187"/>
      <c r="DO49" s="187"/>
      <c r="DP49" s="187"/>
      <c r="DQ49" s="187"/>
      <c r="DR49" s="187"/>
      <c r="DS49" s="187"/>
      <c r="DT49" s="187"/>
      <c r="DU49" s="187"/>
      <c r="DV49" s="187"/>
      <c r="DW49" s="187"/>
      <c r="DX49" s="187"/>
      <c r="DY49" s="187"/>
      <c r="DZ49" s="187"/>
      <c r="EA49" s="187"/>
      <c r="EB49" s="187"/>
      <c r="EC49" s="187"/>
      <c r="ED49" s="187"/>
      <c r="EE49" s="187"/>
      <c r="EF49" s="187"/>
      <c r="EG49" s="187"/>
      <c r="EH49" s="187"/>
      <c r="EI49" s="187"/>
      <c r="EJ49" s="187"/>
      <c r="EK49" s="187"/>
      <c r="EL49" s="187"/>
      <c r="EM49" s="187"/>
      <c r="EN49" s="187"/>
      <c r="EO49" s="187"/>
      <c r="EP49" s="187"/>
      <c r="EQ49" s="187"/>
      <c r="ER49" s="187"/>
      <c r="ES49" s="187"/>
      <c r="ET49" s="187"/>
      <c r="EU49" s="187"/>
      <c r="EV49" s="187"/>
      <c r="EW49" s="187"/>
      <c r="EX49" s="187"/>
      <c r="EY49" s="187"/>
      <c r="EZ49" s="187"/>
      <c r="FA49" s="187"/>
      <c r="FB49" s="187"/>
      <c r="FC49" s="187"/>
      <c r="FD49" s="187"/>
      <c r="FE49" s="187"/>
      <c r="FF49" s="187"/>
      <c r="FG49" s="187"/>
      <c r="FH49" s="187"/>
      <c r="FI49" s="187"/>
      <c r="FJ49" s="187"/>
      <c r="FK49" s="187"/>
      <c r="FL49" s="187"/>
      <c r="FM49" s="187"/>
      <c r="FN49" s="187"/>
      <c r="FO49" s="187"/>
      <c r="FP49" s="187"/>
      <c r="FQ49" s="187"/>
      <c r="FR49" s="187"/>
      <c r="FS49" s="187"/>
      <c r="FT49" s="187"/>
      <c r="FU49" s="187"/>
      <c r="FV49" s="187"/>
      <c r="FW49" s="187"/>
      <c r="FX49" s="187"/>
      <c r="FY49" s="187"/>
    </row>
    <row r="50" spans="1:181" ht="14.4" x14ac:dyDescent="0.3">
      <c r="A50" s="182"/>
      <c r="B50" s="182"/>
      <c r="C50" s="302" t="s">
        <v>71</v>
      </c>
      <c r="D50" s="302"/>
      <c r="E50" s="302"/>
      <c r="F50" s="302"/>
      <c r="G50" s="236">
        <v>201680669</v>
      </c>
      <c r="H50" s="237"/>
      <c r="I50" s="246"/>
      <c r="J50" s="187"/>
      <c r="K50" s="286"/>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87"/>
      <c r="AK50" s="187"/>
      <c r="AL50" s="187"/>
      <c r="AM50" s="187"/>
      <c r="AN50" s="187"/>
      <c r="AO50" s="187"/>
      <c r="AP50" s="187"/>
      <c r="AQ50" s="187"/>
      <c r="AR50" s="187"/>
      <c r="AS50" s="187"/>
      <c r="AT50" s="187"/>
      <c r="AU50" s="187"/>
      <c r="AV50" s="187"/>
      <c r="AW50" s="187"/>
      <c r="AX50" s="187"/>
      <c r="AY50" s="187"/>
      <c r="AZ50" s="187"/>
      <c r="BA50" s="187"/>
      <c r="BB50" s="187"/>
      <c r="BC50" s="187"/>
      <c r="BD50" s="187"/>
      <c r="BE50" s="187"/>
      <c r="BF50" s="187"/>
      <c r="BG50" s="187"/>
      <c r="BH50" s="187"/>
      <c r="BI50" s="187"/>
      <c r="BJ50" s="187"/>
      <c r="BK50" s="187"/>
      <c r="BL50" s="187"/>
      <c r="BM50" s="187"/>
      <c r="BN50" s="187"/>
      <c r="BO50" s="187"/>
      <c r="BP50" s="187"/>
      <c r="BQ50" s="187"/>
      <c r="BR50" s="187"/>
      <c r="BS50" s="187"/>
      <c r="BT50" s="187"/>
      <c r="BU50" s="187"/>
      <c r="BV50" s="187"/>
      <c r="BW50" s="187"/>
      <c r="BX50" s="187"/>
      <c r="BY50" s="187"/>
      <c r="BZ50" s="187"/>
      <c r="CA50" s="187"/>
      <c r="CB50" s="187"/>
      <c r="CC50" s="187"/>
      <c r="CD50" s="187"/>
      <c r="CE50" s="187"/>
      <c r="CF50" s="187"/>
      <c r="CG50" s="187"/>
      <c r="CH50" s="187"/>
      <c r="CI50" s="187"/>
      <c r="CJ50" s="187"/>
      <c r="CK50" s="187"/>
      <c r="CL50" s="187"/>
      <c r="CM50" s="187"/>
      <c r="CN50" s="187"/>
      <c r="CO50" s="187"/>
      <c r="CP50" s="187"/>
      <c r="CQ50" s="187"/>
      <c r="CR50" s="187"/>
      <c r="CS50" s="187"/>
      <c r="CT50" s="187"/>
      <c r="CU50" s="187"/>
      <c r="CV50" s="187"/>
      <c r="CW50" s="187"/>
      <c r="CX50" s="187"/>
      <c r="CY50" s="187"/>
      <c r="CZ50" s="187"/>
      <c r="DA50" s="187"/>
      <c r="DB50" s="187"/>
      <c r="DC50" s="187"/>
      <c r="DD50" s="187"/>
      <c r="DE50" s="187"/>
      <c r="DF50" s="187"/>
      <c r="DG50" s="187"/>
      <c r="DH50" s="187"/>
      <c r="DI50" s="187"/>
      <c r="DJ50" s="187"/>
      <c r="DK50" s="187"/>
      <c r="DL50" s="187"/>
      <c r="DM50" s="187"/>
      <c r="DN50" s="187"/>
      <c r="DO50" s="187"/>
      <c r="DP50" s="187"/>
      <c r="DQ50" s="187"/>
      <c r="DR50" s="187"/>
      <c r="DS50" s="187"/>
      <c r="DT50" s="187"/>
      <c r="DU50" s="187"/>
      <c r="DV50" s="187"/>
      <c r="DW50" s="187"/>
      <c r="DX50" s="187"/>
      <c r="DY50" s="187"/>
      <c r="DZ50" s="187"/>
      <c r="EA50" s="187"/>
      <c r="EB50" s="187"/>
      <c r="EC50" s="187"/>
      <c r="ED50" s="187"/>
      <c r="EE50" s="187"/>
      <c r="EF50" s="187"/>
      <c r="EG50" s="187"/>
      <c r="EH50" s="187"/>
      <c r="EI50" s="187"/>
      <c r="EJ50" s="187"/>
      <c r="EK50" s="187"/>
      <c r="EL50" s="187"/>
      <c r="EM50" s="187"/>
      <c r="EN50" s="187"/>
      <c r="EO50" s="187"/>
      <c r="EP50" s="187"/>
      <c r="EQ50" s="187"/>
      <c r="ER50" s="187"/>
      <c r="ES50" s="187"/>
      <c r="ET50" s="187"/>
      <c r="EU50" s="187"/>
      <c r="EV50" s="187"/>
      <c r="EW50" s="187"/>
      <c r="EX50" s="187"/>
      <c r="EY50" s="187"/>
      <c r="EZ50" s="187"/>
      <c r="FA50" s="187"/>
      <c r="FB50" s="187"/>
      <c r="FC50" s="187"/>
      <c r="FD50" s="187"/>
      <c r="FE50" s="187"/>
      <c r="FF50" s="187"/>
      <c r="FG50" s="187"/>
      <c r="FH50" s="187"/>
      <c r="FI50" s="187"/>
      <c r="FJ50" s="187"/>
      <c r="FK50" s="187"/>
      <c r="FL50" s="187"/>
      <c r="FM50" s="187"/>
      <c r="FN50" s="187"/>
      <c r="FO50" s="187"/>
      <c r="FP50" s="187"/>
      <c r="FQ50" s="187"/>
      <c r="FR50" s="187"/>
      <c r="FS50" s="187"/>
      <c r="FT50" s="187"/>
      <c r="FU50" s="187"/>
      <c r="FV50" s="187"/>
      <c r="FW50" s="187"/>
      <c r="FX50" s="187"/>
      <c r="FY50" s="187"/>
    </row>
    <row r="51" spans="1:181" ht="14.4" x14ac:dyDescent="0.3">
      <c r="A51" s="182"/>
      <c r="B51" s="182"/>
      <c r="C51" s="302" t="s">
        <v>72</v>
      </c>
      <c r="D51" s="302"/>
      <c r="E51" s="302"/>
      <c r="F51" s="302"/>
      <c r="G51" s="238">
        <v>38319327</v>
      </c>
      <c r="H51" s="215"/>
      <c r="I51" s="246"/>
      <c r="J51" s="187"/>
      <c r="K51" s="251"/>
      <c r="L51" s="187"/>
      <c r="M51" s="187"/>
      <c r="N51" s="187"/>
      <c r="O51" s="187"/>
      <c r="P51" s="187"/>
      <c r="Q51" s="187"/>
      <c r="R51" s="187"/>
      <c r="S51" s="187"/>
      <c r="T51" s="187"/>
      <c r="U51" s="187"/>
      <c r="V51" s="187"/>
      <c r="W51" s="187"/>
      <c r="X51" s="187"/>
      <c r="Y51" s="187"/>
      <c r="Z51" s="187"/>
      <c r="AA51" s="187"/>
      <c r="AB51" s="187"/>
      <c r="AC51" s="187"/>
      <c r="AD51" s="187"/>
      <c r="AE51" s="187"/>
      <c r="AF51" s="187"/>
      <c r="AG51" s="187"/>
      <c r="AH51" s="187"/>
      <c r="AI51" s="187"/>
      <c r="AJ51" s="187"/>
      <c r="AK51" s="187"/>
      <c r="AL51" s="187"/>
      <c r="AM51" s="187"/>
      <c r="AN51" s="187"/>
      <c r="AO51" s="187"/>
      <c r="AP51" s="187"/>
      <c r="AQ51" s="187"/>
      <c r="AR51" s="187"/>
      <c r="AS51" s="187"/>
      <c r="AT51" s="187"/>
      <c r="AU51" s="187"/>
      <c r="AV51" s="187"/>
      <c r="AW51" s="187"/>
      <c r="AX51" s="187"/>
      <c r="AY51" s="187"/>
      <c r="AZ51" s="187"/>
      <c r="BA51" s="187"/>
      <c r="BB51" s="187"/>
      <c r="BC51" s="187"/>
      <c r="BD51" s="187"/>
      <c r="BE51" s="187"/>
      <c r="BF51" s="187"/>
      <c r="BG51" s="187"/>
      <c r="BH51" s="187"/>
      <c r="BI51" s="187"/>
      <c r="BJ51" s="187"/>
      <c r="BK51" s="187"/>
      <c r="BL51" s="187"/>
      <c r="BM51" s="187"/>
      <c r="BN51" s="187"/>
      <c r="BO51" s="187"/>
      <c r="BP51" s="187"/>
      <c r="BQ51" s="187"/>
      <c r="BR51" s="187"/>
      <c r="BS51" s="187"/>
      <c r="BT51" s="187"/>
      <c r="BU51" s="187"/>
      <c r="BV51" s="187"/>
      <c r="BW51" s="187"/>
      <c r="BX51" s="187"/>
      <c r="BY51" s="187"/>
      <c r="BZ51" s="187"/>
      <c r="CA51" s="187"/>
      <c r="CB51" s="187"/>
      <c r="CC51" s="187"/>
      <c r="CD51" s="187"/>
      <c r="CE51" s="187"/>
      <c r="CF51" s="187"/>
      <c r="CG51" s="187"/>
      <c r="CH51" s="187"/>
      <c r="CI51" s="187"/>
      <c r="CJ51" s="187"/>
      <c r="CK51" s="187"/>
      <c r="CL51" s="187"/>
      <c r="CM51" s="187"/>
      <c r="CN51" s="187"/>
      <c r="CO51" s="187"/>
      <c r="CP51" s="187"/>
      <c r="CQ51" s="187"/>
      <c r="CR51" s="187"/>
      <c r="CS51" s="187"/>
      <c r="CT51" s="187"/>
      <c r="CU51" s="187"/>
      <c r="CV51" s="187"/>
      <c r="CW51" s="187"/>
      <c r="CX51" s="187"/>
      <c r="CY51" s="187"/>
      <c r="CZ51" s="187"/>
      <c r="DA51" s="187"/>
      <c r="DB51" s="187"/>
      <c r="DC51" s="187"/>
      <c r="DD51" s="187"/>
      <c r="DE51" s="187"/>
      <c r="DF51" s="187"/>
      <c r="DG51" s="187"/>
      <c r="DH51" s="187"/>
      <c r="DI51" s="187"/>
      <c r="DJ51" s="187"/>
      <c r="DK51" s="187"/>
      <c r="DL51" s="187"/>
      <c r="DM51" s="187"/>
      <c r="DN51" s="187"/>
      <c r="DO51" s="187"/>
      <c r="DP51" s="187"/>
      <c r="DQ51" s="187"/>
      <c r="DR51" s="187"/>
      <c r="DS51" s="187"/>
      <c r="DT51" s="187"/>
      <c r="DU51" s="187"/>
      <c r="DV51" s="187"/>
      <c r="DW51" s="187"/>
      <c r="DX51" s="187"/>
      <c r="DY51" s="187"/>
      <c r="DZ51" s="187"/>
      <c r="EA51" s="187"/>
      <c r="EB51" s="187"/>
      <c r="EC51" s="187"/>
      <c r="ED51" s="187"/>
      <c r="EE51" s="187"/>
      <c r="EF51" s="187"/>
      <c r="EG51" s="187"/>
      <c r="EH51" s="187"/>
      <c r="EI51" s="187"/>
      <c r="EJ51" s="187"/>
      <c r="EK51" s="187"/>
      <c r="EL51" s="187"/>
      <c r="EM51" s="187"/>
      <c r="EN51" s="187"/>
      <c r="EO51" s="187"/>
      <c r="EP51" s="187"/>
      <c r="EQ51" s="187"/>
      <c r="ER51" s="187"/>
      <c r="ES51" s="187"/>
      <c r="ET51" s="187"/>
      <c r="EU51" s="187"/>
      <c r="EV51" s="187"/>
      <c r="EW51" s="187"/>
      <c r="EX51" s="187"/>
      <c r="EY51" s="187"/>
      <c r="EZ51" s="187"/>
      <c r="FA51" s="187"/>
      <c r="FB51" s="187"/>
      <c r="FC51" s="187"/>
      <c r="FD51" s="187"/>
      <c r="FE51" s="187"/>
      <c r="FF51" s="187"/>
      <c r="FG51" s="187"/>
      <c r="FH51" s="187"/>
      <c r="FI51" s="187"/>
      <c r="FJ51" s="187"/>
      <c r="FK51" s="187"/>
      <c r="FL51" s="187"/>
      <c r="FM51" s="187"/>
      <c r="FN51" s="187"/>
      <c r="FO51" s="187"/>
      <c r="FP51" s="187"/>
      <c r="FQ51" s="187"/>
      <c r="FR51" s="187"/>
      <c r="FS51" s="187"/>
      <c r="FT51" s="187"/>
      <c r="FU51" s="187"/>
      <c r="FV51" s="187"/>
      <c r="FW51" s="187"/>
      <c r="FX51" s="187"/>
      <c r="FY51" s="187"/>
    </row>
    <row r="52" spans="1:181" ht="14.4" x14ac:dyDescent="0.3">
      <c r="A52" s="239"/>
      <c r="B52" s="239"/>
      <c r="C52" s="310" t="s">
        <v>73</v>
      </c>
      <c r="D52" s="310"/>
      <c r="E52" s="310"/>
      <c r="F52" s="310"/>
      <c r="G52" s="240">
        <v>239999996</v>
      </c>
      <c r="H52" s="235"/>
      <c r="I52" s="246"/>
      <c r="J52" s="187"/>
      <c r="K52" s="251"/>
      <c r="L52" s="187"/>
      <c r="M52" s="187"/>
      <c r="N52" s="187"/>
      <c r="O52" s="187"/>
      <c r="P52" s="187"/>
      <c r="Q52" s="187"/>
      <c r="R52" s="187"/>
      <c r="S52" s="187"/>
      <c r="T52" s="187"/>
      <c r="U52" s="187"/>
      <c r="V52" s="187"/>
      <c r="W52" s="187"/>
      <c r="X52" s="187"/>
      <c r="Y52" s="187"/>
      <c r="Z52" s="187"/>
      <c r="AA52" s="187"/>
      <c r="AB52" s="187"/>
      <c r="AC52" s="187"/>
      <c r="AD52" s="187"/>
      <c r="AE52" s="187"/>
      <c r="AF52" s="187"/>
      <c r="AG52" s="187"/>
      <c r="AH52" s="187"/>
      <c r="AI52" s="187"/>
      <c r="AJ52" s="187"/>
      <c r="AK52" s="187"/>
      <c r="AL52" s="187"/>
      <c r="AM52" s="187"/>
      <c r="AN52" s="187"/>
      <c r="AO52" s="187"/>
      <c r="AP52" s="187"/>
      <c r="AQ52" s="187"/>
      <c r="AR52" s="187"/>
      <c r="AS52" s="187"/>
      <c r="AT52" s="187"/>
      <c r="AU52" s="187"/>
      <c r="AV52" s="187"/>
      <c r="AW52" s="187"/>
      <c r="AX52" s="187"/>
      <c r="AY52" s="187"/>
      <c r="AZ52" s="187"/>
      <c r="BA52" s="187"/>
      <c r="BB52" s="187"/>
      <c r="BC52" s="187"/>
      <c r="BD52" s="187"/>
      <c r="BE52" s="187"/>
      <c r="BF52" s="187"/>
      <c r="BG52" s="187"/>
      <c r="BH52" s="187"/>
      <c r="BI52" s="187"/>
      <c r="BJ52" s="187"/>
      <c r="BK52" s="187"/>
      <c r="BL52" s="187"/>
      <c r="BM52" s="187"/>
      <c r="BN52" s="187"/>
      <c r="BO52" s="187"/>
      <c r="BP52" s="187"/>
      <c r="BQ52" s="187"/>
      <c r="BR52" s="187"/>
      <c r="BS52" s="187"/>
      <c r="BT52" s="187"/>
      <c r="BU52" s="187"/>
      <c r="BV52" s="187"/>
      <c r="BW52" s="187"/>
      <c r="BX52" s="187"/>
      <c r="BY52" s="187"/>
      <c r="BZ52" s="187"/>
      <c r="CA52" s="187"/>
      <c r="CB52" s="187"/>
      <c r="CC52" s="187"/>
      <c r="CD52" s="187"/>
      <c r="CE52" s="187"/>
      <c r="CF52" s="187"/>
      <c r="CG52" s="187"/>
      <c r="CH52" s="187"/>
      <c r="CI52" s="187"/>
      <c r="CJ52" s="187"/>
      <c r="CK52" s="187"/>
      <c r="CL52" s="187"/>
      <c r="CM52" s="187"/>
      <c r="CN52" s="187"/>
      <c r="CO52" s="187"/>
      <c r="CP52" s="187"/>
      <c r="CQ52" s="187"/>
      <c r="CR52" s="187"/>
      <c r="CS52" s="187"/>
      <c r="CT52" s="187"/>
      <c r="CU52" s="187"/>
      <c r="CV52" s="187"/>
      <c r="CW52" s="187"/>
      <c r="CX52" s="187"/>
      <c r="CY52" s="187"/>
      <c r="CZ52" s="187"/>
      <c r="DA52" s="187"/>
      <c r="DB52" s="187"/>
      <c r="DC52" s="187"/>
      <c r="DD52" s="187"/>
      <c r="DE52" s="187"/>
      <c r="DF52" s="187"/>
      <c r="DG52" s="187"/>
      <c r="DH52" s="187"/>
      <c r="DI52" s="187"/>
      <c r="DJ52" s="187"/>
      <c r="DK52" s="187"/>
      <c r="DL52" s="187"/>
      <c r="DM52" s="187"/>
      <c r="DN52" s="187"/>
      <c r="DO52" s="187"/>
      <c r="DP52" s="187"/>
      <c r="DQ52" s="187"/>
      <c r="DR52" s="187"/>
      <c r="DS52" s="187"/>
      <c r="DT52" s="187"/>
      <c r="DU52" s="187"/>
      <c r="DV52" s="187"/>
      <c r="DW52" s="187"/>
      <c r="DX52" s="187"/>
      <c r="DY52" s="187"/>
      <c r="DZ52" s="187"/>
      <c r="EA52" s="187"/>
      <c r="EB52" s="187"/>
      <c r="EC52" s="187"/>
      <c r="ED52" s="187"/>
      <c r="EE52" s="187"/>
      <c r="EF52" s="187"/>
      <c r="EG52" s="187"/>
      <c r="EH52" s="187"/>
      <c r="EI52" s="187"/>
      <c r="EJ52" s="187"/>
      <c r="EK52" s="187"/>
      <c r="EL52" s="187"/>
      <c r="EM52" s="187"/>
      <c r="EN52" s="187"/>
      <c r="EO52" s="187"/>
      <c r="EP52" s="187"/>
      <c r="EQ52" s="187"/>
      <c r="ER52" s="187"/>
      <c r="ES52" s="187"/>
      <c r="ET52" s="187"/>
      <c r="EU52" s="187"/>
      <c r="EV52" s="187"/>
      <c r="EW52" s="187"/>
      <c r="EX52" s="187"/>
      <c r="EY52" s="187"/>
      <c r="EZ52" s="187"/>
      <c r="FA52" s="187"/>
      <c r="FB52" s="187"/>
      <c r="FC52" s="187"/>
      <c r="FD52" s="187"/>
      <c r="FE52" s="187"/>
      <c r="FF52" s="187"/>
      <c r="FG52" s="187"/>
      <c r="FH52" s="187"/>
      <c r="FI52" s="187"/>
      <c r="FJ52" s="187"/>
      <c r="FK52" s="187"/>
      <c r="FL52" s="187"/>
      <c r="FM52" s="187"/>
      <c r="FN52" s="187"/>
      <c r="FO52" s="187"/>
      <c r="FP52" s="187"/>
      <c r="FQ52" s="187"/>
      <c r="FR52" s="187"/>
      <c r="FS52" s="187"/>
      <c r="FT52" s="187"/>
      <c r="FU52" s="187"/>
      <c r="FV52" s="187"/>
      <c r="FW52" s="187"/>
      <c r="FX52" s="187"/>
      <c r="FY52" s="187"/>
    </row>
    <row r="53" spans="1:181" ht="14.4" x14ac:dyDescent="0.3">
      <c r="C53" s="311" t="s">
        <v>74</v>
      </c>
      <c r="D53" s="312"/>
      <c r="E53" s="312"/>
      <c r="F53" s="312"/>
      <c r="G53" s="313"/>
      <c r="H53" s="241"/>
      <c r="I53" s="275"/>
      <c r="J53" s="276"/>
    </row>
    <row r="54" spans="1:181" ht="21.6" customHeight="1" x14ac:dyDescent="0.3">
      <c r="C54" s="289" t="s">
        <v>75</v>
      </c>
      <c r="D54" s="290"/>
      <c r="E54" s="290"/>
      <c r="F54" s="290"/>
      <c r="G54" s="291"/>
      <c r="H54" s="252"/>
      <c r="I54" s="275"/>
      <c r="J54" s="276"/>
      <c r="K54" s="249"/>
    </row>
    <row r="55" spans="1:181" ht="22.95" customHeight="1" x14ac:dyDescent="0.3">
      <c r="C55" s="289" t="s">
        <v>76</v>
      </c>
      <c r="D55" s="290"/>
      <c r="E55" s="290"/>
      <c r="F55" s="290"/>
      <c r="G55" s="291"/>
      <c r="H55" s="252"/>
    </row>
    <row r="56" spans="1:181" ht="14.4" customHeight="1" x14ac:dyDescent="0.3">
      <c r="C56" s="289" t="s">
        <v>77</v>
      </c>
      <c r="D56" s="290"/>
      <c r="E56" s="290"/>
      <c r="F56" s="290"/>
      <c r="G56" s="291"/>
      <c r="H56" s="252"/>
    </row>
    <row r="57" spans="1:181" ht="36" customHeight="1" x14ac:dyDescent="0.3">
      <c r="C57" s="289" t="s">
        <v>78</v>
      </c>
      <c r="D57" s="290"/>
      <c r="E57" s="290"/>
      <c r="F57" s="290"/>
      <c r="G57" s="291"/>
      <c r="H57" s="252"/>
    </row>
    <row r="58" spans="1:181" ht="26.4" customHeight="1" x14ac:dyDescent="0.3">
      <c r="C58" s="289" t="s">
        <v>79</v>
      </c>
      <c r="D58" s="290"/>
      <c r="E58" s="290"/>
      <c r="F58" s="290"/>
      <c r="G58" s="291"/>
      <c r="H58" s="252"/>
    </row>
    <row r="59" spans="1:181" ht="25.2" customHeight="1" x14ac:dyDescent="0.3">
      <c r="C59" s="289" t="s">
        <v>80</v>
      </c>
      <c r="D59" s="290"/>
      <c r="E59" s="290"/>
      <c r="F59" s="290"/>
      <c r="G59" s="291"/>
      <c r="H59" s="252"/>
    </row>
    <row r="60" spans="1:181" ht="23.4" customHeight="1" x14ac:dyDescent="0.3">
      <c r="C60" s="289" t="s">
        <v>81</v>
      </c>
      <c r="D60" s="290"/>
      <c r="E60" s="290"/>
      <c r="F60" s="290"/>
      <c r="G60" s="291"/>
      <c r="H60" s="252"/>
    </row>
    <row r="61" spans="1:181" ht="24.6" customHeight="1" x14ac:dyDescent="0.3">
      <c r="C61" s="289" t="s">
        <v>82</v>
      </c>
      <c r="D61" s="290"/>
      <c r="E61" s="290"/>
      <c r="F61" s="290"/>
      <c r="G61" s="291"/>
      <c r="H61" s="252"/>
    </row>
    <row r="62" spans="1:181" ht="26.4" customHeight="1" x14ac:dyDescent="0.3">
      <c r="C62" s="289" t="s">
        <v>83</v>
      </c>
      <c r="D62" s="290"/>
      <c r="E62" s="290"/>
      <c r="F62" s="290"/>
      <c r="G62" s="291"/>
      <c r="H62" s="252"/>
    </row>
    <row r="63" spans="1:181" ht="14.4" x14ac:dyDescent="0.3">
      <c r="C63" s="289" t="s">
        <v>84</v>
      </c>
      <c r="D63" s="290"/>
      <c r="E63" s="290"/>
      <c r="F63" s="290"/>
      <c r="G63" s="291"/>
      <c r="H63" s="252"/>
    </row>
    <row r="64" spans="1:181" ht="11.4" customHeight="1" x14ac:dyDescent="0.3">
      <c r="C64" s="289" t="s">
        <v>85</v>
      </c>
      <c r="D64" s="290"/>
      <c r="E64" s="290"/>
      <c r="F64" s="290"/>
      <c r="G64" s="291"/>
      <c r="H64" s="252"/>
    </row>
    <row r="65" spans="3:10" ht="54.6" customHeight="1" x14ac:dyDescent="0.3">
      <c r="C65" s="289" t="s">
        <v>86</v>
      </c>
      <c r="D65" s="290"/>
      <c r="E65" s="290"/>
      <c r="F65" s="290"/>
      <c r="G65" s="291"/>
      <c r="H65" s="252"/>
    </row>
    <row r="66" spans="3:10" ht="31.2" customHeight="1" x14ac:dyDescent="0.3">
      <c r="C66" s="289" t="s">
        <v>87</v>
      </c>
      <c r="D66" s="290"/>
      <c r="E66" s="290"/>
      <c r="F66" s="290"/>
      <c r="G66" s="291"/>
      <c r="H66" s="252"/>
    </row>
    <row r="67" spans="3:10" ht="23.4" customHeight="1" x14ac:dyDescent="0.3">
      <c r="C67" s="289" t="s">
        <v>88</v>
      </c>
      <c r="D67" s="290"/>
      <c r="E67" s="290"/>
      <c r="F67" s="290"/>
      <c r="G67" s="291"/>
      <c r="H67" s="252"/>
      <c r="I67" s="309"/>
      <c r="J67" s="309"/>
    </row>
    <row r="68" spans="3:10" ht="12.6" customHeight="1" x14ac:dyDescent="0.3">
      <c r="C68" s="295" t="s">
        <v>89</v>
      </c>
      <c r="D68" s="296"/>
      <c r="E68" s="296"/>
      <c r="F68" s="296"/>
      <c r="G68" s="297"/>
      <c r="H68" s="253"/>
    </row>
    <row r="69" spans="3:10" ht="23.4" customHeight="1" x14ac:dyDescent="0.3">
      <c r="C69" s="295" t="s">
        <v>90</v>
      </c>
      <c r="D69" s="296"/>
      <c r="E69" s="296"/>
      <c r="F69" s="296"/>
      <c r="G69" s="297"/>
      <c r="H69" s="253"/>
    </row>
    <row r="70" spans="3:10" ht="10.199999999999999" customHeight="1" x14ac:dyDescent="0.3">
      <c r="C70" s="298" t="s">
        <v>91</v>
      </c>
      <c r="D70" s="299"/>
      <c r="E70" s="299"/>
      <c r="F70" s="299"/>
      <c r="G70" s="300"/>
      <c r="H70" s="254"/>
    </row>
    <row r="71" spans="3:10" ht="46.2" customHeight="1" x14ac:dyDescent="0.3">
      <c r="C71" s="289" t="s">
        <v>92</v>
      </c>
      <c r="D71" s="290"/>
      <c r="E71" s="290"/>
      <c r="F71" s="290"/>
      <c r="G71" s="291"/>
      <c r="H71" s="252"/>
    </row>
    <row r="72" spans="3:10" ht="32.4" customHeight="1" x14ac:dyDescent="0.3">
      <c r="C72" s="289" t="s">
        <v>93</v>
      </c>
      <c r="D72" s="290"/>
      <c r="E72" s="290"/>
      <c r="F72" s="290"/>
      <c r="G72" s="291"/>
      <c r="H72" s="252"/>
    </row>
    <row r="73" spans="3:10" ht="33.6" customHeight="1" thickBot="1" x14ac:dyDescent="0.35">
      <c r="C73" s="292" t="s">
        <v>94</v>
      </c>
      <c r="D73" s="293"/>
      <c r="E73" s="293"/>
      <c r="F73" s="293"/>
      <c r="G73" s="294"/>
      <c r="H73" s="252"/>
    </row>
    <row r="77" spans="3:10" ht="45" customHeight="1" x14ac:dyDescent="0.3">
      <c r="C77" s="323"/>
      <c r="D77" s="323"/>
      <c r="E77" s="323"/>
      <c r="F77" s="323"/>
      <c r="G77" s="323"/>
      <c r="H77" s="323"/>
      <c r="I77" s="255"/>
    </row>
    <row r="78" spans="3:10" ht="45" customHeight="1" x14ac:dyDescent="0.3">
      <c r="C78" s="321"/>
      <c r="D78" s="321"/>
      <c r="E78" s="321"/>
      <c r="F78" s="321"/>
      <c r="G78" s="321"/>
      <c r="H78" s="321"/>
      <c r="I78" s="255"/>
    </row>
    <row r="79" spans="3:10" ht="45" customHeight="1" x14ac:dyDescent="0.3">
      <c r="C79" s="321"/>
      <c r="D79" s="321"/>
      <c r="E79" s="321"/>
      <c r="F79" s="321"/>
      <c r="G79" s="321"/>
      <c r="H79" s="321"/>
      <c r="I79" s="255"/>
    </row>
    <row r="80" spans="3:10" ht="45" customHeight="1" x14ac:dyDescent="0.3">
      <c r="C80" s="324"/>
      <c r="D80" s="324"/>
      <c r="E80" s="324"/>
      <c r="F80" s="324"/>
      <c r="G80" s="324"/>
      <c r="H80" s="324"/>
      <c r="I80" s="255"/>
    </row>
    <row r="81" spans="3:9" ht="45" customHeight="1" x14ac:dyDescent="0.3">
      <c r="C81" s="325"/>
      <c r="D81" s="325"/>
      <c r="E81" s="325"/>
      <c r="F81" s="325"/>
      <c r="G81" s="325"/>
      <c r="H81" s="325"/>
      <c r="I81" s="255"/>
    </row>
    <row r="82" spans="3:9" ht="45" customHeight="1" x14ac:dyDescent="0.3">
      <c r="C82" s="322"/>
      <c r="D82" s="322"/>
      <c r="E82" s="322"/>
      <c r="F82" s="322"/>
      <c r="G82" s="322"/>
      <c r="H82" s="322"/>
      <c r="I82" s="255"/>
    </row>
    <row r="83" spans="3:9" ht="45" customHeight="1" x14ac:dyDescent="0.3">
      <c r="I83" s="255"/>
    </row>
    <row r="84" spans="3:9" ht="45" customHeight="1" x14ac:dyDescent="0.3">
      <c r="I84" s="255"/>
    </row>
    <row r="85" spans="3:9" ht="57.6" customHeight="1" x14ac:dyDescent="0.3">
      <c r="C85" s="322"/>
      <c r="D85" s="322"/>
      <c r="E85" s="322"/>
      <c r="F85" s="322"/>
      <c r="G85" s="322"/>
      <c r="H85" s="322"/>
      <c r="I85" s="255"/>
    </row>
    <row r="86" spans="3:9" ht="45" customHeight="1" x14ac:dyDescent="0.3">
      <c r="C86" s="321"/>
      <c r="D86" s="321"/>
      <c r="E86" s="321"/>
      <c r="F86" s="321"/>
      <c r="G86" s="321"/>
      <c r="H86" s="321"/>
      <c r="I86" s="255"/>
    </row>
    <row r="87" spans="3:9" ht="45" customHeight="1" x14ac:dyDescent="0.3">
      <c r="C87" s="321"/>
      <c r="D87" s="321"/>
      <c r="E87" s="321"/>
      <c r="F87" s="321"/>
      <c r="G87" s="321"/>
      <c r="H87" s="321"/>
    </row>
  </sheetData>
  <mergeCells count="56">
    <mergeCell ref="B2:G2"/>
    <mergeCell ref="B3:G3"/>
    <mergeCell ref="B4:G4"/>
    <mergeCell ref="B5:G5"/>
    <mergeCell ref="B6:G6"/>
    <mergeCell ref="B7:G7"/>
    <mergeCell ref="B8:G9"/>
    <mergeCell ref="B10:E10"/>
    <mergeCell ref="B11:C13"/>
    <mergeCell ref="B35:B37"/>
    <mergeCell ref="C14:G14"/>
    <mergeCell ref="C87:H87"/>
    <mergeCell ref="C82:H82"/>
    <mergeCell ref="C85:H85"/>
    <mergeCell ref="C86:H86"/>
    <mergeCell ref="C77:H77"/>
    <mergeCell ref="C78:H78"/>
    <mergeCell ref="C79:H79"/>
    <mergeCell ref="C80:H80"/>
    <mergeCell ref="C81:H81"/>
    <mergeCell ref="I67:J67"/>
    <mergeCell ref="C51:F51"/>
    <mergeCell ref="C52:F52"/>
    <mergeCell ref="C53:G53"/>
    <mergeCell ref="C29:G29"/>
    <mergeCell ref="C54:G54"/>
    <mergeCell ref="C55:G55"/>
    <mergeCell ref="C56:G56"/>
    <mergeCell ref="C57:G57"/>
    <mergeCell ref="C58:G58"/>
    <mergeCell ref="C59:G59"/>
    <mergeCell ref="C60:G60"/>
    <mergeCell ref="C35:C37"/>
    <mergeCell ref="D35:D37"/>
    <mergeCell ref="F35:F36"/>
    <mergeCell ref="C49:F49"/>
    <mergeCell ref="H16:H17"/>
    <mergeCell ref="C61:G61"/>
    <mergeCell ref="C62:G62"/>
    <mergeCell ref="C63:G63"/>
    <mergeCell ref="C64:G64"/>
    <mergeCell ref="C50:F50"/>
    <mergeCell ref="C27:G27"/>
    <mergeCell ref="C31:F31"/>
    <mergeCell ref="C32:F32"/>
    <mergeCell ref="C33:F33"/>
    <mergeCell ref="C34:G34"/>
    <mergeCell ref="C65:G65"/>
    <mergeCell ref="C71:G71"/>
    <mergeCell ref="C72:G72"/>
    <mergeCell ref="C73:G73"/>
    <mergeCell ref="C66:G66"/>
    <mergeCell ref="C67:G67"/>
    <mergeCell ref="C68:G68"/>
    <mergeCell ref="C69:G69"/>
    <mergeCell ref="C70:G7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60F0D-D121-4C3F-8045-D5F7BA378890}">
  <dimension ref="A1:Z28"/>
  <sheetViews>
    <sheetView tabSelected="1" topLeftCell="M7" zoomScale="50" zoomScaleNormal="50" workbookViewId="0">
      <pane xSplit="12" ySplit="8" topLeftCell="Y15" activePane="bottomRight" state="frozen"/>
      <selection pane="topRight" activeCell="A6" sqref="A1:XFD1048576"/>
      <selection pane="bottomLeft" activeCell="A6" sqref="A1:XFD1048576"/>
      <selection pane="bottomRight" activeCell="T29" sqref="S29:T29"/>
    </sheetView>
  </sheetViews>
  <sheetFormatPr baseColWidth="10" defaultColWidth="10.109375" defaultRowHeight="18" x14ac:dyDescent="0.3"/>
  <cols>
    <col min="1" max="1" width="49.44140625" style="130" customWidth="1"/>
    <col min="2" max="13" width="3.44140625" style="130" customWidth="1"/>
    <col min="14" max="14" width="113.44140625" style="130" customWidth="1"/>
    <col min="15" max="16" width="19.33203125" style="153" bestFit="1" customWidth="1"/>
    <col min="17" max="18" width="19.88671875" style="153" customWidth="1"/>
    <col min="19" max="19" width="19.33203125" style="153" bestFit="1" customWidth="1"/>
    <col min="20" max="20" width="16.44140625" style="153" bestFit="1" customWidth="1"/>
    <col min="21" max="25" width="19.33203125" style="153" bestFit="1" customWidth="1"/>
    <col min="26" max="26" width="19.33203125" style="130" bestFit="1" customWidth="1"/>
    <col min="27" max="221" width="10.109375" style="130"/>
    <col min="222" max="222" width="36.44140625" style="130" customWidth="1"/>
    <col min="223" max="246" width="3.44140625" style="130" customWidth="1"/>
    <col min="247" max="247" width="44.109375" style="130" customWidth="1"/>
    <col min="248" max="265" width="9.88671875" style="130" customWidth="1"/>
    <col min="266" max="477" width="10.109375" style="130"/>
    <col min="478" max="478" width="36.44140625" style="130" customWidth="1"/>
    <col min="479" max="502" width="3.44140625" style="130" customWidth="1"/>
    <col min="503" max="503" width="44.109375" style="130" customWidth="1"/>
    <col min="504" max="521" width="9.88671875" style="130" customWidth="1"/>
    <col min="522" max="733" width="10.109375" style="130"/>
    <col min="734" max="734" width="36.44140625" style="130" customWidth="1"/>
    <col min="735" max="758" width="3.44140625" style="130" customWidth="1"/>
    <col min="759" max="759" width="44.109375" style="130" customWidth="1"/>
    <col min="760" max="777" width="9.88671875" style="130" customWidth="1"/>
    <col min="778" max="989" width="10.109375" style="130"/>
    <col min="990" max="990" width="36.44140625" style="130" customWidth="1"/>
    <col min="991" max="1014" width="3.44140625" style="130" customWidth="1"/>
    <col min="1015" max="1015" width="44.109375" style="130" customWidth="1"/>
    <col min="1016" max="1033" width="9.88671875" style="130" customWidth="1"/>
    <col min="1034" max="1245" width="10.109375" style="130"/>
    <col min="1246" max="1246" width="36.44140625" style="130" customWidth="1"/>
    <col min="1247" max="1270" width="3.44140625" style="130" customWidth="1"/>
    <col min="1271" max="1271" width="44.109375" style="130" customWidth="1"/>
    <col min="1272" max="1289" width="9.88671875" style="130" customWidth="1"/>
    <col min="1290" max="1501" width="10.109375" style="130"/>
    <col min="1502" max="1502" width="36.44140625" style="130" customWidth="1"/>
    <col min="1503" max="1526" width="3.44140625" style="130" customWidth="1"/>
    <col min="1527" max="1527" width="44.109375" style="130" customWidth="1"/>
    <col min="1528" max="1545" width="9.88671875" style="130" customWidth="1"/>
    <col min="1546" max="1757" width="10.109375" style="130"/>
    <col min="1758" max="1758" width="36.44140625" style="130" customWidth="1"/>
    <col min="1759" max="1782" width="3.44140625" style="130" customWidth="1"/>
    <col min="1783" max="1783" width="44.109375" style="130" customWidth="1"/>
    <col min="1784" max="1801" width="9.88671875" style="130" customWidth="1"/>
    <col min="1802" max="2013" width="10.109375" style="130"/>
    <col min="2014" max="2014" width="36.44140625" style="130" customWidth="1"/>
    <col min="2015" max="2038" width="3.44140625" style="130" customWidth="1"/>
    <col min="2039" max="2039" width="44.109375" style="130" customWidth="1"/>
    <col min="2040" max="2057" width="9.88671875" style="130" customWidth="1"/>
    <col min="2058" max="2269" width="10.109375" style="130"/>
    <col min="2270" max="2270" width="36.44140625" style="130" customWidth="1"/>
    <col min="2271" max="2294" width="3.44140625" style="130" customWidth="1"/>
    <col min="2295" max="2295" width="44.109375" style="130" customWidth="1"/>
    <col min="2296" max="2313" width="9.88671875" style="130" customWidth="1"/>
    <col min="2314" max="2525" width="10.109375" style="130"/>
    <col min="2526" max="2526" width="36.44140625" style="130" customWidth="1"/>
    <col min="2527" max="2550" width="3.44140625" style="130" customWidth="1"/>
    <col min="2551" max="2551" width="44.109375" style="130" customWidth="1"/>
    <col min="2552" max="2569" width="9.88671875" style="130" customWidth="1"/>
    <col min="2570" max="2781" width="10.109375" style="130"/>
    <col min="2782" max="2782" width="36.44140625" style="130" customWidth="1"/>
    <col min="2783" max="2806" width="3.44140625" style="130" customWidth="1"/>
    <col min="2807" max="2807" width="44.109375" style="130" customWidth="1"/>
    <col min="2808" max="2825" width="9.88671875" style="130" customWidth="1"/>
    <col min="2826" max="3037" width="10.109375" style="130"/>
    <col min="3038" max="3038" width="36.44140625" style="130" customWidth="1"/>
    <col min="3039" max="3062" width="3.44140625" style="130" customWidth="1"/>
    <col min="3063" max="3063" width="44.109375" style="130" customWidth="1"/>
    <col min="3064" max="3081" width="9.88671875" style="130" customWidth="1"/>
    <col min="3082" max="3293" width="10.109375" style="130"/>
    <col min="3294" max="3294" width="36.44140625" style="130" customWidth="1"/>
    <col min="3295" max="3318" width="3.44140625" style="130" customWidth="1"/>
    <col min="3319" max="3319" width="44.109375" style="130" customWidth="1"/>
    <col min="3320" max="3337" width="9.88671875" style="130" customWidth="1"/>
    <col min="3338" max="3549" width="10.109375" style="130"/>
    <col min="3550" max="3550" width="36.44140625" style="130" customWidth="1"/>
    <col min="3551" max="3574" width="3.44140625" style="130" customWidth="1"/>
    <col min="3575" max="3575" width="44.109375" style="130" customWidth="1"/>
    <col min="3576" max="3593" width="9.88671875" style="130" customWidth="1"/>
    <col min="3594" max="3805" width="10.109375" style="130"/>
    <col min="3806" max="3806" width="36.44140625" style="130" customWidth="1"/>
    <col min="3807" max="3830" width="3.44140625" style="130" customWidth="1"/>
    <col min="3831" max="3831" width="44.109375" style="130" customWidth="1"/>
    <col min="3832" max="3849" width="9.88671875" style="130" customWidth="1"/>
    <col min="3850" max="4061" width="10.109375" style="130"/>
    <col min="4062" max="4062" width="36.44140625" style="130" customWidth="1"/>
    <col min="4063" max="4086" width="3.44140625" style="130" customWidth="1"/>
    <col min="4087" max="4087" width="44.109375" style="130" customWidth="1"/>
    <col min="4088" max="4105" width="9.88671875" style="130" customWidth="1"/>
    <col min="4106" max="4317" width="10.109375" style="130"/>
    <col min="4318" max="4318" width="36.44140625" style="130" customWidth="1"/>
    <col min="4319" max="4342" width="3.44140625" style="130" customWidth="1"/>
    <col min="4343" max="4343" width="44.109375" style="130" customWidth="1"/>
    <col min="4344" max="4361" width="9.88671875" style="130" customWidth="1"/>
    <col min="4362" max="4573" width="10.109375" style="130"/>
    <col min="4574" max="4574" width="36.44140625" style="130" customWidth="1"/>
    <col min="4575" max="4598" width="3.44140625" style="130" customWidth="1"/>
    <col min="4599" max="4599" width="44.109375" style="130" customWidth="1"/>
    <col min="4600" max="4617" width="9.88671875" style="130" customWidth="1"/>
    <col min="4618" max="4829" width="10.109375" style="130"/>
    <col min="4830" max="4830" width="36.44140625" style="130" customWidth="1"/>
    <col min="4831" max="4854" width="3.44140625" style="130" customWidth="1"/>
    <col min="4855" max="4855" width="44.109375" style="130" customWidth="1"/>
    <col min="4856" max="4873" width="9.88671875" style="130" customWidth="1"/>
    <col min="4874" max="5085" width="10.109375" style="130"/>
    <col min="5086" max="5086" width="36.44140625" style="130" customWidth="1"/>
    <col min="5087" max="5110" width="3.44140625" style="130" customWidth="1"/>
    <col min="5111" max="5111" width="44.109375" style="130" customWidth="1"/>
    <col min="5112" max="5129" width="9.88671875" style="130" customWidth="1"/>
    <col min="5130" max="5341" width="10.109375" style="130"/>
    <col min="5342" max="5342" width="36.44140625" style="130" customWidth="1"/>
    <col min="5343" max="5366" width="3.44140625" style="130" customWidth="1"/>
    <col min="5367" max="5367" width="44.109375" style="130" customWidth="1"/>
    <col min="5368" max="5385" width="9.88671875" style="130" customWidth="1"/>
    <col min="5386" max="5597" width="10.109375" style="130"/>
    <col min="5598" max="5598" width="36.44140625" style="130" customWidth="1"/>
    <col min="5599" max="5622" width="3.44140625" style="130" customWidth="1"/>
    <col min="5623" max="5623" width="44.109375" style="130" customWidth="1"/>
    <col min="5624" max="5641" width="9.88671875" style="130" customWidth="1"/>
    <col min="5642" max="5853" width="10.109375" style="130"/>
    <col min="5854" max="5854" width="36.44140625" style="130" customWidth="1"/>
    <col min="5855" max="5878" width="3.44140625" style="130" customWidth="1"/>
    <col min="5879" max="5879" width="44.109375" style="130" customWidth="1"/>
    <col min="5880" max="5897" width="9.88671875" style="130" customWidth="1"/>
    <col min="5898" max="6109" width="10.109375" style="130"/>
    <col min="6110" max="6110" width="36.44140625" style="130" customWidth="1"/>
    <col min="6111" max="6134" width="3.44140625" style="130" customWidth="1"/>
    <col min="6135" max="6135" width="44.109375" style="130" customWidth="1"/>
    <col min="6136" max="6153" width="9.88671875" style="130" customWidth="1"/>
    <col min="6154" max="6365" width="10.109375" style="130"/>
    <col min="6366" max="6366" width="36.44140625" style="130" customWidth="1"/>
    <col min="6367" max="6390" width="3.44140625" style="130" customWidth="1"/>
    <col min="6391" max="6391" width="44.109375" style="130" customWidth="1"/>
    <col min="6392" max="6409" width="9.88671875" style="130" customWidth="1"/>
    <col min="6410" max="6621" width="10.109375" style="130"/>
    <col min="6622" max="6622" width="36.44140625" style="130" customWidth="1"/>
    <col min="6623" max="6646" width="3.44140625" style="130" customWidth="1"/>
    <col min="6647" max="6647" width="44.109375" style="130" customWidth="1"/>
    <col min="6648" max="6665" width="9.88671875" style="130" customWidth="1"/>
    <col min="6666" max="6877" width="10.109375" style="130"/>
    <col min="6878" max="6878" width="36.44140625" style="130" customWidth="1"/>
    <col min="6879" max="6902" width="3.44140625" style="130" customWidth="1"/>
    <col min="6903" max="6903" width="44.109375" style="130" customWidth="1"/>
    <col min="6904" max="6921" width="9.88671875" style="130" customWidth="1"/>
    <col min="6922" max="7133" width="10.109375" style="130"/>
    <col min="7134" max="7134" width="36.44140625" style="130" customWidth="1"/>
    <col min="7135" max="7158" width="3.44140625" style="130" customWidth="1"/>
    <col min="7159" max="7159" width="44.109375" style="130" customWidth="1"/>
    <col min="7160" max="7177" width="9.88671875" style="130" customWidth="1"/>
    <col min="7178" max="7389" width="10.109375" style="130"/>
    <col min="7390" max="7390" width="36.44140625" style="130" customWidth="1"/>
    <col min="7391" max="7414" width="3.44140625" style="130" customWidth="1"/>
    <col min="7415" max="7415" width="44.109375" style="130" customWidth="1"/>
    <col min="7416" max="7433" width="9.88671875" style="130" customWidth="1"/>
    <col min="7434" max="7645" width="10.109375" style="130"/>
    <col min="7646" max="7646" width="36.44140625" style="130" customWidth="1"/>
    <col min="7647" max="7670" width="3.44140625" style="130" customWidth="1"/>
    <col min="7671" max="7671" width="44.109375" style="130" customWidth="1"/>
    <col min="7672" max="7689" width="9.88671875" style="130" customWidth="1"/>
    <col min="7690" max="7901" width="10.109375" style="130"/>
    <col min="7902" max="7902" width="36.44140625" style="130" customWidth="1"/>
    <col min="7903" max="7926" width="3.44140625" style="130" customWidth="1"/>
    <col min="7927" max="7927" width="44.109375" style="130" customWidth="1"/>
    <col min="7928" max="7945" width="9.88671875" style="130" customWidth="1"/>
    <col min="7946" max="8157" width="10.109375" style="130"/>
    <col min="8158" max="8158" width="36.44140625" style="130" customWidth="1"/>
    <col min="8159" max="8182" width="3.44140625" style="130" customWidth="1"/>
    <col min="8183" max="8183" width="44.109375" style="130" customWidth="1"/>
    <col min="8184" max="8201" width="9.88671875" style="130" customWidth="1"/>
    <col min="8202" max="8413" width="10.109375" style="130"/>
    <col min="8414" max="8414" width="36.44140625" style="130" customWidth="1"/>
    <col min="8415" max="8438" width="3.44140625" style="130" customWidth="1"/>
    <col min="8439" max="8439" width="44.109375" style="130" customWidth="1"/>
    <col min="8440" max="8457" width="9.88671875" style="130" customWidth="1"/>
    <col min="8458" max="8669" width="10.109375" style="130"/>
    <col min="8670" max="8670" width="36.44140625" style="130" customWidth="1"/>
    <col min="8671" max="8694" width="3.44140625" style="130" customWidth="1"/>
    <col min="8695" max="8695" width="44.109375" style="130" customWidth="1"/>
    <col min="8696" max="8713" width="9.88671875" style="130" customWidth="1"/>
    <col min="8714" max="8925" width="10.109375" style="130"/>
    <col min="8926" max="8926" width="36.44140625" style="130" customWidth="1"/>
    <col min="8927" max="8950" width="3.44140625" style="130" customWidth="1"/>
    <col min="8951" max="8951" width="44.109375" style="130" customWidth="1"/>
    <col min="8952" max="8969" width="9.88671875" style="130" customWidth="1"/>
    <col min="8970" max="9181" width="10.109375" style="130"/>
    <col min="9182" max="9182" width="36.44140625" style="130" customWidth="1"/>
    <col min="9183" max="9206" width="3.44140625" style="130" customWidth="1"/>
    <col min="9207" max="9207" width="44.109375" style="130" customWidth="1"/>
    <col min="9208" max="9225" width="9.88671875" style="130" customWidth="1"/>
    <col min="9226" max="9437" width="10.109375" style="130"/>
    <col min="9438" max="9438" width="36.44140625" style="130" customWidth="1"/>
    <col min="9439" max="9462" width="3.44140625" style="130" customWidth="1"/>
    <col min="9463" max="9463" width="44.109375" style="130" customWidth="1"/>
    <col min="9464" max="9481" width="9.88671875" style="130" customWidth="1"/>
    <col min="9482" max="9693" width="10.109375" style="130"/>
    <col min="9694" max="9694" width="36.44140625" style="130" customWidth="1"/>
    <col min="9695" max="9718" width="3.44140625" style="130" customWidth="1"/>
    <col min="9719" max="9719" width="44.109375" style="130" customWidth="1"/>
    <col min="9720" max="9737" width="9.88671875" style="130" customWidth="1"/>
    <col min="9738" max="9949" width="10.109375" style="130"/>
    <col min="9950" max="9950" width="36.44140625" style="130" customWidth="1"/>
    <col min="9951" max="9974" width="3.44140625" style="130" customWidth="1"/>
    <col min="9975" max="9975" width="44.109375" style="130" customWidth="1"/>
    <col min="9976" max="9993" width="9.88671875" style="130" customWidth="1"/>
    <col min="9994" max="10205" width="10.109375" style="130"/>
    <col min="10206" max="10206" width="36.44140625" style="130" customWidth="1"/>
    <col min="10207" max="10230" width="3.44140625" style="130" customWidth="1"/>
    <col min="10231" max="10231" width="44.109375" style="130" customWidth="1"/>
    <col min="10232" max="10249" width="9.88671875" style="130" customWidth="1"/>
    <col min="10250" max="10461" width="10.109375" style="130"/>
    <col min="10462" max="10462" width="36.44140625" style="130" customWidth="1"/>
    <col min="10463" max="10486" width="3.44140625" style="130" customWidth="1"/>
    <col min="10487" max="10487" width="44.109375" style="130" customWidth="1"/>
    <col min="10488" max="10505" width="9.88671875" style="130" customWidth="1"/>
    <col min="10506" max="10717" width="10.109375" style="130"/>
    <col min="10718" max="10718" width="36.44140625" style="130" customWidth="1"/>
    <col min="10719" max="10742" width="3.44140625" style="130" customWidth="1"/>
    <col min="10743" max="10743" width="44.109375" style="130" customWidth="1"/>
    <col min="10744" max="10761" width="9.88671875" style="130" customWidth="1"/>
    <col min="10762" max="10973" width="10.109375" style="130"/>
    <col min="10974" max="10974" width="36.44140625" style="130" customWidth="1"/>
    <col min="10975" max="10998" width="3.44140625" style="130" customWidth="1"/>
    <col min="10999" max="10999" width="44.109375" style="130" customWidth="1"/>
    <col min="11000" max="11017" width="9.88671875" style="130" customWidth="1"/>
    <col min="11018" max="11229" width="10.109375" style="130"/>
    <col min="11230" max="11230" width="36.44140625" style="130" customWidth="1"/>
    <col min="11231" max="11254" width="3.44140625" style="130" customWidth="1"/>
    <col min="11255" max="11255" width="44.109375" style="130" customWidth="1"/>
    <col min="11256" max="11273" width="9.88671875" style="130" customWidth="1"/>
    <col min="11274" max="11485" width="10.109375" style="130"/>
    <col min="11486" max="11486" width="36.44140625" style="130" customWidth="1"/>
    <col min="11487" max="11510" width="3.44140625" style="130" customWidth="1"/>
    <col min="11511" max="11511" width="44.109375" style="130" customWidth="1"/>
    <col min="11512" max="11529" width="9.88671875" style="130" customWidth="1"/>
    <col min="11530" max="11741" width="10.109375" style="130"/>
    <col min="11742" max="11742" width="36.44140625" style="130" customWidth="1"/>
    <col min="11743" max="11766" width="3.44140625" style="130" customWidth="1"/>
    <col min="11767" max="11767" width="44.109375" style="130" customWidth="1"/>
    <col min="11768" max="11785" width="9.88671875" style="130" customWidth="1"/>
    <col min="11786" max="11997" width="10.109375" style="130"/>
    <col min="11998" max="11998" width="36.44140625" style="130" customWidth="1"/>
    <col min="11999" max="12022" width="3.44140625" style="130" customWidth="1"/>
    <col min="12023" max="12023" width="44.109375" style="130" customWidth="1"/>
    <col min="12024" max="12041" width="9.88671875" style="130" customWidth="1"/>
    <col min="12042" max="12253" width="10.109375" style="130"/>
    <col min="12254" max="12254" width="36.44140625" style="130" customWidth="1"/>
    <col min="12255" max="12278" width="3.44140625" style="130" customWidth="1"/>
    <col min="12279" max="12279" width="44.109375" style="130" customWidth="1"/>
    <col min="12280" max="12297" width="9.88671875" style="130" customWidth="1"/>
    <col min="12298" max="12509" width="10.109375" style="130"/>
    <col min="12510" max="12510" width="36.44140625" style="130" customWidth="1"/>
    <col min="12511" max="12534" width="3.44140625" style="130" customWidth="1"/>
    <col min="12535" max="12535" width="44.109375" style="130" customWidth="1"/>
    <col min="12536" max="12553" width="9.88671875" style="130" customWidth="1"/>
    <col min="12554" max="12765" width="10.109375" style="130"/>
    <col min="12766" max="12766" width="36.44140625" style="130" customWidth="1"/>
    <col min="12767" max="12790" width="3.44140625" style="130" customWidth="1"/>
    <col min="12791" max="12791" width="44.109375" style="130" customWidth="1"/>
    <col min="12792" max="12809" width="9.88671875" style="130" customWidth="1"/>
    <col min="12810" max="13021" width="10.109375" style="130"/>
    <col min="13022" max="13022" width="36.44140625" style="130" customWidth="1"/>
    <col min="13023" max="13046" width="3.44140625" style="130" customWidth="1"/>
    <col min="13047" max="13047" width="44.109375" style="130" customWidth="1"/>
    <col min="13048" max="13065" width="9.88671875" style="130" customWidth="1"/>
    <col min="13066" max="13277" width="10.109375" style="130"/>
    <col min="13278" max="13278" width="36.44140625" style="130" customWidth="1"/>
    <col min="13279" max="13302" width="3.44140625" style="130" customWidth="1"/>
    <col min="13303" max="13303" width="44.109375" style="130" customWidth="1"/>
    <col min="13304" max="13321" width="9.88671875" style="130" customWidth="1"/>
    <col min="13322" max="13533" width="10.109375" style="130"/>
    <col min="13534" max="13534" width="36.44140625" style="130" customWidth="1"/>
    <col min="13535" max="13558" width="3.44140625" style="130" customWidth="1"/>
    <col min="13559" max="13559" width="44.109375" style="130" customWidth="1"/>
    <col min="13560" max="13577" width="9.88671875" style="130" customWidth="1"/>
    <col min="13578" max="13789" width="10.109375" style="130"/>
    <col min="13790" max="13790" width="36.44140625" style="130" customWidth="1"/>
    <col min="13791" max="13814" width="3.44140625" style="130" customWidth="1"/>
    <col min="13815" max="13815" width="44.109375" style="130" customWidth="1"/>
    <col min="13816" max="13833" width="9.88671875" style="130" customWidth="1"/>
    <col min="13834" max="14045" width="10.109375" style="130"/>
    <col min="14046" max="14046" width="36.44140625" style="130" customWidth="1"/>
    <col min="14047" max="14070" width="3.44140625" style="130" customWidth="1"/>
    <col min="14071" max="14071" width="44.109375" style="130" customWidth="1"/>
    <col min="14072" max="14089" width="9.88671875" style="130" customWidth="1"/>
    <col min="14090" max="14301" width="10.109375" style="130"/>
    <col min="14302" max="14302" width="36.44140625" style="130" customWidth="1"/>
    <col min="14303" max="14326" width="3.44140625" style="130" customWidth="1"/>
    <col min="14327" max="14327" width="44.109375" style="130" customWidth="1"/>
    <col min="14328" max="14345" width="9.88671875" style="130" customWidth="1"/>
    <col min="14346" max="14557" width="10.109375" style="130"/>
    <col min="14558" max="14558" width="36.44140625" style="130" customWidth="1"/>
    <col min="14559" max="14582" width="3.44140625" style="130" customWidth="1"/>
    <col min="14583" max="14583" width="44.109375" style="130" customWidth="1"/>
    <col min="14584" max="14601" width="9.88671875" style="130" customWidth="1"/>
    <col min="14602" max="14813" width="10.109375" style="130"/>
    <col min="14814" max="14814" width="36.44140625" style="130" customWidth="1"/>
    <col min="14815" max="14838" width="3.44140625" style="130" customWidth="1"/>
    <col min="14839" max="14839" width="44.109375" style="130" customWidth="1"/>
    <col min="14840" max="14857" width="9.88671875" style="130" customWidth="1"/>
    <col min="14858" max="15069" width="10.109375" style="130"/>
    <col min="15070" max="15070" width="36.44140625" style="130" customWidth="1"/>
    <col min="15071" max="15094" width="3.44140625" style="130" customWidth="1"/>
    <col min="15095" max="15095" width="44.109375" style="130" customWidth="1"/>
    <col min="15096" max="15113" width="9.88671875" style="130" customWidth="1"/>
    <col min="15114" max="15325" width="10.109375" style="130"/>
    <col min="15326" max="15326" width="36.44140625" style="130" customWidth="1"/>
    <col min="15327" max="15350" width="3.44140625" style="130" customWidth="1"/>
    <col min="15351" max="15351" width="44.109375" style="130" customWidth="1"/>
    <col min="15352" max="15369" width="9.88671875" style="130" customWidth="1"/>
    <col min="15370" max="15581" width="10.109375" style="130"/>
    <col min="15582" max="15582" width="36.44140625" style="130" customWidth="1"/>
    <col min="15583" max="15606" width="3.44140625" style="130" customWidth="1"/>
    <col min="15607" max="15607" width="44.109375" style="130" customWidth="1"/>
    <col min="15608" max="15625" width="9.88671875" style="130" customWidth="1"/>
    <col min="15626" max="15837" width="10.109375" style="130"/>
    <col min="15838" max="15838" width="36.44140625" style="130" customWidth="1"/>
    <col min="15839" max="15862" width="3.44140625" style="130" customWidth="1"/>
    <col min="15863" max="15863" width="44.109375" style="130" customWidth="1"/>
    <col min="15864" max="15881" width="9.88671875" style="130" customWidth="1"/>
    <col min="15882" max="16093" width="10.109375" style="130"/>
    <col min="16094" max="16094" width="36.44140625" style="130" customWidth="1"/>
    <col min="16095" max="16118" width="3.44140625" style="130" customWidth="1"/>
    <col min="16119" max="16119" width="44.109375" style="130" customWidth="1"/>
    <col min="16120" max="16137" width="9.88671875" style="130" customWidth="1"/>
    <col min="16138" max="16384" width="10.109375" style="130"/>
  </cols>
  <sheetData>
    <row r="1" spans="1:26" ht="11.25" customHeight="1" x14ac:dyDescent="0.3">
      <c r="A1" s="373" t="s">
        <v>0</v>
      </c>
      <c r="B1" s="374"/>
      <c r="C1" s="374"/>
      <c r="D1" s="374"/>
      <c r="E1" s="374"/>
      <c r="F1" s="374"/>
      <c r="G1" s="374"/>
      <c r="H1" s="374"/>
      <c r="I1" s="374"/>
      <c r="J1" s="374"/>
      <c r="K1" s="374"/>
      <c r="L1" s="374"/>
      <c r="M1" s="374"/>
      <c r="N1" s="374"/>
      <c r="O1" s="129"/>
      <c r="P1" s="129"/>
      <c r="Q1" s="129"/>
      <c r="R1" s="129"/>
      <c r="S1" s="129"/>
      <c r="T1" s="129"/>
      <c r="U1" s="129"/>
      <c r="V1" s="129"/>
      <c r="W1" s="129"/>
      <c r="X1" s="129"/>
      <c r="Y1" s="129"/>
      <c r="Z1" s="129"/>
    </row>
    <row r="2" spans="1:26" ht="20.100000000000001" customHeight="1" x14ac:dyDescent="0.3">
      <c r="A2" s="369" t="s">
        <v>1</v>
      </c>
      <c r="B2" s="370"/>
      <c r="C2" s="370"/>
      <c r="D2" s="370"/>
      <c r="E2" s="370"/>
      <c r="F2" s="370"/>
      <c r="G2" s="370"/>
      <c r="H2" s="370"/>
      <c r="I2" s="370"/>
      <c r="J2" s="370"/>
      <c r="K2" s="370"/>
      <c r="L2" s="370"/>
      <c r="M2" s="370"/>
      <c r="N2" s="370"/>
      <c r="O2" s="132"/>
      <c r="P2" s="132"/>
      <c r="Q2" s="132"/>
      <c r="R2" s="132"/>
      <c r="S2" s="132"/>
      <c r="T2" s="132"/>
      <c r="U2" s="132"/>
      <c r="V2" s="132"/>
      <c r="W2" s="132"/>
      <c r="X2" s="132"/>
      <c r="Y2" s="132"/>
      <c r="Z2" s="132"/>
    </row>
    <row r="3" spans="1:26" ht="20.100000000000001" customHeight="1" x14ac:dyDescent="0.3">
      <c r="A3" s="369" t="s">
        <v>96</v>
      </c>
      <c r="B3" s="370"/>
      <c r="C3" s="370"/>
      <c r="D3" s="370"/>
      <c r="E3" s="370"/>
      <c r="F3" s="370"/>
      <c r="G3" s="370"/>
      <c r="H3" s="370"/>
      <c r="I3" s="370"/>
      <c r="J3" s="370"/>
      <c r="K3" s="370"/>
      <c r="L3" s="370"/>
      <c r="M3" s="370"/>
      <c r="N3" s="370"/>
      <c r="O3" s="132"/>
      <c r="P3" s="132"/>
      <c r="Q3" s="132"/>
      <c r="R3" s="132"/>
      <c r="S3" s="132"/>
      <c r="T3" s="132"/>
      <c r="U3" s="132"/>
      <c r="V3" s="132"/>
      <c r="W3" s="132"/>
      <c r="X3" s="132"/>
      <c r="Y3" s="132"/>
      <c r="Z3" s="132"/>
    </row>
    <row r="4" spans="1:26" ht="16.5" customHeight="1" x14ac:dyDescent="0.3">
      <c r="A4" s="371" t="s">
        <v>97</v>
      </c>
      <c r="B4" s="372"/>
      <c r="C4" s="372"/>
      <c r="D4" s="372"/>
      <c r="E4" s="372"/>
      <c r="F4" s="372"/>
      <c r="G4" s="372"/>
      <c r="H4" s="372"/>
      <c r="I4" s="372"/>
      <c r="J4" s="372"/>
      <c r="K4" s="372"/>
      <c r="L4" s="372"/>
      <c r="M4" s="372"/>
      <c r="N4" s="372"/>
      <c r="O4" s="132"/>
      <c r="P4" s="132"/>
      <c r="Q4" s="132"/>
      <c r="R4" s="132"/>
      <c r="S4" s="132"/>
      <c r="T4" s="132"/>
      <c r="U4" s="132"/>
      <c r="V4" s="132"/>
      <c r="W4" s="132"/>
      <c r="X4" s="132"/>
      <c r="Y4" s="132"/>
      <c r="Z4" s="132"/>
    </row>
    <row r="5" spans="1:26" ht="30" customHeight="1" x14ac:dyDescent="0.3">
      <c r="A5" s="369" t="s">
        <v>98</v>
      </c>
      <c r="B5" s="370"/>
      <c r="C5" s="370"/>
      <c r="D5" s="370"/>
      <c r="E5" s="370"/>
      <c r="F5" s="370"/>
      <c r="G5" s="370"/>
      <c r="H5" s="370"/>
      <c r="I5" s="370"/>
      <c r="J5" s="370"/>
      <c r="K5" s="370"/>
      <c r="L5" s="370"/>
      <c r="M5" s="370"/>
      <c r="N5" s="370"/>
      <c r="O5" s="132"/>
      <c r="P5" s="132"/>
      <c r="Q5" s="132"/>
      <c r="R5" s="132"/>
      <c r="S5" s="132"/>
      <c r="T5" s="132"/>
      <c r="U5" s="132"/>
      <c r="V5" s="132"/>
      <c r="W5" s="132"/>
      <c r="X5" s="132"/>
      <c r="Y5" s="132"/>
      <c r="Z5" s="132"/>
    </row>
    <row r="6" spans="1:26" ht="21" customHeight="1" x14ac:dyDescent="0.3">
      <c r="A6" s="131"/>
      <c r="B6" s="132"/>
      <c r="C6" s="132"/>
      <c r="D6" s="132"/>
      <c r="E6" s="132"/>
      <c r="F6" s="132"/>
      <c r="G6" s="132"/>
      <c r="H6" s="132"/>
      <c r="I6" s="132"/>
      <c r="J6" s="132"/>
      <c r="K6" s="132"/>
      <c r="L6" s="132"/>
      <c r="M6" s="132"/>
      <c r="N6" s="132"/>
      <c r="O6" s="132"/>
      <c r="P6" s="132"/>
      <c r="Q6" s="132"/>
      <c r="R6" s="132"/>
      <c r="S6" s="132"/>
      <c r="T6" s="132"/>
      <c r="U6" s="132"/>
      <c r="V6" s="132"/>
      <c r="W6" s="132"/>
      <c r="X6" s="132"/>
      <c r="Y6" s="132"/>
      <c r="Z6" s="132"/>
    </row>
    <row r="7" spans="1:26" ht="20.100000000000001" customHeight="1" x14ac:dyDescent="0.3">
      <c r="A7" s="133" t="s">
        <v>99</v>
      </c>
      <c r="B7" s="134"/>
      <c r="C7" s="134"/>
      <c r="D7" s="134"/>
      <c r="E7" s="134"/>
      <c r="F7" s="134"/>
      <c r="G7" s="134"/>
      <c r="H7" s="134"/>
      <c r="I7" s="134"/>
      <c r="J7" s="134"/>
      <c r="K7" s="134"/>
      <c r="L7" s="134"/>
      <c r="M7" s="134"/>
      <c r="N7" s="134"/>
      <c r="O7" s="134"/>
      <c r="P7" s="134"/>
      <c r="Q7" s="134"/>
      <c r="R7" s="134"/>
      <c r="S7" s="134"/>
      <c r="T7" s="134"/>
      <c r="U7" s="134"/>
      <c r="V7" s="134"/>
      <c r="W7" s="134"/>
      <c r="X7" s="134"/>
      <c r="Y7" s="134"/>
      <c r="Z7" s="134"/>
    </row>
    <row r="8" spans="1:26" ht="37.5" customHeight="1" x14ac:dyDescent="0.3">
      <c r="A8" s="133"/>
      <c r="B8" s="134"/>
      <c r="C8" s="134"/>
      <c r="D8" s="134"/>
      <c r="E8" s="134"/>
      <c r="F8" s="134"/>
      <c r="G8" s="134"/>
      <c r="H8" s="134"/>
      <c r="I8" s="134"/>
      <c r="J8" s="134"/>
      <c r="K8" s="134"/>
      <c r="L8" s="134"/>
      <c r="M8" s="134"/>
      <c r="N8" s="134"/>
      <c r="O8" s="134"/>
      <c r="P8" s="134"/>
      <c r="Q8" s="134"/>
      <c r="R8" s="134"/>
      <c r="S8" s="134"/>
      <c r="T8" s="134"/>
      <c r="U8" s="134"/>
      <c r="V8" s="134"/>
      <c r="W8" s="134"/>
      <c r="X8" s="134"/>
      <c r="Y8" s="134"/>
      <c r="Z8" s="134"/>
    </row>
    <row r="9" spans="1:26" ht="14.1" customHeight="1" x14ac:dyDescent="0.3">
      <c r="A9" s="135"/>
      <c r="B9" s="136"/>
      <c r="C9" s="136"/>
      <c r="D9" s="136"/>
      <c r="E9" s="136"/>
      <c r="F9" s="136"/>
      <c r="G9" s="136"/>
      <c r="H9" s="136"/>
      <c r="I9" s="136"/>
      <c r="J9" s="136"/>
      <c r="K9" s="136"/>
      <c r="L9" s="136"/>
      <c r="M9" s="136"/>
      <c r="N9" s="137"/>
      <c r="O9" s="138"/>
      <c r="P9" s="139"/>
      <c r="Q9" s="139"/>
      <c r="R9" s="139"/>
      <c r="S9" s="139"/>
      <c r="T9" s="139"/>
      <c r="U9" s="139"/>
      <c r="V9" s="139"/>
      <c r="W9" s="139"/>
      <c r="X9" s="139"/>
      <c r="Y9" s="139"/>
      <c r="Z9" s="139"/>
    </row>
    <row r="10" spans="1:26" ht="50.1" customHeight="1" x14ac:dyDescent="0.3">
      <c r="A10" s="352" t="s">
        <v>100</v>
      </c>
      <c r="B10" s="355" t="s">
        <v>101</v>
      </c>
      <c r="C10" s="356"/>
      <c r="D10" s="356"/>
      <c r="E10" s="140">
        <v>1</v>
      </c>
      <c r="F10" s="355" t="s">
        <v>101</v>
      </c>
      <c r="G10" s="356"/>
      <c r="H10" s="356"/>
      <c r="I10" s="140">
        <v>2</v>
      </c>
      <c r="J10" s="355" t="s">
        <v>101</v>
      </c>
      <c r="K10" s="356"/>
      <c r="L10" s="356"/>
      <c r="M10" s="140">
        <v>3</v>
      </c>
      <c r="N10" s="361" t="s">
        <v>102</v>
      </c>
      <c r="O10" s="364" t="s">
        <v>103</v>
      </c>
      <c r="P10" s="365"/>
      <c r="Q10" s="365"/>
      <c r="R10" s="365"/>
      <c r="S10" s="365"/>
      <c r="T10" s="365"/>
      <c r="U10" s="365"/>
      <c r="V10" s="365"/>
      <c r="W10" s="365"/>
      <c r="X10" s="365"/>
      <c r="Y10" s="365"/>
      <c r="Z10" s="284"/>
    </row>
    <row r="11" spans="1:26" ht="50.1" customHeight="1" x14ac:dyDescent="0.3">
      <c r="A11" s="353"/>
      <c r="B11" s="141">
        <v>1</v>
      </c>
      <c r="C11" s="142">
        <v>2</v>
      </c>
      <c r="D11" s="142">
        <v>3</v>
      </c>
      <c r="E11" s="143">
        <v>4</v>
      </c>
      <c r="F11" s="141">
        <v>1</v>
      </c>
      <c r="G11" s="142">
        <v>2</v>
      </c>
      <c r="H11" s="142">
        <v>3</v>
      </c>
      <c r="I11" s="143">
        <v>4</v>
      </c>
      <c r="J11" s="141">
        <v>1</v>
      </c>
      <c r="K11" s="142">
        <v>2</v>
      </c>
      <c r="L11" s="142">
        <v>3</v>
      </c>
      <c r="M11" s="143">
        <v>4</v>
      </c>
      <c r="N11" s="362"/>
      <c r="O11" s="144">
        <v>1</v>
      </c>
      <c r="P11" s="144">
        <v>1</v>
      </c>
      <c r="Q11" s="144">
        <v>1</v>
      </c>
      <c r="R11" s="144">
        <v>1</v>
      </c>
      <c r="S11" s="144">
        <v>1</v>
      </c>
      <c r="T11" s="144">
        <v>1</v>
      </c>
      <c r="U11" s="144">
        <v>1</v>
      </c>
      <c r="V11" s="144">
        <v>1</v>
      </c>
      <c r="W11" s="144">
        <v>1</v>
      </c>
      <c r="X11" s="144">
        <v>1</v>
      </c>
      <c r="Y11" s="144">
        <v>1</v>
      </c>
      <c r="Z11" s="287">
        <v>2</v>
      </c>
    </row>
    <row r="12" spans="1:26" ht="93" customHeight="1" x14ac:dyDescent="0.3">
      <c r="A12" s="354"/>
      <c r="B12" s="366"/>
      <c r="C12" s="367"/>
      <c r="D12" s="367"/>
      <c r="E12" s="368"/>
      <c r="F12" s="366"/>
      <c r="G12" s="367"/>
      <c r="H12" s="367"/>
      <c r="I12" s="368"/>
      <c r="J12" s="366"/>
      <c r="K12" s="367"/>
      <c r="L12" s="367"/>
      <c r="M12" s="368"/>
      <c r="N12" s="363"/>
      <c r="O12" s="145" t="s">
        <v>26</v>
      </c>
      <c r="P12" s="146" t="s">
        <v>27</v>
      </c>
      <c r="Q12" s="146" t="s">
        <v>28</v>
      </c>
      <c r="R12" s="146" t="s">
        <v>29</v>
      </c>
      <c r="S12" s="146" t="s">
        <v>30</v>
      </c>
      <c r="T12" s="146" t="s">
        <v>104</v>
      </c>
      <c r="U12" s="146" t="s">
        <v>36</v>
      </c>
      <c r="V12" s="146" t="s">
        <v>105</v>
      </c>
      <c r="W12" s="146" t="s">
        <v>35</v>
      </c>
      <c r="X12" s="146" t="s">
        <v>106</v>
      </c>
      <c r="Y12" s="146" t="s">
        <v>107</v>
      </c>
      <c r="Z12" s="146" t="s">
        <v>108</v>
      </c>
    </row>
    <row r="13" spans="1:26" ht="187.35" customHeight="1" x14ac:dyDescent="0.3">
      <c r="A13" s="147" t="s">
        <v>109</v>
      </c>
      <c r="B13" s="148">
        <v>1</v>
      </c>
      <c r="C13" s="149">
        <v>1</v>
      </c>
      <c r="D13" s="149"/>
      <c r="E13" s="150"/>
      <c r="F13" s="148"/>
      <c r="G13" s="149"/>
      <c r="H13" s="149"/>
      <c r="I13" s="150"/>
      <c r="J13" s="148"/>
      <c r="K13" s="149"/>
      <c r="L13" s="149"/>
      <c r="M13" s="150"/>
      <c r="N13" s="151" t="s">
        <v>110</v>
      </c>
      <c r="O13" s="152">
        <v>0.4</v>
      </c>
      <c r="P13" s="152">
        <v>0.4</v>
      </c>
      <c r="Q13" s="152">
        <v>0.1</v>
      </c>
      <c r="R13" s="152">
        <v>0.1</v>
      </c>
      <c r="S13" s="152">
        <v>0.1</v>
      </c>
      <c r="T13" s="152" t="s">
        <v>111</v>
      </c>
      <c r="U13" s="152" t="s">
        <v>111</v>
      </c>
      <c r="V13" s="152" t="s">
        <v>111</v>
      </c>
      <c r="W13" s="152" t="s">
        <v>111</v>
      </c>
      <c r="X13" s="152" t="s">
        <v>111</v>
      </c>
      <c r="Y13" s="152" t="s">
        <v>111</v>
      </c>
      <c r="Z13" s="152">
        <v>0.1</v>
      </c>
    </row>
    <row r="14" spans="1:26" x14ac:dyDescent="0.3">
      <c r="A14" s="154" t="s">
        <v>112</v>
      </c>
      <c r="B14" s="155"/>
      <c r="C14" s="156"/>
      <c r="D14" s="156"/>
      <c r="E14" s="157"/>
      <c r="F14" s="155"/>
      <c r="G14" s="156"/>
      <c r="H14" s="156"/>
      <c r="I14" s="157"/>
      <c r="J14" s="155"/>
      <c r="K14" s="156"/>
      <c r="L14" s="156"/>
      <c r="M14" s="158"/>
      <c r="N14" s="159"/>
      <c r="O14" s="152"/>
      <c r="P14" s="152"/>
      <c r="Q14" s="152"/>
      <c r="R14" s="152"/>
      <c r="S14" s="152"/>
      <c r="T14" s="152"/>
      <c r="U14" s="152"/>
      <c r="V14" s="152"/>
      <c r="W14" s="152"/>
      <c r="X14" s="152"/>
      <c r="Y14" s="152"/>
      <c r="Z14" s="152"/>
    </row>
    <row r="15" spans="1:26" ht="177.75" customHeight="1" x14ac:dyDescent="0.3">
      <c r="A15" s="160" t="s">
        <v>113</v>
      </c>
      <c r="B15" s="161">
        <v>1</v>
      </c>
      <c r="C15" s="162">
        <v>1</v>
      </c>
      <c r="D15" s="162">
        <v>1</v>
      </c>
      <c r="E15" s="163">
        <v>1</v>
      </c>
      <c r="F15" s="161">
        <v>1</v>
      </c>
      <c r="G15" s="162">
        <v>1</v>
      </c>
      <c r="H15" s="162">
        <v>1</v>
      </c>
      <c r="I15" s="163">
        <v>1</v>
      </c>
      <c r="J15" s="161">
        <v>1</v>
      </c>
      <c r="K15" s="162">
        <v>1</v>
      </c>
      <c r="L15" s="161">
        <v>1</v>
      </c>
      <c r="M15" s="162">
        <v>1</v>
      </c>
      <c r="N15" s="151" t="s">
        <v>110</v>
      </c>
      <c r="O15" s="152">
        <v>0.6</v>
      </c>
      <c r="P15" s="152">
        <v>2.1</v>
      </c>
      <c r="Q15" s="152">
        <v>0.35</v>
      </c>
      <c r="R15" s="152">
        <v>0.35</v>
      </c>
      <c r="S15" s="152">
        <v>0.35</v>
      </c>
      <c r="T15" s="152" t="s">
        <v>111</v>
      </c>
      <c r="U15" s="152" t="s">
        <v>111</v>
      </c>
      <c r="V15" s="152" t="s">
        <v>111</v>
      </c>
      <c r="W15" s="152" t="s">
        <v>111</v>
      </c>
      <c r="X15" s="152" t="s">
        <v>111</v>
      </c>
      <c r="Y15" s="152" t="s">
        <v>111</v>
      </c>
      <c r="Z15" s="152">
        <v>5</v>
      </c>
    </row>
    <row r="16" spans="1:26" ht="135" customHeight="1" x14ac:dyDescent="0.3">
      <c r="A16" s="165" t="s">
        <v>114</v>
      </c>
      <c r="B16" s="155">
        <v>1</v>
      </c>
      <c r="C16" s="156">
        <v>1</v>
      </c>
      <c r="D16" s="156">
        <v>1</v>
      </c>
      <c r="E16" s="157">
        <v>1</v>
      </c>
      <c r="F16" s="155">
        <v>1</v>
      </c>
      <c r="G16" s="156">
        <v>1</v>
      </c>
      <c r="H16" s="156">
        <v>1</v>
      </c>
      <c r="I16" s="157">
        <v>1</v>
      </c>
      <c r="J16" s="155">
        <v>1</v>
      </c>
      <c r="K16" s="156">
        <v>1</v>
      </c>
      <c r="L16" s="155">
        <v>1</v>
      </c>
      <c r="M16" s="156">
        <v>1</v>
      </c>
      <c r="N16" s="151" t="s">
        <v>110</v>
      </c>
      <c r="O16" s="152">
        <v>0.05</v>
      </c>
      <c r="P16" s="152">
        <v>0.1</v>
      </c>
      <c r="Q16" s="152">
        <v>0.1</v>
      </c>
      <c r="R16" s="152">
        <v>0.1</v>
      </c>
      <c r="S16" s="152">
        <v>0.1</v>
      </c>
      <c r="T16" s="152" t="s">
        <v>111</v>
      </c>
      <c r="U16" s="152" t="s">
        <v>111</v>
      </c>
      <c r="V16" s="152" t="s">
        <v>111</v>
      </c>
      <c r="W16" s="152" t="s">
        <v>111</v>
      </c>
      <c r="X16" s="152" t="s">
        <v>111</v>
      </c>
      <c r="Y16" s="152" t="s">
        <v>111</v>
      </c>
      <c r="Z16" s="152">
        <v>0.1</v>
      </c>
    </row>
    <row r="17" spans="1:26" ht="135" customHeight="1" x14ac:dyDescent="0.3">
      <c r="A17" s="165" t="s">
        <v>115</v>
      </c>
      <c r="B17" s="155"/>
      <c r="C17" s="156"/>
      <c r="D17" s="156"/>
      <c r="E17" s="158">
        <v>1</v>
      </c>
      <c r="F17" s="155"/>
      <c r="G17" s="156"/>
      <c r="H17" s="156"/>
      <c r="I17" s="158">
        <v>1</v>
      </c>
      <c r="J17" s="155"/>
      <c r="K17" s="156"/>
      <c r="L17" s="156" t="s">
        <v>116</v>
      </c>
      <c r="M17" s="158">
        <v>1</v>
      </c>
      <c r="N17" s="151" t="s">
        <v>110</v>
      </c>
      <c r="O17" s="152">
        <v>0.1</v>
      </c>
      <c r="P17" s="152"/>
      <c r="Q17" s="152">
        <v>0.2</v>
      </c>
      <c r="R17" s="152">
        <v>0.2</v>
      </c>
      <c r="S17" s="152">
        <v>0.2</v>
      </c>
      <c r="T17" s="152" t="s">
        <v>111</v>
      </c>
      <c r="U17" s="152" t="s">
        <v>111</v>
      </c>
      <c r="V17" s="152" t="s">
        <v>111</v>
      </c>
      <c r="W17" s="152" t="s">
        <v>111</v>
      </c>
      <c r="X17" s="152" t="s">
        <v>111</v>
      </c>
      <c r="Y17" s="152" t="s">
        <v>111</v>
      </c>
      <c r="Z17" s="152">
        <v>0.2</v>
      </c>
    </row>
    <row r="18" spans="1:26" ht="96.75" customHeight="1" x14ac:dyDescent="0.3">
      <c r="A18" s="165" t="s">
        <v>117</v>
      </c>
      <c r="B18" s="155">
        <v>1</v>
      </c>
      <c r="C18" s="156">
        <v>1</v>
      </c>
      <c r="D18" s="156">
        <v>1</v>
      </c>
      <c r="E18" s="157">
        <v>1</v>
      </c>
      <c r="F18" s="155">
        <v>1</v>
      </c>
      <c r="G18" s="156">
        <v>1</v>
      </c>
      <c r="H18" s="156">
        <v>1</v>
      </c>
      <c r="I18" s="157">
        <v>1</v>
      </c>
      <c r="J18" s="155">
        <v>1</v>
      </c>
      <c r="K18" s="156">
        <v>1</v>
      </c>
      <c r="L18" s="156">
        <v>1</v>
      </c>
      <c r="M18" s="156">
        <v>1</v>
      </c>
      <c r="N18" s="151" t="s">
        <v>118</v>
      </c>
      <c r="O18" s="152">
        <v>0.05</v>
      </c>
      <c r="P18" s="152">
        <v>0.1</v>
      </c>
      <c r="Q18" s="152">
        <v>0.05</v>
      </c>
      <c r="R18" s="152">
        <v>0.05</v>
      </c>
      <c r="S18" s="152">
        <v>0.05</v>
      </c>
      <c r="T18" s="152" t="s">
        <v>111</v>
      </c>
      <c r="U18" s="152" t="s">
        <v>111</v>
      </c>
      <c r="V18" s="152" t="s">
        <v>111</v>
      </c>
      <c r="W18" s="152" t="s">
        <v>111</v>
      </c>
      <c r="X18" s="152" t="s">
        <v>111</v>
      </c>
      <c r="Y18" s="152" t="s">
        <v>111</v>
      </c>
      <c r="Z18" s="152">
        <v>0</v>
      </c>
    </row>
    <row r="19" spans="1:26" ht="80.25" customHeight="1" x14ac:dyDescent="0.3">
      <c r="A19" s="165" t="s">
        <v>119</v>
      </c>
      <c r="B19" s="155"/>
      <c r="C19" s="156"/>
      <c r="D19" s="156"/>
      <c r="E19" s="157"/>
      <c r="F19" s="155"/>
      <c r="G19" s="156"/>
      <c r="H19" s="156"/>
      <c r="I19" s="157"/>
      <c r="J19" s="155"/>
      <c r="K19" s="158"/>
      <c r="L19" s="156"/>
      <c r="M19" s="158">
        <v>1</v>
      </c>
      <c r="N19" s="151" t="s">
        <v>118</v>
      </c>
      <c r="O19" s="152">
        <v>0.05</v>
      </c>
      <c r="P19" s="152">
        <v>0.1</v>
      </c>
      <c r="Q19" s="152">
        <v>0.05</v>
      </c>
      <c r="R19" s="152">
        <v>0.05</v>
      </c>
      <c r="S19" s="152">
        <v>0.05</v>
      </c>
      <c r="T19" s="152" t="s">
        <v>111</v>
      </c>
      <c r="U19" s="152" t="s">
        <v>111</v>
      </c>
      <c r="V19" s="152" t="s">
        <v>111</v>
      </c>
      <c r="W19" s="152" t="s">
        <v>111</v>
      </c>
      <c r="X19" s="152" t="s">
        <v>111</v>
      </c>
      <c r="Y19" s="152" t="s">
        <v>111</v>
      </c>
      <c r="Z19" s="152">
        <v>0</v>
      </c>
    </row>
    <row r="20" spans="1:26" ht="141.75" customHeight="1" x14ac:dyDescent="0.3">
      <c r="A20" s="165" t="s">
        <v>120</v>
      </c>
      <c r="B20" s="161"/>
      <c r="C20" s="162"/>
      <c r="D20" s="162"/>
      <c r="E20" s="166"/>
      <c r="F20" s="167"/>
      <c r="G20" s="168"/>
      <c r="H20" s="168"/>
      <c r="I20" s="169" t="s">
        <v>116</v>
      </c>
      <c r="J20" s="167"/>
      <c r="K20" s="168">
        <v>1</v>
      </c>
      <c r="L20" s="168">
        <v>1</v>
      </c>
      <c r="M20" s="166"/>
      <c r="N20" s="151" t="s">
        <v>110</v>
      </c>
      <c r="O20" s="152">
        <v>0.1</v>
      </c>
      <c r="P20" s="152">
        <v>0.1</v>
      </c>
      <c r="Q20" s="152">
        <v>0.05</v>
      </c>
      <c r="R20" s="152">
        <v>0.05</v>
      </c>
      <c r="S20" s="152">
        <v>0.05</v>
      </c>
      <c r="T20" s="152" t="s">
        <v>111</v>
      </c>
      <c r="U20" s="152" t="s">
        <v>111</v>
      </c>
      <c r="V20" s="152" t="s">
        <v>111</v>
      </c>
      <c r="W20" s="152" t="s">
        <v>111</v>
      </c>
      <c r="X20" s="152" t="s">
        <v>111</v>
      </c>
      <c r="Y20" s="152" t="s">
        <v>111</v>
      </c>
      <c r="Z20" s="152">
        <v>0.1</v>
      </c>
    </row>
    <row r="21" spans="1:26" ht="150.75" customHeight="1" x14ac:dyDescent="0.3">
      <c r="A21" s="170" t="s">
        <v>121</v>
      </c>
      <c r="B21" s="161"/>
      <c r="C21" s="162"/>
      <c r="D21" s="162"/>
      <c r="E21" s="163"/>
      <c r="F21" s="161"/>
      <c r="G21" s="162"/>
      <c r="H21" s="162"/>
      <c r="I21" s="164" t="s">
        <v>116</v>
      </c>
      <c r="J21" s="161"/>
      <c r="K21" s="162"/>
      <c r="L21" s="162"/>
      <c r="M21" s="162">
        <v>1</v>
      </c>
      <c r="N21" s="151" t="s">
        <v>118</v>
      </c>
      <c r="O21" s="152">
        <v>0.15</v>
      </c>
      <c r="P21" s="152">
        <v>0.1</v>
      </c>
      <c r="Q21" s="152">
        <v>0.1</v>
      </c>
      <c r="R21" s="152">
        <v>0.1</v>
      </c>
      <c r="S21" s="152">
        <v>0.1</v>
      </c>
      <c r="T21" s="152" t="s">
        <v>111</v>
      </c>
      <c r="U21" s="152" t="s">
        <v>111</v>
      </c>
      <c r="V21" s="152" t="s">
        <v>111</v>
      </c>
      <c r="W21" s="152" t="s">
        <v>111</v>
      </c>
      <c r="X21" s="152" t="s">
        <v>111</v>
      </c>
      <c r="Y21" s="152" t="s">
        <v>111</v>
      </c>
      <c r="Z21" s="152">
        <v>0</v>
      </c>
    </row>
    <row r="22" spans="1:26" ht="20.100000000000001" customHeight="1" x14ac:dyDescent="0.3">
      <c r="A22" s="171"/>
      <c r="B22" s="357"/>
      <c r="C22" s="358"/>
      <c r="D22" s="358"/>
      <c r="E22" s="358"/>
      <c r="F22" s="358"/>
      <c r="G22" s="358"/>
      <c r="H22" s="358"/>
      <c r="I22" s="358"/>
      <c r="J22" s="358"/>
      <c r="K22" s="358"/>
      <c r="L22" s="358"/>
      <c r="M22" s="358"/>
      <c r="N22" s="172" t="s">
        <v>122</v>
      </c>
      <c r="O22" s="173">
        <v>1.5</v>
      </c>
      <c r="P22" s="173">
        <v>3</v>
      </c>
      <c r="Q22" s="173">
        <v>1</v>
      </c>
      <c r="R22" s="173">
        <v>1</v>
      </c>
      <c r="S22" s="173">
        <v>1</v>
      </c>
      <c r="T22" s="359" t="s">
        <v>123</v>
      </c>
      <c r="U22" s="360"/>
      <c r="V22" s="360"/>
      <c r="W22" s="360"/>
      <c r="X22" s="360"/>
      <c r="Y22" s="360"/>
      <c r="Z22" s="173">
        <v>5.5</v>
      </c>
    </row>
    <row r="23" spans="1:26" s="153" customFormat="1" x14ac:dyDescent="0.3">
      <c r="A23" s="130"/>
      <c r="B23" s="130"/>
      <c r="C23" s="130"/>
      <c r="D23" s="130"/>
      <c r="E23" s="130"/>
      <c r="F23" s="130"/>
      <c r="G23" s="130"/>
      <c r="H23" s="130"/>
      <c r="I23" s="130"/>
      <c r="J23" s="130"/>
      <c r="K23" s="130"/>
      <c r="L23" s="130"/>
      <c r="M23" s="130"/>
      <c r="N23" s="130"/>
      <c r="O23" s="248"/>
      <c r="P23" s="248"/>
      <c r="Q23" s="248"/>
      <c r="R23" s="248"/>
      <c r="S23" s="248"/>
      <c r="T23" s="248"/>
      <c r="U23" s="248"/>
      <c r="V23" s="248"/>
      <c r="W23" s="248"/>
      <c r="X23" s="248"/>
      <c r="Y23" s="248"/>
      <c r="Z23" s="248"/>
    </row>
    <row r="24" spans="1:26" x14ac:dyDescent="0.3">
      <c r="Z24" s="153"/>
    </row>
    <row r="25" spans="1:26" x14ac:dyDescent="0.3">
      <c r="Z25" s="153"/>
    </row>
    <row r="26" spans="1:26" x14ac:dyDescent="0.3">
      <c r="Z26" s="153"/>
    </row>
    <row r="27" spans="1:26" x14ac:dyDescent="0.3">
      <c r="O27" s="250"/>
      <c r="P27" s="250"/>
      <c r="Q27" s="250"/>
      <c r="R27" s="250"/>
      <c r="S27" s="250"/>
      <c r="Z27" s="250"/>
    </row>
    <row r="28" spans="1:26" x14ac:dyDescent="0.3">
      <c r="Q28" s="250"/>
      <c r="R28" s="250"/>
      <c r="Z28" s="250"/>
    </row>
  </sheetData>
  <mergeCells count="16">
    <mergeCell ref="A5:N5"/>
    <mergeCell ref="A4:N4"/>
    <mergeCell ref="A3:N3"/>
    <mergeCell ref="A2:N2"/>
    <mergeCell ref="A1:N1"/>
    <mergeCell ref="A10:A12"/>
    <mergeCell ref="B10:D10"/>
    <mergeCell ref="F10:H10"/>
    <mergeCell ref="B22:M22"/>
    <mergeCell ref="T22:Y22"/>
    <mergeCell ref="N10:N12"/>
    <mergeCell ref="O10:Y10"/>
    <mergeCell ref="B12:E12"/>
    <mergeCell ref="F12:I12"/>
    <mergeCell ref="J12:M12"/>
    <mergeCell ref="J10:L10"/>
  </mergeCells>
  <conditionalFormatting sqref="B13:M21">
    <cfRule type="cellIs" dxfId="7" priority="5" stopIfTrue="1" operator="equal">
      <formul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77" t="s">
        <v>0</v>
      </c>
      <c r="E2" s="377"/>
      <c r="F2" s="377"/>
      <c r="G2" s="377"/>
      <c r="H2" s="377"/>
      <c r="I2" s="10"/>
    </row>
    <row r="3" spans="1:9" ht="18" x14ac:dyDescent="0.3">
      <c r="A3" s="1"/>
      <c r="B3" s="11"/>
      <c r="C3" s="12"/>
      <c r="D3" s="378" t="s">
        <v>1</v>
      </c>
      <c r="E3" s="378"/>
      <c r="F3" s="378"/>
      <c r="G3" s="378"/>
      <c r="H3" s="378"/>
      <c r="I3" s="13"/>
    </row>
    <row r="4" spans="1:9" ht="15.6" x14ac:dyDescent="0.3">
      <c r="A4" s="1"/>
      <c r="B4" s="11"/>
      <c r="C4" s="12"/>
      <c r="D4" s="379" t="s">
        <v>124</v>
      </c>
      <c r="E4" s="379"/>
      <c r="F4" s="379"/>
      <c r="G4" s="379"/>
      <c r="H4" s="379"/>
      <c r="I4" s="13"/>
    </row>
    <row r="5" spans="1:9" x14ac:dyDescent="0.3">
      <c r="A5" s="1"/>
      <c r="B5" s="11"/>
      <c r="C5" s="15"/>
      <c r="D5" s="379"/>
      <c r="E5" s="379"/>
      <c r="F5" s="379"/>
      <c r="G5" s="379"/>
      <c r="H5" s="379"/>
      <c r="I5" s="13"/>
    </row>
    <row r="6" spans="1:9" x14ac:dyDescent="0.3">
      <c r="A6" s="1"/>
      <c r="B6" s="11"/>
      <c r="C6" s="15"/>
      <c r="D6" s="379"/>
      <c r="E6" s="379"/>
      <c r="F6" s="379"/>
      <c r="G6" s="379"/>
      <c r="H6" s="379"/>
      <c r="I6" s="13"/>
    </row>
    <row r="7" spans="1:9" x14ac:dyDescent="0.3">
      <c r="A7" s="1"/>
      <c r="B7" s="11"/>
      <c r="C7" s="15"/>
      <c r="D7" s="379"/>
      <c r="E7" s="379"/>
      <c r="F7" s="379"/>
      <c r="G7" s="379"/>
      <c r="H7" s="379"/>
      <c r="I7" s="13"/>
    </row>
    <row r="8" spans="1:9" x14ac:dyDescent="0.3">
      <c r="A8" s="1"/>
      <c r="B8" s="11"/>
      <c r="C8" s="15"/>
      <c r="D8" s="379"/>
      <c r="E8" s="379"/>
      <c r="F8" s="379"/>
      <c r="G8" s="379"/>
      <c r="H8" s="379"/>
      <c r="I8" s="13"/>
    </row>
    <row r="9" spans="1:9" ht="15.6" x14ac:dyDescent="0.3">
      <c r="A9" s="1"/>
      <c r="B9" s="11"/>
      <c r="C9" s="15"/>
      <c r="D9" s="14"/>
      <c r="E9" s="14"/>
      <c r="F9" s="14"/>
      <c r="G9" s="14"/>
      <c r="H9" s="16"/>
      <c r="I9" s="13"/>
    </row>
    <row r="10" spans="1:9" x14ac:dyDescent="0.3">
      <c r="A10" s="1"/>
      <c r="B10" s="11"/>
      <c r="C10" s="15"/>
      <c r="D10" s="17" t="s">
        <v>125</v>
      </c>
      <c r="E10" s="15"/>
      <c r="F10" s="15"/>
      <c r="G10" s="18" t="s">
        <v>126</v>
      </c>
      <c r="H10" s="19">
        <v>8</v>
      </c>
      <c r="I10" s="13"/>
    </row>
    <row r="11" spans="1:9" ht="15" thickBot="1" x14ac:dyDescent="0.35">
      <c r="A11" s="1"/>
      <c r="B11" s="11"/>
      <c r="C11" s="20"/>
      <c r="D11" s="21"/>
      <c r="E11" s="21"/>
      <c r="F11" s="21"/>
      <c r="G11" s="21"/>
      <c r="H11" s="22"/>
      <c r="I11" s="13"/>
    </row>
    <row r="12" spans="1:9" x14ac:dyDescent="0.3">
      <c r="A12" s="1"/>
      <c r="B12" s="11"/>
      <c r="C12" s="380" t="s">
        <v>127</v>
      </c>
      <c r="D12" s="382" t="s">
        <v>9</v>
      </c>
      <c r="E12" s="23" t="s">
        <v>10</v>
      </c>
      <c r="F12" s="23" t="s">
        <v>11</v>
      </c>
      <c r="G12" s="23" t="s">
        <v>12</v>
      </c>
      <c r="H12" s="24" t="s">
        <v>13</v>
      </c>
      <c r="I12" s="13"/>
    </row>
    <row r="13" spans="1:9" x14ac:dyDescent="0.3">
      <c r="A13" s="1"/>
      <c r="B13" s="11"/>
      <c r="C13" s="381"/>
      <c r="D13" s="383"/>
      <c r="E13" s="25" t="s">
        <v>14</v>
      </c>
      <c r="F13" s="25" t="s">
        <v>15</v>
      </c>
      <c r="G13" s="25" t="s">
        <v>16</v>
      </c>
      <c r="H13" s="26" t="s">
        <v>17</v>
      </c>
      <c r="I13" s="13"/>
    </row>
    <row r="14" spans="1:9" ht="15" thickBot="1" x14ac:dyDescent="0.35">
      <c r="A14" s="1"/>
      <c r="B14" s="11"/>
      <c r="C14" s="27" t="s">
        <v>18</v>
      </c>
      <c r="D14" s="384"/>
      <c r="E14" s="28" t="s">
        <v>19</v>
      </c>
      <c r="F14" s="28" t="s">
        <v>20</v>
      </c>
      <c r="G14" s="28" t="s">
        <v>128</v>
      </c>
      <c r="H14" s="29" t="s">
        <v>129</v>
      </c>
      <c r="I14" s="13"/>
    </row>
    <row r="15" spans="1:9" x14ac:dyDescent="0.3">
      <c r="A15" s="1"/>
      <c r="B15" s="11"/>
      <c r="C15" s="385" t="s">
        <v>23</v>
      </c>
      <c r="D15" s="386"/>
      <c r="E15" s="386"/>
      <c r="F15" s="386"/>
      <c r="G15" s="386"/>
      <c r="H15" s="387"/>
      <c r="I15" s="13"/>
    </row>
    <row r="16" spans="1:9" x14ac:dyDescent="0.3">
      <c r="A16" s="1"/>
      <c r="B16" s="11"/>
      <c r="C16" s="388" t="s">
        <v>25</v>
      </c>
      <c r="D16" s="389"/>
      <c r="E16" s="389"/>
      <c r="F16" s="389"/>
      <c r="G16" s="389"/>
      <c r="H16" s="390"/>
      <c r="I16" s="13"/>
    </row>
    <row r="17" spans="1:9" x14ac:dyDescent="0.3">
      <c r="A17" s="1"/>
      <c r="B17" s="11"/>
      <c r="C17" s="30">
        <v>1</v>
      </c>
      <c r="D17" s="31" t="s">
        <v>130</v>
      </c>
      <c r="E17" s="32">
        <f>Hoja2!C4</f>
        <v>7900000</v>
      </c>
      <c r="F17" s="106">
        <v>500000</v>
      </c>
      <c r="G17" s="33">
        <v>8</v>
      </c>
      <c r="H17" s="34">
        <f>C17*(E17+F17)*G17</f>
        <v>67200000</v>
      </c>
      <c r="I17" s="13"/>
    </row>
    <row r="18" spans="1:9" x14ac:dyDescent="0.3">
      <c r="A18" s="1"/>
      <c r="B18" s="11"/>
      <c r="C18" s="30">
        <v>1</v>
      </c>
      <c r="D18" s="31" t="s">
        <v>131</v>
      </c>
      <c r="E18" s="32">
        <f>Hoja2!B5</f>
        <v>6000000</v>
      </c>
      <c r="F18" s="32">
        <v>400000</v>
      </c>
      <c r="G18" s="33">
        <v>8</v>
      </c>
      <c r="H18" s="34">
        <f>C18*(E18+F18)*G18</f>
        <v>51200000</v>
      </c>
      <c r="I18" s="13"/>
    </row>
    <row r="19" spans="1:9" x14ac:dyDescent="0.3">
      <c r="A19" s="1"/>
      <c r="B19" s="11"/>
      <c r="C19" s="30">
        <v>1</v>
      </c>
      <c r="D19" s="31" t="s">
        <v>132</v>
      </c>
      <c r="E19" s="32">
        <v>6000000</v>
      </c>
      <c r="F19" s="32">
        <v>400000</v>
      </c>
      <c r="G19" s="33">
        <v>8</v>
      </c>
      <c r="H19" s="34">
        <f t="shared" ref="H19:H38" si="0">C19*(E19+F19)*G19</f>
        <v>51200000</v>
      </c>
      <c r="I19" s="13"/>
    </row>
    <row r="20" spans="1:9" x14ac:dyDescent="0.3">
      <c r="A20" s="1"/>
      <c r="B20" s="11"/>
      <c r="C20" s="30">
        <v>1</v>
      </c>
      <c r="D20" s="31" t="s">
        <v>133</v>
      </c>
      <c r="E20" s="32">
        <f>Hoja2!B7</f>
        <v>6000000</v>
      </c>
      <c r="F20" s="32">
        <v>400000</v>
      </c>
      <c r="G20" s="33">
        <v>8</v>
      </c>
      <c r="H20" s="34">
        <f t="shared" si="0"/>
        <v>51200000</v>
      </c>
      <c r="I20" s="13"/>
    </row>
    <row r="21" spans="1:9" x14ac:dyDescent="0.3">
      <c r="A21" s="1"/>
      <c r="B21" s="11"/>
      <c r="C21" s="30">
        <v>1</v>
      </c>
      <c r="D21" s="31" t="s">
        <v>134</v>
      </c>
      <c r="E21" s="32">
        <v>6000000</v>
      </c>
      <c r="F21" s="32">
        <v>400000</v>
      </c>
      <c r="G21" s="33">
        <v>8</v>
      </c>
      <c r="H21" s="34">
        <f t="shared" si="0"/>
        <v>51200000</v>
      </c>
      <c r="I21" s="13"/>
    </row>
    <row r="22" spans="1:9" ht="15.6" x14ac:dyDescent="0.3">
      <c r="A22" s="1"/>
      <c r="B22" s="35"/>
      <c r="C22" s="30">
        <v>1</v>
      </c>
      <c r="D22" s="31" t="s">
        <v>135</v>
      </c>
      <c r="E22" s="32">
        <v>6000000</v>
      </c>
      <c r="F22" s="32">
        <v>400000</v>
      </c>
      <c r="G22" s="33">
        <v>8</v>
      </c>
      <c r="H22" s="34">
        <f t="shared" si="0"/>
        <v>51200000</v>
      </c>
      <c r="I22" s="13"/>
    </row>
    <row r="23" spans="1:9" ht="15.6" x14ac:dyDescent="0.3">
      <c r="A23" s="1"/>
      <c r="B23" s="35"/>
      <c r="C23" s="30">
        <v>1</v>
      </c>
      <c r="D23" s="31" t="s">
        <v>136</v>
      </c>
      <c r="E23" s="32">
        <v>6000000</v>
      </c>
      <c r="F23" s="32">
        <v>400000</v>
      </c>
      <c r="G23" s="33">
        <v>8</v>
      </c>
      <c r="H23" s="34">
        <f t="shared" si="0"/>
        <v>51200000</v>
      </c>
      <c r="I23" s="13"/>
    </row>
    <row r="24" spans="1:9" ht="15.6" x14ac:dyDescent="0.3">
      <c r="A24" s="1"/>
      <c r="B24" s="35"/>
      <c r="C24" s="30">
        <v>1</v>
      </c>
      <c r="D24" s="31" t="s">
        <v>137</v>
      </c>
      <c r="E24" s="32">
        <v>4000000</v>
      </c>
      <c r="F24" s="32">
        <v>300000</v>
      </c>
      <c r="G24" s="33">
        <v>8</v>
      </c>
      <c r="H24" s="34">
        <f t="shared" si="0"/>
        <v>34400000</v>
      </c>
      <c r="I24" s="13"/>
    </row>
    <row r="25" spans="1:9" ht="15.6" x14ac:dyDescent="0.3">
      <c r="A25" s="1"/>
      <c r="B25" s="35"/>
      <c r="C25" s="30">
        <v>1</v>
      </c>
      <c r="D25" s="31" t="s">
        <v>138</v>
      </c>
      <c r="E25" s="32">
        <v>4000000</v>
      </c>
      <c r="F25" s="32">
        <v>300000</v>
      </c>
      <c r="G25" s="33">
        <v>8</v>
      </c>
      <c r="H25" s="34">
        <f t="shared" si="0"/>
        <v>34400000</v>
      </c>
      <c r="I25" s="13"/>
    </row>
    <row r="26" spans="1:9" ht="15.6" x14ac:dyDescent="0.3">
      <c r="A26" s="1"/>
      <c r="B26" s="35"/>
      <c r="C26" s="30">
        <v>1</v>
      </c>
      <c r="D26" s="31" t="s">
        <v>139</v>
      </c>
      <c r="E26" s="32">
        <v>4000000</v>
      </c>
      <c r="F26" s="32">
        <v>300000</v>
      </c>
      <c r="G26" s="33">
        <v>8</v>
      </c>
      <c r="H26" s="34">
        <f t="shared" si="0"/>
        <v>34400000</v>
      </c>
      <c r="I26" s="13"/>
    </row>
    <row r="27" spans="1:9" ht="15.6" x14ac:dyDescent="0.3">
      <c r="A27" s="1"/>
      <c r="B27" s="35"/>
      <c r="C27" s="30">
        <v>1</v>
      </c>
      <c r="D27" s="31" t="s">
        <v>140</v>
      </c>
      <c r="E27" s="32">
        <v>4550000</v>
      </c>
      <c r="F27" s="32"/>
      <c r="G27" s="33">
        <v>4</v>
      </c>
      <c r="H27" s="34">
        <f>C27*(E27+F27)*G27</f>
        <v>18200000</v>
      </c>
      <c r="I27" s="13"/>
    </row>
    <row r="28" spans="1:9" ht="15.6" x14ac:dyDescent="0.3">
      <c r="A28" s="1"/>
      <c r="B28" s="35"/>
      <c r="C28" s="30">
        <v>1</v>
      </c>
      <c r="D28" s="31" t="s">
        <v>141</v>
      </c>
      <c r="E28" s="32">
        <v>4550000</v>
      </c>
      <c r="F28" s="32"/>
      <c r="G28" s="33">
        <v>8</v>
      </c>
      <c r="H28" s="34">
        <f t="shared" si="0"/>
        <v>36400000</v>
      </c>
      <c r="I28" s="13"/>
    </row>
    <row r="29" spans="1:9" ht="15.6" x14ac:dyDescent="0.3">
      <c r="A29" s="1"/>
      <c r="B29" s="35"/>
      <c r="C29" s="30">
        <v>1</v>
      </c>
      <c r="D29" s="31" t="s">
        <v>142</v>
      </c>
      <c r="E29" s="32">
        <v>4550000</v>
      </c>
      <c r="F29" s="32"/>
      <c r="G29" s="33">
        <v>8</v>
      </c>
      <c r="H29" s="34">
        <f t="shared" si="0"/>
        <v>36400000</v>
      </c>
      <c r="I29" s="13"/>
    </row>
    <row r="30" spans="1:9" ht="15.6" x14ac:dyDescent="0.3">
      <c r="A30" s="1"/>
      <c r="B30" s="35"/>
      <c r="C30" s="30">
        <v>1</v>
      </c>
      <c r="D30" s="31" t="s">
        <v>143</v>
      </c>
      <c r="E30" s="32">
        <v>4550000</v>
      </c>
      <c r="F30" s="32"/>
      <c r="G30" s="33">
        <v>8</v>
      </c>
      <c r="H30" s="34">
        <f t="shared" si="0"/>
        <v>36400000</v>
      </c>
      <c r="I30" s="13"/>
    </row>
    <row r="31" spans="1:9" ht="15.6" x14ac:dyDescent="0.3">
      <c r="A31" s="1"/>
      <c r="B31" s="35"/>
      <c r="C31" s="30">
        <v>1</v>
      </c>
      <c r="D31" s="31" t="s">
        <v>144</v>
      </c>
      <c r="E31" s="32">
        <v>4550000</v>
      </c>
      <c r="F31" s="32"/>
      <c r="G31" s="33">
        <v>8</v>
      </c>
      <c r="H31" s="34">
        <f>C31*(E31+F31)*G31</f>
        <v>36400000</v>
      </c>
      <c r="I31" s="13"/>
    </row>
    <row r="32" spans="1:9" ht="15.6" x14ac:dyDescent="0.3">
      <c r="A32" s="1"/>
      <c r="B32" s="35"/>
      <c r="C32" s="30">
        <v>1</v>
      </c>
      <c r="D32" s="31" t="s">
        <v>145</v>
      </c>
      <c r="E32" s="32">
        <v>4550000</v>
      </c>
      <c r="F32" s="32"/>
      <c r="G32" s="33">
        <v>3</v>
      </c>
      <c r="H32" s="34">
        <f t="shared" si="0"/>
        <v>13650000</v>
      </c>
      <c r="I32" s="13"/>
    </row>
    <row r="33" spans="1:9" ht="15.6" x14ac:dyDescent="0.3">
      <c r="A33" s="1"/>
      <c r="B33" s="35"/>
      <c r="C33" s="30">
        <v>1</v>
      </c>
      <c r="D33" s="31" t="s">
        <v>146</v>
      </c>
      <c r="E33" s="32">
        <v>7180000</v>
      </c>
      <c r="F33" s="32"/>
      <c r="G33" s="33">
        <v>4</v>
      </c>
      <c r="H33" s="34">
        <f t="shared" si="0"/>
        <v>28720000</v>
      </c>
      <c r="I33" s="13"/>
    </row>
    <row r="34" spans="1:9" ht="15.6" x14ac:dyDescent="0.3">
      <c r="A34" s="1"/>
      <c r="B34" s="35"/>
      <c r="C34" s="30">
        <v>1</v>
      </c>
      <c r="D34" s="31" t="s">
        <v>147</v>
      </c>
      <c r="E34" s="32">
        <v>7180000</v>
      </c>
      <c r="F34" s="32"/>
      <c r="G34" s="33">
        <v>4</v>
      </c>
      <c r="H34" s="34">
        <f t="shared" si="0"/>
        <v>28720000</v>
      </c>
      <c r="I34" s="13"/>
    </row>
    <row r="35" spans="1:9" ht="15.6" x14ac:dyDescent="0.3">
      <c r="A35" s="1"/>
      <c r="B35" s="35"/>
      <c r="C35" s="30">
        <v>1</v>
      </c>
      <c r="D35" s="31" t="s">
        <v>148</v>
      </c>
      <c r="E35" s="32">
        <v>7180000</v>
      </c>
      <c r="F35" s="32"/>
      <c r="G35" s="33">
        <v>4</v>
      </c>
      <c r="H35" s="34">
        <f t="shared" si="0"/>
        <v>28720000</v>
      </c>
      <c r="I35" s="13"/>
    </row>
    <row r="36" spans="1:9" ht="15.6" x14ac:dyDescent="0.3">
      <c r="A36" s="1"/>
      <c r="B36" s="35"/>
      <c r="C36" s="30">
        <v>1</v>
      </c>
      <c r="D36" s="31" t="s">
        <v>35</v>
      </c>
      <c r="E36" s="32">
        <v>7180000</v>
      </c>
      <c r="F36" s="32"/>
      <c r="G36" s="33">
        <v>4</v>
      </c>
      <c r="H36" s="34">
        <f t="shared" si="0"/>
        <v>28720000</v>
      </c>
      <c r="I36" s="13"/>
    </row>
    <row r="37" spans="1:9" ht="15.6" x14ac:dyDescent="0.3">
      <c r="A37" s="1"/>
      <c r="B37" s="35"/>
      <c r="C37" s="30">
        <v>1</v>
      </c>
      <c r="D37" s="31" t="s">
        <v>149</v>
      </c>
      <c r="E37" s="32">
        <v>7180000</v>
      </c>
      <c r="F37" s="32"/>
      <c r="G37" s="33">
        <v>4</v>
      </c>
      <c r="H37" s="34">
        <f t="shared" si="0"/>
        <v>28720000</v>
      </c>
      <c r="I37" s="13"/>
    </row>
    <row r="38" spans="1:9" ht="15.6" x14ac:dyDescent="0.3">
      <c r="A38" s="1"/>
      <c r="B38" s="35"/>
      <c r="C38" s="30">
        <v>1</v>
      </c>
      <c r="D38" s="31" t="s">
        <v>150</v>
      </c>
      <c r="E38" s="32">
        <v>7180000</v>
      </c>
      <c r="F38" s="32"/>
      <c r="G38" s="33">
        <v>4</v>
      </c>
      <c r="H38" s="34">
        <f t="shared" si="0"/>
        <v>28720000</v>
      </c>
      <c r="I38" s="13"/>
    </row>
    <row r="39" spans="1:9" ht="15.6" x14ac:dyDescent="0.3">
      <c r="A39" s="1"/>
      <c r="B39" s="35"/>
      <c r="C39" s="388" t="s">
        <v>151</v>
      </c>
      <c r="D39" s="389" t="s">
        <v>38</v>
      </c>
      <c r="E39" s="389"/>
      <c r="F39" s="389"/>
      <c r="G39" s="389">
        <v>0.13</v>
      </c>
      <c r="H39" s="390">
        <v>0</v>
      </c>
      <c r="I39" s="13"/>
    </row>
    <row r="40" spans="1:9" ht="15.6" x14ac:dyDescent="0.3">
      <c r="A40" s="1"/>
      <c r="B40" s="35"/>
      <c r="C40" s="30">
        <v>3</v>
      </c>
      <c r="D40" s="31" t="s">
        <v>39</v>
      </c>
      <c r="E40" s="32">
        <v>2290000</v>
      </c>
      <c r="F40" s="32">
        <v>300000</v>
      </c>
      <c r="G40" s="33">
        <v>8</v>
      </c>
      <c r="H40" s="34">
        <f>C40*(E40+F40)*G40</f>
        <v>62160000</v>
      </c>
      <c r="I40" s="13"/>
    </row>
    <row r="41" spans="1:9" ht="15.6" x14ac:dyDescent="0.3">
      <c r="A41" s="1"/>
      <c r="B41" s="35"/>
      <c r="C41" s="30">
        <v>3</v>
      </c>
      <c r="D41" s="31" t="s">
        <v>152</v>
      </c>
      <c r="E41" s="32">
        <v>2290000</v>
      </c>
      <c r="F41" s="32">
        <v>300000</v>
      </c>
      <c r="G41" s="33">
        <v>8</v>
      </c>
      <c r="H41" s="34">
        <f>C41*(E41+F41)*G41</f>
        <v>62160000</v>
      </c>
      <c r="I41" s="13"/>
    </row>
    <row r="42" spans="1:9" ht="15.6" x14ac:dyDescent="0.3">
      <c r="A42" s="1"/>
      <c r="B42" s="35"/>
      <c r="C42" s="30">
        <v>6</v>
      </c>
      <c r="D42" s="31" t="s">
        <v>153</v>
      </c>
      <c r="E42" s="32">
        <v>2290000</v>
      </c>
      <c r="F42" s="32">
        <v>300000</v>
      </c>
      <c r="G42" s="33">
        <v>8</v>
      </c>
      <c r="H42" s="34">
        <f t="shared" ref="H42:H49" si="1">C42*(E42+F42)*G42</f>
        <v>124320000</v>
      </c>
      <c r="I42" s="13"/>
    </row>
    <row r="43" spans="1:9" ht="15.6" x14ac:dyDescent="0.3">
      <c r="A43" s="1"/>
      <c r="B43" s="35"/>
      <c r="C43" s="30">
        <v>3</v>
      </c>
      <c r="D43" s="31" t="s">
        <v>154</v>
      </c>
      <c r="E43" s="32">
        <v>2290000</v>
      </c>
      <c r="F43" s="32">
        <v>300000</v>
      </c>
      <c r="G43" s="33">
        <v>8</v>
      </c>
      <c r="H43" s="34">
        <f t="shared" si="1"/>
        <v>62160000</v>
      </c>
      <c r="I43" s="13"/>
    </row>
    <row r="44" spans="1:9" ht="15.6" x14ac:dyDescent="0.3">
      <c r="A44" s="1"/>
      <c r="B44" s="35"/>
      <c r="C44" s="30">
        <v>1</v>
      </c>
      <c r="D44" s="31" t="s">
        <v>155</v>
      </c>
      <c r="E44" s="32">
        <v>2290000</v>
      </c>
      <c r="F44" s="32">
        <v>300000</v>
      </c>
      <c r="G44" s="33">
        <v>8</v>
      </c>
      <c r="H44" s="34">
        <f t="shared" si="1"/>
        <v>20720000</v>
      </c>
      <c r="I44" s="13"/>
    </row>
    <row r="45" spans="1:9" ht="15.6" x14ac:dyDescent="0.3">
      <c r="A45" s="1"/>
      <c r="B45" s="35"/>
      <c r="C45" s="30">
        <v>1</v>
      </c>
      <c r="D45" s="111" t="s">
        <v>156</v>
      </c>
      <c r="E45" s="32">
        <v>2290000</v>
      </c>
      <c r="F45" s="32">
        <v>300000</v>
      </c>
      <c r="G45" s="33">
        <v>8</v>
      </c>
      <c r="H45" s="34">
        <f t="shared" si="1"/>
        <v>20720000</v>
      </c>
      <c r="I45" s="13"/>
    </row>
    <row r="46" spans="1:9" ht="15.6" x14ac:dyDescent="0.3">
      <c r="A46" s="1"/>
      <c r="B46" s="35"/>
      <c r="C46" s="30">
        <v>1</v>
      </c>
      <c r="D46" s="31" t="s">
        <v>157</v>
      </c>
      <c r="E46" s="32">
        <v>2290000</v>
      </c>
      <c r="F46" s="32">
        <v>300000</v>
      </c>
      <c r="G46" s="33">
        <v>8</v>
      </c>
      <c r="H46" s="34">
        <f t="shared" si="1"/>
        <v>20720000</v>
      </c>
      <c r="I46" s="13"/>
    </row>
    <row r="47" spans="1:9" ht="15.6" x14ac:dyDescent="0.3">
      <c r="A47" s="1"/>
      <c r="B47" s="35"/>
      <c r="C47" s="30">
        <v>1</v>
      </c>
      <c r="D47" s="31" t="s">
        <v>158</v>
      </c>
      <c r="E47" s="32">
        <v>1500000</v>
      </c>
      <c r="F47" s="32"/>
      <c r="G47" s="33">
        <v>8</v>
      </c>
      <c r="H47" s="34">
        <f t="shared" si="1"/>
        <v>12000000</v>
      </c>
      <c r="I47" s="13"/>
    </row>
    <row r="48" spans="1:9" ht="15.6" x14ac:dyDescent="0.3">
      <c r="A48" s="1"/>
      <c r="B48" s="35"/>
      <c r="C48" s="30">
        <v>1</v>
      </c>
      <c r="D48" s="31" t="s">
        <v>159</v>
      </c>
      <c r="E48" s="32">
        <v>1500000</v>
      </c>
      <c r="F48" s="32"/>
      <c r="G48" s="33">
        <v>8</v>
      </c>
      <c r="H48" s="34">
        <f t="shared" si="1"/>
        <v>12000000</v>
      </c>
      <c r="I48" s="13"/>
    </row>
    <row r="49" spans="1:9" ht="15.6" x14ac:dyDescent="0.3">
      <c r="A49" s="1"/>
      <c r="B49" s="35"/>
      <c r="C49" s="36">
        <v>1</v>
      </c>
      <c r="D49" s="31" t="s">
        <v>160</v>
      </c>
      <c r="E49" s="32">
        <v>1210000</v>
      </c>
      <c r="F49" s="32"/>
      <c r="G49" s="33">
        <v>8</v>
      </c>
      <c r="H49" s="34">
        <f t="shared" si="1"/>
        <v>9680000</v>
      </c>
      <c r="I49" s="13"/>
    </row>
    <row r="50" spans="1:9" ht="15.6" x14ac:dyDescent="0.3">
      <c r="A50" s="1"/>
      <c r="B50" s="35"/>
      <c r="C50" s="36">
        <v>6</v>
      </c>
      <c r="D50" s="31" t="s">
        <v>161</v>
      </c>
      <c r="E50" s="32">
        <v>1250000</v>
      </c>
      <c r="F50" s="32"/>
      <c r="G50" s="33">
        <v>8</v>
      </c>
      <c r="H50" s="34">
        <f>C50*(E50+F50)*G50</f>
        <v>60000000</v>
      </c>
      <c r="I50" s="13"/>
    </row>
    <row r="51" spans="1:9" ht="15.6" x14ac:dyDescent="0.3">
      <c r="A51" s="1"/>
      <c r="B51" s="35"/>
      <c r="C51" s="388" t="s">
        <v>162</v>
      </c>
      <c r="D51" s="389" t="s">
        <v>38</v>
      </c>
      <c r="E51" s="389"/>
      <c r="F51" s="389"/>
      <c r="G51" s="389">
        <v>0.13</v>
      </c>
      <c r="H51" s="390">
        <v>0</v>
      </c>
      <c r="I51" s="13"/>
    </row>
    <row r="52" spans="1:9" ht="16.2" thickBot="1" x14ac:dyDescent="0.35">
      <c r="A52" s="1"/>
      <c r="B52" s="35"/>
      <c r="C52" s="105">
        <v>1</v>
      </c>
      <c r="D52" s="393" t="s">
        <v>163</v>
      </c>
      <c r="E52" s="394"/>
      <c r="F52" s="394"/>
      <c r="G52" s="395"/>
      <c r="H52" s="108">
        <v>76000000</v>
      </c>
      <c r="I52" s="13"/>
    </row>
    <row r="53" spans="1:9" ht="15.6" x14ac:dyDescent="0.3">
      <c r="A53" s="1"/>
      <c r="B53" s="35"/>
      <c r="C53" s="391" t="s">
        <v>164</v>
      </c>
      <c r="D53" s="392"/>
      <c r="E53" s="392"/>
      <c r="F53" s="392"/>
      <c r="G53" s="392"/>
      <c r="H53" s="37">
        <f>SUM(H17:H38)+SUM(H40:H50)+H52</f>
        <v>1370010000</v>
      </c>
      <c r="I53" s="13"/>
    </row>
    <row r="54" spans="1:9" ht="15.6" x14ac:dyDescent="0.3">
      <c r="A54" s="1"/>
      <c r="B54" s="35"/>
      <c r="C54" s="375" t="s">
        <v>165</v>
      </c>
      <c r="D54" s="376"/>
      <c r="E54" s="376"/>
      <c r="F54" s="376"/>
      <c r="G54" s="376"/>
      <c r="H54" s="38">
        <v>2.36</v>
      </c>
      <c r="I54" s="13"/>
    </row>
    <row r="55" spans="1:9" ht="16.2" thickBot="1" x14ac:dyDescent="0.35">
      <c r="A55" s="1"/>
      <c r="B55" s="35"/>
      <c r="C55" s="398" t="s">
        <v>166</v>
      </c>
      <c r="D55" s="399"/>
      <c r="E55" s="399"/>
      <c r="F55" s="399"/>
      <c r="G55" s="399"/>
      <c r="H55" s="39">
        <f>H53*H54</f>
        <v>3233223600</v>
      </c>
      <c r="I55" s="13"/>
    </row>
    <row r="56" spans="1:9" ht="16.2" thickBot="1" x14ac:dyDescent="0.35">
      <c r="A56" s="1"/>
      <c r="B56" s="35"/>
      <c r="C56" s="40"/>
      <c r="D56" s="40"/>
      <c r="E56" s="40"/>
      <c r="F56" s="40"/>
      <c r="G56" s="40"/>
      <c r="H56" s="41"/>
      <c r="I56" s="13"/>
    </row>
    <row r="57" spans="1:9" ht="15.6" x14ac:dyDescent="0.3">
      <c r="A57" s="1"/>
      <c r="B57" s="35"/>
      <c r="C57" s="380" t="s">
        <v>167</v>
      </c>
      <c r="D57" s="400" t="s">
        <v>48</v>
      </c>
      <c r="E57" s="403" t="s">
        <v>49</v>
      </c>
      <c r="F57" s="23" t="s">
        <v>50</v>
      </c>
      <c r="G57" s="406" t="s">
        <v>51</v>
      </c>
      <c r="H57" s="24" t="s">
        <v>13</v>
      </c>
      <c r="I57" s="13"/>
    </row>
    <row r="58" spans="1:9" ht="15.6" x14ac:dyDescent="0.3">
      <c r="A58" s="1"/>
      <c r="B58" s="35"/>
      <c r="C58" s="381"/>
      <c r="D58" s="401"/>
      <c r="E58" s="404"/>
      <c r="F58" s="25" t="s">
        <v>52</v>
      </c>
      <c r="G58" s="407"/>
      <c r="H58" s="26" t="s">
        <v>17</v>
      </c>
      <c r="I58" s="13"/>
    </row>
    <row r="59" spans="1:9" ht="16.2" thickBot="1" x14ac:dyDescent="0.35">
      <c r="A59" s="1"/>
      <c r="B59" s="35"/>
      <c r="C59" s="27" t="s">
        <v>54</v>
      </c>
      <c r="D59" s="402"/>
      <c r="E59" s="405"/>
      <c r="F59" s="28" t="s">
        <v>168</v>
      </c>
      <c r="G59" s="28" t="s">
        <v>169</v>
      </c>
      <c r="H59" s="29" t="s">
        <v>170</v>
      </c>
      <c r="I59" s="13"/>
    </row>
    <row r="60" spans="1:9" ht="15.6" x14ac:dyDescent="0.3">
      <c r="A60" s="1"/>
      <c r="B60" s="35"/>
      <c r="C60" s="385" t="s">
        <v>171</v>
      </c>
      <c r="D60" s="386"/>
      <c r="E60" s="386"/>
      <c r="F60" s="386"/>
      <c r="G60" s="386"/>
      <c r="H60" s="387"/>
      <c r="I60" s="13"/>
    </row>
    <row r="61" spans="1:9" ht="15.6" x14ac:dyDescent="0.3">
      <c r="A61" s="1"/>
      <c r="B61" s="35"/>
      <c r="C61" s="408" t="s">
        <v>56</v>
      </c>
      <c r="D61" s="409"/>
      <c r="E61" s="409"/>
      <c r="F61" s="409"/>
      <c r="G61" s="409"/>
      <c r="H61" s="410"/>
      <c r="I61" s="13"/>
    </row>
    <row r="62" spans="1:9" ht="15.6" x14ac:dyDescent="0.3">
      <c r="A62" s="1"/>
      <c r="B62" s="35"/>
      <c r="C62" s="42">
        <v>1</v>
      </c>
      <c r="D62" s="43" t="s">
        <v>57</v>
      </c>
      <c r="E62" s="44" t="s">
        <v>58</v>
      </c>
      <c r="F62" s="32">
        <v>235000</v>
      </c>
      <c r="G62" s="33">
        <v>24</v>
      </c>
      <c r="H62" s="34">
        <f>C62*F62*G62</f>
        <v>5640000</v>
      </c>
      <c r="I62" s="13"/>
    </row>
    <row r="63" spans="1:9" ht="15.6" x14ac:dyDescent="0.3">
      <c r="A63" s="1"/>
      <c r="B63" s="35"/>
      <c r="C63" s="408" t="s">
        <v>59</v>
      </c>
      <c r="D63" s="409"/>
      <c r="E63" s="409"/>
      <c r="F63" s="409"/>
      <c r="G63" s="409"/>
      <c r="H63" s="410"/>
      <c r="I63" s="13"/>
    </row>
    <row r="64" spans="1:9" ht="39.6" x14ac:dyDescent="0.3">
      <c r="A64" s="1"/>
      <c r="B64" s="35"/>
      <c r="C64" s="107">
        <v>4</v>
      </c>
      <c r="D64" s="43" t="s">
        <v>172</v>
      </c>
      <c r="E64" s="44" t="s">
        <v>173</v>
      </c>
      <c r="F64" s="32">
        <v>5050000</v>
      </c>
      <c r="G64" s="33">
        <v>8</v>
      </c>
      <c r="H64" s="34">
        <f>C64*F64*G64</f>
        <v>161600000</v>
      </c>
      <c r="I64" s="13"/>
    </row>
    <row r="65" spans="1:10" ht="26.4" x14ac:dyDescent="0.3">
      <c r="A65" s="1"/>
      <c r="B65" s="35"/>
      <c r="C65" s="107">
        <v>2</v>
      </c>
      <c r="D65" s="43" t="s">
        <v>174</v>
      </c>
      <c r="E65" s="44" t="s">
        <v>173</v>
      </c>
      <c r="F65" s="32">
        <v>5050000</v>
      </c>
      <c r="G65" s="33">
        <v>8</v>
      </c>
      <c r="H65" s="34">
        <f>C65*F65*G65</f>
        <v>80800000</v>
      </c>
      <c r="I65" s="13"/>
    </row>
    <row r="66" spans="1:10" ht="15.6" x14ac:dyDescent="0.3">
      <c r="A66" s="1"/>
      <c r="B66" s="35"/>
      <c r="C66" s="42">
        <v>1</v>
      </c>
      <c r="D66" s="43" t="s">
        <v>175</v>
      </c>
      <c r="E66" s="44" t="s">
        <v>173</v>
      </c>
      <c r="F66" s="32">
        <v>2490000</v>
      </c>
      <c r="G66" s="33">
        <v>8</v>
      </c>
      <c r="H66" s="34">
        <f>C66*F66*G66</f>
        <v>19920000</v>
      </c>
      <c r="I66" s="13"/>
    </row>
    <row r="67" spans="1:10" ht="15.6" x14ac:dyDescent="0.3">
      <c r="A67" s="1"/>
      <c r="B67" s="35"/>
      <c r="C67" s="42">
        <v>1</v>
      </c>
      <c r="D67" s="43" t="s">
        <v>176</v>
      </c>
      <c r="E67" s="44" t="s">
        <v>173</v>
      </c>
      <c r="F67" s="32">
        <v>2600000</v>
      </c>
      <c r="G67" s="33">
        <v>8</v>
      </c>
      <c r="H67" s="34">
        <f>C67*F67*G67</f>
        <v>20800000</v>
      </c>
      <c r="I67" s="13"/>
    </row>
    <row r="68" spans="1:10" ht="15.6" x14ac:dyDescent="0.3">
      <c r="A68" s="1"/>
      <c r="B68" s="35"/>
      <c r="C68" s="112">
        <v>1</v>
      </c>
      <c r="D68" s="113" t="s">
        <v>65</v>
      </c>
      <c r="E68" s="114" t="s">
        <v>173</v>
      </c>
      <c r="F68" s="115">
        <f>Hoja2!B51</f>
        <v>1800000</v>
      </c>
      <c r="G68" s="116">
        <v>8</v>
      </c>
      <c r="H68" s="117">
        <f>C68*F68*G68</f>
        <v>14400000</v>
      </c>
      <c r="I68" s="13"/>
    </row>
    <row r="69" spans="1:10" ht="15.6" x14ac:dyDescent="0.3">
      <c r="A69" s="1"/>
      <c r="B69" s="35"/>
      <c r="C69" s="408" t="s">
        <v>47</v>
      </c>
      <c r="D69" s="409"/>
      <c r="E69" s="409"/>
      <c r="F69" s="409"/>
      <c r="G69" s="409"/>
      <c r="H69" s="410"/>
      <c r="I69" s="13"/>
    </row>
    <row r="70" spans="1:10" ht="39.6" x14ac:dyDescent="0.3">
      <c r="A70" s="1"/>
      <c r="B70" s="35"/>
      <c r="C70" s="42">
        <v>1</v>
      </c>
      <c r="D70" s="43" t="s">
        <v>177</v>
      </c>
      <c r="E70" s="44" t="s">
        <v>69</v>
      </c>
      <c r="F70" s="32">
        <v>2300000</v>
      </c>
      <c r="G70" s="33">
        <v>8</v>
      </c>
      <c r="H70" s="34">
        <f>C70*F70*G70</f>
        <v>18400000</v>
      </c>
      <c r="I70" s="13"/>
    </row>
    <row r="71" spans="1:10" ht="39.6" x14ac:dyDescent="0.3">
      <c r="A71" s="1"/>
      <c r="B71" s="35"/>
      <c r="C71" s="42">
        <v>1</v>
      </c>
      <c r="D71" s="43" t="s">
        <v>178</v>
      </c>
      <c r="E71" s="44" t="s">
        <v>69</v>
      </c>
      <c r="F71" s="32">
        <v>875000</v>
      </c>
      <c r="G71" s="33">
        <v>8</v>
      </c>
      <c r="H71" s="34">
        <f>C71*F71*G71</f>
        <v>7000000</v>
      </c>
      <c r="I71" s="13"/>
    </row>
    <row r="72" spans="1:10" ht="39.6" x14ac:dyDescent="0.3">
      <c r="A72" s="1"/>
      <c r="B72" s="35"/>
      <c r="C72" s="112">
        <v>1</v>
      </c>
      <c r="D72" s="113" t="s">
        <v>179</v>
      </c>
      <c r="E72" s="44" t="s">
        <v>69</v>
      </c>
      <c r="F72" s="115">
        <v>1800000</v>
      </c>
      <c r="G72" s="116">
        <v>8</v>
      </c>
      <c r="H72" s="117">
        <f>C72*F72*G72</f>
        <v>14400000</v>
      </c>
      <c r="I72" s="13"/>
    </row>
    <row r="73" spans="1:10" ht="40.200000000000003" thickBot="1" x14ac:dyDescent="0.35">
      <c r="A73" s="1"/>
      <c r="B73" s="35"/>
      <c r="C73" s="42">
        <v>1</v>
      </c>
      <c r="D73" s="43" t="s">
        <v>180</v>
      </c>
      <c r="E73" s="44" t="s">
        <v>69</v>
      </c>
      <c r="F73" s="32">
        <v>875000</v>
      </c>
      <c r="G73" s="33">
        <v>8</v>
      </c>
      <c r="H73" s="34">
        <f>C73*F73*G73</f>
        <v>7000000</v>
      </c>
      <c r="I73" s="13"/>
    </row>
    <row r="74" spans="1:10" ht="15.6" x14ac:dyDescent="0.3">
      <c r="A74" s="1"/>
      <c r="B74" s="35"/>
      <c r="C74" s="391" t="s">
        <v>181</v>
      </c>
      <c r="D74" s="392"/>
      <c r="E74" s="392"/>
      <c r="F74" s="392"/>
      <c r="G74" s="392"/>
      <c r="H74" s="45">
        <f>H62+SUM(H64:H68)+SUM(H70:H73)</f>
        <v>349960000</v>
      </c>
      <c r="I74" s="13"/>
    </row>
    <row r="75" spans="1:10" ht="15.6" x14ac:dyDescent="0.3">
      <c r="A75" s="1"/>
      <c r="B75" s="35"/>
      <c r="C75" s="375" t="s">
        <v>182</v>
      </c>
      <c r="D75" s="376"/>
      <c r="E75" s="376"/>
      <c r="F75" s="376"/>
      <c r="G75" s="376"/>
      <c r="H75" s="46">
        <f>H55+H74</f>
        <v>3583183600</v>
      </c>
      <c r="I75" s="13"/>
    </row>
    <row r="76" spans="1:10" ht="15.6" x14ac:dyDescent="0.3">
      <c r="A76" s="1"/>
      <c r="B76" s="35"/>
      <c r="C76" s="396" t="s">
        <v>183</v>
      </c>
      <c r="D76" s="397"/>
      <c r="E76" s="397"/>
      <c r="F76" s="397"/>
      <c r="G76" s="397"/>
      <c r="H76" s="47">
        <f>ROUND(70825729.9137846+62000000,0)</f>
        <v>132825730</v>
      </c>
      <c r="I76" s="13"/>
    </row>
    <row r="77" spans="1:10" ht="15.6" x14ac:dyDescent="0.3">
      <c r="A77" s="1"/>
      <c r="B77" s="35"/>
      <c r="C77" s="375" t="s">
        <v>184</v>
      </c>
      <c r="D77" s="376"/>
      <c r="E77" s="376"/>
      <c r="F77" s="376"/>
      <c r="G77" s="376"/>
      <c r="H77" s="46">
        <f>H75+H76</f>
        <v>3716009330</v>
      </c>
      <c r="I77" s="13"/>
    </row>
    <row r="78" spans="1:10" ht="15.6" x14ac:dyDescent="0.3">
      <c r="A78" s="1"/>
      <c r="B78" s="35"/>
      <c r="C78" s="375" t="s">
        <v>185</v>
      </c>
      <c r="D78" s="376"/>
      <c r="E78" s="376"/>
      <c r="F78" s="376"/>
      <c r="G78" s="376"/>
      <c r="H78" s="46">
        <f>ROUND(H77*0.19,0)</f>
        <v>706041773</v>
      </c>
      <c r="I78" s="13"/>
    </row>
    <row r="79" spans="1:10" ht="16.2" thickBot="1" x14ac:dyDescent="0.35">
      <c r="A79" s="1"/>
      <c r="B79" s="35"/>
      <c r="C79" s="398" t="s">
        <v>186</v>
      </c>
      <c r="D79" s="399"/>
      <c r="E79" s="399"/>
      <c r="F79" s="399"/>
      <c r="G79" s="399"/>
      <c r="H79" s="104">
        <f>H77+H78</f>
        <v>4422051103</v>
      </c>
      <c r="I79" s="109">
        <f>5100000000-H79</f>
        <v>677948897</v>
      </c>
      <c r="J79" s="48"/>
    </row>
    <row r="80" spans="1:10" ht="15.6" x14ac:dyDescent="0.3">
      <c r="A80" s="49"/>
      <c r="B80" s="35"/>
      <c r="C80" s="50"/>
      <c r="D80" s="51"/>
      <c r="E80" s="51"/>
      <c r="F80" s="51"/>
      <c r="G80" s="51"/>
      <c r="H80" s="52"/>
      <c r="I80" s="13"/>
    </row>
    <row r="81" spans="1:9" x14ac:dyDescent="0.3">
      <c r="A81" s="49"/>
      <c r="B81" s="11"/>
      <c r="C81" s="414" t="s">
        <v>74</v>
      </c>
      <c r="D81" s="415"/>
      <c r="E81" s="415"/>
      <c r="F81" s="415"/>
      <c r="G81" s="415"/>
      <c r="H81" s="416"/>
      <c r="I81" s="13"/>
    </row>
    <row r="82" spans="1:9" ht="27.6" x14ac:dyDescent="0.3">
      <c r="A82" s="53" t="s">
        <v>187</v>
      </c>
      <c r="B82" s="11"/>
      <c r="C82" s="411" t="s">
        <v>188</v>
      </c>
      <c r="D82" s="412"/>
      <c r="E82" s="412"/>
      <c r="F82" s="412"/>
      <c r="G82" s="412"/>
      <c r="H82" s="413"/>
      <c r="I82" s="13"/>
    </row>
    <row r="83" spans="1:9" ht="27.6" x14ac:dyDescent="0.3">
      <c r="A83" s="53" t="s">
        <v>189</v>
      </c>
      <c r="B83" s="11"/>
      <c r="C83" s="411" t="s">
        <v>190</v>
      </c>
      <c r="D83" s="412"/>
      <c r="E83" s="412"/>
      <c r="F83" s="412"/>
      <c r="G83" s="412"/>
      <c r="H83" s="413"/>
      <c r="I83" s="13"/>
    </row>
    <row r="84" spans="1:9" x14ac:dyDescent="0.3">
      <c r="A84" s="53"/>
      <c r="B84" s="11"/>
      <c r="C84" s="411" t="s">
        <v>77</v>
      </c>
      <c r="D84" s="412"/>
      <c r="E84" s="412"/>
      <c r="F84" s="412"/>
      <c r="G84" s="412"/>
      <c r="H84" s="413"/>
      <c r="I84" s="13"/>
    </row>
    <row r="85" spans="1:9" ht="55.2" x14ac:dyDescent="0.3">
      <c r="A85" s="53" t="s">
        <v>191</v>
      </c>
      <c r="B85" s="11"/>
      <c r="C85" s="411" t="s">
        <v>192</v>
      </c>
      <c r="D85" s="412"/>
      <c r="E85" s="412"/>
      <c r="F85" s="412"/>
      <c r="G85" s="412"/>
      <c r="H85" s="413"/>
      <c r="I85" s="13"/>
    </row>
    <row r="86" spans="1:9" ht="27.6" x14ac:dyDescent="0.3">
      <c r="A86" s="53" t="s">
        <v>193</v>
      </c>
      <c r="B86" s="11"/>
      <c r="C86" s="411" t="s">
        <v>194</v>
      </c>
      <c r="D86" s="412"/>
      <c r="E86" s="412"/>
      <c r="F86" s="412"/>
      <c r="G86" s="412"/>
      <c r="H86" s="413"/>
      <c r="I86" s="13"/>
    </row>
    <row r="87" spans="1:9" x14ac:dyDescent="0.3">
      <c r="A87" s="53">
        <v>1</v>
      </c>
      <c r="B87" s="11"/>
      <c r="C87" s="411" t="s">
        <v>195</v>
      </c>
      <c r="D87" s="412"/>
      <c r="E87" s="412"/>
      <c r="F87" s="412"/>
      <c r="G87" s="412"/>
      <c r="H87" s="413"/>
      <c r="I87" s="13"/>
    </row>
    <row r="88" spans="1:9" x14ac:dyDescent="0.3">
      <c r="A88" s="53">
        <v>1</v>
      </c>
      <c r="B88" s="11"/>
      <c r="C88" s="411" t="s">
        <v>196</v>
      </c>
      <c r="D88" s="412"/>
      <c r="E88" s="412"/>
      <c r="F88" s="412"/>
      <c r="G88" s="412"/>
      <c r="H88" s="413"/>
      <c r="I88" s="13"/>
    </row>
    <row r="89" spans="1:9" ht="41.4" x14ac:dyDescent="0.3">
      <c r="A89" s="53" t="s">
        <v>197</v>
      </c>
      <c r="B89" s="11"/>
      <c r="C89" s="411" t="s">
        <v>198</v>
      </c>
      <c r="D89" s="412"/>
      <c r="E89" s="412"/>
      <c r="F89" s="412"/>
      <c r="G89" s="412"/>
      <c r="H89" s="413"/>
      <c r="I89" s="13"/>
    </row>
    <row r="90" spans="1:9" ht="27.6" x14ac:dyDescent="0.3">
      <c r="A90" s="53" t="s">
        <v>199</v>
      </c>
      <c r="B90" s="11"/>
      <c r="C90" s="411" t="s">
        <v>200</v>
      </c>
      <c r="D90" s="412"/>
      <c r="E90" s="412"/>
      <c r="F90" s="412"/>
      <c r="G90" s="412"/>
      <c r="H90" s="413"/>
      <c r="I90" s="13"/>
    </row>
    <row r="91" spans="1:9" x14ac:dyDescent="0.3">
      <c r="A91" s="53">
        <v>110</v>
      </c>
      <c r="B91" s="11"/>
      <c r="C91" s="411" t="s">
        <v>84</v>
      </c>
      <c r="D91" s="412"/>
      <c r="E91" s="412"/>
      <c r="F91" s="412"/>
      <c r="G91" s="412"/>
      <c r="H91" s="413"/>
      <c r="I91" s="13"/>
    </row>
    <row r="92" spans="1:9" ht="27.6" x14ac:dyDescent="0.3">
      <c r="A92" s="53" t="s">
        <v>201</v>
      </c>
      <c r="B92" s="11"/>
      <c r="C92" s="411" t="s">
        <v>202</v>
      </c>
      <c r="D92" s="412"/>
      <c r="E92" s="412"/>
      <c r="F92" s="412"/>
      <c r="G92" s="412"/>
      <c r="H92" s="413"/>
      <c r="I92" s="13"/>
    </row>
    <row r="93" spans="1:9" ht="27.6" x14ac:dyDescent="0.3">
      <c r="A93" s="53" t="s">
        <v>203</v>
      </c>
      <c r="B93" s="11"/>
      <c r="C93" s="411" t="s">
        <v>204</v>
      </c>
      <c r="D93" s="412"/>
      <c r="E93" s="412"/>
      <c r="F93" s="412"/>
      <c r="G93" s="412"/>
      <c r="H93" s="413"/>
      <c r="I93" s="13"/>
    </row>
    <row r="94" spans="1:9" ht="27.6" x14ac:dyDescent="0.3">
      <c r="A94" s="53" t="s">
        <v>205</v>
      </c>
      <c r="B94" s="11"/>
      <c r="C94" s="411" t="s">
        <v>206</v>
      </c>
      <c r="D94" s="412"/>
      <c r="E94" s="412"/>
      <c r="F94" s="412"/>
      <c r="G94" s="412"/>
      <c r="H94" s="413"/>
      <c r="I94" s="13"/>
    </row>
    <row r="95" spans="1:9" ht="27.6" x14ac:dyDescent="0.3">
      <c r="A95" s="53" t="s">
        <v>207</v>
      </c>
      <c r="B95" s="11"/>
      <c r="C95" s="411" t="s">
        <v>208</v>
      </c>
      <c r="D95" s="412"/>
      <c r="E95" s="412"/>
      <c r="F95" s="412"/>
      <c r="G95" s="412"/>
      <c r="H95" s="413"/>
      <c r="I95" s="13"/>
    </row>
    <row r="96" spans="1:9" ht="42" thickBot="1" x14ac:dyDescent="0.35">
      <c r="A96" s="53" t="s">
        <v>209</v>
      </c>
      <c r="B96" s="11"/>
      <c r="C96" s="417" t="s">
        <v>210</v>
      </c>
      <c r="D96" s="418"/>
      <c r="E96" s="418"/>
      <c r="F96" s="418"/>
      <c r="G96" s="418"/>
      <c r="H96" s="419"/>
      <c r="I96" s="13"/>
    </row>
    <row r="97" spans="1:9" x14ac:dyDescent="0.3">
      <c r="A97" s="53"/>
      <c r="B97" s="11"/>
      <c r="C97" s="59"/>
      <c r="D97" s="60"/>
      <c r="E97" s="60"/>
      <c r="F97" s="60"/>
      <c r="G97" s="60"/>
      <c r="H97" s="61"/>
      <c r="I97" s="13"/>
    </row>
    <row r="98" spans="1:9" x14ac:dyDescent="0.3">
      <c r="A98" s="53"/>
      <c r="B98" s="11"/>
      <c r="C98" s="62" t="s">
        <v>211</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20" t="s">
        <v>212</v>
      </c>
      <c r="D103" s="421"/>
      <c r="E103" s="55"/>
      <c r="F103" s="422" t="s">
        <v>213</v>
      </c>
      <c r="G103" s="422"/>
      <c r="H103" s="423"/>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425" t="s">
        <v>0</v>
      </c>
      <c r="B1" s="425"/>
      <c r="C1" s="425"/>
      <c r="D1" s="425"/>
      <c r="E1" s="425"/>
      <c r="F1" s="425"/>
      <c r="G1" s="425"/>
      <c r="H1" s="425"/>
      <c r="I1" s="425"/>
      <c r="J1" s="425"/>
      <c r="K1" s="425"/>
      <c r="L1" s="425"/>
      <c r="M1" s="425"/>
      <c r="N1" s="425"/>
      <c r="O1" s="425"/>
      <c r="P1" s="425"/>
      <c r="Q1" s="425"/>
      <c r="R1" s="425"/>
      <c r="S1" s="425"/>
      <c r="T1" s="425"/>
      <c r="U1" s="425"/>
      <c r="V1" s="425"/>
      <c r="W1" s="425"/>
      <c r="X1" s="425"/>
      <c r="Y1" s="425"/>
      <c r="Z1" s="425"/>
      <c r="AA1" s="425"/>
      <c r="AB1" s="425"/>
      <c r="AC1" s="425"/>
      <c r="AD1" s="425"/>
      <c r="AE1" s="425"/>
      <c r="AF1" s="425"/>
      <c r="AG1" s="425"/>
      <c r="AH1" s="425"/>
      <c r="AI1" s="425"/>
      <c r="AJ1" s="425"/>
      <c r="AK1" s="425"/>
      <c r="AL1" s="425"/>
      <c r="AM1" s="425"/>
      <c r="AN1" s="425"/>
      <c r="AO1" s="425"/>
      <c r="AP1" s="425"/>
      <c r="AQ1" s="425"/>
      <c r="AR1" s="425"/>
      <c r="AS1" s="425"/>
      <c r="AT1" s="425"/>
      <c r="AU1" s="425"/>
      <c r="AV1" s="425"/>
      <c r="AW1" s="425"/>
      <c r="AX1" s="425"/>
      <c r="AY1" s="425"/>
      <c r="AZ1" s="425"/>
      <c r="BA1" s="425"/>
      <c r="BB1" s="425"/>
      <c r="BC1" s="425"/>
      <c r="BD1" s="425"/>
      <c r="BE1" s="425"/>
    </row>
    <row r="2" spans="1:73" ht="15.6" x14ac:dyDescent="0.3">
      <c r="A2" s="425" t="s">
        <v>1</v>
      </c>
      <c r="B2" s="425"/>
      <c r="C2" s="425"/>
      <c r="D2" s="425"/>
      <c r="E2" s="425"/>
      <c r="F2" s="425"/>
      <c r="G2" s="425"/>
      <c r="H2" s="425"/>
      <c r="I2" s="425"/>
      <c r="J2" s="425"/>
      <c r="K2" s="425"/>
      <c r="L2" s="425"/>
      <c r="M2" s="425"/>
      <c r="N2" s="425"/>
      <c r="O2" s="425"/>
      <c r="P2" s="425"/>
      <c r="Q2" s="425"/>
      <c r="R2" s="425"/>
      <c r="S2" s="425"/>
      <c r="T2" s="425"/>
      <c r="U2" s="425"/>
      <c r="V2" s="425"/>
      <c r="W2" s="425"/>
      <c r="X2" s="425"/>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row>
    <row r="3" spans="1:73" ht="15.6" x14ac:dyDescent="0.3">
      <c r="A3" s="425" t="s">
        <v>214</v>
      </c>
      <c r="B3" s="425"/>
      <c r="C3" s="425"/>
      <c r="D3" s="425"/>
      <c r="E3" s="425"/>
      <c r="F3" s="425"/>
      <c r="G3" s="425"/>
      <c r="H3" s="425"/>
      <c r="I3" s="425"/>
      <c r="J3" s="425"/>
      <c r="K3" s="425"/>
      <c r="L3" s="425"/>
      <c r="M3" s="425"/>
      <c r="N3" s="425"/>
      <c r="O3" s="425"/>
      <c r="P3" s="425"/>
      <c r="Q3" s="425"/>
      <c r="R3" s="425"/>
      <c r="S3" s="425"/>
      <c r="T3" s="425"/>
      <c r="U3" s="425"/>
      <c r="V3" s="425"/>
      <c r="W3" s="425"/>
      <c r="X3" s="425"/>
      <c r="Y3" s="425"/>
      <c r="Z3" s="425"/>
      <c r="AA3" s="425"/>
      <c r="AB3" s="425"/>
      <c r="AC3" s="425"/>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row>
    <row r="4" spans="1:73" ht="15.6" x14ac:dyDescent="0.3">
      <c r="A4" s="425" t="s">
        <v>215</v>
      </c>
      <c r="B4" s="425"/>
      <c r="C4" s="425"/>
      <c r="D4" s="425"/>
      <c r="E4" s="425"/>
      <c r="F4" s="425"/>
      <c r="G4" s="425"/>
      <c r="H4" s="425"/>
      <c r="I4" s="425"/>
      <c r="J4" s="425"/>
      <c r="K4" s="425"/>
      <c r="L4" s="425"/>
      <c r="M4" s="425"/>
      <c r="N4" s="425"/>
      <c r="O4" s="425"/>
      <c r="P4" s="425"/>
      <c r="Q4" s="425"/>
      <c r="R4" s="425"/>
      <c r="S4" s="425"/>
      <c r="T4" s="425"/>
      <c r="U4" s="425"/>
      <c r="V4" s="425"/>
      <c r="W4" s="425"/>
      <c r="X4" s="425"/>
      <c r="Y4" s="425"/>
      <c r="Z4" s="425"/>
      <c r="AA4" s="425"/>
      <c r="AB4" s="425"/>
      <c r="AC4" s="425"/>
      <c r="AD4" s="425"/>
      <c r="AE4" s="425"/>
      <c r="AF4" s="425"/>
      <c r="AG4" s="425"/>
      <c r="AH4" s="425"/>
      <c r="AI4" s="425"/>
      <c r="AJ4" s="425"/>
      <c r="AK4" s="425"/>
      <c r="AL4" s="425"/>
      <c r="AM4" s="425"/>
      <c r="AN4" s="425"/>
      <c r="AO4" s="425"/>
      <c r="AP4" s="425"/>
      <c r="AQ4" s="425"/>
      <c r="AR4" s="425"/>
      <c r="AS4" s="425"/>
      <c r="AT4" s="425"/>
      <c r="AU4" s="425"/>
      <c r="AV4" s="425"/>
      <c r="AW4" s="425"/>
      <c r="AX4" s="425"/>
      <c r="AY4" s="425"/>
      <c r="AZ4" s="425"/>
      <c r="BA4" s="425"/>
      <c r="BB4" s="425"/>
      <c r="BC4" s="425"/>
      <c r="BD4" s="425"/>
      <c r="BE4" s="425"/>
    </row>
    <row r="5" spans="1:73" x14ac:dyDescent="0.3">
      <c r="A5" s="424"/>
      <c r="B5" s="424"/>
      <c r="C5" s="424"/>
      <c r="D5" s="424"/>
      <c r="E5" s="424"/>
      <c r="F5" s="424"/>
      <c r="G5" s="424"/>
      <c r="H5" s="424"/>
      <c r="I5" s="424"/>
      <c r="J5" s="424"/>
      <c r="K5" s="424"/>
      <c r="L5" s="424"/>
      <c r="M5" s="424"/>
      <c r="N5" s="424"/>
      <c r="O5" s="424"/>
      <c r="P5" s="424"/>
      <c r="Q5" s="424"/>
      <c r="R5" s="424"/>
      <c r="S5" s="424"/>
      <c r="T5" s="424"/>
      <c r="U5" s="424"/>
      <c r="V5" s="424"/>
      <c r="W5" s="424"/>
      <c r="X5" s="424"/>
      <c r="Y5" s="424"/>
      <c r="Z5" s="424"/>
      <c r="AA5" s="424"/>
      <c r="AB5" s="424"/>
      <c r="AC5" s="424"/>
      <c r="AD5" s="424"/>
      <c r="AE5" s="424"/>
      <c r="AF5" s="424"/>
      <c r="AG5" s="424"/>
      <c r="AH5" s="424"/>
      <c r="AI5" s="424"/>
      <c r="AJ5" s="424"/>
      <c r="AK5" s="424"/>
      <c r="AL5" s="424"/>
      <c r="AM5" s="424"/>
      <c r="AN5" s="424"/>
      <c r="AO5" s="424"/>
      <c r="AP5" s="424"/>
      <c r="AQ5" s="424"/>
      <c r="AR5" s="424"/>
      <c r="AS5" s="424"/>
      <c r="AT5" s="424"/>
      <c r="AU5" s="424"/>
      <c r="AV5" s="424"/>
      <c r="AW5" s="424"/>
      <c r="AX5" s="424"/>
      <c r="AY5" s="424"/>
      <c r="AZ5" s="424"/>
      <c r="BA5" s="424"/>
      <c r="BB5" s="424"/>
      <c r="BC5" s="424"/>
      <c r="BD5" s="424"/>
      <c r="BE5" s="424"/>
    </row>
    <row r="6" spans="1:73" x14ac:dyDescent="0.3">
      <c r="A6" s="424"/>
      <c r="B6" s="424"/>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4"/>
      <c r="AR6" s="424"/>
      <c r="AS6" s="424"/>
      <c r="AT6" s="424"/>
      <c r="AU6" s="424"/>
      <c r="AV6" s="424"/>
      <c r="AW6" s="424"/>
      <c r="AX6" s="424"/>
      <c r="AY6" s="424"/>
      <c r="AZ6" s="424"/>
      <c r="BA6" s="424"/>
      <c r="BB6" s="424"/>
      <c r="BC6" s="424"/>
      <c r="BD6" s="424"/>
      <c r="BE6" s="424"/>
    </row>
    <row r="7" spans="1:73" x14ac:dyDescent="0.3">
      <c r="A7" s="426" t="s">
        <v>99</v>
      </c>
      <c r="B7" s="426"/>
      <c r="C7" s="426"/>
      <c r="D7" s="426"/>
      <c r="E7" s="426"/>
      <c r="F7" s="426"/>
      <c r="G7" s="426"/>
      <c r="H7" s="426"/>
      <c r="I7" s="426"/>
      <c r="J7" s="426"/>
      <c r="K7" s="426"/>
      <c r="L7" s="426"/>
      <c r="M7" s="426"/>
      <c r="N7" s="426"/>
      <c r="O7" s="426"/>
      <c r="P7" s="426"/>
      <c r="Q7" s="426"/>
      <c r="R7" s="426"/>
      <c r="S7" s="426"/>
      <c r="T7" s="426"/>
      <c r="U7" s="426"/>
      <c r="V7" s="426"/>
      <c r="W7" s="426"/>
      <c r="X7" s="426"/>
      <c r="Y7" s="426"/>
      <c r="Z7" s="426"/>
      <c r="AA7" s="426"/>
      <c r="AB7" s="426"/>
      <c r="AC7" s="426"/>
      <c r="AD7" s="426"/>
      <c r="AE7" s="426"/>
      <c r="AF7" s="426"/>
      <c r="AG7" s="426"/>
      <c r="AH7" s="426"/>
      <c r="AI7" s="426"/>
      <c r="AJ7" s="426"/>
      <c r="AK7" s="426"/>
      <c r="AL7" s="426"/>
      <c r="AM7" s="426"/>
      <c r="AN7" s="426"/>
      <c r="AO7" s="426"/>
      <c r="AP7" s="426"/>
      <c r="AQ7" s="426"/>
      <c r="AR7" s="426"/>
      <c r="AS7" s="426"/>
      <c r="AT7" s="426"/>
      <c r="AU7" s="426"/>
      <c r="AV7" s="426"/>
      <c r="AW7" s="426"/>
      <c r="AX7" s="426"/>
      <c r="AY7" s="426"/>
      <c r="AZ7" s="426"/>
      <c r="BA7" s="426"/>
      <c r="BB7" s="426"/>
      <c r="BC7" s="426"/>
      <c r="BD7" s="426"/>
      <c r="BE7" s="426"/>
    </row>
    <row r="8" spans="1:73" x14ac:dyDescent="0.3">
      <c r="A8" s="426"/>
      <c r="B8" s="426"/>
      <c r="C8" s="426"/>
      <c r="D8" s="426"/>
      <c r="E8" s="426"/>
      <c r="F8" s="426"/>
      <c r="G8" s="426"/>
      <c r="H8" s="426"/>
      <c r="I8" s="426"/>
      <c r="J8" s="426"/>
      <c r="K8" s="426"/>
      <c r="L8" s="426"/>
      <c r="M8" s="426"/>
      <c r="N8" s="426"/>
      <c r="O8" s="426"/>
      <c r="P8" s="426"/>
      <c r="Q8" s="426"/>
      <c r="R8" s="426"/>
      <c r="S8" s="426"/>
      <c r="T8" s="426"/>
      <c r="U8" s="426"/>
      <c r="V8" s="426"/>
      <c r="W8" s="426"/>
      <c r="X8" s="426"/>
      <c r="Y8" s="426"/>
      <c r="Z8" s="426"/>
      <c r="AA8" s="426"/>
      <c r="AB8" s="426"/>
      <c r="AC8" s="426"/>
      <c r="AD8" s="426"/>
      <c r="AE8" s="426"/>
      <c r="AF8" s="426"/>
      <c r="AG8" s="426"/>
      <c r="AH8" s="426"/>
      <c r="AI8" s="426"/>
      <c r="AJ8" s="426"/>
      <c r="AK8" s="426"/>
      <c r="AL8" s="426"/>
      <c r="AM8" s="426"/>
      <c r="AN8" s="426"/>
      <c r="AO8" s="426"/>
      <c r="AP8" s="426"/>
      <c r="AQ8" s="426"/>
      <c r="AR8" s="426"/>
      <c r="AS8" s="426"/>
      <c r="AT8" s="426"/>
      <c r="AU8" s="426"/>
      <c r="AV8" s="426"/>
      <c r="AW8" s="426"/>
      <c r="AX8" s="426"/>
      <c r="AY8" s="426"/>
      <c r="AZ8" s="426"/>
      <c r="BA8" s="426"/>
      <c r="BB8" s="426"/>
      <c r="BC8" s="426"/>
      <c r="BD8" s="426"/>
      <c r="BE8" s="426"/>
    </row>
    <row r="9" spans="1:73" x14ac:dyDescent="0.3">
      <c r="AI9" s="74"/>
      <c r="AJ9" s="74"/>
      <c r="AK9" s="74"/>
      <c r="AL9" s="74"/>
      <c r="AS9" s="76"/>
      <c r="AT9" s="76"/>
      <c r="AU9" s="76"/>
      <c r="AV9" s="76"/>
      <c r="AW9" s="76"/>
      <c r="AX9" s="76"/>
      <c r="AY9" s="76"/>
      <c r="AZ9" s="76"/>
      <c r="BA9" s="76"/>
      <c r="BB9" s="76"/>
      <c r="BC9" s="76"/>
      <c r="BD9" s="76"/>
      <c r="BE9" s="76"/>
    </row>
    <row r="10" spans="1:73" x14ac:dyDescent="0.3">
      <c r="A10" s="427" t="s">
        <v>100</v>
      </c>
      <c r="B10" s="428">
        <v>1</v>
      </c>
      <c r="C10" s="429"/>
      <c r="D10" s="429"/>
      <c r="E10" s="430"/>
      <c r="F10" s="428">
        <v>2</v>
      </c>
      <c r="G10" s="429"/>
      <c r="H10" s="429"/>
      <c r="I10" s="430"/>
      <c r="J10" s="428">
        <v>3</v>
      </c>
      <c r="K10" s="429"/>
      <c r="L10" s="429"/>
      <c r="M10" s="430"/>
      <c r="N10" s="428">
        <v>4</v>
      </c>
      <c r="O10" s="429"/>
      <c r="P10" s="429"/>
      <c r="Q10" s="430"/>
      <c r="R10" s="428">
        <v>5</v>
      </c>
      <c r="S10" s="429"/>
      <c r="T10" s="429"/>
      <c r="U10" s="430"/>
      <c r="V10" s="428">
        <v>6</v>
      </c>
      <c r="W10" s="429"/>
      <c r="X10" s="429"/>
      <c r="Y10" s="430"/>
      <c r="Z10" s="428">
        <v>7</v>
      </c>
      <c r="AA10" s="429"/>
      <c r="AB10" s="429"/>
      <c r="AC10" s="430"/>
      <c r="AD10" s="428">
        <v>8</v>
      </c>
      <c r="AE10" s="429"/>
      <c r="AF10" s="429"/>
      <c r="AG10" s="430"/>
      <c r="AH10" s="432" t="s">
        <v>102</v>
      </c>
      <c r="AI10" s="433" t="s">
        <v>103</v>
      </c>
      <c r="AJ10" s="433"/>
      <c r="AK10" s="433"/>
      <c r="AL10" s="433"/>
      <c r="AM10" s="433"/>
      <c r="AN10" s="433"/>
      <c r="AO10" s="433"/>
      <c r="AP10" s="433"/>
      <c r="AQ10" s="433"/>
      <c r="AR10" s="433"/>
      <c r="AS10" s="433"/>
      <c r="AT10" s="433"/>
      <c r="AU10" s="433"/>
      <c r="AV10" s="433"/>
      <c r="AW10" s="433"/>
      <c r="AX10" s="433"/>
      <c r="AY10" s="433"/>
      <c r="AZ10" s="433"/>
      <c r="BA10" s="433"/>
      <c r="BB10" s="433"/>
      <c r="BC10" s="433"/>
      <c r="BD10" s="433"/>
      <c r="BE10" s="77"/>
    </row>
    <row r="11" spans="1:73" x14ac:dyDescent="0.3">
      <c r="A11" s="427"/>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32"/>
      <c r="AI11" s="431" t="s">
        <v>130</v>
      </c>
      <c r="AJ11" s="431" t="s">
        <v>216</v>
      </c>
      <c r="AK11" s="431" t="s">
        <v>132</v>
      </c>
      <c r="AL11" s="431" t="s">
        <v>133</v>
      </c>
      <c r="AM11" s="431" t="s">
        <v>134</v>
      </c>
      <c r="AN11" s="431" t="s">
        <v>135</v>
      </c>
      <c r="AO11" s="431" t="s">
        <v>136</v>
      </c>
      <c r="AP11" s="431" t="s">
        <v>217</v>
      </c>
      <c r="AQ11" s="431" t="s">
        <v>138</v>
      </c>
      <c r="AR11" s="431" t="s">
        <v>139</v>
      </c>
      <c r="AS11" s="431" t="s">
        <v>140</v>
      </c>
      <c r="AT11" s="431" t="s">
        <v>141</v>
      </c>
      <c r="AU11" s="431" t="s">
        <v>142</v>
      </c>
      <c r="AV11" s="431" t="s">
        <v>143</v>
      </c>
      <c r="AW11" s="431" t="s">
        <v>144</v>
      </c>
      <c r="AX11" s="431" t="s">
        <v>145</v>
      </c>
      <c r="AY11" s="431" t="s">
        <v>146</v>
      </c>
      <c r="AZ11" s="431" t="s">
        <v>147</v>
      </c>
      <c r="BA11" s="431" t="s">
        <v>148</v>
      </c>
      <c r="BB11" s="431" t="s">
        <v>35</v>
      </c>
      <c r="BC11" s="431" t="s">
        <v>149</v>
      </c>
      <c r="BD11" s="431" t="s">
        <v>150</v>
      </c>
      <c r="BE11" s="79"/>
    </row>
    <row r="12" spans="1:73" s="75" customFormat="1" ht="34.35" customHeight="1" x14ac:dyDescent="0.3">
      <c r="A12" s="427"/>
      <c r="B12" s="427"/>
      <c r="C12" s="427"/>
      <c r="D12" s="427"/>
      <c r="E12" s="427"/>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32"/>
      <c r="AI12" s="431"/>
      <c r="AJ12" s="431"/>
      <c r="AK12" s="431"/>
      <c r="AL12" s="431"/>
      <c r="AM12" s="431"/>
      <c r="AN12" s="431"/>
      <c r="AO12" s="431"/>
      <c r="AP12" s="431"/>
      <c r="AQ12" s="431"/>
      <c r="AR12" s="431"/>
      <c r="AS12" s="431"/>
      <c r="AT12" s="431"/>
      <c r="AU12" s="431"/>
      <c r="AV12" s="431"/>
      <c r="AW12" s="431"/>
      <c r="AX12" s="431"/>
      <c r="AY12" s="431"/>
      <c r="AZ12" s="431"/>
      <c r="BA12" s="431"/>
      <c r="BB12" s="431"/>
      <c r="BC12" s="431"/>
      <c r="BD12" s="431"/>
      <c r="BE12" s="79"/>
    </row>
    <row r="13" spans="1:73" x14ac:dyDescent="0.3">
      <c r="A13" s="80" t="s">
        <v>218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222</v>
      </c>
      <c r="AI15" s="83">
        <v>0.8</v>
      </c>
      <c r="AJ15" s="83">
        <v>0.8</v>
      </c>
      <c r="AK15" s="83">
        <v>0.8</v>
      </c>
      <c r="AL15" s="83">
        <v>0.8</v>
      </c>
      <c r="AM15" s="83">
        <v>0.8</v>
      </c>
      <c r="AN15" s="83">
        <v>0.8</v>
      </c>
      <c r="AO15" s="83">
        <v>0.8</v>
      </c>
      <c r="AP15" s="83">
        <v>0.8</v>
      </c>
      <c r="AQ15" s="83">
        <v>0.8</v>
      </c>
      <c r="AR15" s="83">
        <v>0.8</v>
      </c>
      <c r="AS15" s="83" t="s">
        <v>223</v>
      </c>
      <c r="AT15" s="83">
        <v>0.8</v>
      </c>
      <c r="AU15" s="83">
        <v>0.8</v>
      </c>
      <c r="AV15" s="83">
        <v>0.8</v>
      </c>
      <c r="AW15" s="83">
        <v>0.8</v>
      </c>
      <c r="AX15" s="83" t="s">
        <v>223</v>
      </c>
      <c r="AY15" s="83" t="s">
        <v>223</v>
      </c>
      <c r="AZ15" s="83" t="s">
        <v>223</v>
      </c>
      <c r="BA15" s="83" t="s">
        <v>223</v>
      </c>
      <c r="BB15" s="83" t="s">
        <v>223</v>
      </c>
      <c r="BC15" s="83" t="s">
        <v>223</v>
      </c>
      <c r="BD15" s="83" t="s">
        <v>223</v>
      </c>
      <c r="BE15" s="86"/>
      <c r="BF15" s="87"/>
    </row>
    <row r="16" spans="1:73" ht="179.4" x14ac:dyDescent="0.3">
      <c r="A16" s="80" t="s">
        <v>224</v>
      </c>
      <c r="B16" s="81"/>
      <c r="C16" s="81"/>
      <c r="D16" s="81"/>
      <c r="E16" s="81">
        <v>1</v>
      </c>
      <c r="F16" s="81"/>
      <c r="G16" s="81"/>
      <c r="H16" s="81" t="s">
        <v>116</v>
      </c>
      <c r="I16" s="81">
        <v>1</v>
      </c>
      <c r="J16" s="81"/>
      <c r="K16" s="81" t="s">
        <v>116</v>
      </c>
      <c r="L16" s="81" t="s">
        <v>116</v>
      </c>
      <c r="M16" s="81">
        <v>1</v>
      </c>
      <c r="N16" s="81"/>
      <c r="O16" s="81" t="s">
        <v>116</v>
      </c>
      <c r="P16" s="81" t="s">
        <v>116</v>
      </c>
      <c r="Q16" s="81">
        <v>1</v>
      </c>
      <c r="R16" s="81"/>
      <c r="S16" s="81"/>
      <c r="T16" s="81"/>
      <c r="U16" s="81">
        <v>1</v>
      </c>
      <c r="V16" s="81"/>
      <c r="W16" s="81"/>
      <c r="X16" s="81" t="s">
        <v>116</v>
      </c>
      <c r="Y16" s="81">
        <v>1</v>
      </c>
      <c r="Z16" s="81"/>
      <c r="AA16" s="81" t="s">
        <v>116</v>
      </c>
      <c r="AB16" s="81" t="s">
        <v>116</v>
      </c>
      <c r="AC16" s="81">
        <v>1</v>
      </c>
      <c r="AD16" s="81"/>
      <c r="AE16" s="81" t="s">
        <v>116</v>
      </c>
      <c r="AF16" s="81" t="s">
        <v>116</v>
      </c>
      <c r="AG16" s="81">
        <v>1</v>
      </c>
      <c r="AH16" s="85" t="s">
        <v>220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225</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226</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227</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226</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228</v>
      </c>
      <c r="B19" s="81"/>
      <c r="C19" s="81"/>
      <c r="D19" s="81"/>
      <c r="E19" s="81"/>
      <c r="F19" s="81"/>
      <c r="G19" s="81"/>
      <c r="H19" s="81"/>
      <c r="I19" s="81" t="s">
        <v>116</v>
      </c>
      <c r="J19" s="81"/>
      <c r="K19" s="81"/>
      <c r="L19" s="81"/>
      <c r="M19" s="81" t="s">
        <v>116</v>
      </c>
      <c r="N19" s="81"/>
      <c r="O19" s="81"/>
      <c r="P19" s="81"/>
      <c r="Q19" s="81"/>
      <c r="R19" s="81"/>
      <c r="S19" s="81"/>
      <c r="T19" s="81"/>
      <c r="U19" s="81"/>
      <c r="V19" s="81"/>
      <c r="W19" s="81"/>
      <c r="X19" s="81"/>
      <c r="Y19" s="81" t="s">
        <v>116</v>
      </c>
      <c r="Z19" s="81"/>
      <c r="AA19" s="81"/>
      <c r="AB19" s="81"/>
      <c r="AC19" s="81" t="s">
        <v>116</v>
      </c>
      <c r="AD19" s="81"/>
      <c r="AE19" s="81"/>
      <c r="AF19" s="81"/>
      <c r="AG19" s="81"/>
      <c r="AH19" s="85" t="s">
        <v>229</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230</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226</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116</v>
      </c>
      <c r="B21" s="437" t="s">
        <v>116</v>
      </c>
      <c r="C21" s="437"/>
      <c r="D21" s="437"/>
      <c r="E21" s="437"/>
      <c r="F21" s="437"/>
      <c r="G21" s="437"/>
      <c r="H21" s="437"/>
      <c r="I21" s="437"/>
      <c r="J21" s="437"/>
      <c r="K21" s="437"/>
      <c r="L21" s="437"/>
      <c r="M21" s="437"/>
      <c r="N21" s="437"/>
      <c r="O21" s="437"/>
      <c r="P21" s="437"/>
      <c r="Q21" s="437"/>
      <c r="R21" s="437" t="s">
        <v>116</v>
      </c>
      <c r="S21" s="437"/>
      <c r="T21" s="437"/>
      <c r="U21" s="437"/>
      <c r="V21" s="437"/>
      <c r="W21" s="437"/>
      <c r="X21" s="437"/>
      <c r="Y21" s="437"/>
      <c r="Z21" s="437"/>
      <c r="AA21" s="437"/>
      <c r="AB21" s="437"/>
      <c r="AC21" s="437"/>
      <c r="AD21" s="437"/>
      <c r="AE21" s="437"/>
      <c r="AF21" s="437"/>
      <c r="AG21" s="437"/>
      <c r="AH21" s="91" t="s">
        <v>231</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38"/>
      <c r="C22" s="438"/>
      <c r="D22" s="438"/>
      <c r="E22" s="438"/>
      <c r="F22" s="438"/>
      <c r="G22" s="438"/>
      <c r="H22" s="438"/>
      <c r="I22" s="438"/>
      <c r="J22" s="438"/>
      <c r="K22" s="438"/>
      <c r="L22" s="438"/>
      <c r="M22" s="438"/>
      <c r="N22" s="438"/>
      <c r="O22" s="438"/>
      <c r="P22" s="438"/>
      <c r="Q22" s="438"/>
      <c r="R22" s="438"/>
      <c r="S22" s="438"/>
      <c r="T22" s="438"/>
      <c r="U22" s="438"/>
      <c r="V22" s="438"/>
      <c r="W22" s="438"/>
      <c r="X22" s="438"/>
      <c r="Y22" s="438"/>
      <c r="Z22" s="438"/>
      <c r="AA22" s="438"/>
      <c r="AB22" s="438"/>
      <c r="AC22" s="438"/>
      <c r="AD22" s="438"/>
      <c r="AE22" s="438"/>
      <c r="AF22" s="438"/>
      <c r="AG22" s="438"/>
      <c r="AH22" s="91" t="s">
        <v>122</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116</v>
      </c>
      <c r="AI23" s="97" t="s">
        <v>232</v>
      </c>
      <c r="AJ23" s="97" t="s">
        <v>232</v>
      </c>
      <c r="AK23" s="97" t="s">
        <v>232</v>
      </c>
      <c r="AL23" s="97" t="s">
        <v>232</v>
      </c>
      <c r="AM23" s="97" t="s">
        <v>232</v>
      </c>
      <c r="AN23" s="97" t="s">
        <v>232</v>
      </c>
      <c r="AO23" s="97" t="s">
        <v>232</v>
      </c>
      <c r="AP23" s="97" t="s">
        <v>232</v>
      </c>
      <c r="AQ23" s="97" t="s">
        <v>232</v>
      </c>
      <c r="AR23" s="97" t="s">
        <v>232</v>
      </c>
      <c r="AS23" s="97" t="s">
        <v>232</v>
      </c>
      <c r="AT23" s="97" t="s">
        <v>233</v>
      </c>
      <c r="AU23" s="97" t="s">
        <v>233</v>
      </c>
      <c r="AV23" s="97" t="s">
        <v>232</v>
      </c>
      <c r="AW23" s="97" t="s">
        <v>232</v>
      </c>
      <c r="AX23" s="97" t="s">
        <v>232</v>
      </c>
      <c r="AY23" s="97" t="s">
        <v>232</v>
      </c>
      <c r="AZ23" s="97" t="s">
        <v>232</v>
      </c>
      <c r="BA23" s="97" t="s">
        <v>232</v>
      </c>
      <c r="BB23" s="97" t="s">
        <v>232</v>
      </c>
      <c r="BC23" s="97" t="s">
        <v>232</v>
      </c>
      <c r="BD23" s="97" t="s">
        <v>232</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34"/>
      <c r="B27" s="434"/>
      <c r="C27" s="434"/>
      <c r="D27" s="434"/>
      <c r="E27" s="434"/>
      <c r="F27" s="434"/>
      <c r="G27" s="434"/>
      <c r="H27" s="434"/>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435" t="s">
        <v>234</v>
      </c>
      <c r="B28" s="435"/>
      <c r="C28" s="435"/>
      <c r="D28" s="435"/>
      <c r="E28" s="435"/>
      <c r="F28" s="435"/>
      <c r="G28" s="435"/>
      <c r="H28" s="435"/>
      <c r="R28" s="436" t="s">
        <v>213</v>
      </c>
      <c r="S28" s="436"/>
      <c r="T28" s="436"/>
      <c r="U28" s="436"/>
      <c r="V28" s="436"/>
      <c r="W28" s="436"/>
      <c r="X28" s="436"/>
      <c r="Y28" s="436"/>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1.5546875" defaultRowHeight="14.4" x14ac:dyDescent="0.3"/>
  <cols>
    <col min="1" max="1" width="31.44140625" customWidth="1"/>
    <col min="2" max="2" width="26.5546875" customWidth="1"/>
    <col min="3" max="3" width="24.44140625" customWidth="1"/>
  </cols>
  <sheetData>
    <row r="1" spans="1:3" ht="15" thickBot="1" x14ac:dyDescent="0.35">
      <c r="A1" s="118" t="s">
        <v>235</v>
      </c>
      <c r="B1" s="439" t="s">
        <v>236</v>
      </c>
      <c r="C1" s="440"/>
    </row>
    <row r="2" spans="1:3" ht="29.1" customHeight="1" thickBot="1" x14ac:dyDescent="0.35">
      <c r="A2" s="119"/>
      <c r="B2" s="441" t="s">
        <v>237</v>
      </c>
      <c r="C2" s="442"/>
    </row>
    <row r="3" spans="1:3" x14ac:dyDescent="0.3">
      <c r="A3" s="121" t="s">
        <v>235</v>
      </c>
      <c r="B3" s="122" t="s">
        <v>238</v>
      </c>
      <c r="C3" s="123" t="s">
        <v>239</v>
      </c>
    </row>
    <row r="4" spans="1:3" x14ac:dyDescent="0.3">
      <c r="A4" s="124" t="s">
        <v>26</v>
      </c>
      <c r="B4" s="120">
        <v>7750000</v>
      </c>
      <c r="C4" s="125">
        <v>7900000</v>
      </c>
    </row>
    <row r="5" spans="1:3" x14ac:dyDescent="0.3">
      <c r="A5" s="124" t="s">
        <v>240</v>
      </c>
      <c r="B5" s="120">
        <v>6000000</v>
      </c>
      <c r="C5" s="125">
        <v>6145000</v>
      </c>
    </row>
    <row r="6" spans="1:3" x14ac:dyDescent="0.3">
      <c r="A6" s="124" t="s">
        <v>241</v>
      </c>
      <c r="B6" s="120">
        <v>3920000</v>
      </c>
      <c r="C6" s="125">
        <v>4050000</v>
      </c>
    </row>
    <row r="7" spans="1:3" x14ac:dyDescent="0.3">
      <c r="A7" s="124" t="s">
        <v>242</v>
      </c>
      <c r="B7" s="120">
        <v>6000000</v>
      </c>
      <c r="C7" s="125">
        <v>6145000</v>
      </c>
    </row>
    <row r="8" spans="1:3" x14ac:dyDescent="0.3">
      <c r="A8" s="124" t="s">
        <v>243</v>
      </c>
      <c r="B8" s="120">
        <v>3920000</v>
      </c>
      <c r="C8" s="125">
        <v>4050000</v>
      </c>
    </row>
    <row r="9" spans="1:3" x14ac:dyDescent="0.3">
      <c r="A9" s="124" t="s">
        <v>148</v>
      </c>
      <c r="B9" s="120">
        <v>7090000</v>
      </c>
      <c r="C9" s="125">
        <v>7240000</v>
      </c>
    </row>
    <row r="10" spans="1:3" x14ac:dyDescent="0.3">
      <c r="A10" s="124" t="s">
        <v>244</v>
      </c>
      <c r="B10" s="120">
        <v>7090000</v>
      </c>
      <c r="C10" s="125">
        <v>7240000</v>
      </c>
    </row>
    <row r="11" spans="1:3" x14ac:dyDescent="0.3">
      <c r="A11" s="124" t="s">
        <v>104</v>
      </c>
      <c r="B11" s="120">
        <v>7090000</v>
      </c>
      <c r="C11" s="125">
        <v>7240000</v>
      </c>
    </row>
    <row r="12" spans="1:3" x14ac:dyDescent="0.3">
      <c r="A12" s="124" t="s">
        <v>35</v>
      </c>
      <c r="B12" s="120">
        <v>7090000</v>
      </c>
      <c r="C12" s="125">
        <v>7240000</v>
      </c>
    </row>
    <row r="13" spans="1:3" x14ac:dyDescent="0.3">
      <c r="A13" s="124" t="s">
        <v>245</v>
      </c>
      <c r="B13" s="120">
        <v>7090000</v>
      </c>
      <c r="C13" s="125">
        <v>7240000</v>
      </c>
    </row>
    <row r="14" spans="1:3" x14ac:dyDescent="0.3">
      <c r="A14" s="124" t="s">
        <v>246</v>
      </c>
      <c r="B14" s="120">
        <v>7090000</v>
      </c>
      <c r="C14" s="125">
        <v>7240000</v>
      </c>
    </row>
    <row r="15" spans="1:3" x14ac:dyDescent="0.3">
      <c r="A15" s="124" t="s">
        <v>36</v>
      </c>
      <c r="B15" s="120">
        <v>7090000</v>
      </c>
      <c r="C15" s="125">
        <v>7240000</v>
      </c>
    </row>
    <row r="16" spans="1:3" x14ac:dyDescent="0.3">
      <c r="A16" s="124" t="s">
        <v>247</v>
      </c>
      <c r="B16" s="120">
        <v>7090000</v>
      </c>
      <c r="C16" s="125">
        <v>7240000</v>
      </c>
    </row>
    <row r="17" spans="1:3" x14ac:dyDescent="0.3">
      <c r="A17" s="124" t="s">
        <v>248</v>
      </c>
      <c r="B17" s="120">
        <v>6000000</v>
      </c>
      <c r="C17" s="125">
        <v>6145000</v>
      </c>
    </row>
    <row r="18" spans="1:3" x14ac:dyDescent="0.3">
      <c r="A18" s="124" t="s">
        <v>249</v>
      </c>
      <c r="B18" s="120">
        <v>6550000</v>
      </c>
      <c r="C18" s="125">
        <v>6700000</v>
      </c>
    </row>
    <row r="19" spans="1:3" x14ac:dyDescent="0.3">
      <c r="A19" s="124" t="s">
        <v>250</v>
      </c>
      <c r="B19" s="120">
        <v>6550000</v>
      </c>
      <c r="C19" s="125">
        <v>6700000</v>
      </c>
    </row>
    <row r="20" spans="1:3" x14ac:dyDescent="0.3">
      <c r="A20" s="124" t="s">
        <v>251</v>
      </c>
      <c r="B20" s="120">
        <v>4450000</v>
      </c>
      <c r="C20" s="125">
        <v>4600000</v>
      </c>
    </row>
    <row r="21" spans="1:3" x14ac:dyDescent="0.3">
      <c r="A21" s="124" t="s">
        <v>252</v>
      </c>
      <c r="B21" s="120">
        <v>4450000</v>
      </c>
      <c r="C21" s="125">
        <v>4600000</v>
      </c>
    </row>
    <row r="22" spans="1:3" x14ac:dyDescent="0.3">
      <c r="A22" s="124" t="s">
        <v>253</v>
      </c>
      <c r="B22" s="120">
        <v>4450000</v>
      </c>
      <c r="C22" s="125">
        <v>4600000</v>
      </c>
    </row>
    <row r="23" spans="1:3" x14ac:dyDescent="0.3">
      <c r="A23" s="124" t="s">
        <v>254</v>
      </c>
      <c r="B23" s="120">
        <v>4450000</v>
      </c>
      <c r="C23" s="125">
        <v>4600000</v>
      </c>
    </row>
    <row r="24" spans="1:3" ht="22.8" x14ac:dyDescent="0.3">
      <c r="A24" s="124" t="s">
        <v>255</v>
      </c>
      <c r="B24" s="120">
        <v>4450000</v>
      </c>
      <c r="C24" s="125">
        <v>4600000</v>
      </c>
    </row>
    <row r="25" spans="1:3" x14ac:dyDescent="0.3">
      <c r="A25" s="124" t="s">
        <v>256</v>
      </c>
      <c r="B25" s="120">
        <v>4450000</v>
      </c>
      <c r="C25" s="125">
        <v>4600000</v>
      </c>
    </row>
    <row r="26" spans="1:3" x14ac:dyDescent="0.3">
      <c r="A26" s="124" t="s">
        <v>257</v>
      </c>
      <c r="B26" s="120">
        <v>4450000</v>
      </c>
      <c r="C26" s="125">
        <v>4600000</v>
      </c>
    </row>
    <row r="27" spans="1:3" x14ac:dyDescent="0.3">
      <c r="A27" s="124" t="s">
        <v>258</v>
      </c>
      <c r="B27" s="120">
        <v>4450000</v>
      </c>
      <c r="C27" s="125">
        <v>4600000</v>
      </c>
    </row>
    <row r="28" spans="1:3" x14ac:dyDescent="0.3">
      <c r="A28" s="124" t="s">
        <v>259</v>
      </c>
      <c r="B28" s="120">
        <v>4450000</v>
      </c>
      <c r="C28" s="125">
        <v>4600000</v>
      </c>
    </row>
    <row r="29" spans="1:3" x14ac:dyDescent="0.3">
      <c r="A29" s="124" t="s">
        <v>260</v>
      </c>
      <c r="B29" s="120">
        <v>4450000</v>
      </c>
      <c r="C29" s="125">
        <v>4600000</v>
      </c>
    </row>
    <row r="30" spans="1:3" x14ac:dyDescent="0.3">
      <c r="A30" s="124" t="s">
        <v>261</v>
      </c>
      <c r="B30" s="120">
        <v>6000000</v>
      </c>
      <c r="C30" s="125">
        <v>6145000</v>
      </c>
    </row>
    <row r="31" spans="1:3" x14ac:dyDescent="0.3">
      <c r="A31" s="124" t="s">
        <v>39</v>
      </c>
      <c r="B31" s="120">
        <v>2260000</v>
      </c>
      <c r="C31" s="125">
        <v>2290000</v>
      </c>
    </row>
    <row r="32" spans="1:3" x14ac:dyDescent="0.3">
      <c r="A32" s="124" t="s">
        <v>262</v>
      </c>
      <c r="B32" s="120">
        <v>2370000</v>
      </c>
      <c r="C32" s="125">
        <v>2400000</v>
      </c>
    </row>
    <row r="33" spans="1:3" x14ac:dyDescent="0.3">
      <c r="A33" s="124" t="s">
        <v>263</v>
      </c>
      <c r="B33" s="120">
        <v>2370000</v>
      </c>
      <c r="C33" s="125">
        <v>2400000</v>
      </c>
    </row>
    <row r="34" spans="1:3" x14ac:dyDescent="0.3">
      <c r="A34" s="124" t="s">
        <v>264</v>
      </c>
      <c r="B34" s="120">
        <v>2370000</v>
      </c>
      <c r="C34" s="125">
        <v>2400000</v>
      </c>
    </row>
    <row r="35" spans="1:3" x14ac:dyDescent="0.3">
      <c r="A35" s="124" t="s">
        <v>265</v>
      </c>
      <c r="B35" s="120">
        <v>2370000</v>
      </c>
      <c r="C35" s="125">
        <v>2400000</v>
      </c>
    </row>
    <row r="36" spans="1:3" x14ac:dyDescent="0.3">
      <c r="A36" s="124" t="s">
        <v>266</v>
      </c>
      <c r="B36" s="120">
        <v>2260000</v>
      </c>
      <c r="C36" s="125">
        <v>2290000</v>
      </c>
    </row>
    <row r="37" spans="1:3" x14ac:dyDescent="0.3">
      <c r="A37" s="124" t="s">
        <v>267</v>
      </c>
      <c r="B37" s="120">
        <v>1470000</v>
      </c>
      <c r="C37" s="125">
        <v>1520000</v>
      </c>
    </row>
    <row r="38" spans="1:3" x14ac:dyDescent="0.3">
      <c r="A38" s="124" t="s">
        <v>268</v>
      </c>
      <c r="B38" s="120">
        <v>1470000</v>
      </c>
      <c r="C38" s="125">
        <v>1520000</v>
      </c>
    </row>
    <row r="39" spans="1:3" x14ac:dyDescent="0.3">
      <c r="A39" s="124" t="s">
        <v>269</v>
      </c>
      <c r="B39" s="120">
        <v>1240000</v>
      </c>
      <c r="C39" s="125">
        <v>1250000</v>
      </c>
    </row>
    <row r="40" spans="1:3" x14ac:dyDescent="0.3">
      <c r="A40" s="124" t="s">
        <v>160</v>
      </c>
      <c r="B40" s="120">
        <v>1200000</v>
      </c>
      <c r="C40" s="125">
        <v>1210000</v>
      </c>
    </row>
    <row r="41" spans="1:3" x14ac:dyDescent="0.3">
      <c r="A41" s="124" t="s">
        <v>161</v>
      </c>
      <c r="B41" s="120">
        <v>1250000</v>
      </c>
      <c r="C41" s="125">
        <v>1260000</v>
      </c>
    </row>
    <row r="42" spans="1:3" x14ac:dyDescent="0.3">
      <c r="A42" s="124" t="s">
        <v>57</v>
      </c>
      <c r="B42" s="120">
        <v>235000</v>
      </c>
      <c r="C42" s="125">
        <v>250000</v>
      </c>
    </row>
    <row r="43" spans="1:3" ht="57" x14ac:dyDescent="0.3">
      <c r="A43" s="124" t="s">
        <v>172</v>
      </c>
      <c r="B43" s="120">
        <v>4990000</v>
      </c>
      <c r="C43" s="125">
        <v>5145000</v>
      </c>
    </row>
    <row r="44" spans="1:3" ht="57" x14ac:dyDescent="0.3">
      <c r="A44" s="124" t="s">
        <v>270</v>
      </c>
      <c r="B44" s="120">
        <v>5650000</v>
      </c>
      <c r="C44" s="125">
        <v>5770000</v>
      </c>
    </row>
    <row r="45" spans="1:3" ht="34.200000000000003" x14ac:dyDescent="0.3">
      <c r="A45" s="124" t="s">
        <v>271</v>
      </c>
      <c r="B45" s="120">
        <v>805000</v>
      </c>
      <c r="C45" s="125">
        <v>830000</v>
      </c>
    </row>
    <row r="46" spans="1:3" ht="57" x14ac:dyDescent="0.3">
      <c r="A46" s="124" t="s">
        <v>174</v>
      </c>
      <c r="B46" s="120">
        <v>4990000</v>
      </c>
      <c r="C46" s="125">
        <v>5145000</v>
      </c>
    </row>
    <row r="47" spans="1:3" x14ac:dyDescent="0.3">
      <c r="A47" s="124" t="s">
        <v>272</v>
      </c>
      <c r="B47" s="120">
        <v>2440000</v>
      </c>
      <c r="C47" s="125">
        <v>2550000</v>
      </c>
    </row>
    <row r="48" spans="1:3" ht="22.8" x14ac:dyDescent="0.3">
      <c r="A48" s="124" t="s">
        <v>273</v>
      </c>
      <c r="B48" s="120">
        <v>6570000</v>
      </c>
      <c r="C48" s="125">
        <v>6690000</v>
      </c>
    </row>
    <row r="49" spans="1:3" ht="34.200000000000003" x14ac:dyDescent="0.3">
      <c r="A49" s="124" t="s">
        <v>274</v>
      </c>
      <c r="B49" s="120">
        <v>2440000</v>
      </c>
      <c r="C49" s="125">
        <v>2550000</v>
      </c>
    </row>
    <row r="50" spans="1:3" ht="22.8" x14ac:dyDescent="0.3">
      <c r="A50" s="124" t="s">
        <v>176</v>
      </c>
      <c r="B50" s="120">
        <v>595000</v>
      </c>
      <c r="C50" s="125">
        <v>610000</v>
      </c>
    </row>
    <row r="51" spans="1:3" ht="22.8" x14ac:dyDescent="0.3">
      <c r="A51" s="124" t="s">
        <v>65</v>
      </c>
      <c r="B51" s="120">
        <v>1800000</v>
      </c>
      <c r="C51" s="125">
        <v>1950000</v>
      </c>
    </row>
    <row r="52" spans="1:3" ht="22.8" x14ac:dyDescent="0.3">
      <c r="A52" s="124" t="s">
        <v>177</v>
      </c>
      <c r="B52" s="120">
        <v>2340000</v>
      </c>
      <c r="C52" s="125">
        <v>2490000</v>
      </c>
    </row>
    <row r="53" spans="1:3" ht="34.200000000000003" x14ac:dyDescent="0.3">
      <c r="A53" s="124" t="s">
        <v>178</v>
      </c>
      <c r="B53" s="120">
        <v>905000</v>
      </c>
      <c r="C53" s="125">
        <v>980000</v>
      </c>
    </row>
    <row r="54" spans="1:3" ht="23.4" thickBot="1" x14ac:dyDescent="0.35">
      <c r="A54" s="126" t="s">
        <v>180</v>
      </c>
      <c r="B54" s="127">
        <v>905000</v>
      </c>
      <c r="C54" s="128">
        <v>980000</v>
      </c>
    </row>
    <row r="55" spans="1:3" x14ac:dyDescent="0.3">
      <c r="A55" s="110"/>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FORMULARIO No1</vt: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2026-07-31T17:28:19Z</dcterms:modified>
  <cp:category/>
  <cp:contentStatus/>
</cp:coreProperties>
</file>